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3EB48E34-ACB2-F548-A0A1-20E667A3B17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EE+NG" sheetId="2" r:id="rId2"/>
    <sheet name="EE+NG_inc" sheetId="3" r:id="rId3"/>
  </sheets>
  <definedNames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8" i="3" l="1" a="1"/>
  <c r="AB118" i="3" s="1"/>
  <c r="AA118" i="3" a="1"/>
  <c r="AA118" i="3" s="1"/>
  <c r="Z118" i="3" a="1"/>
  <c r="Z118" i="3" s="1"/>
  <c r="Y118" i="3" a="1"/>
  <c r="Y118" i="3" s="1"/>
  <c r="X118" i="3" a="1"/>
  <c r="X118" i="3" s="1"/>
  <c r="W118" i="3" a="1"/>
  <c r="W118" i="3"/>
  <c r="V118" i="3" a="1"/>
  <c r="V118" i="3" s="1"/>
  <c r="U118" i="3" a="1"/>
  <c r="U118" i="3" s="1"/>
  <c r="T118" i="3" a="1"/>
  <c r="T118" i="3" s="1"/>
  <c r="S118" i="3" a="1"/>
  <c r="S118" i="3" s="1"/>
  <c r="R118" i="3" a="1"/>
  <c r="R118" i="3" s="1"/>
  <c r="Q118" i="3" a="1"/>
  <c r="Q118" i="3" s="1"/>
  <c r="P118" i="3" a="1"/>
  <c r="P118" i="3" s="1"/>
  <c r="O118" i="3" a="1"/>
  <c r="O118" i="3"/>
  <c r="N118" i="3" a="1"/>
  <c r="N118" i="3" s="1"/>
  <c r="M118" i="3" a="1"/>
  <c r="M118" i="3"/>
  <c r="L118" i="3" a="1"/>
  <c r="L118" i="3" s="1"/>
  <c r="K118" i="3" a="1"/>
  <c r="K118" i="3" s="1"/>
  <c r="J118" i="3" a="1"/>
  <c r="J118" i="3" s="1"/>
  <c r="I118" i="3" a="1"/>
  <c r="I118" i="3" s="1"/>
  <c r="H118" i="3" a="1"/>
  <c r="H118" i="3" s="1"/>
  <c r="G118" i="3" a="1"/>
  <c r="G118" i="3" s="1"/>
  <c r="F118" i="3" a="1"/>
  <c r="F118" i="3" s="1"/>
  <c r="E118" i="3" a="1"/>
  <c r="E118" i="3"/>
  <c r="D118" i="3" a="1"/>
  <c r="D118" i="3" s="1"/>
  <c r="AB105" i="3" a="1"/>
  <c r="AB105" i="3" s="1"/>
  <c r="AA105" i="3" a="1"/>
  <c r="AA105" i="3" s="1"/>
  <c r="Z105" i="3" a="1"/>
  <c r="Z105" i="3" s="1"/>
  <c r="Y105" i="3" a="1"/>
  <c r="Y105" i="3" s="1"/>
  <c r="X105" i="3" a="1"/>
  <c r="X105" i="3"/>
  <c r="W105" i="3" a="1"/>
  <c r="W105" i="3" s="1"/>
  <c r="V105" i="3" a="1"/>
  <c r="V105" i="3"/>
  <c r="U105" i="3" a="1"/>
  <c r="U105" i="3" s="1"/>
  <c r="T105" i="3" a="1"/>
  <c r="T105" i="3" s="1"/>
  <c r="S105" i="3" a="1"/>
  <c r="S105" i="3" s="1"/>
  <c r="R105" i="3" a="1"/>
  <c r="R105" i="3" s="1"/>
  <c r="Q105" i="3" a="1"/>
  <c r="Q105" i="3" s="1"/>
  <c r="P105" i="3" a="1"/>
  <c r="P105" i="3" s="1"/>
  <c r="O105" i="3" a="1"/>
  <c r="O105" i="3" s="1"/>
  <c r="N105" i="3" a="1"/>
  <c r="N105" i="3"/>
  <c r="M105" i="3" a="1"/>
  <c r="M105" i="3" s="1"/>
  <c r="L105" i="3" a="1"/>
  <c r="L105" i="3" s="1"/>
  <c r="K105" i="3" a="1"/>
  <c r="K105" i="3" s="1"/>
  <c r="J105" i="3" a="1"/>
  <c r="J105" i="3" s="1"/>
  <c r="I105" i="3" a="1"/>
  <c r="I105" i="3" s="1"/>
  <c r="H105" i="3" a="1"/>
  <c r="H105" i="3"/>
  <c r="G105" i="3" a="1"/>
  <c r="G105" i="3" s="1"/>
  <c r="F105" i="3" a="1"/>
  <c r="F105" i="3"/>
  <c r="E105" i="3" a="1"/>
  <c r="E105" i="3" s="1"/>
  <c r="D105" i="3" a="1"/>
  <c r="D105" i="3" s="1"/>
  <c r="AB92" i="3" a="1"/>
  <c r="AB92" i="3" s="1"/>
  <c r="AA92" i="3" a="1"/>
  <c r="AA92" i="3" s="1"/>
  <c r="Z92" i="3" a="1"/>
  <c r="Z92" i="3" s="1"/>
  <c r="Y92" i="3" a="1"/>
  <c r="Y92" i="3"/>
  <c r="X92" i="3" a="1"/>
  <c r="X92" i="3" s="1"/>
  <c r="W92" i="3" a="1"/>
  <c r="W92" i="3"/>
  <c r="V92" i="3" a="1"/>
  <c r="V92" i="3" s="1"/>
  <c r="U92" i="3" a="1"/>
  <c r="U92" i="3" s="1"/>
  <c r="T92" i="3" a="1"/>
  <c r="T92" i="3" s="1"/>
  <c r="S92" i="3" a="1"/>
  <c r="S92" i="3" s="1"/>
  <c r="R92" i="3" a="1"/>
  <c r="R92" i="3" s="1"/>
  <c r="Q92" i="3" a="1"/>
  <c r="Q92" i="3" s="1"/>
  <c r="P92" i="3" a="1"/>
  <c r="P92" i="3" s="1"/>
  <c r="O92" i="3" a="1"/>
  <c r="O92" i="3"/>
  <c r="N92" i="3" a="1"/>
  <c r="N92" i="3" s="1"/>
  <c r="M92" i="3" a="1"/>
  <c r="M92" i="3" s="1"/>
  <c r="L92" i="3" a="1"/>
  <c r="L92" i="3" s="1"/>
  <c r="K92" i="3" a="1"/>
  <c r="K92" i="3" s="1"/>
  <c r="J92" i="3" a="1"/>
  <c r="J92" i="3" s="1"/>
  <c r="I92" i="3" a="1"/>
  <c r="I92" i="3" s="1"/>
  <c r="H92" i="3" a="1"/>
  <c r="H92" i="3" s="1"/>
  <c r="G92" i="3" a="1"/>
  <c r="G92" i="3"/>
  <c r="F92" i="3" a="1"/>
  <c r="F92" i="3" s="1"/>
  <c r="E92" i="3" a="1"/>
  <c r="E92" i="3" s="1"/>
  <c r="D92" i="3" a="1"/>
  <c r="D92" i="3" s="1"/>
  <c r="AB79" i="3" a="1"/>
  <c r="AB79" i="3" s="1"/>
  <c r="AA79" i="3" a="1"/>
  <c r="AA79" i="3" s="1"/>
  <c r="Z79" i="3" a="1"/>
  <c r="Z79" i="3"/>
  <c r="Y79" i="3" a="1"/>
  <c r="Y79" i="3" s="1"/>
  <c r="X79" i="3" a="1"/>
  <c r="X79" i="3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/>
  <c r="Q79" i="3" a="1"/>
  <c r="Q79" i="3" s="1"/>
  <c r="P79" i="3" a="1"/>
  <c r="P79" i="3"/>
  <c r="O79" i="3" a="1"/>
  <c r="O79" i="3" s="1"/>
  <c r="N79" i="3" a="1"/>
  <c r="N79" i="3" s="1"/>
  <c r="M79" i="3" a="1"/>
  <c r="M79" i="3" s="1"/>
  <c r="L79" i="3" a="1"/>
  <c r="L79" i="3" s="1"/>
  <c r="K79" i="3" a="1"/>
  <c r="K79" i="3" s="1"/>
  <c r="J79" i="3" a="1"/>
  <c r="J79" i="3"/>
  <c r="I79" i="3" a="1"/>
  <c r="I79" i="3" s="1"/>
  <c r="H79" i="3" a="1"/>
  <c r="H79" i="3"/>
  <c r="G79" i="3" a="1"/>
  <c r="G79" i="3" s="1"/>
  <c r="F79" i="3" a="1"/>
  <c r="F79" i="3" s="1"/>
  <c r="E79" i="3" a="1"/>
  <c r="E79" i="3" s="1"/>
  <c r="D79" i="3" a="1"/>
  <c r="D79" i="3" s="1"/>
  <c r="AB66" i="3" a="1"/>
  <c r="AB66" i="3" s="1"/>
  <c r="AA66" i="3" a="1"/>
  <c r="AA66" i="3"/>
  <c r="Z66" i="3" a="1"/>
  <c r="Z66" i="3" s="1"/>
  <c r="Y66" i="3" a="1"/>
  <c r="Y66" i="3"/>
  <c r="X66" i="3" a="1"/>
  <c r="X66" i="3" s="1"/>
  <c r="W66" i="3" a="1"/>
  <c r="W66" i="3" s="1"/>
  <c r="V66" i="3" a="1"/>
  <c r="V66" i="3" s="1"/>
  <c r="U66" i="3" a="1"/>
  <c r="U66" i="3" s="1"/>
  <c r="T66" i="3" a="1"/>
  <c r="T66" i="3" s="1"/>
  <c r="S66" i="3" a="1"/>
  <c r="S66" i="3"/>
  <c r="R66" i="3" a="1"/>
  <c r="R66" i="3" s="1"/>
  <c r="Q66" i="3" a="1"/>
  <c r="Q66" i="3"/>
  <c r="P66" i="3" a="1"/>
  <c r="P66" i="3" s="1"/>
  <c r="O66" i="3" a="1"/>
  <c r="O66" i="3" s="1"/>
  <c r="N66" i="3" a="1"/>
  <c r="N66" i="3" s="1"/>
  <c r="M66" i="3" a="1"/>
  <c r="M66" i="3" s="1"/>
  <c r="L66" i="3" a="1"/>
  <c r="L66" i="3" s="1"/>
  <c r="K66" i="3" a="1"/>
  <c r="K66" i="3"/>
  <c r="J66" i="3" a="1"/>
  <c r="J66" i="3" s="1"/>
  <c r="I66" i="3" a="1"/>
  <c r="I66" i="3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AB53" i="3" a="1"/>
  <c r="AB53" i="3" s="1"/>
  <c r="AA53" i="3" a="1"/>
  <c r="AA53" i="3" s="1"/>
  <c r="Z53" i="3" a="1"/>
  <c r="Z53" i="3"/>
  <c r="Y53" i="3" a="1"/>
  <c r="Y53" i="3" s="1"/>
  <c r="X53" i="3" a="1"/>
  <c r="X53" i="3" s="1"/>
  <c r="W53" i="3" a="1"/>
  <c r="W53" i="3" s="1"/>
  <c r="V53" i="3" a="1"/>
  <c r="V53" i="3" s="1"/>
  <c r="U53" i="3" a="1"/>
  <c r="U53" i="3" s="1"/>
  <c r="T53" i="3" a="1"/>
  <c r="T53" i="3"/>
  <c r="S53" i="3" a="1"/>
  <c r="S53" i="3" s="1"/>
  <c r="R53" i="3" a="1"/>
  <c r="R53" i="3"/>
  <c r="Q53" i="3" a="1"/>
  <c r="Q53" i="3" s="1"/>
  <c r="P53" i="3" a="1"/>
  <c r="P53" i="3" s="1"/>
  <c r="O53" i="3" a="1"/>
  <c r="O53" i="3" s="1"/>
  <c r="N53" i="3" a="1"/>
  <c r="N53" i="3" s="1"/>
  <c r="M53" i="3" a="1"/>
  <c r="M53" i="3" s="1"/>
  <c r="L53" i="3" a="1"/>
  <c r="L53" i="3"/>
  <c r="K53" i="3" a="1"/>
  <c r="K53" i="3" s="1"/>
  <c r="J53" i="3" a="1"/>
  <c r="J53" i="3"/>
  <c r="I53" i="3" a="1"/>
  <c r="I53" i="3" s="1"/>
  <c r="H53" i="3" a="1"/>
  <c r="H53" i="3" s="1"/>
  <c r="G53" i="3" a="1"/>
  <c r="G53" i="3" s="1"/>
  <c r="F53" i="3" a="1"/>
  <c r="F53" i="3" s="1"/>
  <c r="E53" i="3" a="1"/>
  <c r="E53" i="3" s="1"/>
  <c r="D53" i="3" a="1"/>
  <c r="D53" i="3"/>
  <c r="AB40" i="3" a="1"/>
  <c r="AB40" i="3" s="1"/>
  <c r="AA40" i="3" a="1"/>
  <c r="AA40" i="3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/>
  <c r="T40" i="3" a="1"/>
  <c r="T40" i="3" s="1"/>
  <c r="S40" i="3" a="1"/>
  <c r="S40" i="3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/>
  <c r="L40" i="3" a="1"/>
  <c r="L40" i="3" s="1"/>
  <c r="K40" i="3" a="1"/>
  <c r="K40" i="3"/>
  <c r="J40" i="3" a="1"/>
  <c r="J40" i="3" s="1"/>
  <c r="I40" i="3" a="1"/>
  <c r="I40" i="3" s="1"/>
  <c r="H40" i="3" a="1"/>
  <c r="H40" i="3" s="1"/>
  <c r="G40" i="3" a="1"/>
  <c r="G40" i="3" s="1"/>
  <c r="F40" i="3" a="1"/>
  <c r="F40" i="3"/>
  <c r="E40" i="3" a="1"/>
  <c r="E40" i="3" s="1"/>
  <c r="D40" i="3" a="1"/>
  <c r="D40" i="3" s="1"/>
  <c r="AB27" i="3" a="1"/>
  <c r="AB27" i="3" s="1"/>
  <c r="AA27" i="3" a="1"/>
  <c r="AA27" i="3"/>
  <c r="Z27" i="3" a="1"/>
  <c r="Z27" i="3" s="1"/>
  <c r="Y27" i="3" a="1"/>
  <c r="Y27" i="3" s="1"/>
  <c r="X27" i="3" a="1"/>
  <c r="X27" i="3" s="1"/>
  <c r="W27" i="3" a="1"/>
  <c r="W27" i="3"/>
  <c r="V27" i="3" a="1"/>
  <c r="V27" i="3" s="1"/>
  <c r="U27" i="3" a="1"/>
  <c r="U27" i="3" s="1"/>
  <c r="T27" i="3" a="1"/>
  <c r="T27" i="3" s="1"/>
  <c r="S27" i="3" a="1"/>
  <c r="S27" i="3"/>
  <c r="R27" i="3" a="1"/>
  <c r="R27" i="3" s="1"/>
  <c r="Q27" i="3" a="1"/>
  <c r="Q27" i="3" s="1"/>
  <c r="P27" i="3" a="1"/>
  <c r="P27" i="3" s="1"/>
  <c r="O27" i="3" a="1"/>
  <c r="O27" i="3"/>
  <c r="N27" i="3" a="1"/>
  <c r="N27" i="3" s="1"/>
  <c r="M27" i="3" a="1"/>
  <c r="M27" i="3" s="1"/>
  <c r="L27" i="3" a="1"/>
  <c r="L27" i="3" s="1"/>
  <c r="K27" i="3" a="1"/>
  <c r="K27" i="3"/>
  <c r="J27" i="3" a="1"/>
  <c r="J27" i="3" s="1"/>
  <c r="I27" i="3" a="1"/>
  <c r="I27" i="3" s="1"/>
  <c r="H27" i="3" a="1"/>
  <c r="H27" i="3" s="1"/>
  <c r="G27" i="3" a="1"/>
  <c r="G27" i="3"/>
  <c r="F27" i="3" a="1"/>
  <c r="F27" i="3" s="1"/>
  <c r="E27" i="3" a="1"/>
  <c r="E27" i="3" s="1"/>
  <c r="D27" i="3" a="1"/>
  <c r="D27" i="3" s="1"/>
  <c r="AB118" i="2" a="1"/>
  <c r="AB118" i="2" s="1"/>
  <c r="AA118" i="2" a="1"/>
  <c r="AA118" i="2"/>
  <c r="Z118" i="2" a="1"/>
  <c r="Z118" i="2" s="1"/>
  <c r="Y118" i="2" a="1"/>
  <c r="Y118" i="2"/>
  <c r="X118" i="2" a="1"/>
  <c r="X118" i="2" s="1"/>
  <c r="W118" i="2" a="1"/>
  <c r="W118" i="2"/>
  <c r="V118" i="2" a="1"/>
  <c r="V118" i="2" s="1"/>
  <c r="U118" i="2" a="1"/>
  <c r="U118" i="2" s="1"/>
  <c r="T118" i="2" a="1"/>
  <c r="T118" i="2" s="1"/>
  <c r="S118" i="2" a="1"/>
  <c r="S118" i="2"/>
  <c r="R118" i="2" a="1"/>
  <c r="R118" i="2" s="1"/>
  <c r="Q118" i="2" a="1"/>
  <c r="Q118" i="2" s="1"/>
  <c r="P118" i="2" a="1"/>
  <c r="P118" i="2" s="1"/>
  <c r="O118" i="2" a="1"/>
  <c r="O118" i="2"/>
  <c r="N118" i="2" a="1"/>
  <c r="N118" i="2" s="1"/>
  <c r="M118" i="2" a="1"/>
  <c r="M118" i="2" s="1"/>
  <c r="L118" i="2" a="1"/>
  <c r="L118" i="2" s="1"/>
  <c r="K118" i="2" a="1"/>
  <c r="K118" i="2"/>
  <c r="J118" i="2" a="1"/>
  <c r="J118" i="2" s="1"/>
  <c r="I118" i="2" a="1"/>
  <c r="I118" i="2" s="1"/>
  <c r="H118" i="2" a="1"/>
  <c r="H118" i="2" s="1"/>
  <c r="G118" i="2" a="1"/>
  <c r="G118" i="2"/>
  <c r="F118" i="2" a="1"/>
  <c r="F118" i="2" s="1"/>
  <c r="E118" i="2" a="1"/>
  <c r="E118" i="2" s="1"/>
  <c r="D118" i="2" a="1"/>
  <c r="D118" i="2" s="1"/>
  <c r="AB105" i="2" a="1"/>
  <c r="AB105" i="2"/>
  <c r="AA105" i="2" a="1"/>
  <c r="AA105" i="2" s="1"/>
  <c r="Z105" i="2" a="1"/>
  <c r="Z105" i="2" s="1"/>
  <c r="Y105" i="2" a="1"/>
  <c r="Y105" i="2" s="1"/>
  <c r="X105" i="2" a="1"/>
  <c r="X105" i="2" s="1"/>
  <c r="W105" i="2" a="1"/>
  <c r="W105" i="2" s="1"/>
  <c r="V105" i="2" a="1"/>
  <c r="V105" i="2" s="1"/>
  <c r="U105" i="2" a="1"/>
  <c r="U105" i="2" s="1"/>
  <c r="T105" i="2" a="1"/>
  <c r="T105" i="2"/>
  <c r="S105" i="2" a="1"/>
  <c r="S105" i="2" s="1"/>
  <c r="R105" i="2" a="1"/>
  <c r="R105" i="2" s="1"/>
  <c r="Q105" i="2" a="1"/>
  <c r="Q105" i="2" s="1"/>
  <c r="P105" i="2" a="1"/>
  <c r="P105" i="2" s="1"/>
  <c r="O105" i="2" a="1"/>
  <c r="O105" i="2" s="1"/>
  <c r="N105" i="2" a="1"/>
  <c r="N105" i="2" s="1"/>
  <c r="M105" i="2" a="1"/>
  <c r="M105" i="2" s="1"/>
  <c r="L105" i="2" a="1"/>
  <c r="L105" i="2"/>
  <c r="K105" i="2" a="1"/>
  <c r="K105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/>
  <c r="AB92" i="2" a="1"/>
  <c r="AB92" i="2" s="1"/>
  <c r="AA92" i="2" a="1"/>
  <c r="AA92" i="2" s="1"/>
  <c r="Z92" i="2" a="1"/>
  <c r="Z92" i="2" s="1"/>
  <c r="Y92" i="2" a="1"/>
  <c r="Y92" i="2" s="1"/>
  <c r="X92" i="2" a="1"/>
  <c r="X92" i="2" s="1"/>
  <c r="W92" i="2" a="1"/>
  <c r="W92" i="2" s="1"/>
  <c r="V92" i="2" a="1"/>
  <c r="V92" i="2" s="1"/>
  <c r="U92" i="2" a="1"/>
  <c r="U92" i="2"/>
  <c r="T92" i="2" a="1"/>
  <c r="T92" i="2" s="1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M92" i="2" a="1"/>
  <c r="M92" i="2"/>
  <c r="L92" i="2" a="1"/>
  <c r="L92" i="2" s="1"/>
  <c r="K92" i="2" a="1"/>
  <c r="K92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/>
  <c r="D92" i="2" a="1"/>
  <c r="D92" i="2" s="1"/>
  <c r="AB79" i="2" a="1"/>
  <c r="AB79" i="2"/>
  <c r="AA79" i="2" a="1"/>
  <c r="AA79" i="2" s="1"/>
  <c r="Z79" i="2" a="1"/>
  <c r="Z79" i="2" s="1"/>
  <c r="Y79" i="2" a="1"/>
  <c r="Y79" i="2" s="1"/>
  <c r="X79" i="2" a="1"/>
  <c r="X79" i="2" s="1"/>
  <c r="W79" i="2" a="1"/>
  <c r="W79" i="2" s="1"/>
  <c r="V79" i="2" a="1"/>
  <c r="V79" i="2"/>
  <c r="U79" i="2" a="1"/>
  <c r="U79" i="2" s="1"/>
  <c r="T79" i="2" a="1"/>
  <c r="T79" i="2"/>
  <c r="S79" i="2" a="1"/>
  <c r="S79" i="2" s="1"/>
  <c r="R79" i="2" a="1"/>
  <c r="R79" i="2" s="1"/>
  <c r="Q79" i="2" a="1"/>
  <c r="Q79" i="2" s="1"/>
  <c r="P79" i="2" a="1"/>
  <c r="P79" i="2" s="1"/>
  <c r="O79" i="2" a="1"/>
  <c r="O79" i="2" s="1"/>
  <c r="N79" i="2" a="1"/>
  <c r="N79" i="2"/>
  <c r="M79" i="2" a="1"/>
  <c r="M79" i="2" s="1"/>
  <c r="L79" i="2" a="1"/>
  <c r="L79" i="2"/>
  <c r="K79" i="2" a="1"/>
  <c r="K79" i="2" s="1"/>
  <c r="J79" i="2" a="1"/>
  <c r="J79" i="2" s="1"/>
  <c r="I79" i="2" a="1"/>
  <c r="I79" i="2" s="1"/>
  <c r="H79" i="2" a="1"/>
  <c r="H79" i="2" s="1"/>
  <c r="G79" i="2" a="1"/>
  <c r="G79" i="2" s="1"/>
  <c r="F79" i="2" a="1"/>
  <c r="F79" i="2"/>
  <c r="E79" i="2" a="1"/>
  <c r="E79" i="2" s="1"/>
  <c r="D79" i="2" a="1"/>
  <c r="D79" i="2"/>
  <c r="AB66" i="2" a="1"/>
  <c r="AB66" i="2" s="1"/>
  <c r="AA66" i="2" a="1"/>
  <c r="AA66" i="2" s="1"/>
  <c r="Z66" i="2" a="1"/>
  <c r="Z66" i="2" s="1"/>
  <c r="Y66" i="2" a="1"/>
  <c r="Y66" i="2" s="1"/>
  <c r="X66" i="2" a="1"/>
  <c r="X66" i="2" s="1"/>
  <c r="W66" i="2" a="1"/>
  <c r="W66" i="2"/>
  <c r="V66" i="2" a="1"/>
  <c r="V66" i="2" s="1"/>
  <c r="U66" i="2" a="1"/>
  <c r="U66" i="2"/>
  <c r="T66" i="2" a="1"/>
  <c r="T66" i="2" s="1"/>
  <c r="S66" i="2" a="1"/>
  <c r="S66" i="2" s="1"/>
  <c r="R66" i="2" a="1"/>
  <c r="R66" i="2" s="1"/>
  <c r="Q66" i="2" a="1"/>
  <c r="Q66" i="2" s="1"/>
  <c r="P66" i="2" a="1"/>
  <c r="P66" i="2" s="1"/>
  <c r="O66" i="2" a="1"/>
  <c r="O66" i="2"/>
  <c r="N66" i="2" a="1"/>
  <c r="N66" i="2" s="1"/>
  <c r="M66" i="2" a="1"/>
  <c r="M66" i="2" s="1"/>
  <c r="L66" i="2" a="1"/>
  <c r="L66" i="2" s="1"/>
  <c r="K66" i="2" a="1"/>
  <c r="K66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AB53" i="2" a="1"/>
  <c r="AB53" i="2"/>
  <c r="AA53" i="2" a="1"/>
  <c r="AA53" i="2" s="1"/>
  <c r="Z53" i="2" a="1"/>
  <c r="Z53" i="2" s="1"/>
  <c r="Y53" i="2" a="1"/>
  <c r="Y53" i="2" s="1"/>
  <c r="X53" i="2" a="1"/>
  <c r="X53" i="2"/>
  <c r="W53" i="2" a="1"/>
  <c r="W53" i="2" s="1"/>
  <c r="V53" i="2" a="1"/>
  <c r="V53" i="2" s="1"/>
  <c r="U53" i="2" a="1"/>
  <c r="U53" i="2" s="1"/>
  <c r="T53" i="2" a="1"/>
  <c r="T53" i="2"/>
  <c r="S53" i="2" a="1"/>
  <c r="S53" i="2" s="1"/>
  <c r="R53" i="2" a="1"/>
  <c r="R53" i="2" s="1"/>
  <c r="Q53" i="2" a="1"/>
  <c r="Q53" i="2" s="1"/>
  <c r="P53" i="2" a="1"/>
  <c r="P53" i="2" s="1"/>
  <c r="O53" i="2" a="1"/>
  <c r="O53" i="2" s="1"/>
  <c r="N53" i="2" a="1"/>
  <c r="N53" i="2" s="1"/>
  <c r="M53" i="2" a="1"/>
  <c r="M53" i="2" s="1"/>
  <c r="L53" i="2" a="1"/>
  <c r="L53" i="2"/>
  <c r="K53" i="2" a="1"/>
  <c r="K53" i="2" s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 s="1"/>
  <c r="D53" i="2" a="1"/>
  <c r="D53" i="2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W40" i="2" a="1"/>
  <c r="W40" i="2" s="1"/>
  <c r="V40" i="2" a="1"/>
  <c r="V40" i="2" s="1"/>
  <c r="U40" i="2" a="1"/>
  <c r="U40" i="2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/>
  <c r="D40" i="2" a="1"/>
  <c r="D40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W27" i="2" a="1"/>
  <c r="W27" i="2" s="1"/>
  <c r="V27" i="2" a="1"/>
  <c r="V27" i="2"/>
  <c r="U27" i="2" a="1"/>
  <c r="U27" i="2" s="1"/>
  <c r="T27" i="2" a="1"/>
  <c r="T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</calcChain>
</file>

<file path=xl/sharedStrings.xml><?xml version="1.0" encoding="utf-8"?>
<sst xmlns="http://schemas.openxmlformats.org/spreadsheetml/2006/main" count="1294" uniqueCount="311">
  <si>
    <t>house</t>
  </si>
  <si>
    <t>city</t>
  </si>
  <si>
    <t>size</t>
  </si>
  <si>
    <t>NPC</t>
  </si>
  <si>
    <t>opex</t>
  </si>
  <si>
    <t>capex</t>
  </si>
  <si>
    <t>PV</t>
  </si>
  <si>
    <t>GridEE</t>
  </si>
  <si>
    <t>StorageEE</t>
  </si>
  <si>
    <t>inst_GasBoiler</t>
  </si>
  <si>
    <t>HP</t>
  </si>
  <si>
    <t>AC</t>
  </si>
  <si>
    <t>StorageHW</t>
  </si>
  <si>
    <t>Radiators</t>
  </si>
  <si>
    <t>Floor_heat</t>
  </si>
  <si>
    <t>Induction</t>
  </si>
  <si>
    <t>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</si>
  <si>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</si>
  <si>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</si>
  <si>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</si>
  <si>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</si>
  <si>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</si>
  <si>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</si>
  <si>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</si>
  <si>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</si>
  <si>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</si>
  <si>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</si>
  <si>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</si>
  <si>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€</t>
  </si>
  <si>
    <t>€/y</t>
  </si>
  <si>
    <t>kW</t>
  </si>
  <si>
    <t>kWh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</si>
  <si>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</si>
  <si>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</si>
  <si>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</si>
  <si>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</si>
  <si>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</si>
  <si>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</si>
  <si>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</si>
  <si>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</si>
  <si>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</si>
  <si>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</si>
  <si>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</si>
  <si>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</si>
  <si>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</si>
  <si>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</si>
  <si>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</si>
  <si>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</si>
  <si>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</si>
  <si>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</si>
  <si>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</si>
  <si>
    <t>20years_Si_A</t>
  </si>
  <si>
    <t>20years_Si_B</t>
  </si>
  <si>
    <t>20years_Si_C</t>
  </si>
  <si>
    <t>20years_Si_D</t>
  </si>
  <si>
    <t>20years_Ro_A</t>
  </si>
  <si>
    <t>20years_Ro_B</t>
  </si>
  <si>
    <t>20years_Ro_C</t>
  </si>
  <si>
    <t>20years_Ro_D</t>
  </si>
  <si>
    <t>20years_Mi_A</t>
  </si>
  <si>
    <t>20years_Mi_B</t>
  </si>
  <si>
    <t>20years_Mi_C</t>
  </si>
  <si>
    <t>20years_Mi_D</t>
  </si>
  <si>
    <t>PVlow_Si_A</t>
  </si>
  <si>
    <t>PVlow_Si_B</t>
  </si>
  <si>
    <t>PVlow_Si_C</t>
  </si>
  <si>
    <t>PVlow_Si_D</t>
  </si>
  <si>
    <t>PVlow_Ro_A</t>
  </si>
  <si>
    <t>PVlow_Ro_B</t>
  </si>
  <si>
    <t>PVlow_Ro_C</t>
  </si>
  <si>
    <t>PVlow_Ro_D</t>
  </si>
  <si>
    <t>PVlow_Mi_A</t>
  </si>
  <si>
    <t>PVlow_Mi_B</t>
  </si>
  <si>
    <t>PVlow_Mi_C</t>
  </si>
  <si>
    <t>PVlow_Mi_D</t>
  </si>
  <si>
    <t>PVhigh_Si_A</t>
  </si>
  <si>
    <t>PVhigh_Si_B</t>
  </si>
  <si>
    <t>PVhigh_Si_C</t>
  </si>
  <si>
    <t>PVhigh_Si_D</t>
  </si>
  <si>
    <t>PVhigh_Ro_A</t>
  </si>
  <si>
    <t>PVhigh_Ro_B</t>
  </si>
  <si>
    <t>PVhigh_Ro_C</t>
  </si>
  <si>
    <t>PVhigh_Ro_D</t>
  </si>
  <si>
    <t>PVhigh_Mi_A</t>
  </si>
  <si>
    <t>PVhigh_Mi_B</t>
  </si>
  <si>
    <t>PVhigh_Mi_C</t>
  </si>
  <si>
    <t>PVhigh_Mi_D</t>
  </si>
  <si>
    <t>HPlow_Si_A</t>
  </si>
  <si>
    <t>HPlow_Si_B</t>
  </si>
  <si>
    <t>HPlow_Si_C</t>
  </si>
  <si>
    <t>HPlow_Si_D</t>
  </si>
  <si>
    <t>HPlow_Ro_A</t>
  </si>
  <si>
    <t>HPlow_Ro_B</t>
  </si>
  <si>
    <t>HPlow_Ro_C</t>
  </si>
  <si>
    <t>HPlow_Ro_D</t>
  </si>
  <si>
    <t>HPlow_Mi_A</t>
  </si>
  <si>
    <t>HPlow_Mi_B</t>
  </si>
  <si>
    <t>HPlow_Mi_C</t>
  </si>
  <si>
    <t>HPlow_Mi_D</t>
  </si>
  <si>
    <t>HPhigh_Si_A</t>
  </si>
  <si>
    <t>HPhigh_Si_B</t>
  </si>
  <si>
    <t>HPhigh_Si_C</t>
  </si>
  <si>
    <t>HPhigh_Si_D</t>
  </si>
  <si>
    <t>HPhigh_Ro_A</t>
  </si>
  <si>
    <t>HPhigh_Ro_B</t>
  </si>
  <si>
    <t>HPhigh_Ro_C</t>
  </si>
  <si>
    <t>HPhigh_Ro_D</t>
  </si>
  <si>
    <t>HPhigh_Mi_A</t>
  </si>
  <si>
    <t>HPhigh_Mi_B</t>
  </si>
  <si>
    <t>HPhigh_Mi_C</t>
  </si>
  <si>
    <t>HPhigh_Mi_D</t>
  </si>
  <si>
    <t>MinCO2_Si_A</t>
  </si>
  <si>
    <t>MinCO2_Si_B</t>
  </si>
  <si>
    <t>MinCO2_Si_C</t>
  </si>
  <si>
    <t>MinCO2_Si_D</t>
  </si>
  <si>
    <t>MinCO2_Ro_A</t>
  </si>
  <si>
    <t>MinCO2_Ro_B</t>
  </si>
  <si>
    <t>MinCO2_Ro_C</t>
  </si>
  <si>
    <t>MinCO2_Ro_D</t>
  </si>
  <si>
    <t>MinCO2_Mi_A</t>
  </si>
  <si>
    <t>MinCO2_Mi_B</t>
  </si>
  <si>
    <t>MinCO2_Mi_C</t>
  </si>
  <si>
    <t>MinCO2_Mi_D</t>
  </si>
  <si>
    <t>AlternativePV_Si_A</t>
  </si>
  <si>
    <t>AlternativePV_Si_B</t>
  </si>
  <si>
    <t>AlternativePV_Si_C</t>
  </si>
  <si>
    <t>AlternativePV_Si_D</t>
  </si>
  <si>
    <t>AlternativePV_Ro_A</t>
  </si>
  <si>
    <t>AlternativePV_Ro_B</t>
  </si>
  <si>
    <t>AlternativePV_Ro_C</t>
  </si>
  <si>
    <t>AlternativePV_Ro_D</t>
  </si>
  <si>
    <t>AlternativePV_Mi_A</t>
  </si>
  <si>
    <t>AlternativePV_Mi_B</t>
  </si>
  <si>
    <t>AlternativePV_Mi_C</t>
  </si>
  <si>
    <t>AlternativePV_Mi_D</t>
  </si>
  <si>
    <t>HeatersLow_Si_A</t>
  </si>
  <si>
    <t>HeatersLow_Si_B</t>
  </si>
  <si>
    <t>HeatersLow_Si_C</t>
  </si>
  <si>
    <t>HeatersLow_Si_D</t>
  </si>
  <si>
    <t>HeatersLow_Ro_A</t>
  </si>
  <si>
    <t>HeatersLow_Ro_B</t>
  </si>
  <si>
    <t>HeatersLow_Ro_C</t>
  </si>
  <si>
    <t>HeatersLow_Ro_D</t>
  </si>
  <si>
    <t>HeatersLow_Mi_A</t>
  </si>
  <si>
    <t>HeatersLow_Mi_B</t>
  </si>
  <si>
    <t>HeatersLow_Mi_C</t>
  </si>
  <si>
    <t>HeatersLow_Mi_D</t>
  </si>
  <si>
    <t>HeatersHigh_Si_A</t>
  </si>
  <si>
    <t>HeatersHigh_Si_B</t>
  </si>
  <si>
    <t>HeatersHigh_Si_C</t>
  </si>
  <si>
    <t>HeatersHigh_Si_D</t>
  </si>
  <si>
    <t>HeatersHigh_Ro_A</t>
  </si>
  <si>
    <t>HeatersHigh_Ro_B</t>
  </si>
  <si>
    <t>HeatersHigh_Ro_C</t>
  </si>
  <si>
    <t>HeatersHigh_Ro_D</t>
  </si>
  <si>
    <t>HeatersHigh_Mi_A</t>
  </si>
  <si>
    <t>HeatersHigh_Mi_B</t>
  </si>
  <si>
    <t>HeatersHigh_Mi_C</t>
  </si>
  <si>
    <t>HeatersHigh_Mi_D</t>
  </si>
  <si>
    <t>Incentive_Si_A</t>
  </si>
  <si>
    <t>Incentive_Si_B</t>
  </si>
  <si>
    <t>Incentive_Si_C</t>
  </si>
  <si>
    <t>Incentive_Si_D</t>
  </si>
  <si>
    <t>Incentive_Ro_A</t>
  </si>
  <si>
    <t>Incentive_Ro_B</t>
  </si>
  <si>
    <t>Incentive_Ro_C</t>
  </si>
  <si>
    <t>Incentive_Ro_D</t>
  </si>
  <si>
    <t>Incentive_Mi_A</t>
  </si>
  <si>
    <t>Incentive_Mi_B</t>
  </si>
  <si>
    <t>Incentive_Mi_C</t>
  </si>
  <si>
    <t>Incentive_Mi_D</t>
  </si>
  <si>
    <t>Cprice65_Si_A</t>
  </si>
  <si>
    <t>Cprice65_Si_B</t>
  </si>
  <si>
    <t>Cprice65_Si_C</t>
  </si>
  <si>
    <t>Cprice65_Si_D</t>
  </si>
  <si>
    <t>Cprice65_Ro_A</t>
  </si>
  <si>
    <t>Cprice65_Ro_B</t>
  </si>
  <si>
    <t>Cprice65_Ro_C</t>
  </si>
  <si>
    <t>Cprice65_Ro_D</t>
  </si>
  <si>
    <t>Cprice65_Mi_A</t>
  </si>
  <si>
    <t>Cprice65_Mi_B</t>
  </si>
  <si>
    <t>Cprice65_Mi_C</t>
  </si>
  <si>
    <t>Cprice65_Mi_D</t>
  </si>
  <si>
    <t>Cprice547_Si_A</t>
  </si>
  <si>
    <t>Cprice547_Si_B</t>
  </si>
  <si>
    <t>Cprice547_Si_C</t>
  </si>
  <si>
    <t>Cprice547_Si_D</t>
  </si>
  <si>
    <t>Cprice547_Ro_A</t>
  </si>
  <si>
    <t>Cprice547_Ro_B</t>
  </si>
  <si>
    <t>Cprice547_Ro_C</t>
  </si>
  <si>
    <t>Cprice547_Ro_D</t>
  </si>
  <si>
    <t>Cprice547_Mi_A</t>
  </si>
  <si>
    <t>Cprice547_Mi_B</t>
  </si>
  <si>
    <t>Cprice547_Mi_C</t>
  </si>
  <si>
    <t>Cprice547_Mi_D</t>
  </si>
  <si>
    <t>E1G1_Si_A</t>
  </si>
  <si>
    <t>E1G1_Si_B</t>
  </si>
  <si>
    <t>E1G1_Si_C</t>
  </si>
  <si>
    <t>E1G1_Si_D</t>
  </si>
  <si>
    <t>E1G1_Ro_A</t>
  </si>
  <si>
    <t>E1G1_Ro_B</t>
  </si>
  <si>
    <t>E1G1_Ro_C</t>
  </si>
  <si>
    <t>E1G1_Ro_D</t>
  </si>
  <si>
    <t>E1G1_Mi_A</t>
  </si>
  <si>
    <t>E1G1_Mi_B</t>
  </si>
  <si>
    <t>E1G1_Mi_C</t>
  </si>
  <si>
    <t>E1G1_Mi_D</t>
  </si>
  <si>
    <t>E1G1 sumup</t>
  </si>
  <si>
    <t>E1G2_Si_A</t>
  </si>
  <si>
    <t>E1G2_Si_B</t>
  </si>
  <si>
    <t>E1G2_Si_C</t>
  </si>
  <si>
    <t>E1G2_Si_D</t>
  </si>
  <si>
    <t>E1G2_Ro_A</t>
  </si>
  <si>
    <t>E1G2_Ro_B</t>
  </si>
  <si>
    <t>E1G2_Ro_C</t>
  </si>
  <si>
    <t>E1G2_Ro_D</t>
  </si>
  <si>
    <t>E1G2_Mi_A</t>
  </si>
  <si>
    <t>E1G2_Mi_B</t>
  </si>
  <si>
    <t>E1G2_Mi_C</t>
  </si>
  <si>
    <t>E1G2_Mi_D</t>
  </si>
  <si>
    <t>E1G2 sumup</t>
  </si>
  <si>
    <t>E1G3_Si_A</t>
  </si>
  <si>
    <t>E1G3_Si_B</t>
  </si>
  <si>
    <t>E1G3_Si_C</t>
  </si>
  <si>
    <t>E1G3_Si_D</t>
  </si>
  <si>
    <t>E1G3_Ro_A</t>
  </si>
  <si>
    <t>E1G3_Ro_B</t>
  </si>
  <si>
    <t>E1G3_Ro_C</t>
  </si>
  <si>
    <t>E1G3_Ro_D</t>
  </si>
  <si>
    <t>E1G3_Mi_A</t>
  </si>
  <si>
    <t>E1G3_Mi_B</t>
  </si>
  <si>
    <t>E1G3_Mi_C</t>
  </si>
  <si>
    <t>E1G3_Mi_D</t>
  </si>
  <si>
    <t>E1G3 sumup</t>
  </si>
  <si>
    <t>E2G1_Si_A</t>
  </si>
  <si>
    <t>E2G1_Si_B</t>
  </si>
  <si>
    <t>E2G1_Si_C</t>
  </si>
  <si>
    <t>E2G1_Si_D</t>
  </si>
  <si>
    <t>E2G1_Ro_A</t>
  </si>
  <si>
    <t>E2G1_Ro_B</t>
  </si>
  <si>
    <t>E2G1_Ro_C</t>
  </si>
  <si>
    <t>E2G1_Ro_D</t>
  </si>
  <si>
    <t>E2G1_Mi_A</t>
  </si>
  <si>
    <t>E2G1_Mi_B</t>
  </si>
  <si>
    <t>E2G1_Mi_C</t>
  </si>
  <si>
    <t>E2G1_Mi_D</t>
  </si>
  <si>
    <t>E2G1 sumup</t>
  </si>
  <si>
    <t>E2G3_Si_A</t>
  </si>
  <si>
    <t>E2G3_Si_B</t>
  </si>
  <si>
    <t>E2G3_Si_C</t>
  </si>
  <si>
    <t>E2G3_Si_D</t>
  </si>
  <si>
    <t>E2G3_Ro_A</t>
  </si>
  <si>
    <t>E2G3_Ro_B</t>
  </si>
  <si>
    <t>E2G3_Ro_C</t>
  </si>
  <si>
    <t>E2G3_Ro_D</t>
  </si>
  <si>
    <t>E2G3_Mi_A</t>
  </si>
  <si>
    <t>E2G3_Mi_B</t>
  </si>
  <si>
    <t>E2G3_Mi_C</t>
  </si>
  <si>
    <t>E2G3_Mi_D</t>
  </si>
  <si>
    <t>E2G3 sumup</t>
  </si>
  <si>
    <t>E3G1_Si_A</t>
  </si>
  <si>
    <t>E3G1_Si_B</t>
  </si>
  <si>
    <t>E3G1_Si_C</t>
  </si>
  <si>
    <t>E3G1_Si_D</t>
  </si>
  <si>
    <t>E3G1_Ro_A</t>
  </si>
  <si>
    <t>E3G1_Ro_B</t>
  </si>
  <si>
    <t>E3G1_Ro_C</t>
  </si>
  <si>
    <t>E3G1_Ro_D</t>
  </si>
  <si>
    <t>E3G1_Mi_A</t>
  </si>
  <si>
    <t>E3G1_Mi_B</t>
  </si>
  <si>
    <t>E3G1_Mi_C</t>
  </si>
  <si>
    <t>E3G1_Mi_D</t>
  </si>
  <si>
    <t>E3G1 sumup</t>
  </si>
  <si>
    <t>E3G2_Si_A</t>
  </si>
  <si>
    <t>E3G2_Si_B</t>
  </si>
  <si>
    <t>E3G2_Si_C</t>
  </si>
  <si>
    <t>E3G2_Si_D</t>
  </si>
  <si>
    <t>E3G2_Ro_A</t>
  </si>
  <si>
    <t>E3G2_Ro_B</t>
  </si>
  <si>
    <t>E3G2_Ro_C</t>
  </si>
  <si>
    <t>E3G2_Ro_D</t>
  </si>
  <si>
    <t>E3G2_Mi_A</t>
  </si>
  <si>
    <t>E3G2_Mi_B</t>
  </si>
  <si>
    <t>E3G2_Mi_C</t>
  </si>
  <si>
    <t>E3G2_Mi_D</t>
  </si>
  <si>
    <t>E3G2 sumup</t>
  </si>
  <si>
    <t>E3G3_Si_A</t>
  </si>
  <si>
    <t>E3G3_Si_B</t>
  </si>
  <si>
    <t>E3G3_Si_C</t>
  </si>
  <si>
    <t>E3G3_Si_D</t>
  </si>
  <si>
    <t>E3G3_Ro_A</t>
  </si>
  <si>
    <t>E3G3_Ro_B</t>
  </si>
  <si>
    <t>E3G3_Ro_C</t>
  </si>
  <si>
    <t>E3G3_Ro_D</t>
  </si>
  <si>
    <t>E3G3_Mi_A</t>
  </si>
  <si>
    <t>E3G3_Mi_B</t>
  </si>
  <si>
    <t>E3G3_Mi_C</t>
  </si>
  <si>
    <t>E3G3_Mi_D</t>
  </si>
  <si>
    <t>E3G3 sumup</t>
  </si>
  <si>
    <t>Inc2025_Si_A</t>
  </si>
  <si>
    <t>Inc2025_Si_B</t>
  </si>
  <si>
    <t>Inc2025_Si_C</t>
  </si>
  <si>
    <t>Inc2025_Si_D</t>
  </si>
  <si>
    <t>Inc2025_Ro_A</t>
  </si>
  <si>
    <t>Inc2025_Ro_B</t>
  </si>
  <si>
    <t>Inc2025_Ro_C</t>
  </si>
  <si>
    <t>Inc2025_Ro_D</t>
  </si>
  <si>
    <t>Inc2025_Mi_A</t>
  </si>
  <si>
    <t>Inc2025_Mi_B</t>
  </si>
  <si>
    <t>Inc2025_Mi_C</t>
  </si>
  <si>
    <t>Inc2025_Mi_D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</si>
</sst>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2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i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sz val="14"/>
      <color rgb="FFD4D4D4"/>
      <name val="Menlo"/>
      <family val="3"/>
    </font>
    <font>
      <sz val="12"/>
      <color rgb="FFFF0000"/>
      <name val="Aptos Narrow"/>
      <family val="2"/>
      <scheme val="minor"/>
    </font>
    <font>
      <b/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41" fontId="0" fillId="0" borderId="0" xfId="0" applyNumberFormat="1"/>
    <xf numFmtId="0" fontId="0" fillId="0" borderId="4" xfId="0" applyBorder="1"/>
    <xf numFmtId="0" fontId="0" fillId="0" borderId="3" xfId="0" applyBorder="1" applyAlignment="1">
      <alignment horizontal="center"/>
    </xf>
    <xf numFmtId="41" fontId="0" fillId="0" borderId="4" xfId="0" applyNumberFormat="1" applyBorder="1"/>
    <xf numFmtId="0" fontId="2" fillId="0" borderId="3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9" fontId="0" fillId="0" borderId="4" xfId="1" applyFont="1" applyBorder="1"/>
    <xf numFmtId="9" fontId="5" fillId="0" borderId="4" xfId="1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64" fontId="0" fillId="0" borderId="0" xfId="0" applyNumberFormat="1"/>
    <xf numFmtId="164" fontId="0" fillId="0" borderId="4" xfId="0" applyNumberFormat="1" applyBorder="1"/>
    <xf numFmtId="0" fontId="2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horizontal="center" vertical="top"/>
    </xf>
    <xf numFmtId="0" fontId="13" fillId="0" borderId="14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6" fillId="0" borderId="17" xfId="0" applyFont="1" applyBorder="1" applyAlignment="1">
      <alignment horizontal="center" vertical="top"/>
    </xf>
    <xf numFmtId="0" fontId="17" fillId="0" borderId="18" xfId="0" applyFont="1" applyBorder="1" applyAlignment="1">
      <alignment horizontal="center" vertical="top"/>
    </xf>
    <xf numFmtId="0" fontId="18" fillId="0" borderId="19" xfId="0" applyFont="1" applyBorder="1" applyAlignment="1">
      <alignment horizontal="center" vertical="top"/>
    </xf>
    <xf numFmtId="0" fontId="19" fillId="0" borderId="20" xfId="0" applyFont="1" applyBorder="1" applyAlignment="1">
      <alignment horizontal="center" vertical="top"/>
    </xf>
    <xf numFmtId="9" fontId="4" fillId="0" borderId="0" xfId="1"/>
    <xf numFmtId="0" fontId="20" fillId="0" borderId="21" xfId="0" applyFont="1" applyBorder="1" applyAlignment="1">
      <alignment horizontal="center" vertical="top"/>
    </xf>
    <xf numFmtId="0" fontId="21" fillId="0" borderId="0" xfId="0" applyFont="1"/>
    <xf numFmtId="0" fontId="2" fillId="0" borderId="21" xfId="0" applyFont="1" applyBorder="1" applyAlignment="1">
      <alignment horizontal="center" vertical="top"/>
    </xf>
    <xf numFmtId="41" fontId="22" fillId="0" borderId="4" xfId="0" applyNumberFormat="1" applyFont="1" applyBorder="1"/>
    <xf numFmtId="41" fontId="22" fillId="0" borderId="0" xfId="0" applyNumberFormat="1" applyFont="1"/>
    <xf numFmtId="0" fontId="23" fillId="0" borderId="22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1"/>
  <sheetViews>
    <sheetView tabSelected="1" zoomScale="75" zoomScaleNormal="68" workbookViewId="0">
      <pane ySplit="2" topLeftCell="A124" activePane="bottomLeft" state="frozen"/>
      <selection pane="bottomLeft" activeCell="A159" sqref="A159:XFD159"/>
    </sheetView>
  </sheetViews>
  <sheetFormatPr baseColWidth="10" defaultRowHeight="16" x14ac:dyDescent="0.2"/>
  <cols>
    <col min="1" max="1" width="22" style="3" customWidth="1"/>
    <col min="2" max="2" width="10.83203125" style="4" customWidth="1"/>
    <col min="3" max="3" width="12.33203125" style="4" customWidth="1"/>
    <col min="13" max="13" width="13.1640625" customWidth="1"/>
    <col min="28" max="28" width="11.83203125" bestFit="1" customWidth="1"/>
  </cols>
  <sheetData>
    <row r="1" spans="1:34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4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34" x14ac:dyDescent="0.2">
      <c r="A3" s="18" t="s">
        <v>32</v>
      </c>
      <c r="B3" s="4" t="s">
        <v>33</v>
      </c>
      <c r="C3" s="4" t="s">
        <v>34</v>
      </c>
      <c r="D3">
        <v>14423.8</v>
      </c>
      <c r="E3">
        <v>1361.59</v>
      </c>
      <c r="F3">
        <v>3100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21">
        <v>7.5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19101.409800000001</v>
      </c>
      <c r="AD3" s="6"/>
      <c r="AE3" s="6"/>
      <c r="AG3" s="43"/>
      <c r="AH3" s="43"/>
    </row>
    <row r="4" spans="1:34" x14ac:dyDescent="0.2">
      <c r="A4" s="18" t="s">
        <v>35</v>
      </c>
      <c r="B4" s="4" t="s">
        <v>33</v>
      </c>
      <c r="C4" s="4" t="s">
        <v>36</v>
      </c>
      <c r="D4">
        <v>19053.07</v>
      </c>
      <c r="E4">
        <v>1767.92</v>
      </c>
      <c r="F4">
        <v>4350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21">
        <v>13.5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29384.2238</v>
      </c>
      <c r="AD4" s="6"/>
      <c r="AE4" s="6"/>
      <c r="AG4" s="43"/>
      <c r="AH4" s="43"/>
    </row>
    <row r="5" spans="1:34" x14ac:dyDescent="0.2">
      <c r="A5" s="18" t="s">
        <v>37</v>
      </c>
      <c r="B5" s="4" t="s">
        <v>33</v>
      </c>
      <c r="C5" s="4" t="s">
        <v>38</v>
      </c>
      <c r="D5">
        <v>22674.9</v>
      </c>
      <c r="E5">
        <v>2053.11</v>
      </c>
      <c r="F5">
        <v>5600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21">
        <v>19.5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38719.402999999998</v>
      </c>
      <c r="AD5" s="6"/>
      <c r="AE5" s="6"/>
      <c r="AG5" s="43"/>
      <c r="AH5" s="43"/>
    </row>
    <row r="6" spans="1:34" x14ac:dyDescent="0.2">
      <c r="A6" s="18" t="s">
        <v>39</v>
      </c>
      <c r="B6" s="4" t="s">
        <v>33</v>
      </c>
      <c r="C6" s="4" t="s">
        <v>40</v>
      </c>
      <c r="D6">
        <v>26534.1</v>
      </c>
      <c r="E6">
        <v>2354.8200000000002</v>
      </c>
      <c r="F6">
        <v>6950</v>
      </c>
      <c r="G6" s="6">
        <v>0</v>
      </c>
      <c r="H6" s="21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21">
        <v>25.5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47299.705800000003</v>
      </c>
      <c r="AD6" s="6"/>
      <c r="AE6" s="6"/>
      <c r="AG6" s="43"/>
      <c r="AH6" s="43"/>
    </row>
    <row r="7" spans="1:34" x14ac:dyDescent="0.2">
      <c r="A7" s="18" t="s">
        <v>41</v>
      </c>
      <c r="B7" s="4" t="s">
        <v>42</v>
      </c>
      <c r="C7" s="4" t="s">
        <v>34</v>
      </c>
      <c r="D7">
        <v>16135.59</v>
      </c>
      <c r="E7">
        <v>1567.42</v>
      </c>
      <c r="F7">
        <v>3100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21">
        <v>7.5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29579.1417</v>
      </c>
      <c r="AD7" s="6"/>
      <c r="AE7" s="6"/>
      <c r="AG7" s="43"/>
      <c r="AH7" s="43"/>
    </row>
    <row r="8" spans="1:34" x14ac:dyDescent="0.2">
      <c r="A8" s="18" t="s">
        <v>43</v>
      </c>
      <c r="B8" s="4" t="s">
        <v>42</v>
      </c>
      <c r="C8" s="4" t="s">
        <v>36</v>
      </c>
      <c r="D8">
        <v>22788.49</v>
      </c>
      <c r="E8">
        <v>2217.0700000000002</v>
      </c>
      <c r="F8">
        <v>4350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21">
        <v>13.5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49573.415800000002</v>
      </c>
      <c r="AD8" s="6"/>
      <c r="AE8" s="6"/>
      <c r="AG8" s="43"/>
      <c r="AH8" s="43"/>
    </row>
    <row r="9" spans="1:34" x14ac:dyDescent="0.2">
      <c r="A9" s="18" t="s">
        <v>44</v>
      </c>
      <c r="B9" s="4" t="s">
        <v>42</v>
      </c>
      <c r="C9" s="4" t="s">
        <v>38</v>
      </c>
      <c r="D9">
        <v>28393.03</v>
      </c>
      <c r="E9">
        <v>2740.67</v>
      </c>
      <c r="F9">
        <v>5600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21">
        <v>19.5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68029.715599999996</v>
      </c>
      <c r="AD9" s="6"/>
      <c r="AE9" s="6"/>
      <c r="AG9" s="43"/>
      <c r="AH9" s="43"/>
    </row>
    <row r="10" spans="1:34" x14ac:dyDescent="0.2">
      <c r="A10" s="18" t="s">
        <v>45</v>
      </c>
      <c r="B10" s="4" t="s">
        <v>42</v>
      </c>
      <c r="C10" s="4" t="s">
        <v>40</v>
      </c>
      <c r="D10">
        <v>34255.199999999997</v>
      </c>
      <c r="E10">
        <v>3283.21</v>
      </c>
      <c r="F10">
        <v>6950</v>
      </c>
      <c r="G10" s="6">
        <v>0</v>
      </c>
      <c r="H10" s="21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21">
        <v>25.5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85721.167100000006</v>
      </c>
      <c r="AD10" s="6"/>
      <c r="AE10" s="6"/>
      <c r="AG10" s="43"/>
      <c r="AH10" s="43"/>
    </row>
    <row r="11" spans="1:34" x14ac:dyDescent="0.2">
      <c r="A11" s="18" t="s">
        <v>46</v>
      </c>
      <c r="B11" s="4" t="s">
        <v>47</v>
      </c>
      <c r="C11" s="4" t="s">
        <v>34</v>
      </c>
      <c r="D11">
        <v>17475.830000000002</v>
      </c>
      <c r="E11">
        <v>1728.57</v>
      </c>
      <c r="F11">
        <v>3100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21">
        <v>7.5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36300.4755</v>
      </c>
      <c r="AD11" s="6"/>
      <c r="AE11" s="6"/>
      <c r="AG11" s="43"/>
      <c r="AH11" s="43"/>
    </row>
    <row r="12" spans="1:34" x14ac:dyDescent="0.2">
      <c r="A12" s="18" t="s">
        <v>48</v>
      </c>
      <c r="B12" s="4" t="s">
        <v>47</v>
      </c>
      <c r="C12" s="4" t="s">
        <v>36</v>
      </c>
      <c r="D12">
        <v>25727.32</v>
      </c>
      <c r="E12">
        <v>2570.44</v>
      </c>
      <c r="F12">
        <v>4350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21">
        <v>13.5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63180.667500000003</v>
      </c>
      <c r="AD12" s="6"/>
      <c r="AE12" s="6"/>
      <c r="AG12" s="43"/>
      <c r="AH12" s="43"/>
    </row>
    <row r="13" spans="1:34" x14ac:dyDescent="0.2">
      <c r="A13" s="18" t="s">
        <v>49</v>
      </c>
      <c r="B13" s="4" t="s">
        <v>47</v>
      </c>
      <c r="C13" s="4" t="s">
        <v>38</v>
      </c>
      <c r="D13">
        <v>32545.29</v>
      </c>
      <c r="E13">
        <v>3239.94</v>
      </c>
      <c r="F13">
        <v>5600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21">
        <v>19.5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87293.729600000006</v>
      </c>
      <c r="AD13" s="6"/>
      <c r="AE13" s="6"/>
      <c r="AG13" s="43"/>
      <c r="AH13" s="43"/>
    </row>
    <row r="14" spans="1:34" s="7" customFormat="1" x14ac:dyDescent="0.2">
      <c r="A14" s="18" t="s">
        <v>50</v>
      </c>
      <c r="B14" s="8" t="s">
        <v>47</v>
      </c>
      <c r="C14" s="8" t="s">
        <v>40</v>
      </c>
      <c r="D14" s="7">
        <v>39709.25</v>
      </c>
      <c r="E14" s="7">
        <v>3939.02</v>
      </c>
      <c r="F14" s="7">
        <v>6950</v>
      </c>
      <c r="G14" s="9">
        <v>0</v>
      </c>
      <c r="H14" s="22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22">
        <v>25.5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110610.264</v>
      </c>
      <c r="AD14" s="9"/>
      <c r="AE14" s="9"/>
      <c r="AG14" s="43"/>
      <c r="AH14" s="43"/>
    </row>
    <row r="15" spans="1:34" x14ac:dyDescent="0.2">
      <c r="A15" s="42" t="s">
        <v>51</v>
      </c>
      <c r="B15" s="4" t="s">
        <v>33</v>
      </c>
      <c r="C15" s="4" t="s">
        <v>34</v>
      </c>
      <c r="D15">
        <v>16983.71</v>
      </c>
      <c r="E15">
        <v>777.21</v>
      </c>
      <c r="F15">
        <v>10520</v>
      </c>
      <c r="G15" s="6">
        <v>2</v>
      </c>
      <c r="H15" s="21">
        <v>5.5</v>
      </c>
      <c r="I15" s="6">
        <v>3</v>
      </c>
      <c r="J15" s="6">
        <v>0</v>
      </c>
      <c r="K15" s="21">
        <v>7</v>
      </c>
      <c r="L15" s="6">
        <v>0</v>
      </c>
      <c r="M15" s="6">
        <v>0</v>
      </c>
      <c r="N15" s="21">
        <v>7.5</v>
      </c>
      <c r="O15" s="6">
        <v>0</v>
      </c>
      <c r="P15" s="6">
        <v>4</v>
      </c>
      <c r="Q15" s="6">
        <v>0</v>
      </c>
      <c r="R15" s="6">
        <v>4659.7299999999996</v>
      </c>
      <c r="S15" s="6">
        <v>0</v>
      </c>
      <c r="T15" s="6">
        <v>1976.01</v>
      </c>
      <c r="U15" s="6">
        <v>761.71</v>
      </c>
      <c r="V15" s="6">
        <v>3255.89</v>
      </c>
      <c r="W15" s="6">
        <v>395.2</v>
      </c>
      <c r="X15" s="6">
        <v>-35.5</v>
      </c>
      <c r="Y15" s="6">
        <v>697.21</v>
      </c>
      <c r="Z15" s="6">
        <v>0</v>
      </c>
      <c r="AA15" s="6">
        <v>0</v>
      </c>
      <c r="AB15" s="6">
        <v>10649.92</v>
      </c>
    </row>
    <row r="16" spans="1:34" x14ac:dyDescent="0.2">
      <c r="A16" s="42" t="s">
        <v>52</v>
      </c>
      <c r="B16" s="4" t="s">
        <v>33</v>
      </c>
      <c r="C16" s="4" t="s">
        <v>36</v>
      </c>
      <c r="D16">
        <v>21884.87</v>
      </c>
      <c r="E16">
        <v>1016.63</v>
      </c>
      <c r="F16">
        <v>13430</v>
      </c>
      <c r="G16" s="6">
        <v>3</v>
      </c>
      <c r="H16" s="21">
        <v>5.5</v>
      </c>
      <c r="I16" s="6">
        <v>3</v>
      </c>
      <c r="J16" s="6">
        <v>0</v>
      </c>
      <c r="K16" s="21">
        <v>7</v>
      </c>
      <c r="L16" s="6">
        <v>0</v>
      </c>
      <c r="M16" s="6">
        <v>6</v>
      </c>
      <c r="N16" s="21">
        <v>13.5</v>
      </c>
      <c r="O16" s="6">
        <v>0</v>
      </c>
      <c r="P16" s="6">
        <v>4</v>
      </c>
      <c r="Q16" s="6">
        <v>0</v>
      </c>
      <c r="R16" s="6">
        <v>6745.25</v>
      </c>
      <c r="S16" s="6">
        <v>0</v>
      </c>
      <c r="T16" s="6">
        <v>3400.92</v>
      </c>
      <c r="U16" s="6">
        <v>1739.45</v>
      </c>
      <c r="V16" s="6">
        <v>4883.83</v>
      </c>
      <c r="W16" s="6">
        <v>680.18</v>
      </c>
      <c r="X16" s="6">
        <v>-81.06</v>
      </c>
      <c r="Y16" s="6">
        <v>936.63</v>
      </c>
      <c r="Z16" s="6">
        <v>0</v>
      </c>
      <c r="AA16" s="6">
        <v>0</v>
      </c>
      <c r="AB16" s="6">
        <v>13885.234</v>
      </c>
    </row>
    <row r="17" spans="1:28" x14ac:dyDescent="0.2">
      <c r="A17" s="42" t="s">
        <v>53</v>
      </c>
      <c r="B17" s="4" t="s">
        <v>33</v>
      </c>
      <c r="C17" s="4" t="s">
        <v>38</v>
      </c>
      <c r="D17">
        <v>24837.08</v>
      </c>
      <c r="E17">
        <v>1401.66</v>
      </c>
      <c r="F17">
        <v>13180</v>
      </c>
      <c r="G17" s="6">
        <v>3</v>
      </c>
      <c r="H17" s="21">
        <v>3</v>
      </c>
      <c r="I17" s="6">
        <v>3</v>
      </c>
      <c r="J17" s="6">
        <v>24</v>
      </c>
      <c r="K17" s="21">
        <v>3.5</v>
      </c>
      <c r="L17" s="6">
        <v>0</v>
      </c>
      <c r="M17" s="6">
        <v>0</v>
      </c>
      <c r="N17" s="21">
        <v>19.5</v>
      </c>
      <c r="O17" s="6">
        <v>0</v>
      </c>
      <c r="P17" s="6">
        <v>0</v>
      </c>
      <c r="Q17" s="6">
        <v>4</v>
      </c>
      <c r="R17" s="6">
        <v>5009.3900000000003</v>
      </c>
      <c r="S17" s="6">
        <v>1044.47</v>
      </c>
      <c r="T17" s="6">
        <v>1735.59</v>
      </c>
      <c r="U17" s="6">
        <v>1822.21</v>
      </c>
      <c r="V17" s="6">
        <v>4883.83</v>
      </c>
      <c r="W17" s="6">
        <v>347.12</v>
      </c>
      <c r="X17" s="6">
        <v>-84.91</v>
      </c>
      <c r="Y17" s="6">
        <v>537.20000000000005</v>
      </c>
      <c r="Z17" s="6">
        <v>574.46</v>
      </c>
      <c r="AA17" s="6">
        <v>744.46</v>
      </c>
      <c r="AB17" s="6">
        <v>46243.863499999999</v>
      </c>
    </row>
    <row r="18" spans="1:28" x14ac:dyDescent="0.2">
      <c r="A18" s="42" t="s">
        <v>54</v>
      </c>
      <c r="B18" s="4" t="s">
        <v>33</v>
      </c>
      <c r="C18" s="4" t="s">
        <v>40</v>
      </c>
      <c r="D18">
        <v>27959.09</v>
      </c>
      <c r="E18">
        <v>1656.82</v>
      </c>
      <c r="F18">
        <v>14180</v>
      </c>
      <c r="G18" s="6">
        <v>3</v>
      </c>
      <c r="H18" s="21">
        <v>3</v>
      </c>
      <c r="I18" s="6">
        <v>3</v>
      </c>
      <c r="J18" s="6">
        <v>24</v>
      </c>
      <c r="K18" s="21">
        <v>3.5</v>
      </c>
      <c r="L18" s="6">
        <v>0</v>
      </c>
      <c r="M18" s="6">
        <v>0</v>
      </c>
      <c r="N18" s="21">
        <v>25.5</v>
      </c>
      <c r="O18" s="6">
        <v>0</v>
      </c>
      <c r="P18" s="6">
        <v>0</v>
      </c>
      <c r="Q18" s="6">
        <v>4</v>
      </c>
      <c r="R18" s="6">
        <v>5483.34</v>
      </c>
      <c r="S18" s="6">
        <v>1387.45</v>
      </c>
      <c r="T18" s="6">
        <v>2026.15</v>
      </c>
      <c r="U18" s="6">
        <v>1641.87</v>
      </c>
      <c r="V18" s="6">
        <v>4883.83</v>
      </c>
      <c r="W18" s="6">
        <v>405.23</v>
      </c>
      <c r="X18" s="6">
        <v>-76.510000000000005</v>
      </c>
      <c r="Y18" s="6">
        <v>603.72</v>
      </c>
      <c r="Z18" s="6">
        <v>763.1</v>
      </c>
      <c r="AA18" s="6">
        <v>933.1</v>
      </c>
      <c r="AB18" s="6">
        <v>62350.218399999998</v>
      </c>
    </row>
    <row r="19" spans="1:28" x14ac:dyDescent="0.2">
      <c r="A19" s="42" t="s">
        <v>55</v>
      </c>
      <c r="B19" s="4" t="s">
        <v>42</v>
      </c>
      <c r="C19" s="4" t="s">
        <v>34</v>
      </c>
      <c r="D19">
        <v>19517.8</v>
      </c>
      <c r="E19">
        <v>870.28</v>
      </c>
      <c r="F19">
        <v>12280</v>
      </c>
      <c r="G19" s="6">
        <v>3</v>
      </c>
      <c r="H19" s="21">
        <v>5.5</v>
      </c>
      <c r="I19" s="6">
        <v>3</v>
      </c>
      <c r="J19" s="6">
        <v>0</v>
      </c>
      <c r="K19" s="21">
        <v>7</v>
      </c>
      <c r="L19" s="6">
        <v>0</v>
      </c>
      <c r="M19" s="6">
        <v>0</v>
      </c>
      <c r="N19" s="21">
        <v>7.5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2654.12</v>
      </c>
      <c r="U19" s="6">
        <v>1674.7</v>
      </c>
      <c r="V19" s="6">
        <v>4525.91</v>
      </c>
      <c r="W19" s="6">
        <v>530.82000000000005</v>
      </c>
      <c r="X19" s="6">
        <v>-78.040000000000006</v>
      </c>
      <c r="Y19" s="6">
        <v>790.28</v>
      </c>
      <c r="Z19" s="6">
        <v>0</v>
      </c>
      <c r="AA19" s="6">
        <v>0</v>
      </c>
      <c r="AB19" s="6">
        <v>12511.3884</v>
      </c>
    </row>
    <row r="20" spans="1:28" x14ac:dyDescent="0.2">
      <c r="A20" s="42" t="s">
        <v>56</v>
      </c>
      <c r="B20" s="4" t="s">
        <v>42</v>
      </c>
      <c r="C20" s="4" t="s">
        <v>36</v>
      </c>
      <c r="D20">
        <v>25188.19</v>
      </c>
      <c r="E20">
        <v>1564.12</v>
      </c>
      <c r="F20">
        <v>12180</v>
      </c>
      <c r="G20" s="6">
        <v>3</v>
      </c>
      <c r="H20" s="21">
        <v>3</v>
      </c>
      <c r="I20" s="6">
        <v>3</v>
      </c>
      <c r="J20" s="6">
        <v>24</v>
      </c>
      <c r="K20" s="21">
        <v>3.5</v>
      </c>
      <c r="L20" s="6">
        <v>0</v>
      </c>
      <c r="M20" s="6">
        <v>0</v>
      </c>
      <c r="N20" s="21">
        <v>13.5</v>
      </c>
      <c r="O20" s="6">
        <v>0</v>
      </c>
      <c r="P20" s="6">
        <v>0</v>
      </c>
      <c r="Q20" s="6">
        <v>4</v>
      </c>
      <c r="R20" s="6">
        <v>4902.1499999999996</v>
      </c>
      <c r="S20" s="6">
        <v>1369.72</v>
      </c>
      <c r="T20" s="6">
        <v>1557.88</v>
      </c>
      <c r="U20" s="6">
        <v>1411.98</v>
      </c>
      <c r="V20" s="6">
        <v>4525.91</v>
      </c>
      <c r="W20" s="6">
        <v>311.58</v>
      </c>
      <c r="X20" s="6">
        <v>-65.8</v>
      </c>
      <c r="Y20" s="6">
        <v>520.78</v>
      </c>
      <c r="Z20" s="6">
        <v>753.35</v>
      </c>
      <c r="AA20" s="6">
        <v>923.35</v>
      </c>
      <c r="AB20" s="6">
        <v>60358.601000000002</v>
      </c>
    </row>
    <row r="21" spans="1:28" x14ac:dyDescent="0.2">
      <c r="A21" s="42" t="s">
        <v>57</v>
      </c>
      <c r="B21" s="4" t="s">
        <v>42</v>
      </c>
      <c r="C21" s="4" t="s">
        <v>38</v>
      </c>
      <c r="D21">
        <v>30529.4</v>
      </c>
      <c r="E21">
        <v>2086.12</v>
      </c>
      <c r="F21">
        <v>13180</v>
      </c>
      <c r="G21" s="6">
        <v>3</v>
      </c>
      <c r="H21" s="21">
        <v>3</v>
      </c>
      <c r="I21" s="6">
        <v>3</v>
      </c>
      <c r="J21" s="6">
        <v>24</v>
      </c>
      <c r="K21" s="21">
        <v>3.5</v>
      </c>
      <c r="L21" s="6">
        <v>0</v>
      </c>
      <c r="M21" s="6">
        <v>0</v>
      </c>
      <c r="N21" s="21">
        <v>19.5</v>
      </c>
      <c r="O21" s="6">
        <v>0</v>
      </c>
      <c r="P21" s="6">
        <v>0</v>
      </c>
      <c r="Q21" s="6">
        <v>4</v>
      </c>
      <c r="R21" s="6">
        <v>5190.3599999999997</v>
      </c>
      <c r="S21" s="6">
        <v>2224.83</v>
      </c>
      <c r="T21" s="6">
        <v>1812.79</v>
      </c>
      <c r="U21" s="6">
        <v>1396.98</v>
      </c>
      <c r="V21" s="6">
        <v>4525.91</v>
      </c>
      <c r="W21" s="6">
        <v>362.56</v>
      </c>
      <c r="X21" s="6">
        <v>-65.099999999999994</v>
      </c>
      <c r="Y21" s="6">
        <v>572.46</v>
      </c>
      <c r="Z21" s="6">
        <v>1223.6600000000001</v>
      </c>
      <c r="AA21" s="6">
        <v>1393.66</v>
      </c>
      <c r="AB21" s="6">
        <v>96442.592600000004</v>
      </c>
    </row>
    <row r="22" spans="1:28" x14ac:dyDescent="0.2">
      <c r="A22" s="42" t="s">
        <v>58</v>
      </c>
      <c r="B22" s="4" t="s">
        <v>42</v>
      </c>
      <c r="C22" s="4" t="s">
        <v>40</v>
      </c>
      <c r="D22">
        <v>35550.04</v>
      </c>
      <c r="E22">
        <v>2569.56</v>
      </c>
      <c r="F22">
        <v>14180</v>
      </c>
      <c r="G22" s="6">
        <v>3</v>
      </c>
      <c r="H22" s="21">
        <v>3</v>
      </c>
      <c r="I22" s="6">
        <v>3</v>
      </c>
      <c r="J22" s="6">
        <v>24</v>
      </c>
      <c r="K22" s="21">
        <v>3.5</v>
      </c>
      <c r="L22" s="6">
        <v>0</v>
      </c>
      <c r="M22" s="6">
        <v>0</v>
      </c>
      <c r="N22" s="21">
        <v>25.5</v>
      </c>
      <c r="O22" s="6">
        <v>0</v>
      </c>
      <c r="P22" s="6">
        <v>0</v>
      </c>
      <c r="Q22" s="6">
        <v>4</v>
      </c>
      <c r="R22" s="6">
        <v>5628.38</v>
      </c>
      <c r="S22" s="6">
        <v>3013.54</v>
      </c>
      <c r="T22" s="6">
        <v>2006.02</v>
      </c>
      <c r="U22" s="6">
        <v>1160.7</v>
      </c>
      <c r="V22" s="6">
        <v>4525.91</v>
      </c>
      <c r="W22" s="6">
        <v>401.2</v>
      </c>
      <c r="X22" s="6">
        <v>-54.09</v>
      </c>
      <c r="Y22" s="6">
        <v>622.12</v>
      </c>
      <c r="Z22" s="6">
        <v>1657.45</v>
      </c>
      <c r="AA22" s="6">
        <v>1827.45</v>
      </c>
      <c r="AB22" s="6">
        <v>131008.2052</v>
      </c>
    </row>
    <row r="23" spans="1:28" x14ac:dyDescent="0.2">
      <c r="A23" s="42" t="s">
        <v>59</v>
      </c>
      <c r="B23" s="4" t="s">
        <v>47</v>
      </c>
      <c r="C23" s="4" t="s">
        <v>34</v>
      </c>
      <c r="D23">
        <v>20049.740000000002</v>
      </c>
      <c r="E23">
        <v>1278.1300000000001</v>
      </c>
      <c r="F23">
        <v>9420</v>
      </c>
      <c r="G23" s="6">
        <v>2</v>
      </c>
      <c r="H23" s="21">
        <v>3</v>
      </c>
      <c r="I23" s="6">
        <v>3</v>
      </c>
      <c r="J23" s="6">
        <v>24</v>
      </c>
      <c r="K23" s="21">
        <v>3.5</v>
      </c>
      <c r="L23" s="6">
        <v>0</v>
      </c>
      <c r="M23" s="6">
        <v>0</v>
      </c>
      <c r="N23" s="21">
        <v>7.5</v>
      </c>
      <c r="O23" s="6">
        <v>0</v>
      </c>
      <c r="P23" s="6">
        <v>0</v>
      </c>
      <c r="Q23" s="6">
        <v>4</v>
      </c>
      <c r="R23" s="6">
        <v>3550.81</v>
      </c>
      <c r="S23" s="6">
        <v>960.25</v>
      </c>
      <c r="T23" s="6">
        <v>1045.31</v>
      </c>
      <c r="U23" s="6">
        <v>516.48</v>
      </c>
      <c r="V23" s="6">
        <v>2696.27</v>
      </c>
      <c r="W23" s="6">
        <v>209.06</v>
      </c>
      <c r="X23" s="6">
        <v>-24.07</v>
      </c>
      <c r="Y23" s="6">
        <v>459.99</v>
      </c>
      <c r="Z23" s="6">
        <v>528.14</v>
      </c>
      <c r="AA23" s="6">
        <v>698.14</v>
      </c>
      <c r="AB23" s="6">
        <v>46119.481299999999</v>
      </c>
    </row>
    <row r="24" spans="1:28" x14ac:dyDescent="0.2">
      <c r="A24" s="42" t="s">
        <v>60</v>
      </c>
      <c r="B24" s="4" t="s">
        <v>47</v>
      </c>
      <c r="C24" s="4" t="s">
        <v>36</v>
      </c>
      <c r="D24">
        <v>28372.080000000002</v>
      </c>
      <c r="E24">
        <v>1946.96</v>
      </c>
      <c r="F24">
        <v>12180</v>
      </c>
      <c r="G24" s="6">
        <v>3</v>
      </c>
      <c r="H24" s="21">
        <v>3</v>
      </c>
      <c r="I24" s="6">
        <v>3</v>
      </c>
      <c r="J24" s="6">
        <v>24</v>
      </c>
      <c r="K24" s="21">
        <v>3.5</v>
      </c>
      <c r="L24" s="6">
        <v>0</v>
      </c>
      <c r="M24" s="6">
        <v>0</v>
      </c>
      <c r="N24" s="21">
        <v>13.5</v>
      </c>
      <c r="O24" s="6">
        <v>0</v>
      </c>
      <c r="P24" s="6">
        <v>0</v>
      </c>
      <c r="Q24" s="6">
        <v>4</v>
      </c>
      <c r="R24" s="6">
        <v>5016.21</v>
      </c>
      <c r="S24" s="6">
        <v>1963.82</v>
      </c>
      <c r="T24" s="6">
        <v>1770.38</v>
      </c>
      <c r="U24" s="6">
        <v>1120.51</v>
      </c>
      <c r="V24" s="6">
        <v>4044.4</v>
      </c>
      <c r="W24" s="6">
        <v>354.08</v>
      </c>
      <c r="X24" s="6">
        <v>-52.22</v>
      </c>
      <c r="Y24" s="6">
        <v>576.86</v>
      </c>
      <c r="Z24" s="6">
        <v>1080.0999999999999</v>
      </c>
      <c r="AA24" s="6">
        <v>1250.0999999999999</v>
      </c>
      <c r="AB24" s="6">
        <v>87967.706200000001</v>
      </c>
    </row>
    <row r="25" spans="1:28" x14ac:dyDescent="0.2">
      <c r="A25" s="42" t="s">
        <v>61</v>
      </c>
      <c r="B25" s="4" t="s">
        <v>47</v>
      </c>
      <c r="C25" s="4" t="s">
        <v>38</v>
      </c>
      <c r="D25">
        <v>35141.839999999997</v>
      </c>
      <c r="E25">
        <v>2640.72</v>
      </c>
      <c r="F25">
        <v>13180</v>
      </c>
      <c r="G25" s="6">
        <v>3</v>
      </c>
      <c r="H25" s="21">
        <v>3</v>
      </c>
      <c r="I25" s="6">
        <v>3</v>
      </c>
      <c r="J25" s="6">
        <v>24</v>
      </c>
      <c r="K25" s="21">
        <v>3.5</v>
      </c>
      <c r="L25" s="6">
        <v>0</v>
      </c>
      <c r="M25" s="6">
        <v>0</v>
      </c>
      <c r="N25" s="21">
        <v>19.5</v>
      </c>
      <c r="O25" s="6">
        <v>0</v>
      </c>
      <c r="P25" s="6">
        <v>0</v>
      </c>
      <c r="Q25" s="6">
        <v>4</v>
      </c>
      <c r="R25" s="6">
        <v>5160.2</v>
      </c>
      <c r="S25" s="6">
        <v>3133.22</v>
      </c>
      <c r="T25" s="6">
        <v>2058.84</v>
      </c>
      <c r="U25" s="6">
        <v>1272.8800000000001</v>
      </c>
      <c r="V25" s="6">
        <v>4044.4</v>
      </c>
      <c r="W25" s="6">
        <v>411.77</v>
      </c>
      <c r="X25" s="6">
        <v>-59.32</v>
      </c>
      <c r="Y25" s="6">
        <v>627.45000000000005</v>
      </c>
      <c r="Z25" s="6">
        <v>1723.27</v>
      </c>
      <c r="AA25" s="6">
        <v>1893.27</v>
      </c>
      <c r="AB25" s="6">
        <v>135704.74290000001</v>
      </c>
    </row>
    <row r="26" spans="1:28" s="7" customFormat="1" x14ac:dyDescent="0.2">
      <c r="A26" s="42" t="s">
        <v>62</v>
      </c>
      <c r="B26" s="8" t="s">
        <v>47</v>
      </c>
      <c r="C26" s="8" t="s">
        <v>40</v>
      </c>
      <c r="D26" s="7">
        <v>41405.78</v>
      </c>
      <c r="E26" s="7">
        <v>3273.66</v>
      </c>
      <c r="F26" s="7">
        <v>14180</v>
      </c>
      <c r="G26" s="9">
        <v>3</v>
      </c>
      <c r="H26" s="22">
        <v>3</v>
      </c>
      <c r="I26" s="9">
        <v>3</v>
      </c>
      <c r="J26" s="9">
        <v>24</v>
      </c>
      <c r="K26" s="22">
        <v>3.5</v>
      </c>
      <c r="L26" s="9">
        <v>0</v>
      </c>
      <c r="M26" s="9">
        <v>0</v>
      </c>
      <c r="N26" s="22">
        <v>25.5</v>
      </c>
      <c r="O26" s="9">
        <v>0</v>
      </c>
      <c r="P26" s="9">
        <v>0</v>
      </c>
      <c r="Q26" s="9">
        <v>4</v>
      </c>
      <c r="R26" s="9">
        <v>5616.68</v>
      </c>
      <c r="S26" s="9">
        <v>4203.3900000000003</v>
      </c>
      <c r="T26" s="9">
        <v>2212.21</v>
      </c>
      <c r="U26" s="9">
        <v>979.42</v>
      </c>
      <c r="V26" s="9">
        <v>4044.4</v>
      </c>
      <c r="W26" s="9">
        <v>442.44</v>
      </c>
      <c r="X26" s="9">
        <v>-45.64</v>
      </c>
      <c r="Y26" s="9">
        <v>671.8</v>
      </c>
      <c r="Z26" s="9">
        <v>2311.86</v>
      </c>
      <c r="AA26" s="9">
        <v>2481.86</v>
      </c>
      <c r="AB26" s="9">
        <v>181910.35399999999</v>
      </c>
    </row>
    <row r="27" spans="1:28" x14ac:dyDescent="0.2">
      <c r="A27" s="35" t="s">
        <v>63</v>
      </c>
      <c r="B27" s="4" t="s">
        <v>33</v>
      </c>
      <c r="C27" s="4" t="s">
        <v>34</v>
      </c>
      <c r="D27">
        <v>14423.8</v>
      </c>
      <c r="E27">
        <v>1361.59</v>
      </c>
      <c r="F27">
        <v>3100</v>
      </c>
      <c r="G27" s="6">
        <v>0</v>
      </c>
      <c r="H27" s="21">
        <v>3</v>
      </c>
      <c r="I27" s="6">
        <v>0</v>
      </c>
      <c r="J27" s="6">
        <v>24</v>
      </c>
      <c r="K27" s="21">
        <v>0</v>
      </c>
      <c r="L27" s="6">
        <v>4</v>
      </c>
      <c r="M27" s="6">
        <v>0</v>
      </c>
      <c r="N27" s="21">
        <v>7.5</v>
      </c>
      <c r="O27" s="6">
        <v>0</v>
      </c>
      <c r="P27" s="6">
        <v>0</v>
      </c>
      <c r="Q27" s="6">
        <v>4</v>
      </c>
      <c r="R27" s="6">
        <v>2842.34</v>
      </c>
      <c r="S27" s="6">
        <v>560.22</v>
      </c>
      <c r="T27" s="6">
        <v>2842.34</v>
      </c>
      <c r="U27" s="6">
        <v>0</v>
      </c>
      <c r="V27" s="6">
        <v>0</v>
      </c>
      <c r="W27" s="6">
        <v>568.47</v>
      </c>
      <c r="X27" s="6">
        <v>0</v>
      </c>
      <c r="Y27" s="6">
        <v>843.47</v>
      </c>
      <c r="Z27" s="6">
        <v>308.12</v>
      </c>
      <c r="AA27" s="6">
        <v>478.12</v>
      </c>
      <c r="AB27" s="6">
        <v>19101.409800000001</v>
      </c>
    </row>
    <row r="28" spans="1:28" x14ac:dyDescent="0.2">
      <c r="A28" s="35" t="s">
        <v>64</v>
      </c>
      <c r="B28" s="4" t="s">
        <v>33</v>
      </c>
      <c r="C28" s="4" t="s">
        <v>36</v>
      </c>
      <c r="D28">
        <v>19085.95</v>
      </c>
      <c r="E28">
        <v>1597.52</v>
      </c>
      <c r="F28">
        <v>5800</v>
      </c>
      <c r="G28" s="6">
        <v>1</v>
      </c>
      <c r="H28" s="21">
        <v>3</v>
      </c>
      <c r="I28" s="6">
        <v>0</v>
      </c>
      <c r="J28" s="6">
        <v>24</v>
      </c>
      <c r="K28" s="21">
        <v>0</v>
      </c>
      <c r="L28" s="6">
        <v>4</v>
      </c>
      <c r="M28" s="6">
        <v>0</v>
      </c>
      <c r="N28" s="21">
        <v>13.5</v>
      </c>
      <c r="O28" s="6">
        <v>0</v>
      </c>
      <c r="P28" s="6">
        <v>0</v>
      </c>
      <c r="Q28" s="6">
        <v>4</v>
      </c>
      <c r="R28" s="6">
        <v>3798.85</v>
      </c>
      <c r="S28" s="6">
        <v>951.18</v>
      </c>
      <c r="T28" s="6">
        <v>2661.08</v>
      </c>
      <c r="U28" s="6">
        <v>490.17</v>
      </c>
      <c r="V28" s="6">
        <v>1627.94</v>
      </c>
      <c r="W28" s="6">
        <v>532.22</v>
      </c>
      <c r="X28" s="6">
        <v>-22.84</v>
      </c>
      <c r="Y28" s="6">
        <v>784.37</v>
      </c>
      <c r="Z28" s="6">
        <v>523.15</v>
      </c>
      <c r="AA28" s="6">
        <v>693.15</v>
      </c>
      <c r="AB28" s="6">
        <v>26316.464100000001</v>
      </c>
    </row>
    <row r="29" spans="1:28" x14ac:dyDescent="0.2">
      <c r="A29" s="35" t="s">
        <v>65</v>
      </c>
      <c r="B29" s="4" t="s">
        <v>33</v>
      </c>
      <c r="C29" s="4" t="s">
        <v>38</v>
      </c>
      <c r="D29">
        <v>22607.01</v>
      </c>
      <c r="E29">
        <v>1870.6</v>
      </c>
      <c r="F29">
        <v>7050</v>
      </c>
      <c r="G29" s="6">
        <v>1</v>
      </c>
      <c r="H29" s="21">
        <v>3</v>
      </c>
      <c r="I29" s="6">
        <v>0</v>
      </c>
      <c r="J29" s="6">
        <v>24</v>
      </c>
      <c r="K29" s="21">
        <v>0</v>
      </c>
      <c r="L29" s="6">
        <v>4</v>
      </c>
      <c r="M29" s="6">
        <v>0</v>
      </c>
      <c r="N29" s="21">
        <v>19.5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2829.59</v>
      </c>
      <c r="U29" s="6">
        <v>411.18</v>
      </c>
      <c r="V29" s="6">
        <v>1627.94</v>
      </c>
      <c r="W29" s="6">
        <v>565.91999999999996</v>
      </c>
      <c r="X29" s="6">
        <v>-19.16</v>
      </c>
      <c r="Y29" s="6">
        <v>821.76</v>
      </c>
      <c r="Z29" s="6">
        <v>758.84</v>
      </c>
      <c r="AA29" s="6">
        <v>928.84</v>
      </c>
      <c r="AB29" s="6">
        <v>35651.643300000003</v>
      </c>
    </row>
    <row r="30" spans="1:28" x14ac:dyDescent="0.2">
      <c r="A30" s="35" t="s">
        <v>66</v>
      </c>
      <c r="B30" s="4" t="s">
        <v>33</v>
      </c>
      <c r="C30" s="4" t="s">
        <v>40</v>
      </c>
      <c r="D30">
        <v>26273.84</v>
      </c>
      <c r="E30">
        <v>1968.81</v>
      </c>
      <c r="F30">
        <v>9900</v>
      </c>
      <c r="G30" s="6">
        <v>2</v>
      </c>
      <c r="H30" s="21">
        <v>4</v>
      </c>
      <c r="I30" s="6">
        <v>0</v>
      </c>
      <c r="J30" s="6">
        <v>24</v>
      </c>
      <c r="K30" s="21">
        <v>3.5</v>
      </c>
      <c r="L30" s="6">
        <v>0</v>
      </c>
      <c r="M30" s="6">
        <v>0</v>
      </c>
      <c r="N30" s="21">
        <v>25.5</v>
      </c>
      <c r="O30" s="6">
        <v>0</v>
      </c>
      <c r="P30" s="6">
        <v>0</v>
      </c>
      <c r="Q30" s="6">
        <v>4</v>
      </c>
      <c r="R30" s="6">
        <v>5341.4</v>
      </c>
      <c r="S30" s="6">
        <v>1437.98</v>
      </c>
      <c r="T30" s="6">
        <v>3199.07</v>
      </c>
      <c r="U30" s="6">
        <v>1113.56</v>
      </c>
      <c r="V30" s="6">
        <v>3255.89</v>
      </c>
      <c r="W30" s="6">
        <v>639.80999999999995</v>
      </c>
      <c r="X30" s="6">
        <v>-51.89</v>
      </c>
      <c r="Y30" s="6">
        <v>887.92</v>
      </c>
      <c r="Z30" s="6">
        <v>790.89</v>
      </c>
      <c r="AA30" s="6">
        <v>960.89</v>
      </c>
      <c r="AB30" s="6">
        <v>37476.034899999999</v>
      </c>
    </row>
    <row r="31" spans="1:28" x14ac:dyDescent="0.2">
      <c r="A31" s="34" t="s">
        <v>67</v>
      </c>
      <c r="B31" s="4" t="s">
        <v>42</v>
      </c>
      <c r="C31" s="4" t="s">
        <v>34</v>
      </c>
      <c r="D31">
        <v>16135.59</v>
      </c>
      <c r="E31">
        <v>1567.42</v>
      </c>
      <c r="F31">
        <v>3100</v>
      </c>
      <c r="G31" s="6">
        <v>0</v>
      </c>
      <c r="H31" s="21">
        <v>3</v>
      </c>
      <c r="I31" s="6">
        <v>0</v>
      </c>
      <c r="J31" s="6">
        <v>24</v>
      </c>
      <c r="K31" s="21">
        <v>0</v>
      </c>
      <c r="L31" s="6">
        <v>4</v>
      </c>
      <c r="M31" s="6">
        <v>0</v>
      </c>
      <c r="N31" s="21">
        <v>7.5</v>
      </c>
      <c r="O31" s="6">
        <v>0</v>
      </c>
      <c r="P31" s="6">
        <v>0</v>
      </c>
      <c r="Q31" s="6">
        <v>4</v>
      </c>
      <c r="R31" s="6">
        <v>2870.17</v>
      </c>
      <c r="S31" s="6">
        <v>924.33</v>
      </c>
      <c r="T31" s="6">
        <v>2870.17</v>
      </c>
      <c r="U31" s="6">
        <v>0</v>
      </c>
      <c r="V31" s="6">
        <v>0</v>
      </c>
      <c r="W31" s="6">
        <v>574.03</v>
      </c>
      <c r="X31" s="6">
        <v>0</v>
      </c>
      <c r="Y31" s="6">
        <v>849.03</v>
      </c>
      <c r="Z31" s="6">
        <v>508.38</v>
      </c>
      <c r="AA31" s="6">
        <v>678.38</v>
      </c>
      <c r="AB31" s="6">
        <v>29579.141800000001</v>
      </c>
    </row>
    <row r="32" spans="1:28" x14ac:dyDescent="0.2">
      <c r="A32" s="34" t="s">
        <v>68</v>
      </c>
      <c r="B32" s="4" t="s">
        <v>42</v>
      </c>
      <c r="C32" s="4" t="s">
        <v>36</v>
      </c>
      <c r="D32">
        <v>22788.49</v>
      </c>
      <c r="E32">
        <v>2217.0700000000002</v>
      </c>
      <c r="F32">
        <v>4350</v>
      </c>
      <c r="G32" s="6">
        <v>0</v>
      </c>
      <c r="H32" s="21">
        <v>3</v>
      </c>
      <c r="I32" s="6">
        <v>0</v>
      </c>
      <c r="J32" s="6">
        <v>24</v>
      </c>
      <c r="K32" s="21">
        <v>0</v>
      </c>
      <c r="L32" s="6">
        <v>4</v>
      </c>
      <c r="M32" s="6">
        <v>0</v>
      </c>
      <c r="N32" s="21">
        <v>13.5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3862.74</v>
      </c>
      <c r="U32" s="6">
        <v>0</v>
      </c>
      <c r="V32" s="6">
        <v>0</v>
      </c>
      <c r="W32" s="6">
        <v>772.55</v>
      </c>
      <c r="X32" s="6">
        <v>0</v>
      </c>
      <c r="Y32" s="6">
        <v>1047.55</v>
      </c>
      <c r="Z32" s="6">
        <v>959.52</v>
      </c>
      <c r="AA32" s="6">
        <v>1129.52</v>
      </c>
      <c r="AB32" s="6">
        <v>49573.4159</v>
      </c>
    </row>
    <row r="33" spans="1:28" x14ac:dyDescent="0.2">
      <c r="A33" s="34" t="s">
        <v>69</v>
      </c>
      <c r="B33" s="4" t="s">
        <v>42</v>
      </c>
      <c r="C33" s="4" t="s">
        <v>38</v>
      </c>
      <c r="D33">
        <v>28452.25</v>
      </c>
      <c r="E33">
        <v>2363.0100000000002</v>
      </c>
      <c r="F33">
        <v>8800</v>
      </c>
      <c r="G33" s="6">
        <v>2</v>
      </c>
      <c r="H33" s="21">
        <v>3</v>
      </c>
      <c r="I33" s="6">
        <v>0</v>
      </c>
      <c r="J33" s="6">
        <v>24</v>
      </c>
      <c r="K33" s="21">
        <v>3.5</v>
      </c>
      <c r="L33" s="6">
        <v>0</v>
      </c>
      <c r="M33" s="6">
        <v>0</v>
      </c>
      <c r="N33" s="21">
        <v>19.5</v>
      </c>
      <c r="O33" s="6">
        <v>0</v>
      </c>
      <c r="P33" s="6">
        <v>0</v>
      </c>
      <c r="Q33" s="6">
        <v>4</v>
      </c>
      <c r="R33" s="6">
        <v>5047.41</v>
      </c>
      <c r="S33" s="6">
        <v>2275.04</v>
      </c>
      <c r="T33" s="6">
        <v>2947.46</v>
      </c>
      <c r="U33" s="6">
        <v>917.32</v>
      </c>
      <c r="V33" s="6">
        <v>3017.28</v>
      </c>
      <c r="W33" s="6">
        <v>589.49</v>
      </c>
      <c r="X33" s="6">
        <v>-42.75</v>
      </c>
      <c r="Y33" s="6">
        <v>821.74</v>
      </c>
      <c r="Z33" s="6">
        <v>1251.27</v>
      </c>
      <c r="AA33" s="6">
        <v>1421.27</v>
      </c>
      <c r="AB33" s="6">
        <v>55977.370499999997</v>
      </c>
    </row>
    <row r="34" spans="1:28" x14ac:dyDescent="0.2">
      <c r="A34" s="34" t="s">
        <v>70</v>
      </c>
      <c r="B34" s="4" t="s">
        <v>42</v>
      </c>
      <c r="C34" s="4" t="s">
        <v>40</v>
      </c>
      <c r="D34">
        <v>33976.379999999997</v>
      </c>
      <c r="E34">
        <v>2894.98</v>
      </c>
      <c r="F34">
        <v>9900</v>
      </c>
      <c r="G34" s="6">
        <v>2</v>
      </c>
      <c r="H34" s="21">
        <v>4</v>
      </c>
      <c r="I34" s="6">
        <v>0</v>
      </c>
      <c r="J34" s="6">
        <v>24</v>
      </c>
      <c r="K34" s="21">
        <v>3.5</v>
      </c>
      <c r="L34" s="6">
        <v>0</v>
      </c>
      <c r="M34" s="6">
        <v>0</v>
      </c>
      <c r="N34" s="21">
        <v>25.5</v>
      </c>
      <c r="O34" s="6">
        <v>0</v>
      </c>
      <c r="P34" s="6">
        <v>0</v>
      </c>
      <c r="Q34" s="6">
        <v>4</v>
      </c>
      <c r="R34" s="6">
        <v>5457.94</v>
      </c>
      <c r="S34" s="6">
        <v>3073.4</v>
      </c>
      <c r="T34" s="6">
        <v>3265.14</v>
      </c>
      <c r="U34" s="6">
        <v>824.48</v>
      </c>
      <c r="V34" s="6">
        <v>3017.28</v>
      </c>
      <c r="W34" s="6">
        <v>653.03</v>
      </c>
      <c r="X34" s="6">
        <v>-38.42</v>
      </c>
      <c r="Y34" s="6">
        <v>914.61</v>
      </c>
      <c r="Z34" s="6">
        <v>1690.37</v>
      </c>
      <c r="AA34" s="6">
        <v>1860.37</v>
      </c>
      <c r="AB34" s="6">
        <v>73505.634900000005</v>
      </c>
    </row>
    <row r="35" spans="1:28" x14ac:dyDescent="0.2">
      <c r="A35" s="34" t="s">
        <v>71</v>
      </c>
      <c r="B35" s="4" t="s">
        <v>47</v>
      </c>
      <c r="C35" s="4" t="s">
        <v>34</v>
      </c>
      <c r="D35">
        <v>17475.830000000002</v>
      </c>
      <c r="E35">
        <v>1728.57</v>
      </c>
      <c r="F35">
        <v>3100</v>
      </c>
      <c r="G35" s="6">
        <v>0</v>
      </c>
      <c r="H35" s="21">
        <v>3</v>
      </c>
      <c r="I35" s="6">
        <v>0</v>
      </c>
      <c r="J35" s="6">
        <v>24</v>
      </c>
      <c r="K35" s="21">
        <v>0</v>
      </c>
      <c r="L35" s="6">
        <v>4</v>
      </c>
      <c r="M35" s="6">
        <v>0</v>
      </c>
      <c r="N35" s="21">
        <v>7.5</v>
      </c>
      <c r="O35" s="6">
        <v>0</v>
      </c>
      <c r="P35" s="6">
        <v>0</v>
      </c>
      <c r="Q35" s="6">
        <v>4</v>
      </c>
      <c r="R35" s="6">
        <v>2926.38</v>
      </c>
      <c r="S35" s="6">
        <v>1196.9000000000001</v>
      </c>
      <c r="T35" s="6">
        <v>2926.38</v>
      </c>
      <c r="U35" s="6">
        <v>0</v>
      </c>
      <c r="V35" s="6">
        <v>0</v>
      </c>
      <c r="W35" s="6">
        <v>585.28</v>
      </c>
      <c r="X35" s="6">
        <v>0</v>
      </c>
      <c r="Y35" s="6">
        <v>860.28</v>
      </c>
      <c r="Z35" s="6">
        <v>658.29</v>
      </c>
      <c r="AA35" s="6">
        <v>828.29</v>
      </c>
      <c r="AB35" s="6">
        <v>36300.474900000001</v>
      </c>
    </row>
    <row r="36" spans="1:28" x14ac:dyDescent="0.2">
      <c r="A36" s="34" t="s">
        <v>72</v>
      </c>
      <c r="B36" s="4" t="s">
        <v>47</v>
      </c>
      <c r="C36" s="4" t="s">
        <v>36</v>
      </c>
      <c r="D36">
        <v>25727.32</v>
      </c>
      <c r="E36">
        <v>2570.44</v>
      </c>
      <c r="F36">
        <v>4350</v>
      </c>
      <c r="G36" s="6">
        <v>0</v>
      </c>
      <c r="H36" s="21">
        <v>3</v>
      </c>
      <c r="I36" s="6">
        <v>0</v>
      </c>
      <c r="J36" s="6">
        <v>24</v>
      </c>
      <c r="K36" s="21">
        <v>0</v>
      </c>
      <c r="L36" s="6">
        <v>4</v>
      </c>
      <c r="M36" s="6">
        <v>0</v>
      </c>
      <c r="N36" s="21">
        <v>13.5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4047.84</v>
      </c>
      <c r="U36" s="6">
        <v>0</v>
      </c>
      <c r="V36" s="6">
        <v>0</v>
      </c>
      <c r="W36" s="6">
        <v>809.57</v>
      </c>
      <c r="X36" s="6">
        <v>0</v>
      </c>
      <c r="Y36" s="6">
        <v>1084.57</v>
      </c>
      <c r="Z36" s="6">
        <v>1275.8699999999999</v>
      </c>
      <c r="AA36" s="6">
        <v>1445.87</v>
      </c>
      <c r="AB36" s="6">
        <v>63180.667399999998</v>
      </c>
    </row>
    <row r="37" spans="1:28" x14ac:dyDescent="0.2">
      <c r="A37" s="34" t="s">
        <v>73</v>
      </c>
      <c r="B37" s="4" t="s">
        <v>47</v>
      </c>
      <c r="C37" s="4" t="s">
        <v>38</v>
      </c>
      <c r="D37">
        <v>32545.29</v>
      </c>
      <c r="E37">
        <v>3239.94</v>
      </c>
      <c r="F37">
        <v>5600</v>
      </c>
      <c r="G37" s="6">
        <v>0</v>
      </c>
      <c r="H37" s="21">
        <v>3</v>
      </c>
      <c r="I37" s="6">
        <v>0</v>
      </c>
      <c r="J37" s="6">
        <v>24</v>
      </c>
      <c r="K37" s="21">
        <v>0</v>
      </c>
      <c r="L37" s="6">
        <v>4</v>
      </c>
      <c r="M37" s="6">
        <v>0</v>
      </c>
      <c r="N37" s="21">
        <v>19.5</v>
      </c>
      <c r="O37" s="6">
        <v>0</v>
      </c>
      <c r="P37" s="6">
        <v>0</v>
      </c>
      <c r="Q37" s="6">
        <v>4</v>
      </c>
      <c r="R37" s="6">
        <v>4136.45</v>
      </c>
      <c r="S37" s="6">
        <v>3504.82</v>
      </c>
      <c r="T37" s="6">
        <v>4136.45</v>
      </c>
      <c r="U37" s="6">
        <v>0</v>
      </c>
      <c r="V37" s="6">
        <v>0</v>
      </c>
      <c r="W37" s="6">
        <v>827.29</v>
      </c>
      <c r="X37" s="6">
        <v>0</v>
      </c>
      <c r="Y37" s="6">
        <v>1102.29</v>
      </c>
      <c r="Z37" s="6">
        <v>1927.65</v>
      </c>
      <c r="AA37" s="6">
        <v>2097.65</v>
      </c>
      <c r="AB37" s="6">
        <v>87293.729500000001</v>
      </c>
    </row>
    <row r="38" spans="1:28" x14ac:dyDescent="0.2">
      <c r="A38" s="34" t="s">
        <v>74</v>
      </c>
      <c r="B38" s="4" t="s">
        <v>47</v>
      </c>
      <c r="C38" s="4" t="s">
        <v>40</v>
      </c>
      <c r="D38" s="7">
        <v>39781.15</v>
      </c>
      <c r="E38" s="7">
        <v>3592.95</v>
      </c>
      <c r="F38" s="7">
        <v>9900</v>
      </c>
      <c r="G38" s="9">
        <v>2</v>
      </c>
      <c r="H38" s="22">
        <v>4</v>
      </c>
      <c r="I38" s="9">
        <v>0</v>
      </c>
      <c r="J38" s="9">
        <v>24</v>
      </c>
      <c r="K38" s="22">
        <v>3.5</v>
      </c>
      <c r="L38" s="9">
        <v>0</v>
      </c>
      <c r="M38" s="9">
        <v>0</v>
      </c>
      <c r="N38" s="22">
        <v>25.5</v>
      </c>
      <c r="O38" s="9">
        <v>0</v>
      </c>
      <c r="P38" s="9">
        <v>0</v>
      </c>
      <c r="Q38" s="9">
        <v>4</v>
      </c>
      <c r="R38" s="9">
        <v>5448.49</v>
      </c>
      <c r="S38" s="9">
        <v>4261.6499999999996</v>
      </c>
      <c r="T38" s="9">
        <v>3460.18</v>
      </c>
      <c r="U38" s="9">
        <v>707.96</v>
      </c>
      <c r="V38" s="9">
        <v>2696.27</v>
      </c>
      <c r="W38" s="9">
        <v>692.04</v>
      </c>
      <c r="X38" s="9">
        <v>-32.99</v>
      </c>
      <c r="Y38" s="9">
        <v>959.04</v>
      </c>
      <c r="Z38" s="9">
        <v>2343.91</v>
      </c>
      <c r="AA38" s="9">
        <v>2513.91</v>
      </c>
      <c r="AB38" s="9">
        <v>99237.387300000002</v>
      </c>
    </row>
    <row r="39" spans="1:28" x14ac:dyDescent="0.2">
      <c r="A39" s="33" t="s">
        <v>75</v>
      </c>
      <c r="B39" s="4" t="s">
        <v>33</v>
      </c>
      <c r="C39" s="4" t="s">
        <v>34</v>
      </c>
      <c r="D39">
        <v>14423.8</v>
      </c>
      <c r="E39">
        <v>1361.59</v>
      </c>
      <c r="F39">
        <v>3100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21">
        <v>7.5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19101.4097</v>
      </c>
    </row>
    <row r="40" spans="1:28" x14ac:dyDescent="0.2">
      <c r="A40" s="19" t="s">
        <v>76</v>
      </c>
      <c r="B40" s="4" t="s">
        <v>33</v>
      </c>
      <c r="C40" s="4" t="s">
        <v>36</v>
      </c>
      <c r="D40">
        <v>19053.07</v>
      </c>
      <c r="E40">
        <v>1767.92</v>
      </c>
      <c r="F40">
        <v>4350</v>
      </c>
      <c r="G40" s="6">
        <v>0</v>
      </c>
      <c r="H40" s="6">
        <v>3</v>
      </c>
      <c r="I40" s="6">
        <v>0</v>
      </c>
      <c r="J40" s="6">
        <v>24</v>
      </c>
      <c r="K40" s="6">
        <v>0</v>
      </c>
      <c r="L40" s="6">
        <v>4</v>
      </c>
      <c r="M40" s="6">
        <v>0</v>
      </c>
      <c r="N40" s="21">
        <v>13.5</v>
      </c>
      <c r="O40" s="6">
        <v>0</v>
      </c>
      <c r="P40" s="6">
        <v>0</v>
      </c>
      <c r="Q40" s="6">
        <v>4</v>
      </c>
      <c r="R40" s="6">
        <v>3798.85</v>
      </c>
      <c r="S40" s="6">
        <v>951.18</v>
      </c>
      <c r="T40" s="6">
        <v>3798.85</v>
      </c>
      <c r="U40" s="6">
        <v>0</v>
      </c>
      <c r="V40" s="6">
        <v>0</v>
      </c>
      <c r="W40" s="6">
        <v>759.77</v>
      </c>
      <c r="X40" s="6">
        <v>0</v>
      </c>
      <c r="Y40" s="6">
        <v>1034.77</v>
      </c>
      <c r="Z40" s="6">
        <v>523.15</v>
      </c>
      <c r="AA40" s="6">
        <v>693.15</v>
      </c>
      <c r="AB40" s="6">
        <v>29384.2238</v>
      </c>
    </row>
    <row r="41" spans="1:28" x14ac:dyDescent="0.2">
      <c r="A41" s="19" t="s">
        <v>77</v>
      </c>
      <c r="B41" s="4" t="s">
        <v>33</v>
      </c>
      <c r="C41" s="4" t="s">
        <v>38</v>
      </c>
      <c r="D41">
        <v>22674.9</v>
      </c>
      <c r="E41">
        <v>2053.11</v>
      </c>
      <c r="F41">
        <v>5600</v>
      </c>
      <c r="G41" s="6">
        <v>0</v>
      </c>
      <c r="H41" s="6">
        <v>3</v>
      </c>
      <c r="I41" s="6">
        <v>0</v>
      </c>
      <c r="J41" s="6">
        <v>24</v>
      </c>
      <c r="K41" s="6">
        <v>0</v>
      </c>
      <c r="L41" s="6">
        <v>4</v>
      </c>
      <c r="M41" s="6">
        <v>0</v>
      </c>
      <c r="N41" s="21">
        <v>19.5</v>
      </c>
      <c r="O41" s="6">
        <v>0</v>
      </c>
      <c r="P41" s="6">
        <v>0</v>
      </c>
      <c r="Q41" s="6">
        <v>4</v>
      </c>
      <c r="R41" s="6">
        <v>4046.35</v>
      </c>
      <c r="S41" s="6">
        <v>1379.71</v>
      </c>
      <c r="T41" s="6">
        <v>4046.35</v>
      </c>
      <c r="U41" s="6">
        <v>0</v>
      </c>
      <c r="V41" s="6">
        <v>0</v>
      </c>
      <c r="W41" s="6">
        <v>809.27</v>
      </c>
      <c r="X41" s="6">
        <v>0</v>
      </c>
      <c r="Y41" s="6">
        <v>1084.27</v>
      </c>
      <c r="Z41" s="6">
        <v>758.84</v>
      </c>
      <c r="AA41" s="6">
        <v>928.84</v>
      </c>
      <c r="AB41" s="6">
        <v>38719.402800000003</v>
      </c>
    </row>
    <row r="42" spans="1:28" x14ac:dyDescent="0.2">
      <c r="A42" s="19" t="s">
        <v>78</v>
      </c>
      <c r="B42" s="4" t="s">
        <v>33</v>
      </c>
      <c r="C42" s="4" t="s">
        <v>40</v>
      </c>
      <c r="D42">
        <v>26534.1</v>
      </c>
      <c r="E42">
        <v>2354.8200000000002</v>
      </c>
      <c r="F42">
        <v>6950</v>
      </c>
      <c r="G42" s="6">
        <v>0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21">
        <v>25.5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4387.57</v>
      </c>
      <c r="U42" s="6">
        <v>0</v>
      </c>
      <c r="V42" s="6">
        <v>0</v>
      </c>
      <c r="W42" s="6">
        <v>877.51</v>
      </c>
      <c r="X42" s="6">
        <v>0</v>
      </c>
      <c r="Y42" s="6">
        <v>1177.51</v>
      </c>
      <c r="Z42" s="6">
        <v>967.31</v>
      </c>
      <c r="AA42" s="6">
        <v>1137.31</v>
      </c>
      <c r="AB42" s="6">
        <v>47299.705800000003</v>
      </c>
    </row>
    <row r="43" spans="1:28" x14ac:dyDescent="0.2">
      <c r="A43" s="19" t="s">
        <v>79</v>
      </c>
      <c r="B43" s="4" t="s">
        <v>42</v>
      </c>
      <c r="C43" s="4" t="s">
        <v>34</v>
      </c>
      <c r="D43">
        <v>16135.59</v>
      </c>
      <c r="E43">
        <v>1567.42</v>
      </c>
      <c r="F43">
        <v>3100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0</v>
      </c>
      <c r="N43" s="21">
        <v>7.5</v>
      </c>
      <c r="O43" s="6">
        <v>0</v>
      </c>
      <c r="P43" s="6">
        <v>0</v>
      </c>
      <c r="Q43" s="6">
        <v>4</v>
      </c>
      <c r="R43" s="6">
        <v>2870.17</v>
      </c>
      <c r="S43" s="6">
        <v>924.33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508.38</v>
      </c>
      <c r="AA43" s="6">
        <v>678.38</v>
      </c>
      <c r="AB43" s="6">
        <v>29579.141199999998</v>
      </c>
    </row>
    <row r="44" spans="1:28" x14ac:dyDescent="0.2">
      <c r="A44" s="19" t="s">
        <v>80</v>
      </c>
      <c r="B44" s="4" t="s">
        <v>42</v>
      </c>
      <c r="C44" s="4" t="s">
        <v>36</v>
      </c>
      <c r="D44">
        <v>22788.49</v>
      </c>
      <c r="E44">
        <v>2217.0700000000002</v>
      </c>
      <c r="F44">
        <v>4350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0</v>
      </c>
      <c r="N44" s="21">
        <v>13.5</v>
      </c>
      <c r="O44" s="6">
        <v>0</v>
      </c>
      <c r="P44" s="6">
        <v>0</v>
      </c>
      <c r="Q44" s="6">
        <v>4</v>
      </c>
      <c r="R44" s="6">
        <v>3862.74</v>
      </c>
      <c r="S44" s="6">
        <v>1744.58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959.52</v>
      </c>
      <c r="AA44" s="6">
        <v>1129.52</v>
      </c>
      <c r="AB44" s="6">
        <v>49573.4159</v>
      </c>
    </row>
    <row r="45" spans="1:28" x14ac:dyDescent="0.2">
      <c r="A45" s="19" t="s">
        <v>81</v>
      </c>
      <c r="B45" s="4" t="s">
        <v>42</v>
      </c>
      <c r="C45" s="4" t="s">
        <v>38</v>
      </c>
      <c r="D45">
        <v>28393.03</v>
      </c>
      <c r="E45">
        <v>2740.67</v>
      </c>
      <c r="F45">
        <v>5600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0</v>
      </c>
      <c r="N45" s="21">
        <v>19.5</v>
      </c>
      <c r="O45" s="6">
        <v>0</v>
      </c>
      <c r="P45" s="6">
        <v>0</v>
      </c>
      <c r="Q45" s="6">
        <v>4</v>
      </c>
      <c r="R45" s="6">
        <v>4046.37</v>
      </c>
      <c r="S45" s="6">
        <v>2629.8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1446.39</v>
      </c>
      <c r="AA45" s="6">
        <v>1616.39</v>
      </c>
      <c r="AB45" s="6">
        <v>68029.715299999996</v>
      </c>
    </row>
    <row r="46" spans="1:28" x14ac:dyDescent="0.2">
      <c r="A46" s="19" t="s">
        <v>82</v>
      </c>
      <c r="B46" s="4" t="s">
        <v>42</v>
      </c>
      <c r="C46" s="4" t="s">
        <v>40</v>
      </c>
      <c r="D46">
        <v>34255.199999999997</v>
      </c>
      <c r="E46">
        <v>3283.21</v>
      </c>
      <c r="F46">
        <v>6950</v>
      </c>
      <c r="G46" s="6">
        <v>0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0</v>
      </c>
      <c r="N46" s="21">
        <v>25.5</v>
      </c>
      <c r="O46" s="6">
        <v>0</v>
      </c>
      <c r="P46" s="6">
        <v>0</v>
      </c>
      <c r="Q46" s="6">
        <v>4</v>
      </c>
      <c r="R46" s="6">
        <v>4377.79</v>
      </c>
      <c r="S46" s="6">
        <v>3450.29</v>
      </c>
      <c r="T46" s="6">
        <v>4377.79</v>
      </c>
      <c r="U46" s="6">
        <v>0</v>
      </c>
      <c r="V46" s="6">
        <v>0</v>
      </c>
      <c r="W46" s="6">
        <v>875.56</v>
      </c>
      <c r="X46" s="6">
        <v>0</v>
      </c>
      <c r="Y46" s="6">
        <v>1175.56</v>
      </c>
      <c r="Z46" s="6">
        <v>1897.66</v>
      </c>
      <c r="AA46" s="6">
        <v>2067.66</v>
      </c>
      <c r="AB46" s="6">
        <v>85721.167199999996</v>
      </c>
    </row>
    <row r="47" spans="1:28" x14ac:dyDescent="0.2">
      <c r="A47" s="20" t="s">
        <v>83</v>
      </c>
      <c r="B47" s="4" t="s">
        <v>47</v>
      </c>
      <c r="C47" s="4" t="s">
        <v>34</v>
      </c>
      <c r="D47">
        <v>17475.830000000002</v>
      </c>
      <c r="E47">
        <v>1728.57</v>
      </c>
      <c r="F47">
        <v>3100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0</v>
      </c>
      <c r="N47" s="21">
        <v>7.5</v>
      </c>
      <c r="O47" s="6">
        <v>0</v>
      </c>
      <c r="P47" s="6">
        <v>0</v>
      </c>
      <c r="Q47" s="6">
        <v>4</v>
      </c>
      <c r="R47" s="6">
        <v>2926.38</v>
      </c>
      <c r="S47" s="6">
        <v>1196.9000000000001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658.29</v>
      </c>
      <c r="AA47" s="6">
        <v>828.29</v>
      </c>
      <c r="AB47" s="6">
        <v>36300.475299999998</v>
      </c>
    </row>
    <row r="48" spans="1:28" x14ac:dyDescent="0.2">
      <c r="A48" s="20" t="s">
        <v>84</v>
      </c>
      <c r="B48" s="4" t="s">
        <v>47</v>
      </c>
      <c r="C48" s="4" t="s">
        <v>36</v>
      </c>
      <c r="D48">
        <v>25727.32</v>
      </c>
      <c r="E48">
        <v>2570.44</v>
      </c>
      <c r="F48">
        <v>4350</v>
      </c>
      <c r="G48" s="6">
        <v>0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0</v>
      </c>
      <c r="N48" s="21">
        <v>13.5</v>
      </c>
      <c r="O48" s="6">
        <v>0</v>
      </c>
      <c r="P48" s="6">
        <v>0</v>
      </c>
      <c r="Q48" s="6">
        <v>4</v>
      </c>
      <c r="R48" s="6">
        <v>4047.84</v>
      </c>
      <c r="S48" s="6">
        <v>2319.7600000000002</v>
      </c>
      <c r="T48" s="6">
        <v>4047.84</v>
      </c>
      <c r="U48" s="6">
        <v>0</v>
      </c>
      <c r="V48" s="6">
        <v>0</v>
      </c>
      <c r="W48" s="6">
        <v>809.57</v>
      </c>
      <c r="X48" s="6">
        <v>0</v>
      </c>
      <c r="Y48" s="6">
        <v>1084.57</v>
      </c>
      <c r="Z48" s="6">
        <v>1275.8699999999999</v>
      </c>
      <c r="AA48" s="6">
        <v>1445.87</v>
      </c>
      <c r="AB48" s="6">
        <v>63180.667300000001</v>
      </c>
    </row>
    <row r="49" spans="1:28" x14ac:dyDescent="0.2">
      <c r="A49" s="20" t="s">
        <v>85</v>
      </c>
      <c r="B49" s="4" t="s">
        <v>47</v>
      </c>
      <c r="C49" s="4" t="s">
        <v>38</v>
      </c>
      <c r="D49">
        <v>32545.29</v>
      </c>
      <c r="E49">
        <v>3239.94</v>
      </c>
      <c r="F49">
        <v>5600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0</v>
      </c>
      <c r="N49" s="21">
        <v>19.5</v>
      </c>
      <c r="O49" s="6">
        <v>0</v>
      </c>
      <c r="P49" s="6">
        <v>0</v>
      </c>
      <c r="Q49" s="6">
        <v>4</v>
      </c>
      <c r="R49" s="6">
        <v>4136.45</v>
      </c>
      <c r="S49" s="6">
        <v>3504.82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1927.65</v>
      </c>
      <c r="AA49" s="6">
        <v>2097.65</v>
      </c>
      <c r="AB49" s="6">
        <v>87293.729699999996</v>
      </c>
    </row>
    <row r="50" spans="1:28" s="7" customFormat="1" x14ac:dyDescent="0.2">
      <c r="A50" s="26" t="s">
        <v>86</v>
      </c>
      <c r="B50" s="8" t="s">
        <v>47</v>
      </c>
      <c r="C50" s="8" t="s">
        <v>40</v>
      </c>
      <c r="D50" s="7">
        <v>39709.25</v>
      </c>
      <c r="E50" s="7">
        <v>3939.02</v>
      </c>
      <c r="F50" s="7">
        <v>6950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0</v>
      </c>
      <c r="N50" s="22">
        <v>25.5</v>
      </c>
      <c r="O50" s="9">
        <v>0</v>
      </c>
      <c r="P50" s="9">
        <v>0</v>
      </c>
      <c r="Q50" s="9">
        <v>4</v>
      </c>
      <c r="R50" s="9">
        <v>4513.5</v>
      </c>
      <c r="S50" s="9">
        <v>4593.3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2526.3200000000002</v>
      </c>
      <c r="AA50" s="9">
        <v>2696.32</v>
      </c>
      <c r="AB50" s="9">
        <v>110610.26459999999</v>
      </c>
    </row>
    <row r="51" spans="1:28" x14ac:dyDescent="0.2">
      <c r="A51" s="32" t="s">
        <v>87</v>
      </c>
      <c r="B51" s="4" t="s">
        <v>33</v>
      </c>
      <c r="C51" s="4" t="s">
        <v>34</v>
      </c>
      <c r="D51">
        <v>14383.03</v>
      </c>
      <c r="E51">
        <v>1320.62</v>
      </c>
      <c r="F51">
        <v>3400</v>
      </c>
      <c r="G51" s="6">
        <v>0</v>
      </c>
      <c r="H51" s="6">
        <v>3</v>
      </c>
      <c r="I51" s="6">
        <v>0</v>
      </c>
      <c r="J51" s="6">
        <v>0</v>
      </c>
      <c r="K51" s="21">
        <v>7</v>
      </c>
      <c r="L51" s="6">
        <v>0</v>
      </c>
      <c r="M51" s="6">
        <v>0</v>
      </c>
      <c r="N51" s="21">
        <v>7.5</v>
      </c>
      <c r="O51" s="6">
        <v>0</v>
      </c>
      <c r="P51" s="6">
        <v>0</v>
      </c>
      <c r="Q51" s="6">
        <v>4</v>
      </c>
      <c r="R51" s="6">
        <v>4126.9799999999996</v>
      </c>
      <c r="S51" s="6">
        <v>91.31</v>
      </c>
      <c r="T51" s="6">
        <v>4126.9799999999996</v>
      </c>
      <c r="U51" s="6">
        <v>0</v>
      </c>
      <c r="V51" s="6">
        <v>0</v>
      </c>
      <c r="W51" s="6">
        <v>825.4</v>
      </c>
      <c r="X51" s="6">
        <v>0</v>
      </c>
      <c r="Y51" s="6">
        <v>1100.4000000000001</v>
      </c>
      <c r="Z51" s="6">
        <v>50.22</v>
      </c>
      <c r="AA51" s="6">
        <v>220.22</v>
      </c>
      <c r="AB51" s="6">
        <v>14198.8246</v>
      </c>
    </row>
    <row r="52" spans="1:28" x14ac:dyDescent="0.2">
      <c r="A52" s="20" t="s">
        <v>88</v>
      </c>
      <c r="B52" s="4" t="s">
        <v>33</v>
      </c>
      <c r="C52" s="4" t="s">
        <v>36</v>
      </c>
      <c r="D52">
        <v>19094.77</v>
      </c>
      <c r="E52">
        <v>1537.26</v>
      </c>
      <c r="F52">
        <v>6310</v>
      </c>
      <c r="G52" s="6">
        <v>1</v>
      </c>
      <c r="H52" s="6">
        <v>3</v>
      </c>
      <c r="I52" s="6">
        <v>0</v>
      </c>
      <c r="J52" s="6">
        <v>0</v>
      </c>
      <c r="K52" s="21">
        <v>7</v>
      </c>
      <c r="L52" s="6">
        <v>0</v>
      </c>
      <c r="M52" s="6">
        <v>6</v>
      </c>
      <c r="N52" s="21">
        <v>13.5</v>
      </c>
      <c r="O52" s="6">
        <v>0</v>
      </c>
      <c r="P52" s="6">
        <v>0</v>
      </c>
      <c r="Q52" s="6">
        <v>4</v>
      </c>
      <c r="R52" s="6">
        <v>6212.5</v>
      </c>
      <c r="S52" s="6">
        <v>91.31</v>
      </c>
      <c r="T52" s="6">
        <v>4878.75</v>
      </c>
      <c r="U52" s="6">
        <v>294.19</v>
      </c>
      <c r="V52" s="6">
        <v>1627.94</v>
      </c>
      <c r="W52" s="6">
        <v>975.75</v>
      </c>
      <c r="X52" s="6">
        <v>-13.71</v>
      </c>
      <c r="Y52" s="6">
        <v>1237.04</v>
      </c>
      <c r="Z52" s="6">
        <v>50.22</v>
      </c>
      <c r="AA52" s="6">
        <v>220.22</v>
      </c>
      <c r="AB52" s="6">
        <v>16393.7631</v>
      </c>
    </row>
    <row r="53" spans="1:28" x14ac:dyDescent="0.2">
      <c r="A53" s="20" t="s">
        <v>89</v>
      </c>
      <c r="B53" s="4" t="s">
        <v>33</v>
      </c>
      <c r="C53" s="4" t="s">
        <v>38</v>
      </c>
      <c r="D53">
        <v>22559.93</v>
      </c>
      <c r="E53">
        <v>1851.71</v>
      </c>
      <c r="F53">
        <v>7160</v>
      </c>
      <c r="G53" s="6">
        <v>1</v>
      </c>
      <c r="H53" s="6">
        <v>3</v>
      </c>
      <c r="I53" s="6">
        <v>0</v>
      </c>
      <c r="J53" s="6">
        <v>24</v>
      </c>
      <c r="K53" s="21">
        <v>3.5</v>
      </c>
      <c r="L53" s="6">
        <v>0</v>
      </c>
      <c r="M53" s="6">
        <v>0</v>
      </c>
      <c r="N53" s="21">
        <v>19.5</v>
      </c>
      <c r="O53" s="6">
        <v>0</v>
      </c>
      <c r="P53" s="6">
        <v>0</v>
      </c>
      <c r="Q53" s="6">
        <v>4</v>
      </c>
      <c r="R53" s="6">
        <v>4664.6499999999996</v>
      </c>
      <c r="S53" s="6">
        <v>1167.2</v>
      </c>
      <c r="T53" s="6">
        <v>3280.55</v>
      </c>
      <c r="U53" s="6">
        <v>243.84</v>
      </c>
      <c r="V53" s="6">
        <v>1627.94</v>
      </c>
      <c r="W53" s="6">
        <v>656.11</v>
      </c>
      <c r="X53" s="6">
        <v>-11.36</v>
      </c>
      <c r="Y53" s="6">
        <v>919.75</v>
      </c>
      <c r="Z53" s="6">
        <v>641.96</v>
      </c>
      <c r="AA53" s="6">
        <v>811.96</v>
      </c>
      <c r="AB53" s="6">
        <v>33314.0792</v>
      </c>
    </row>
    <row r="54" spans="1:28" x14ac:dyDescent="0.2">
      <c r="A54" s="20" t="s">
        <v>90</v>
      </c>
      <c r="B54" s="4" t="s">
        <v>33</v>
      </c>
      <c r="C54" s="4" t="s">
        <v>40</v>
      </c>
      <c r="D54">
        <v>26155.48</v>
      </c>
      <c r="E54">
        <v>2151.7800000000002</v>
      </c>
      <c r="F54">
        <v>8260</v>
      </c>
      <c r="G54" s="6">
        <v>1</v>
      </c>
      <c r="H54" s="6">
        <v>4</v>
      </c>
      <c r="I54" s="6">
        <v>0</v>
      </c>
      <c r="J54" s="6">
        <v>24</v>
      </c>
      <c r="K54" s="21">
        <v>3.5</v>
      </c>
      <c r="L54" s="6">
        <v>0</v>
      </c>
      <c r="M54" s="6">
        <v>0</v>
      </c>
      <c r="N54" s="21">
        <v>25.5</v>
      </c>
      <c r="O54" s="6">
        <v>0</v>
      </c>
      <c r="P54" s="6">
        <v>0</v>
      </c>
      <c r="Q54" s="6">
        <v>4</v>
      </c>
      <c r="R54" s="6">
        <v>5123.92</v>
      </c>
      <c r="S54" s="6">
        <v>1515.41</v>
      </c>
      <c r="T54" s="6">
        <v>3685.72</v>
      </c>
      <c r="U54" s="6">
        <v>189.75</v>
      </c>
      <c r="V54" s="6">
        <v>1627.94</v>
      </c>
      <c r="W54" s="6">
        <v>737.14</v>
      </c>
      <c r="X54" s="6">
        <v>-8.84</v>
      </c>
      <c r="Y54" s="6">
        <v>1028.3</v>
      </c>
      <c r="Z54" s="6">
        <v>833.47</v>
      </c>
      <c r="AA54" s="6">
        <v>1003.47</v>
      </c>
      <c r="AB54" s="6">
        <v>41563.417699999998</v>
      </c>
    </row>
    <row r="55" spans="1:28" x14ac:dyDescent="0.2">
      <c r="A55" s="20" t="s">
        <v>91</v>
      </c>
      <c r="B55" s="4" t="s">
        <v>42</v>
      </c>
      <c r="C55" s="4" t="s">
        <v>34</v>
      </c>
      <c r="D55">
        <v>16135.59</v>
      </c>
      <c r="E55">
        <v>1567.42</v>
      </c>
      <c r="F55">
        <v>3100</v>
      </c>
      <c r="G55" s="6">
        <v>0</v>
      </c>
      <c r="H55" s="6">
        <v>3</v>
      </c>
      <c r="I55" s="6">
        <v>0</v>
      </c>
      <c r="J55" s="6">
        <v>24</v>
      </c>
      <c r="K55" s="21">
        <v>0</v>
      </c>
      <c r="L55" s="6">
        <v>4</v>
      </c>
      <c r="M55" s="6">
        <v>0</v>
      </c>
      <c r="N55" s="21">
        <v>7.5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29579.141599999999</v>
      </c>
    </row>
    <row r="56" spans="1:28" x14ac:dyDescent="0.2">
      <c r="A56" s="20" t="s">
        <v>92</v>
      </c>
      <c r="B56" s="4" t="s">
        <v>42</v>
      </c>
      <c r="C56" s="4" t="s">
        <v>36</v>
      </c>
      <c r="D56">
        <v>22788.49</v>
      </c>
      <c r="E56">
        <v>2217.0700000000002</v>
      </c>
      <c r="F56">
        <v>4350</v>
      </c>
      <c r="G56" s="6">
        <v>0</v>
      </c>
      <c r="H56" s="6">
        <v>3</v>
      </c>
      <c r="I56" s="6">
        <v>0</v>
      </c>
      <c r="J56" s="6">
        <v>24</v>
      </c>
      <c r="K56" s="21">
        <v>0</v>
      </c>
      <c r="L56" s="6">
        <v>4</v>
      </c>
      <c r="M56" s="6">
        <v>0</v>
      </c>
      <c r="N56" s="21">
        <v>13.5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49573.416100000002</v>
      </c>
    </row>
    <row r="57" spans="1:28" x14ac:dyDescent="0.2">
      <c r="A57" s="20" t="s">
        <v>93</v>
      </c>
      <c r="B57" s="4" t="s">
        <v>42</v>
      </c>
      <c r="C57" s="4" t="s">
        <v>38</v>
      </c>
      <c r="D57">
        <v>28207.72</v>
      </c>
      <c r="E57">
        <v>2742.43</v>
      </c>
      <c r="F57">
        <v>5400</v>
      </c>
      <c r="G57" s="6">
        <v>0</v>
      </c>
      <c r="H57" s="6">
        <v>3</v>
      </c>
      <c r="I57" s="6">
        <v>0</v>
      </c>
      <c r="J57" s="6">
        <v>24</v>
      </c>
      <c r="K57" s="21">
        <v>3.5</v>
      </c>
      <c r="L57" s="6">
        <v>0</v>
      </c>
      <c r="M57" s="6">
        <v>0</v>
      </c>
      <c r="N57" s="21">
        <v>19.5</v>
      </c>
      <c r="O57" s="6">
        <v>0</v>
      </c>
      <c r="P57" s="6">
        <v>0</v>
      </c>
      <c r="Q57" s="6">
        <v>4</v>
      </c>
      <c r="R57" s="6">
        <v>4562.16</v>
      </c>
      <c r="S57" s="6">
        <v>2445.4499999999998</v>
      </c>
      <c r="T57" s="6">
        <v>4562.16</v>
      </c>
      <c r="U57" s="6">
        <v>0</v>
      </c>
      <c r="V57" s="6">
        <v>0</v>
      </c>
      <c r="W57" s="6">
        <v>912.43</v>
      </c>
      <c r="X57" s="6">
        <v>0</v>
      </c>
      <c r="Y57" s="6">
        <v>1187.43</v>
      </c>
      <c r="Z57" s="6">
        <v>1345</v>
      </c>
      <c r="AA57" s="6">
        <v>1515</v>
      </c>
      <c r="AB57" s="6">
        <v>66578.660399999993</v>
      </c>
    </row>
    <row r="58" spans="1:28" x14ac:dyDescent="0.2">
      <c r="A58" s="20" t="s">
        <v>94</v>
      </c>
      <c r="B58" s="4" t="s">
        <v>42</v>
      </c>
      <c r="C58" s="4" t="s">
        <v>40</v>
      </c>
      <c r="D58">
        <v>33852.629999999997</v>
      </c>
      <c r="E58">
        <v>3288.92</v>
      </c>
      <c r="F58">
        <v>6500</v>
      </c>
      <c r="G58" s="6">
        <v>0</v>
      </c>
      <c r="H58" s="6">
        <v>4</v>
      </c>
      <c r="I58" s="6">
        <v>0</v>
      </c>
      <c r="J58" s="6">
        <v>24</v>
      </c>
      <c r="K58" s="21">
        <v>3.5</v>
      </c>
      <c r="L58" s="6">
        <v>0</v>
      </c>
      <c r="M58" s="6">
        <v>0</v>
      </c>
      <c r="N58" s="21">
        <v>25.5</v>
      </c>
      <c r="O58" s="6">
        <v>0</v>
      </c>
      <c r="P58" s="6">
        <v>0</v>
      </c>
      <c r="Q58" s="6">
        <v>4</v>
      </c>
      <c r="R58" s="6">
        <v>5013.67</v>
      </c>
      <c r="S58" s="6">
        <v>3229.42</v>
      </c>
      <c r="T58" s="6">
        <v>5013.67</v>
      </c>
      <c r="U58" s="6">
        <v>0</v>
      </c>
      <c r="V58" s="6">
        <v>0</v>
      </c>
      <c r="W58" s="6">
        <v>1002.73</v>
      </c>
      <c r="X58" s="6">
        <v>0</v>
      </c>
      <c r="Y58" s="6">
        <v>1302.73</v>
      </c>
      <c r="Z58" s="6">
        <v>1776.18</v>
      </c>
      <c r="AA58" s="6">
        <v>1946.18</v>
      </c>
      <c r="AB58" s="6">
        <v>83964.087700000004</v>
      </c>
    </row>
    <row r="59" spans="1:28" x14ac:dyDescent="0.2">
      <c r="A59" s="20" t="s">
        <v>95</v>
      </c>
      <c r="B59" s="4" t="s">
        <v>47</v>
      </c>
      <c r="C59" s="4" t="s">
        <v>34</v>
      </c>
      <c r="D59">
        <v>17475.830000000002</v>
      </c>
      <c r="E59">
        <v>1728.57</v>
      </c>
      <c r="F59">
        <v>3100</v>
      </c>
      <c r="G59" s="6">
        <v>0</v>
      </c>
      <c r="H59" s="6">
        <v>3</v>
      </c>
      <c r="I59" s="6">
        <v>0</v>
      </c>
      <c r="J59" s="6">
        <v>24</v>
      </c>
      <c r="K59" s="21">
        <v>0</v>
      </c>
      <c r="L59" s="6">
        <v>4</v>
      </c>
      <c r="M59" s="6">
        <v>0</v>
      </c>
      <c r="N59" s="21">
        <v>7.5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36300.475400000003</v>
      </c>
    </row>
    <row r="60" spans="1:28" x14ac:dyDescent="0.2">
      <c r="A60" s="20" t="s">
        <v>96</v>
      </c>
      <c r="B60" s="4" t="s">
        <v>47</v>
      </c>
      <c r="C60" s="4" t="s">
        <v>36</v>
      </c>
      <c r="D60">
        <v>25714.65</v>
      </c>
      <c r="E60">
        <v>2562.9</v>
      </c>
      <c r="F60">
        <v>4400</v>
      </c>
      <c r="G60" s="6">
        <v>0</v>
      </c>
      <c r="H60" s="6">
        <v>3</v>
      </c>
      <c r="I60" s="6">
        <v>0</v>
      </c>
      <c r="J60" s="6">
        <v>24</v>
      </c>
      <c r="K60" s="21">
        <v>3.5</v>
      </c>
      <c r="L60" s="6">
        <v>0</v>
      </c>
      <c r="M60" s="6">
        <v>0</v>
      </c>
      <c r="N60" s="21">
        <v>13.5</v>
      </c>
      <c r="O60" s="6">
        <v>0</v>
      </c>
      <c r="P60" s="6">
        <v>0</v>
      </c>
      <c r="Q60" s="6">
        <v>4</v>
      </c>
      <c r="R60" s="6">
        <v>4443.03</v>
      </c>
      <c r="S60" s="6">
        <v>2162.36</v>
      </c>
      <c r="T60" s="6">
        <v>4443.03</v>
      </c>
      <c r="U60" s="6">
        <v>0</v>
      </c>
      <c r="V60" s="6">
        <v>0</v>
      </c>
      <c r="W60" s="6">
        <v>888.61</v>
      </c>
      <c r="X60" s="6">
        <v>0</v>
      </c>
      <c r="Y60" s="6">
        <v>1163.6099999999999</v>
      </c>
      <c r="Z60" s="6">
        <v>1189.3</v>
      </c>
      <c r="AA60" s="6">
        <v>1359.3</v>
      </c>
      <c r="AB60" s="6">
        <v>61993.945299999999</v>
      </c>
    </row>
    <row r="61" spans="1:28" x14ac:dyDescent="0.2">
      <c r="A61" s="20" t="s">
        <v>97</v>
      </c>
      <c r="B61" s="4" t="s">
        <v>47</v>
      </c>
      <c r="C61" s="4" t="s">
        <v>38</v>
      </c>
      <c r="D61">
        <v>32306.29</v>
      </c>
      <c r="E61">
        <v>3235.25</v>
      </c>
      <c r="F61">
        <v>5400</v>
      </c>
      <c r="G61" s="6">
        <v>0</v>
      </c>
      <c r="H61" s="6">
        <v>3</v>
      </c>
      <c r="I61" s="6">
        <v>0</v>
      </c>
      <c r="J61" s="6">
        <v>24</v>
      </c>
      <c r="K61" s="21">
        <v>3.5</v>
      </c>
      <c r="L61" s="6">
        <v>0</v>
      </c>
      <c r="M61" s="6">
        <v>0</v>
      </c>
      <c r="N61" s="21">
        <v>19.5</v>
      </c>
      <c r="O61" s="6">
        <v>0</v>
      </c>
      <c r="P61" s="6">
        <v>0</v>
      </c>
      <c r="Q61" s="6">
        <v>4</v>
      </c>
      <c r="R61" s="6">
        <v>4626.84</v>
      </c>
      <c r="S61" s="6">
        <v>3317.97</v>
      </c>
      <c r="T61" s="6">
        <v>4626.84</v>
      </c>
      <c r="U61" s="6">
        <v>0</v>
      </c>
      <c r="V61" s="6">
        <v>0</v>
      </c>
      <c r="W61" s="6">
        <v>925.37</v>
      </c>
      <c r="X61" s="6">
        <v>0</v>
      </c>
      <c r="Y61" s="6">
        <v>1200.3699999999999</v>
      </c>
      <c r="Z61" s="6">
        <v>1824.88</v>
      </c>
      <c r="AA61" s="6">
        <v>1994.88</v>
      </c>
      <c r="AB61" s="6">
        <v>85890.679399999994</v>
      </c>
    </row>
    <row r="62" spans="1:28" s="7" customFormat="1" x14ac:dyDescent="0.2">
      <c r="A62" s="26" t="s">
        <v>98</v>
      </c>
      <c r="B62" s="8" t="s">
        <v>47</v>
      </c>
      <c r="C62" s="8" t="s">
        <v>40</v>
      </c>
      <c r="D62" s="7">
        <v>39266.51</v>
      </c>
      <c r="E62" s="7">
        <v>3939.89</v>
      </c>
      <c r="F62" s="7">
        <v>6500</v>
      </c>
      <c r="G62" s="9">
        <v>0</v>
      </c>
      <c r="H62" s="9">
        <v>4</v>
      </c>
      <c r="I62" s="9">
        <v>0</v>
      </c>
      <c r="J62" s="9">
        <v>24</v>
      </c>
      <c r="K62" s="22">
        <v>3.5</v>
      </c>
      <c r="L62" s="9">
        <v>0</v>
      </c>
      <c r="M62" s="9">
        <v>0</v>
      </c>
      <c r="N62" s="22">
        <v>25.5</v>
      </c>
      <c r="O62" s="9">
        <v>0</v>
      </c>
      <c r="P62" s="9">
        <v>0</v>
      </c>
      <c r="Q62" s="9">
        <v>4</v>
      </c>
      <c r="R62" s="9">
        <v>5057.05</v>
      </c>
      <c r="S62" s="9">
        <v>4397.2299999999996</v>
      </c>
      <c r="T62" s="9">
        <v>5057.05</v>
      </c>
      <c r="U62" s="9">
        <v>0</v>
      </c>
      <c r="V62" s="9">
        <v>0</v>
      </c>
      <c r="W62" s="9">
        <v>1011.41</v>
      </c>
      <c r="X62" s="9">
        <v>0</v>
      </c>
      <c r="Y62" s="9">
        <v>1311.41</v>
      </c>
      <c r="Z62" s="9">
        <v>2418.48</v>
      </c>
      <c r="AA62" s="9">
        <v>2588.48</v>
      </c>
      <c r="AB62" s="9">
        <v>109229.87239999999</v>
      </c>
    </row>
    <row r="63" spans="1:28" x14ac:dyDescent="0.2">
      <c r="A63" s="32" t="s">
        <v>99</v>
      </c>
      <c r="B63" s="4" t="s">
        <v>33</v>
      </c>
      <c r="C63" s="4" t="s">
        <v>34</v>
      </c>
      <c r="D63">
        <v>14423.8</v>
      </c>
      <c r="E63">
        <v>1361.59</v>
      </c>
      <c r="F63">
        <v>3100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21">
        <v>7.5</v>
      </c>
      <c r="O63" s="6">
        <v>0</v>
      </c>
      <c r="P63" s="6">
        <v>0</v>
      </c>
      <c r="Q63" s="6">
        <v>4</v>
      </c>
      <c r="R63" s="6">
        <v>2842.34</v>
      </c>
      <c r="S63" s="6">
        <v>560.22</v>
      </c>
      <c r="T63" s="6">
        <v>2842.34</v>
      </c>
      <c r="U63" s="6">
        <v>0</v>
      </c>
      <c r="V63" s="6">
        <v>0</v>
      </c>
      <c r="W63" s="6">
        <v>568.47</v>
      </c>
      <c r="X63" s="6">
        <v>0</v>
      </c>
      <c r="Y63" s="6">
        <v>843.47</v>
      </c>
      <c r="Z63" s="6">
        <v>308.12</v>
      </c>
      <c r="AA63" s="6">
        <v>478.12</v>
      </c>
      <c r="AB63" s="6">
        <v>19101.4097</v>
      </c>
    </row>
    <row r="64" spans="1:28" x14ac:dyDescent="0.2">
      <c r="A64" s="20" t="s">
        <v>100</v>
      </c>
      <c r="B64" s="4" t="s">
        <v>33</v>
      </c>
      <c r="C64" s="4" t="s">
        <v>36</v>
      </c>
      <c r="D64">
        <v>19053.07</v>
      </c>
      <c r="E64">
        <v>1767.92</v>
      </c>
      <c r="F64">
        <v>4350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21">
        <v>13.5</v>
      </c>
      <c r="O64" s="6">
        <v>0</v>
      </c>
      <c r="P64" s="6">
        <v>0</v>
      </c>
      <c r="Q64" s="6">
        <v>4</v>
      </c>
      <c r="R64" s="6">
        <v>3798.85</v>
      </c>
      <c r="S64" s="6">
        <v>951.18</v>
      </c>
      <c r="T64" s="6">
        <v>3798.85</v>
      </c>
      <c r="U64" s="6">
        <v>0</v>
      </c>
      <c r="V64" s="6">
        <v>0</v>
      </c>
      <c r="W64" s="6">
        <v>759.77</v>
      </c>
      <c r="X64" s="6">
        <v>0</v>
      </c>
      <c r="Y64" s="6">
        <v>1034.77</v>
      </c>
      <c r="Z64" s="6">
        <v>523.15</v>
      </c>
      <c r="AA64" s="6">
        <v>693.15</v>
      </c>
      <c r="AB64" s="6">
        <v>29384.2238</v>
      </c>
    </row>
    <row r="65" spans="1:28" x14ac:dyDescent="0.2">
      <c r="A65" s="20" t="s">
        <v>101</v>
      </c>
      <c r="B65" s="4" t="s">
        <v>33</v>
      </c>
      <c r="C65" s="4" t="s">
        <v>38</v>
      </c>
      <c r="D65">
        <v>22674.9</v>
      </c>
      <c r="E65">
        <v>2053.11</v>
      </c>
      <c r="F65">
        <v>5600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21">
        <v>19.5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38719.402900000001</v>
      </c>
    </row>
    <row r="66" spans="1:28" x14ac:dyDescent="0.2">
      <c r="A66" s="20" t="s">
        <v>102</v>
      </c>
      <c r="B66" s="4" t="s">
        <v>33</v>
      </c>
      <c r="C66" s="4" t="s">
        <v>40</v>
      </c>
      <c r="D66">
        <v>26534.1</v>
      </c>
      <c r="E66">
        <v>2354.8200000000002</v>
      </c>
      <c r="F66">
        <v>6950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21">
        <v>25.5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47299.705800000003</v>
      </c>
    </row>
    <row r="67" spans="1:28" x14ac:dyDescent="0.2">
      <c r="A67" s="20" t="s">
        <v>103</v>
      </c>
      <c r="B67" s="4" t="s">
        <v>42</v>
      </c>
      <c r="C67" s="4" t="s">
        <v>34</v>
      </c>
      <c r="D67">
        <v>16135.59</v>
      </c>
      <c r="E67">
        <v>1567.42</v>
      </c>
      <c r="F67">
        <v>3100</v>
      </c>
      <c r="G67" s="6">
        <v>0</v>
      </c>
      <c r="H67" s="6">
        <v>3</v>
      </c>
      <c r="I67" s="6">
        <v>0</v>
      </c>
      <c r="J67" s="6">
        <v>24</v>
      </c>
      <c r="K67" s="6">
        <v>0</v>
      </c>
      <c r="L67" s="6">
        <v>4</v>
      </c>
      <c r="M67" s="6">
        <v>0</v>
      </c>
      <c r="N67" s="21">
        <v>7.5</v>
      </c>
      <c r="O67" s="6">
        <v>0</v>
      </c>
      <c r="P67" s="6">
        <v>0</v>
      </c>
      <c r="Q67" s="6">
        <v>4</v>
      </c>
      <c r="R67" s="6">
        <v>2870.17</v>
      </c>
      <c r="S67" s="6">
        <v>924.33</v>
      </c>
      <c r="T67" s="6">
        <v>2870.17</v>
      </c>
      <c r="U67" s="6">
        <v>0</v>
      </c>
      <c r="V67" s="6">
        <v>0</v>
      </c>
      <c r="W67" s="6">
        <v>574.03</v>
      </c>
      <c r="X67" s="6">
        <v>0</v>
      </c>
      <c r="Y67" s="6">
        <v>849.03</v>
      </c>
      <c r="Z67" s="6">
        <v>508.38</v>
      </c>
      <c r="AA67" s="6">
        <v>678.38</v>
      </c>
      <c r="AB67" s="6">
        <v>29579.140899999999</v>
      </c>
    </row>
    <row r="68" spans="1:28" x14ac:dyDescent="0.2">
      <c r="A68" s="20" t="s">
        <v>104</v>
      </c>
      <c r="B68" s="4" t="s">
        <v>42</v>
      </c>
      <c r="C68" s="4" t="s">
        <v>36</v>
      </c>
      <c r="D68">
        <v>22788.49</v>
      </c>
      <c r="E68">
        <v>2217.0700000000002</v>
      </c>
      <c r="F68">
        <v>4350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21">
        <v>13.5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49573.415399999998</v>
      </c>
    </row>
    <row r="69" spans="1:28" x14ac:dyDescent="0.2">
      <c r="A69" s="20" t="s">
        <v>105</v>
      </c>
      <c r="B69" s="4" t="s">
        <v>42</v>
      </c>
      <c r="C69" s="4" t="s">
        <v>38</v>
      </c>
      <c r="D69">
        <v>28393.03</v>
      </c>
      <c r="E69">
        <v>2740.67</v>
      </c>
      <c r="F69">
        <v>5600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21">
        <v>19.5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68029.715400000001</v>
      </c>
    </row>
    <row r="70" spans="1:28" x14ac:dyDescent="0.2">
      <c r="A70" s="20" t="s">
        <v>106</v>
      </c>
      <c r="B70" s="4" t="s">
        <v>42</v>
      </c>
      <c r="C70" s="4" t="s">
        <v>40</v>
      </c>
      <c r="D70">
        <v>34255.199999999997</v>
      </c>
      <c r="E70">
        <v>3283.21</v>
      </c>
      <c r="F70">
        <v>6950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21">
        <v>25.5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85721.167100000006</v>
      </c>
    </row>
    <row r="71" spans="1:28" x14ac:dyDescent="0.2">
      <c r="A71" s="20" t="s">
        <v>107</v>
      </c>
      <c r="B71" s="4" t="s">
        <v>47</v>
      </c>
      <c r="C71" s="4" t="s">
        <v>34</v>
      </c>
      <c r="D71">
        <v>17475.830000000002</v>
      </c>
      <c r="E71">
        <v>1728.57</v>
      </c>
      <c r="F71">
        <v>3100</v>
      </c>
      <c r="G71" s="6">
        <v>0</v>
      </c>
      <c r="H71" s="6">
        <v>3</v>
      </c>
      <c r="I71" s="6">
        <v>0</v>
      </c>
      <c r="J71" s="6">
        <v>24</v>
      </c>
      <c r="K71" s="6">
        <v>0</v>
      </c>
      <c r="L71" s="6">
        <v>4</v>
      </c>
      <c r="M71" s="6">
        <v>0</v>
      </c>
      <c r="N71" s="21">
        <v>7.5</v>
      </c>
      <c r="O71" s="6">
        <v>0</v>
      </c>
      <c r="P71" s="6">
        <v>0</v>
      </c>
      <c r="Q71" s="6">
        <v>4</v>
      </c>
      <c r="R71" s="6">
        <v>2926.38</v>
      </c>
      <c r="S71" s="6">
        <v>1196.9000000000001</v>
      </c>
      <c r="T71" s="6">
        <v>2926.38</v>
      </c>
      <c r="U71" s="6">
        <v>0</v>
      </c>
      <c r="V71" s="6">
        <v>0</v>
      </c>
      <c r="W71" s="6">
        <v>585.28</v>
      </c>
      <c r="X71" s="6">
        <v>0</v>
      </c>
      <c r="Y71" s="6">
        <v>860.28</v>
      </c>
      <c r="Z71" s="6">
        <v>658.29</v>
      </c>
      <c r="AA71" s="6">
        <v>828.29</v>
      </c>
      <c r="AB71" s="6">
        <v>36300.475400000003</v>
      </c>
    </row>
    <row r="72" spans="1:28" x14ac:dyDescent="0.2">
      <c r="A72" s="20" t="s">
        <v>108</v>
      </c>
      <c r="B72" s="4" t="s">
        <v>47</v>
      </c>
      <c r="C72" s="4" t="s">
        <v>36</v>
      </c>
      <c r="D72">
        <v>25727.32</v>
      </c>
      <c r="E72">
        <v>2570.44</v>
      </c>
      <c r="F72">
        <v>4350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21">
        <v>13.5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63180.667399999998</v>
      </c>
    </row>
    <row r="73" spans="1:28" x14ac:dyDescent="0.2">
      <c r="A73" s="20" t="s">
        <v>109</v>
      </c>
      <c r="B73" s="4" t="s">
        <v>47</v>
      </c>
      <c r="C73" s="4" t="s">
        <v>38</v>
      </c>
      <c r="D73">
        <v>32545.29</v>
      </c>
      <c r="E73">
        <v>3239.94</v>
      </c>
      <c r="F73">
        <v>5600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21">
        <v>19.5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87293.729600000006</v>
      </c>
    </row>
    <row r="74" spans="1:28" s="7" customFormat="1" x14ac:dyDescent="0.2">
      <c r="A74" s="26" t="s">
        <v>110</v>
      </c>
      <c r="B74" s="8" t="s">
        <v>47</v>
      </c>
      <c r="C74" s="8" t="s">
        <v>40</v>
      </c>
      <c r="D74" s="7">
        <v>39709.25</v>
      </c>
      <c r="E74" s="7">
        <v>3939.02</v>
      </c>
      <c r="F74" s="7">
        <v>6950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22">
        <v>25.5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110610.26459999999</v>
      </c>
    </row>
    <row r="75" spans="1:28" x14ac:dyDescent="0.2">
      <c r="A75" s="31" t="s">
        <v>111</v>
      </c>
      <c r="B75" s="4" t="s">
        <v>33</v>
      </c>
      <c r="C75" s="4" t="s">
        <v>34</v>
      </c>
      <c r="D75">
        <v>18020819.350000001</v>
      </c>
      <c r="E75">
        <v>-364345.85</v>
      </c>
      <c r="F75">
        <v>21050940</v>
      </c>
      <c r="G75" s="6">
        <v>11434</v>
      </c>
      <c r="H75" s="6">
        <v>9188.5</v>
      </c>
      <c r="I75" s="6">
        <v>6</v>
      </c>
      <c r="J75" s="6">
        <v>24</v>
      </c>
      <c r="K75" s="6">
        <v>3.5</v>
      </c>
      <c r="L75" s="6">
        <v>0</v>
      </c>
      <c r="M75" s="6">
        <v>6</v>
      </c>
      <c r="N75" s="21">
        <v>7.5</v>
      </c>
      <c r="O75" s="6">
        <v>0</v>
      </c>
      <c r="P75" s="6">
        <v>4</v>
      </c>
      <c r="Q75" s="6">
        <v>4</v>
      </c>
      <c r="R75" s="6">
        <v>4525.7299999999996</v>
      </c>
      <c r="S75" s="6">
        <v>27.86</v>
      </c>
      <c r="T75" s="6">
        <v>1267.3399999999999</v>
      </c>
      <c r="U75" s="6">
        <v>12764316.42</v>
      </c>
      <c r="V75" s="6">
        <v>12767075.41</v>
      </c>
      <c r="W75" s="6">
        <v>253.47</v>
      </c>
      <c r="X75" s="6">
        <v>-594817.15</v>
      </c>
      <c r="Y75" s="6">
        <v>-364651.18</v>
      </c>
      <c r="Z75" s="6">
        <v>15.33</v>
      </c>
      <c r="AA75" s="6">
        <v>185.33</v>
      </c>
      <c r="AB75" s="6">
        <v>-21136419.517299999</v>
      </c>
    </row>
    <row r="76" spans="1:28" x14ac:dyDescent="0.2">
      <c r="A76" s="24" t="s">
        <v>112</v>
      </c>
      <c r="B76" s="4" t="s">
        <v>33</v>
      </c>
      <c r="C76" s="4" t="s">
        <v>36</v>
      </c>
      <c r="D76">
        <v>18023270.120000001</v>
      </c>
      <c r="E76">
        <v>-364170.21</v>
      </c>
      <c r="F76">
        <v>21051930</v>
      </c>
      <c r="G76" s="6">
        <v>11433</v>
      </c>
      <c r="H76" s="6">
        <v>9186</v>
      </c>
      <c r="I76" s="6">
        <v>9</v>
      </c>
      <c r="J76" s="6">
        <v>24</v>
      </c>
      <c r="K76" s="6">
        <v>3.5</v>
      </c>
      <c r="L76" s="6">
        <v>0</v>
      </c>
      <c r="M76" s="6">
        <v>6</v>
      </c>
      <c r="N76" s="21">
        <v>13.5</v>
      </c>
      <c r="O76" s="6">
        <v>0</v>
      </c>
      <c r="P76" s="6">
        <v>4</v>
      </c>
      <c r="Q76" s="6">
        <v>4</v>
      </c>
      <c r="R76" s="6">
        <v>6331.76</v>
      </c>
      <c r="S76" s="6">
        <v>129.91</v>
      </c>
      <c r="T76" s="6">
        <v>1795.28</v>
      </c>
      <c r="U76" s="6">
        <v>12762676.26</v>
      </c>
      <c r="V76" s="6">
        <v>12766477.369999999</v>
      </c>
      <c r="W76" s="6">
        <v>359.06</v>
      </c>
      <c r="X76" s="6">
        <v>-594740.71</v>
      </c>
      <c r="Y76" s="6">
        <v>-364531.66</v>
      </c>
      <c r="Z76" s="6">
        <v>71.45</v>
      </c>
      <c r="AA76" s="6">
        <v>241.45</v>
      </c>
      <c r="AB76" s="6">
        <v>-21129148.484900001</v>
      </c>
    </row>
    <row r="77" spans="1:28" x14ac:dyDescent="0.2">
      <c r="A77" s="24" t="s">
        <v>113</v>
      </c>
      <c r="B77" s="4" t="s">
        <v>33</v>
      </c>
      <c r="C77" s="4" t="s">
        <v>38</v>
      </c>
      <c r="D77">
        <v>18025427.350000001</v>
      </c>
      <c r="E77">
        <v>-363993.78</v>
      </c>
      <c r="F77">
        <v>21052620</v>
      </c>
      <c r="G77" s="6">
        <v>11432</v>
      </c>
      <c r="H77" s="6">
        <v>9185.5</v>
      </c>
      <c r="I77" s="6">
        <v>9</v>
      </c>
      <c r="J77" s="6">
        <v>24</v>
      </c>
      <c r="K77" s="6">
        <v>7</v>
      </c>
      <c r="L77" s="6">
        <v>0</v>
      </c>
      <c r="M77" s="6">
        <v>6</v>
      </c>
      <c r="N77" s="21">
        <v>19.5</v>
      </c>
      <c r="O77" s="6">
        <v>0</v>
      </c>
      <c r="P77" s="6">
        <v>4</v>
      </c>
      <c r="Q77" s="6">
        <v>4</v>
      </c>
      <c r="R77" s="6">
        <v>8060.11</v>
      </c>
      <c r="S77" s="6">
        <v>47.82</v>
      </c>
      <c r="T77" s="6">
        <v>2609.86</v>
      </c>
      <c r="U77" s="6">
        <v>12761149.279999999</v>
      </c>
      <c r="V77" s="6">
        <v>12765852.880000001</v>
      </c>
      <c r="W77" s="6">
        <v>521.97</v>
      </c>
      <c r="X77" s="6">
        <v>-594669.56000000006</v>
      </c>
      <c r="Y77" s="6">
        <v>-364310.08</v>
      </c>
      <c r="Z77" s="6">
        <v>26.3</v>
      </c>
      <c r="AA77" s="6">
        <v>196.3</v>
      </c>
      <c r="AB77" s="6">
        <v>-21124676.244399998</v>
      </c>
    </row>
    <row r="78" spans="1:28" x14ac:dyDescent="0.2">
      <c r="A78" s="24" t="s">
        <v>114</v>
      </c>
      <c r="B78" s="4" t="s">
        <v>33</v>
      </c>
      <c r="C78" s="4" t="s">
        <v>40</v>
      </c>
      <c r="D78">
        <v>18029111.190000001</v>
      </c>
      <c r="E78">
        <v>-363839.41</v>
      </c>
      <c r="F78">
        <v>21055020</v>
      </c>
      <c r="G78" s="6">
        <v>11432</v>
      </c>
      <c r="H78" s="6">
        <v>9184.5</v>
      </c>
      <c r="I78" s="6">
        <v>9</v>
      </c>
      <c r="J78" s="6">
        <v>24</v>
      </c>
      <c r="K78" s="6">
        <v>10.5</v>
      </c>
      <c r="L78" s="6">
        <v>0</v>
      </c>
      <c r="M78" s="6">
        <v>6</v>
      </c>
      <c r="N78" s="21">
        <v>25.5</v>
      </c>
      <c r="O78" s="6">
        <v>0</v>
      </c>
      <c r="P78" s="6">
        <v>4</v>
      </c>
      <c r="Q78" s="6">
        <v>4</v>
      </c>
      <c r="R78" s="6">
        <v>9431.94</v>
      </c>
      <c r="S78" s="6">
        <v>59.67</v>
      </c>
      <c r="T78" s="6">
        <v>3328.13</v>
      </c>
      <c r="U78" s="6">
        <v>12760522.76</v>
      </c>
      <c r="V78" s="6">
        <v>12765877.25</v>
      </c>
      <c r="W78" s="6">
        <v>665.63</v>
      </c>
      <c r="X78" s="6">
        <v>-594640.36</v>
      </c>
      <c r="Y78" s="6">
        <v>-364162.24</v>
      </c>
      <c r="Z78" s="6">
        <v>32.82</v>
      </c>
      <c r="AA78" s="6">
        <v>202.82</v>
      </c>
      <c r="AB78" s="6">
        <v>-21119897.482999999</v>
      </c>
    </row>
    <row r="79" spans="1:28" x14ac:dyDescent="0.2">
      <c r="A79" s="24" t="s">
        <v>115</v>
      </c>
      <c r="B79" s="4" t="s">
        <v>42</v>
      </c>
      <c r="C79" s="4" t="s">
        <v>34</v>
      </c>
      <c r="D79">
        <v>31216678.93</v>
      </c>
      <c r="E79">
        <v>-361404.8</v>
      </c>
      <c r="F79">
        <v>34222340</v>
      </c>
      <c r="G79" s="6">
        <v>18664</v>
      </c>
      <c r="H79" s="6">
        <v>13619</v>
      </c>
      <c r="I79" s="6">
        <v>6</v>
      </c>
      <c r="J79" s="6">
        <v>24</v>
      </c>
      <c r="K79" s="6">
        <v>3.5</v>
      </c>
      <c r="L79" s="6">
        <v>0</v>
      </c>
      <c r="M79" s="6">
        <v>6</v>
      </c>
      <c r="N79" s="21">
        <v>0</v>
      </c>
      <c r="O79" s="6">
        <v>10.5</v>
      </c>
      <c r="P79" s="6">
        <v>4</v>
      </c>
      <c r="Q79" s="6">
        <v>4</v>
      </c>
      <c r="R79" s="6">
        <v>5111.9399999999996</v>
      </c>
      <c r="S79" s="6">
        <v>98.14</v>
      </c>
      <c r="T79" s="6">
        <v>1423.11</v>
      </c>
      <c r="U79" s="6">
        <v>15079579.32</v>
      </c>
      <c r="V79" s="6">
        <v>15082761.949999999</v>
      </c>
      <c r="W79" s="6">
        <v>284.62</v>
      </c>
      <c r="X79" s="6">
        <v>-702708.4</v>
      </c>
      <c r="Y79" s="6">
        <v>-361748.77</v>
      </c>
      <c r="Z79" s="6">
        <v>53.98</v>
      </c>
      <c r="AA79" s="6">
        <v>223.98</v>
      </c>
      <c r="AB79" s="6">
        <v>-37499336.144699998</v>
      </c>
    </row>
    <row r="80" spans="1:28" x14ac:dyDescent="0.2">
      <c r="A80" s="24" t="s">
        <v>116</v>
      </c>
      <c r="B80" s="4" t="s">
        <v>42</v>
      </c>
      <c r="C80" s="4" t="s">
        <v>36</v>
      </c>
      <c r="D80">
        <v>31221369.41</v>
      </c>
      <c r="E80">
        <v>-361143.82</v>
      </c>
      <c r="F80">
        <v>34224860</v>
      </c>
      <c r="G80" s="6">
        <v>18661</v>
      </c>
      <c r="H80" s="6">
        <v>13614</v>
      </c>
      <c r="I80" s="6">
        <v>9</v>
      </c>
      <c r="J80" s="6">
        <v>24</v>
      </c>
      <c r="K80" s="6">
        <v>7</v>
      </c>
      <c r="L80" s="6">
        <v>0</v>
      </c>
      <c r="M80" s="6">
        <v>6</v>
      </c>
      <c r="N80" s="21">
        <v>0</v>
      </c>
      <c r="O80" s="6">
        <v>21</v>
      </c>
      <c r="P80" s="6">
        <v>4</v>
      </c>
      <c r="Q80" s="6">
        <v>4</v>
      </c>
      <c r="R80" s="6">
        <v>8098.49</v>
      </c>
      <c r="S80" s="6">
        <v>139.04</v>
      </c>
      <c r="T80" s="6">
        <v>2499.04</v>
      </c>
      <c r="U80" s="6">
        <v>15076396.890000001</v>
      </c>
      <c r="V80" s="6">
        <v>15081224.82</v>
      </c>
      <c r="W80" s="6">
        <v>499.81</v>
      </c>
      <c r="X80" s="6">
        <v>-702560.1</v>
      </c>
      <c r="Y80" s="6">
        <v>-361510.29</v>
      </c>
      <c r="Z80" s="6">
        <v>76.47</v>
      </c>
      <c r="AA80" s="6">
        <v>246.47</v>
      </c>
      <c r="AB80" s="6">
        <v>-37483472.223099999</v>
      </c>
    </row>
    <row r="81" spans="1:28" x14ac:dyDescent="0.2">
      <c r="A81" s="24" t="s">
        <v>117</v>
      </c>
      <c r="B81" s="4" t="s">
        <v>42</v>
      </c>
      <c r="C81" s="4" t="s">
        <v>38</v>
      </c>
      <c r="D81">
        <v>31228238</v>
      </c>
      <c r="E81">
        <v>-360584.86</v>
      </c>
      <c r="F81">
        <v>34227080</v>
      </c>
      <c r="G81" s="6">
        <v>18658</v>
      </c>
      <c r="H81" s="6">
        <v>13626</v>
      </c>
      <c r="I81" s="6">
        <v>18</v>
      </c>
      <c r="J81" s="6">
        <v>24</v>
      </c>
      <c r="K81" s="6">
        <v>10.5</v>
      </c>
      <c r="L81" s="6">
        <v>0</v>
      </c>
      <c r="M81" s="6">
        <v>6</v>
      </c>
      <c r="N81" s="21">
        <v>0</v>
      </c>
      <c r="O81" s="6">
        <v>31.5</v>
      </c>
      <c r="P81" s="6">
        <v>4</v>
      </c>
      <c r="Q81" s="6">
        <v>4</v>
      </c>
      <c r="R81" s="6">
        <v>10584.3</v>
      </c>
      <c r="S81" s="6">
        <v>127.82</v>
      </c>
      <c r="T81" s="6">
        <v>3196.69</v>
      </c>
      <c r="U81" s="6">
        <v>15073701.789999999</v>
      </c>
      <c r="V81" s="6">
        <v>15079768</v>
      </c>
      <c r="W81" s="6">
        <v>639.34</v>
      </c>
      <c r="X81" s="6">
        <v>-702434.5</v>
      </c>
      <c r="Y81" s="6">
        <v>-360945.16</v>
      </c>
      <c r="Z81" s="6">
        <v>70.3</v>
      </c>
      <c r="AA81" s="6">
        <v>240.3</v>
      </c>
      <c r="AB81" s="6">
        <v>-37472317.295100003</v>
      </c>
    </row>
    <row r="82" spans="1:28" x14ac:dyDescent="0.2">
      <c r="A82" s="24" t="s">
        <v>118</v>
      </c>
      <c r="B82" s="4" t="s">
        <v>42</v>
      </c>
      <c r="C82" s="4" t="s">
        <v>40</v>
      </c>
      <c r="D82">
        <v>31230497.140000001</v>
      </c>
      <c r="E82">
        <v>-360736.47</v>
      </c>
      <c r="F82">
        <v>34230600</v>
      </c>
      <c r="G82" s="6">
        <v>18655</v>
      </c>
      <c r="H82" s="6">
        <v>13606</v>
      </c>
      <c r="I82" s="6">
        <v>18</v>
      </c>
      <c r="J82" s="6">
        <v>24</v>
      </c>
      <c r="K82" s="6">
        <v>10.5</v>
      </c>
      <c r="L82" s="6">
        <v>0</v>
      </c>
      <c r="M82" s="6">
        <v>6</v>
      </c>
      <c r="N82" s="21">
        <v>0</v>
      </c>
      <c r="O82" s="6">
        <v>42</v>
      </c>
      <c r="P82" s="6">
        <v>4</v>
      </c>
      <c r="Q82" s="6">
        <v>4</v>
      </c>
      <c r="R82" s="6">
        <v>12582.17</v>
      </c>
      <c r="S82" s="6">
        <v>290.45999999999998</v>
      </c>
      <c r="T82" s="6">
        <v>3886.34</v>
      </c>
      <c r="U82" s="6">
        <v>15071105.050000001</v>
      </c>
      <c r="V82" s="6">
        <v>15078242.35</v>
      </c>
      <c r="W82" s="6">
        <v>777.27</v>
      </c>
      <c r="X82" s="6">
        <v>-702313.5</v>
      </c>
      <c r="Y82" s="6">
        <v>-361186.23</v>
      </c>
      <c r="Z82" s="6">
        <v>159.76</v>
      </c>
      <c r="AA82" s="6">
        <v>329.76</v>
      </c>
      <c r="AB82" s="6">
        <v>-37457229.680100001</v>
      </c>
    </row>
    <row r="83" spans="1:28" x14ac:dyDescent="0.2">
      <c r="A83" s="24" t="s">
        <v>119</v>
      </c>
      <c r="B83" s="4" t="s">
        <v>47</v>
      </c>
      <c r="C83" s="4" t="s">
        <v>34</v>
      </c>
      <c r="D83">
        <v>56267670.549999997</v>
      </c>
      <c r="E83">
        <v>-320579.05</v>
      </c>
      <c r="F83">
        <v>58933800</v>
      </c>
      <c r="G83" s="6">
        <v>32180</v>
      </c>
      <c r="H83" s="6">
        <v>22837</v>
      </c>
      <c r="I83" s="6">
        <v>9</v>
      </c>
      <c r="J83" s="6">
        <v>24</v>
      </c>
      <c r="K83" s="6">
        <v>3.5</v>
      </c>
      <c r="L83" s="6">
        <v>0</v>
      </c>
      <c r="M83" s="6">
        <v>6</v>
      </c>
      <c r="N83" s="21">
        <v>0</v>
      </c>
      <c r="O83" s="6">
        <v>10.5</v>
      </c>
      <c r="P83" s="6">
        <v>0</v>
      </c>
      <c r="Q83" s="6">
        <v>4</v>
      </c>
      <c r="R83" s="6">
        <v>5345.47</v>
      </c>
      <c r="S83" s="6">
        <v>245.59</v>
      </c>
      <c r="T83" s="6">
        <v>1420.17</v>
      </c>
      <c r="U83" s="6">
        <v>19150497</v>
      </c>
      <c r="V83" s="6">
        <v>19153435.370000001</v>
      </c>
      <c r="W83" s="6">
        <v>284.02999999999997</v>
      </c>
      <c r="X83" s="6">
        <v>-892413.16</v>
      </c>
      <c r="Y83" s="6">
        <v>-321004.13</v>
      </c>
      <c r="Z83" s="6">
        <v>135.07</v>
      </c>
      <c r="AA83" s="6">
        <v>305.07</v>
      </c>
      <c r="AB83" s="6">
        <v>-48032059.906199999</v>
      </c>
    </row>
    <row r="84" spans="1:28" x14ac:dyDescent="0.2">
      <c r="A84" s="24" t="s">
        <v>120</v>
      </c>
      <c r="B84" s="4" t="s">
        <v>47</v>
      </c>
      <c r="C84" s="4" t="s">
        <v>36</v>
      </c>
      <c r="D84">
        <v>56270786.520000003</v>
      </c>
      <c r="E84">
        <v>-320276.53000000003</v>
      </c>
      <c r="F84">
        <v>58934400</v>
      </c>
      <c r="G84" s="6">
        <v>32175</v>
      </c>
      <c r="H84" s="6">
        <v>22829.5</v>
      </c>
      <c r="I84" s="6">
        <v>15</v>
      </c>
      <c r="J84" s="6">
        <v>24</v>
      </c>
      <c r="K84" s="6">
        <v>7</v>
      </c>
      <c r="L84" s="6">
        <v>0</v>
      </c>
      <c r="M84" s="6">
        <v>0</v>
      </c>
      <c r="N84" s="21">
        <v>0</v>
      </c>
      <c r="O84" s="6">
        <v>21</v>
      </c>
      <c r="P84" s="6">
        <v>0</v>
      </c>
      <c r="Q84" s="6">
        <v>4</v>
      </c>
      <c r="R84" s="6">
        <v>8894.1200000000008</v>
      </c>
      <c r="S84" s="6">
        <v>411.88</v>
      </c>
      <c r="T84" s="6">
        <v>2510.66</v>
      </c>
      <c r="U84" s="6">
        <v>19146624.399999999</v>
      </c>
      <c r="V84" s="6">
        <v>19151380.07</v>
      </c>
      <c r="W84" s="6">
        <v>502.13</v>
      </c>
      <c r="X84" s="6">
        <v>-892232.7</v>
      </c>
      <c r="Y84" s="6">
        <v>-320793.07</v>
      </c>
      <c r="Z84" s="6">
        <v>226.54</v>
      </c>
      <c r="AA84" s="6">
        <v>396.54</v>
      </c>
      <c r="AB84" s="6">
        <v>-48010385.155199997</v>
      </c>
    </row>
    <row r="85" spans="1:28" x14ac:dyDescent="0.2">
      <c r="A85" s="24" t="s">
        <v>121</v>
      </c>
      <c r="B85" s="4" t="s">
        <v>47</v>
      </c>
      <c r="C85" s="4" t="s">
        <v>38</v>
      </c>
      <c r="D85">
        <v>73352076.420000002</v>
      </c>
      <c r="E85">
        <v>4000</v>
      </c>
      <c r="F85">
        <v>73318810</v>
      </c>
      <c r="G85" s="6">
        <v>14326</v>
      </c>
      <c r="H85" s="6">
        <v>37671.5</v>
      </c>
      <c r="I85" s="6">
        <v>132954</v>
      </c>
      <c r="J85" s="6">
        <v>24</v>
      </c>
      <c r="K85" s="6">
        <v>10.5</v>
      </c>
      <c r="L85" s="6">
        <v>0</v>
      </c>
      <c r="M85" s="6">
        <v>6</v>
      </c>
      <c r="N85" s="21">
        <v>0</v>
      </c>
      <c r="O85" s="6">
        <v>31.5</v>
      </c>
      <c r="P85" s="6">
        <v>0</v>
      </c>
      <c r="Q85" s="6">
        <v>4</v>
      </c>
      <c r="R85" s="6">
        <v>11434.46</v>
      </c>
      <c r="S85" s="6">
        <v>625.49</v>
      </c>
      <c r="T85" s="6">
        <v>3168.93</v>
      </c>
      <c r="U85" s="6">
        <v>20155693.27</v>
      </c>
      <c r="V85" s="6">
        <v>11269932.51</v>
      </c>
      <c r="W85" s="6">
        <v>633.79</v>
      </c>
      <c r="X85" s="6">
        <v>-939255.31</v>
      </c>
      <c r="Y85" s="6">
        <v>3365.98</v>
      </c>
      <c r="Z85" s="6">
        <v>344.02</v>
      </c>
      <c r="AA85" s="6">
        <v>514.02</v>
      </c>
      <c r="AB85" s="6">
        <v>-51964259.913199998</v>
      </c>
    </row>
    <row r="86" spans="1:28" s="7" customFormat="1" x14ac:dyDescent="0.2">
      <c r="A86" s="30" t="s">
        <v>122</v>
      </c>
      <c r="B86" s="8" t="s">
        <v>47</v>
      </c>
      <c r="C86" s="8" t="s">
        <v>40</v>
      </c>
      <c r="D86" s="7">
        <v>56280482.560000002</v>
      </c>
      <c r="E86" s="7">
        <v>-319768.38</v>
      </c>
      <c r="F86" s="7">
        <v>58939870</v>
      </c>
      <c r="G86" s="9">
        <v>32167</v>
      </c>
      <c r="H86" s="9">
        <v>22817.5</v>
      </c>
      <c r="I86" s="9">
        <v>27</v>
      </c>
      <c r="J86" s="9">
        <v>24</v>
      </c>
      <c r="K86" s="9">
        <v>14</v>
      </c>
      <c r="L86" s="9">
        <v>0</v>
      </c>
      <c r="M86" s="9">
        <v>6</v>
      </c>
      <c r="N86" s="22">
        <v>0</v>
      </c>
      <c r="O86" s="9">
        <v>42</v>
      </c>
      <c r="P86" s="9">
        <v>0</v>
      </c>
      <c r="Q86" s="9">
        <v>4</v>
      </c>
      <c r="R86" s="9">
        <v>14224</v>
      </c>
      <c r="S86" s="9">
        <v>769.6</v>
      </c>
      <c r="T86" s="9">
        <v>4246.62</v>
      </c>
      <c r="U86" s="9">
        <v>19140954.670000002</v>
      </c>
      <c r="V86" s="9">
        <v>19148228.780000001</v>
      </c>
      <c r="W86" s="9">
        <v>849.32</v>
      </c>
      <c r="X86" s="9">
        <v>-891968.49</v>
      </c>
      <c r="Y86" s="9">
        <v>-320481.65999999997</v>
      </c>
      <c r="Z86" s="9">
        <v>423.28</v>
      </c>
      <c r="AA86" s="9">
        <v>593.28</v>
      </c>
      <c r="AB86" s="9">
        <v>-47974510.910700001</v>
      </c>
    </row>
    <row r="87" spans="1:28" x14ac:dyDescent="0.2">
      <c r="A87" s="29" t="s">
        <v>123</v>
      </c>
      <c r="B87" s="4" t="s">
        <v>33</v>
      </c>
      <c r="C87" s="4" t="s">
        <v>34</v>
      </c>
      <c r="D87">
        <v>14365.47</v>
      </c>
      <c r="E87">
        <v>1354.58</v>
      </c>
      <c r="F87">
        <v>3100</v>
      </c>
      <c r="G87" s="6">
        <v>0</v>
      </c>
      <c r="H87" s="6">
        <v>3</v>
      </c>
      <c r="I87" s="6">
        <v>0</v>
      </c>
      <c r="J87" s="6">
        <v>24</v>
      </c>
      <c r="K87" s="6">
        <v>0</v>
      </c>
      <c r="L87" s="6">
        <v>4</v>
      </c>
      <c r="M87" s="6">
        <v>0</v>
      </c>
      <c r="N87" s="21">
        <v>7.5</v>
      </c>
      <c r="O87" s="6">
        <v>0</v>
      </c>
      <c r="P87" s="6">
        <v>0</v>
      </c>
      <c r="Q87" s="6">
        <v>4</v>
      </c>
      <c r="R87" s="6">
        <v>2788.56</v>
      </c>
      <c r="S87" s="6">
        <v>567.03</v>
      </c>
      <c r="T87" s="6">
        <v>2788.56</v>
      </c>
      <c r="U87" s="6">
        <v>0</v>
      </c>
      <c r="V87" s="6">
        <v>0</v>
      </c>
      <c r="W87" s="6">
        <v>557.71</v>
      </c>
      <c r="X87" s="6">
        <v>0</v>
      </c>
      <c r="Y87" s="6">
        <v>832.71</v>
      </c>
      <c r="Z87" s="6">
        <v>311.86</v>
      </c>
      <c r="AA87" s="6">
        <v>481.86</v>
      </c>
      <c r="AB87" s="6">
        <v>19108.484499999999</v>
      </c>
    </row>
    <row r="88" spans="1:28" x14ac:dyDescent="0.2">
      <c r="A88" s="25" t="s">
        <v>124</v>
      </c>
      <c r="B88" s="4" t="s">
        <v>33</v>
      </c>
      <c r="C88" s="4" t="s">
        <v>36</v>
      </c>
      <c r="D88">
        <v>19310.63</v>
      </c>
      <c r="E88">
        <v>1798.89</v>
      </c>
      <c r="F88">
        <v>4350</v>
      </c>
      <c r="G88" s="6">
        <v>0</v>
      </c>
      <c r="H88" s="6">
        <v>3</v>
      </c>
      <c r="I88" s="6">
        <v>0</v>
      </c>
      <c r="J88" s="6">
        <v>24</v>
      </c>
      <c r="K88" s="6">
        <v>0</v>
      </c>
      <c r="L88" s="6">
        <v>4</v>
      </c>
      <c r="M88" s="6">
        <v>0</v>
      </c>
      <c r="N88" s="21">
        <v>13.5</v>
      </c>
      <c r="O88" s="6">
        <v>0</v>
      </c>
      <c r="P88" s="6">
        <v>0</v>
      </c>
      <c r="Q88" s="6">
        <v>4</v>
      </c>
      <c r="R88" s="6">
        <v>3940.98</v>
      </c>
      <c r="S88" s="6">
        <v>955.8</v>
      </c>
      <c r="T88" s="6">
        <v>3940.98</v>
      </c>
      <c r="U88" s="6">
        <v>0</v>
      </c>
      <c r="V88" s="6">
        <v>0</v>
      </c>
      <c r="W88" s="6">
        <v>788.2</v>
      </c>
      <c r="X88" s="6">
        <v>0</v>
      </c>
      <c r="Y88" s="6">
        <v>1063.2</v>
      </c>
      <c r="Z88" s="6">
        <v>525.69000000000005</v>
      </c>
      <c r="AA88" s="6">
        <v>695.69</v>
      </c>
      <c r="AB88" s="6">
        <v>29814.611199999999</v>
      </c>
    </row>
    <row r="89" spans="1:28" x14ac:dyDescent="0.2">
      <c r="A89" s="25" t="s">
        <v>125</v>
      </c>
      <c r="B89" s="4" t="s">
        <v>33</v>
      </c>
      <c r="C89" s="4" t="s">
        <v>38</v>
      </c>
      <c r="D89">
        <v>22732.799999999999</v>
      </c>
      <c r="E89">
        <v>2060.0700000000002</v>
      </c>
      <c r="F89">
        <v>5600</v>
      </c>
      <c r="G89" s="6">
        <v>0</v>
      </c>
      <c r="H89" s="6">
        <v>3</v>
      </c>
      <c r="I89" s="6">
        <v>0</v>
      </c>
      <c r="J89" s="6">
        <v>24</v>
      </c>
      <c r="K89" s="6">
        <v>0</v>
      </c>
      <c r="L89" s="6">
        <v>4</v>
      </c>
      <c r="M89" s="6">
        <v>0</v>
      </c>
      <c r="N89" s="21">
        <v>19.5</v>
      </c>
      <c r="O89" s="6">
        <v>0</v>
      </c>
      <c r="P89" s="6">
        <v>0</v>
      </c>
      <c r="Q89" s="6">
        <v>4</v>
      </c>
      <c r="R89" s="6">
        <v>4077.68</v>
      </c>
      <c r="S89" s="6">
        <v>1380.97</v>
      </c>
      <c r="T89" s="6">
        <v>4077.68</v>
      </c>
      <c r="U89" s="6">
        <v>0</v>
      </c>
      <c r="V89" s="6">
        <v>0</v>
      </c>
      <c r="W89" s="6">
        <v>815.54</v>
      </c>
      <c r="X89" s="6">
        <v>0</v>
      </c>
      <c r="Y89" s="6">
        <v>1090.54</v>
      </c>
      <c r="Z89" s="6">
        <v>759.54</v>
      </c>
      <c r="AA89" s="6">
        <v>929.54</v>
      </c>
      <c r="AB89" s="6">
        <v>38819.162400000001</v>
      </c>
    </row>
    <row r="90" spans="1:28" x14ac:dyDescent="0.2">
      <c r="A90" s="25" t="s">
        <v>126</v>
      </c>
      <c r="B90" s="4" t="s">
        <v>33</v>
      </c>
      <c r="C90" s="4" t="s">
        <v>40</v>
      </c>
      <c r="D90">
        <v>26633.49</v>
      </c>
      <c r="E90">
        <v>2366.77</v>
      </c>
      <c r="F90">
        <v>6950</v>
      </c>
      <c r="G90" s="6">
        <v>0</v>
      </c>
      <c r="H90" s="6">
        <v>4</v>
      </c>
      <c r="I90" s="6">
        <v>0</v>
      </c>
      <c r="J90" s="6">
        <v>24</v>
      </c>
      <c r="K90" s="6">
        <v>0</v>
      </c>
      <c r="L90" s="6">
        <v>4</v>
      </c>
      <c r="M90" s="6">
        <v>0</v>
      </c>
      <c r="N90" s="21">
        <v>25.5</v>
      </c>
      <c r="O90" s="6">
        <v>0</v>
      </c>
      <c r="P90" s="6">
        <v>0</v>
      </c>
      <c r="Q90" s="6">
        <v>4</v>
      </c>
      <c r="R90" s="6">
        <v>4430.49</v>
      </c>
      <c r="S90" s="6">
        <v>1764.86</v>
      </c>
      <c r="T90" s="6">
        <v>4430.49</v>
      </c>
      <c r="U90" s="6">
        <v>0</v>
      </c>
      <c r="V90" s="6">
        <v>0</v>
      </c>
      <c r="W90" s="6">
        <v>886.1</v>
      </c>
      <c r="X90" s="6">
        <v>0</v>
      </c>
      <c r="Y90" s="6">
        <v>1186.0999999999999</v>
      </c>
      <c r="Z90" s="6">
        <v>970.67</v>
      </c>
      <c r="AA90" s="6">
        <v>1140.67</v>
      </c>
      <c r="AB90" s="6">
        <v>47523.474699999999</v>
      </c>
    </row>
    <row r="91" spans="1:28" x14ac:dyDescent="0.2">
      <c r="A91" s="25" t="s">
        <v>127</v>
      </c>
      <c r="B91" s="4" t="s">
        <v>42</v>
      </c>
      <c r="C91" s="4" t="s">
        <v>34</v>
      </c>
      <c r="D91">
        <v>15965.34</v>
      </c>
      <c r="E91">
        <v>1546.95</v>
      </c>
      <c r="F91">
        <v>3100</v>
      </c>
      <c r="G91" s="6">
        <v>0</v>
      </c>
      <c r="H91" s="6">
        <v>3</v>
      </c>
      <c r="I91" s="6">
        <v>0</v>
      </c>
      <c r="J91" s="6">
        <v>24</v>
      </c>
      <c r="K91" s="6">
        <v>0</v>
      </c>
      <c r="L91" s="6">
        <v>4</v>
      </c>
      <c r="M91" s="6">
        <v>0</v>
      </c>
      <c r="N91" s="21">
        <v>7.5</v>
      </c>
      <c r="O91" s="6">
        <v>0</v>
      </c>
      <c r="P91" s="6">
        <v>0</v>
      </c>
      <c r="Q91" s="6">
        <v>4</v>
      </c>
      <c r="R91" s="6">
        <v>2793.98</v>
      </c>
      <c r="S91" s="6">
        <v>914.82</v>
      </c>
      <c r="T91" s="6">
        <v>2793.98</v>
      </c>
      <c r="U91" s="6">
        <v>0</v>
      </c>
      <c r="V91" s="6">
        <v>0</v>
      </c>
      <c r="W91" s="6">
        <v>558.79999999999995</v>
      </c>
      <c r="X91" s="6">
        <v>0</v>
      </c>
      <c r="Y91" s="6">
        <v>833.8</v>
      </c>
      <c r="Z91" s="6">
        <v>503.15</v>
      </c>
      <c r="AA91" s="6">
        <v>673.15</v>
      </c>
      <c r="AB91" s="6">
        <v>29124.280599999998</v>
      </c>
    </row>
    <row r="92" spans="1:28" x14ac:dyDescent="0.2">
      <c r="A92" s="25" t="s">
        <v>128</v>
      </c>
      <c r="B92" s="4" t="s">
        <v>42</v>
      </c>
      <c r="C92" s="4" t="s">
        <v>36</v>
      </c>
      <c r="D92">
        <v>22985.7</v>
      </c>
      <c r="E92">
        <v>2240.7800000000002</v>
      </c>
      <c r="F92">
        <v>4350</v>
      </c>
      <c r="G92" s="6">
        <v>0</v>
      </c>
      <c r="H92" s="6">
        <v>3</v>
      </c>
      <c r="I92" s="6">
        <v>0</v>
      </c>
      <c r="J92" s="6">
        <v>24</v>
      </c>
      <c r="K92" s="6">
        <v>0</v>
      </c>
      <c r="L92" s="6">
        <v>4</v>
      </c>
      <c r="M92" s="6">
        <v>0</v>
      </c>
      <c r="N92" s="21">
        <v>13.5</v>
      </c>
      <c r="O92" s="6">
        <v>0</v>
      </c>
      <c r="P92" s="6">
        <v>0</v>
      </c>
      <c r="Q92" s="6">
        <v>4</v>
      </c>
      <c r="R92" s="6">
        <v>4015.91</v>
      </c>
      <c r="S92" s="6">
        <v>1732</v>
      </c>
      <c r="T92" s="6">
        <v>4015.91</v>
      </c>
      <c r="U92" s="6">
        <v>0</v>
      </c>
      <c r="V92" s="6">
        <v>0</v>
      </c>
      <c r="W92" s="6">
        <v>803.18</v>
      </c>
      <c r="X92" s="6">
        <v>0</v>
      </c>
      <c r="Y92" s="6">
        <v>1078.18</v>
      </c>
      <c r="Z92" s="6">
        <v>952.6</v>
      </c>
      <c r="AA92" s="6">
        <v>1122.5999999999999</v>
      </c>
      <c r="AB92" s="6">
        <v>49858.050799999997</v>
      </c>
    </row>
    <row r="93" spans="1:28" x14ac:dyDescent="0.2">
      <c r="A93" s="25" t="s">
        <v>129</v>
      </c>
      <c r="B93" s="4" t="s">
        <v>42</v>
      </c>
      <c r="C93" s="4" t="s">
        <v>38</v>
      </c>
      <c r="D93">
        <v>28478.97</v>
      </c>
      <c r="E93">
        <v>2751</v>
      </c>
      <c r="F93">
        <v>5600</v>
      </c>
      <c r="G93" s="6">
        <v>0</v>
      </c>
      <c r="H93" s="6">
        <v>3</v>
      </c>
      <c r="I93" s="6">
        <v>0</v>
      </c>
      <c r="J93" s="6">
        <v>24</v>
      </c>
      <c r="K93" s="6">
        <v>0</v>
      </c>
      <c r="L93" s="6">
        <v>4</v>
      </c>
      <c r="M93" s="6">
        <v>0</v>
      </c>
      <c r="N93" s="21">
        <v>19.5</v>
      </c>
      <c r="O93" s="6">
        <v>0</v>
      </c>
      <c r="P93" s="6">
        <v>0</v>
      </c>
      <c r="Q93" s="6">
        <v>4</v>
      </c>
      <c r="R93" s="6">
        <v>4143.74</v>
      </c>
      <c r="S93" s="6">
        <v>2613.1799999999998</v>
      </c>
      <c r="T93" s="6">
        <v>4143.74</v>
      </c>
      <c r="U93" s="6">
        <v>0</v>
      </c>
      <c r="V93" s="6">
        <v>0</v>
      </c>
      <c r="W93" s="6">
        <v>828.75</v>
      </c>
      <c r="X93" s="6">
        <v>0</v>
      </c>
      <c r="Y93" s="6">
        <v>1103.75</v>
      </c>
      <c r="Z93" s="6">
        <v>1437.25</v>
      </c>
      <c r="AA93" s="6">
        <v>1607.25</v>
      </c>
      <c r="AB93" s="6">
        <v>68039.450400000002</v>
      </c>
    </row>
    <row r="94" spans="1:28" x14ac:dyDescent="0.2">
      <c r="A94" s="25" t="s">
        <v>130</v>
      </c>
      <c r="B94" s="4" t="s">
        <v>42</v>
      </c>
      <c r="C94" s="4" t="s">
        <v>40</v>
      </c>
      <c r="D94">
        <v>33959.919999999998</v>
      </c>
      <c r="E94">
        <v>3241.7</v>
      </c>
      <c r="F94">
        <v>7000</v>
      </c>
      <c r="G94" s="6">
        <v>0</v>
      </c>
      <c r="H94" s="6">
        <v>4</v>
      </c>
      <c r="I94" s="6">
        <v>0</v>
      </c>
      <c r="J94" s="6">
        <v>24</v>
      </c>
      <c r="K94" s="6">
        <v>0</v>
      </c>
      <c r="L94" s="48">
        <v>4</v>
      </c>
      <c r="M94" s="6">
        <v>0</v>
      </c>
      <c r="N94" s="21">
        <v>25.5</v>
      </c>
      <c r="O94" s="6">
        <v>0</v>
      </c>
      <c r="P94" s="6">
        <v>0</v>
      </c>
      <c r="Q94" s="6">
        <v>4</v>
      </c>
      <c r="R94" s="6">
        <v>4802.7700000000004</v>
      </c>
      <c r="S94" s="6">
        <v>3220.26</v>
      </c>
      <c r="T94" s="6">
        <v>4802.7700000000004</v>
      </c>
      <c r="U94" s="6">
        <v>0</v>
      </c>
      <c r="V94" s="6">
        <v>0</v>
      </c>
      <c r="W94" s="6">
        <v>960.55</v>
      </c>
      <c r="X94" s="6">
        <v>0</v>
      </c>
      <c r="Y94" s="6">
        <v>1260.55</v>
      </c>
      <c r="Z94" s="6">
        <v>1771.14</v>
      </c>
      <c r="AA94" s="6">
        <v>1941.14</v>
      </c>
      <c r="AB94" s="6">
        <v>83046.053199999995</v>
      </c>
    </row>
    <row r="95" spans="1:28" x14ac:dyDescent="0.2">
      <c r="A95" s="25" t="s">
        <v>131</v>
      </c>
      <c r="B95" s="4" t="s">
        <v>47</v>
      </c>
      <c r="C95" s="4" t="s">
        <v>34</v>
      </c>
      <c r="D95">
        <v>17483.66</v>
      </c>
      <c r="E95">
        <v>1729.51</v>
      </c>
      <c r="F95">
        <v>3100</v>
      </c>
      <c r="G95" s="6">
        <v>0</v>
      </c>
      <c r="H95" s="6">
        <v>3</v>
      </c>
      <c r="I95" s="6">
        <v>0</v>
      </c>
      <c r="J95" s="6">
        <v>24</v>
      </c>
      <c r="K95" s="6">
        <v>0</v>
      </c>
      <c r="L95" s="6">
        <v>4</v>
      </c>
      <c r="M95" s="6">
        <v>0</v>
      </c>
      <c r="N95" s="21">
        <v>7.5</v>
      </c>
      <c r="O95" s="6">
        <v>0</v>
      </c>
      <c r="P95" s="6">
        <v>0</v>
      </c>
      <c r="Q95" s="6">
        <v>4</v>
      </c>
      <c r="R95" s="6">
        <v>2910.98</v>
      </c>
      <c r="S95" s="6">
        <v>1204.21</v>
      </c>
      <c r="T95" s="6">
        <v>2910.98</v>
      </c>
      <c r="U95" s="6">
        <v>0</v>
      </c>
      <c r="V95" s="6">
        <v>0</v>
      </c>
      <c r="W95" s="6">
        <v>582.20000000000005</v>
      </c>
      <c r="X95" s="6">
        <v>0</v>
      </c>
      <c r="Y95" s="6">
        <v>857.2</v>
      </c>
      <c r="Z95" s="6">
        <v>662.31</v>
      </c>
      <c r="AA95" s="6">
        <v>832.31</v>
      </c>
      <c r="AB95" s="6">
        <v>36386.088799999998</v>
      </c>
    </row>
    <row r="96" spans="1:28" x14ac:dyDescent="0.2">
      <c r="A96" s="25" t="s">
        <v>132</v>
      </c>
      <c r="B96" s="4" t="s">
        <v>47</v>
      </c>
      <c r="C96" s="4" t="s">
        <v>36</v>
      </c>
      <c r="D96">
        <v>25579.86</v>
      </c>
      <c r="E96">
        <v>2552.71</v>
      </c>
      <c r="F96">
        <v>4350</v>
      </c>
      <c r="G96" s="6">
        <v>0</v>
      </c>
      <c r="H96" s="6">
        <v>3</v>
      </c>
      <c r="I96" s="6">
        <v>0</v>
      </c>
      <c r="J96" s="6">
        <v>24</v>
      </c>
      <c r="K96" s="6">
        <v>0</v>
      </c>
      <c r="L96" s="6">
        <v>4</v>
      </c>
      <c r="M96" s="6">
        <v>0</v>
      </c>
      <c r="N96" s="21">
        <v>13.5</v>
      </c>
      <c r="O96" s="6">
        <v>0</v>
      </c>
      <c r="P96" s="6">
        <v>0</v>
      </c>
      <c r="Q96" s="6">
        <v>4</v>
      </c>
      <c r="R96" s="6">
        <v>3949.26</v>
      </c>
      <c r="S96" s="6">
        <v>2323.37</v>
      </c>
      <c r="T96" s="6">
        <v>3949.26</v>
      </c>
      <c r="U96" s="6">
        <v>0</v>
      </c>
      <c r="V96" s="6">
        <v>0</v>
      </c>
      <c r="W96" s="6">
        <v>789.85</v>
      </c>
      <c r="X96" s="6">
        <v>0</v>
      </c>
      <c r="Y96" s="6">
        <v>1064.8499999999999</v>
      </c>
      <c r="Z96" s="6">
        <v>1277.8599999999999</v>
      </c>
      <c r="AA96" s="6">
        <v>1447.86</v>
      </c>
      <c r="AB96" s="6">
        <v>62870.831299999998</v>
      </c>
    </row>
    <row r="97" spans="1:28" x14ac:dyDescent="0.2">
      <c r="A97" s="25" t="s">
        <v>133</v>
      </c>
      <c r="B97" s="4" t="s">
        <v>47</v>
      </c>
      <c r="C97" s="4" t="s">
        <v>38</v>
      </c>
      <c r="D97">
        <v>32672.47</v>
      </c>
      <c r="E97">
        <v>3255.23</v>
      </c>
      <c r="F97">
        <v>5600</v>
      </c>
      <c r="G97" s="6">
        <v>0</v>
      </c>
      <c r="H97" s="6">
        <v>3</v>
      </c>
      <c r="I97" s="6">
        <v>0</v>
      </c>
      <c r="J97" s="6">
        <v>24</v>
      </c>
      <c r="K97" s="6">
        <v>0</v>
      </c>
      <c r="L97" s="6">
        <v>4</v>
      </c>
      <c r="M97" s="6">
        <v>0</v>
      </c>
      <c r="N97" s="21">
        <v>19.5</v>
      </c>
      <c r="O97" s="6">
        <v>0</v>
      </c>
      <c r="P97" s="6">
        <v>0</v>
      </c>
      <c r="Q97" s="6">
        <v>4</v>
      </c>
      <c r="R97" s="6">
        <v>4198.8599999999997</v>
      </c>
      <c r="S97" s="6">
        <v>3509.92</v>
      </c>
      <c r="T97" s="6">
        <v>4198.8599999999997</v>
      </c>
      <c r="U97" s="6">
        <v>0</v>
      </c>
      <c r="V97" s="6">
        <v>0</v>
      </c>
      <c r="W97" s="6">
        <v>839.77</v>
      </c>
      <c r="X97" s="6">
        <v>0</v>
      </c>
      <c r="Y97" s="6">
        <v>1114.77</v>
      </c>
      <c r="Z97" s="6">
        <v>1930.46</v>
      </c>
      <c r="AA97" s="6">
        <v>2100.46</v>
      </c>
      <c r="AB97" s="6">
        <v>87636.693299999999</v>
      </c>
    </row>
    <row r="98" spans="1:28" s="7" customFormat="1" x14ac:dyDescent="0.2">
      <c r="A98" s="25" t="s">
        <v>134</v>
      </c>
      <c r="B98" s="8" t="s">
        <v>47</v>
      </c>
      <c r="C98" s="8" t="s">
        <v>40</v>
      </c>
      <c r="D98" s="7">
        <v>39459.18</v>
      </c>
      <c r="E98" s="7">
        <v>3902.94</v>
      </c>
      <c r="F98" s="7">
        <v>7000</v>
      </c>
      <c r="G98" s="9">
        <v>0</v>
      </c>
      <c r="H98" s="9">
        <v>4</v>
      </c>
      <c r="I98" s="9">
        <v>0</v>
      </c>
      <c r="J98" s="9">
        <v>24</v>
      </c>
      <c r="K98" s="6">
        <v>0</v>
      </c>
      <c r="L98" s="47">
        <v>4</v>
      </c>
      <c r="M98" s="9">
        <v>0</v>
      </c>
      <c r="N98" s="22">
        <v>25.5</v>
      </c>
      <c r="O98" s="9">
        <v>0</v>
      </c>
      <c r="P98" s="9">
        <v>0</v>
      </c>
      <c r="Q98" s="9">
        <v>4</v>
      </c>
      <c r="R98" s="9">
        <v>4868.6499999999996</v>
      </c>
      <c r="S98" s="9">
        <v>4398.5600000000004</v>
      </c>
      <c r="T98" s="9">
        <v>4868.6499999999996</v>
      </c>
      <c r="U98" s="9">
        <v>0</v>
      </c>
      <c r="V98" s="9">
        <v>0</v>
      </c>
      <c r="W98" s="9">
        <v>973.73</v>
      </c>
      <c r="X98" s="9">
        <v>0</v>
      </c>
      <c r="Y98" s="9">
        <v>1273.73</v>
      </c>
      <c r="Z98" s="9">
        <v>2419.21</v>
      </c>
      <c r="AA98" s="9">
        <v>2589.21</v>
      </c>
      <c r="AB98" s="9">
        <v>108527.0168</v>
      </c>
    </row>
    <row r="99" spans="1:28" x14ac:dyDescent="0.2">
      <c r="A99" s="36" t="s">
        <v>135</v>
      </c>
      <c r="B99" s="4" t="s">
        <v>33</v>
      </c>
      <c r="C99" s="4" t="s">
        <v>34</v>
      </c>
      <c r="D99">
        <v>14272.2</v>
      </c>
      <c r="E99">
        <v>1343.36</v>
      </c>
      <c r="F99">
        <v>3100</v>
      </c>
      <c r="G99" s="6">
        <v>0</v>
      </c>
      <c r="H99" s="6">
        <v>3</v>
      </c>
      <c r="I99" s="6">
        <v>0</v>
      </c>
      <c r="J99" s="6">
        <v>24</v>
      </c>
      <c r="K99" s="6">
        <v>0</v>
      </c>
      <c r="L99" s="6">
        <v>4</v>
      </c>
      <c r="M99" s="6">
        <v>0</v>
      </c>
      <c r="N99" s="21">
        <v>7.5</v>
      </c>
      <c r="O99" s="6">
        <v>0</v>
      </c>
      <c r="P99" s="6">
        <v>0</v>
      </c>
      <c r="Q99" s="6">
        <v>4</v>
      </c>
      <c r="R99" s="6">
        <v>2842.34</v>
      </c>
      <c r="S99" s="6">
        <v>527.08000000000004</v>
      </c>
      <c r="T99" s="6">
        <v>2842.34</v>
      </c>
      <c r="U99" s="6">
        <v>0</v>
      </c>
      <c r="V99" s="6">
        <v>0</v>
      </c>
      <c r="W99" s="6">
        <v>568.47</v>
      </c>
      <c r="X99" s="6">
        <v>0</v>
      </c>
      <c r="Y99" s="6">
        <v>843.47</v>
      </c>
      <c r="Z99" s="6">
        <v>289.89</v>
      </c>
      <c r="AA99" s="6">
        <v>459.89</v>
      </c>
      <c r="AB99" s="6">
        <v>18443.195400000001</v>
      </c>
    </row>
    <row r="100" spans="1:28" x14ac:dyDescent="0.2">
      <c r="A100" s="36" t="s">
        <v>136</v>
      </c>
      <c r="B100" s="4" t="s">
        <v>33</v>
      </c>
      <c r="C100" s="4" t="s">
        <v>36</v>
      </c>
      <c r="D100">
        <v>18716.18</v>
      </c>
      <c r="E100">
        <v>1727.41</v>
      </c>
      <c r="F100">
        <v>4350</v>
      </c>
      <c r="G100" s="6">
        <v>0</v>
      </c>
      <c r="H100" s="6">
        <v>3</v>
      </c>
      <c r="I100" s="6">
        <v>0</v>
      </c>
      <c r="J100" s="6">
        <v>24</v>
      </c>
      <c r="K100" s="6">
        <v>0</v>
      </c>
      <c r="L100" s="6">
        <v>4</v>
      </c>
      <c r="M100" s="6">
        <v>0</v>
      </c>
      <c r="N100" s="21">
        <v>13.5</v>
      </c>
      <c r="O100" s="6">
        <v>0</v>
      </c>
      <c r="P100" s="6">
        <v>0</v>
      </c>
      <c r="Q100" s="6">
        <v>4</v>
      </c>
      <c r="R100" s="6">
        <v>3798.85</v>
      </c>
      <c r="S100" s="6">
        <v>877.53</v>
      </c>
      <c r="T100" s="6">
        <v>3798.85</v>
      </c>
      <c r="U100" s="6">
        <v>0</v>
      </c>
      <c r="V100" s="6">
        <v>0</v>
      </c>
      <c r="W100" s="6">
        <v>759.77</v>
      </c>
      <c r="X100" s="6">
        <v>0</v>
      </c>
      <c r="Y100" s="6">
        <v>1034.77</v>
      </c>
      <c r="Z100" s="6">
        <v>482.64</v>
      </c>
      <c r="AA100" s="6">
        <v>652.64</v>
      </c>
      <c r="AB100" s="6">
        <v>27921.5242</v>
      </c>
    </row>
    <row r="101" spans="1:28" x14ac:dyDescent="0.2">
      <c r="A101" s="36" t="s">
        <v>137</v>
      </c>
      <c r="B101" s="4" t="s">
        <v>33</v>
      </c>
      <c r="C101" s="4" t="s">
        <v>38</v>
      </c>
      <c r="D101">
        <v>22134.04</v>
      </c>
      <c r="E101">
        <v>1988.08</v>
      </c>
      <c r="F101">
        <v>5600</v>
      </c>
      <c r="G101" s="6">
        <v>0</v>
      </c>
      <c r="H101" s="6">
        <v>3</v>
      </c>
      <c r="I101" s="6">
        <v>0</v>
      </c>
      <c r="J101" s="6">
        <v>24</v>
      </c>
      <c r="K101" s="6">
        <v>0</v>
      </c>
      <c r="L101" s="6">
        <v>4</v>
      </c>
      <c r="M101" s="6">
        <v>0</v>
      </c>
      <c r="N101" s="21">
        <v>19.5</v>
      </c>
      <c r="O101" s="6">
        <v>0</v>
      </c>
      <c r="P101" s="6">
        <v>0</v>
      </c>
      <c r="Q101" s="6">
        <v>4</v>
      </c>
      <c r="R101" s="6">
        <v>4046.35</v>
      </c>
      <c r="S101" s="6">
        <v>1261.46</v>
      </c>
      <c r="T101" s="6">
        <v>4046.35</v>
      </c>
      <c r="U101" s="6">
        <v>0</v>
      </c>
      <c r="V101" s="6">
        <v>0</v>
      </c>
      <c r="W101" s="6">
        <v>809.27</v>
      </c>
      <c r="X101" s="6">
        <v>0</v>
      </c>
      <c r="Y101" s="6">
        <v>1084.27</v>
      </c>
      <c r="Z101" s="6">
        <v>693.81</v>
      </c>
      <c r="AA101" s="6">
        <v>863.81</v>
      </c>
      <c r="AB101" s="6">
        <v>36371.098400000003</v>
      </c>
    </row>
    <row r="102" spans="1:28" x14ac:dyDescent="0.2">
      <c r="A102" s="36" t="s">
        <v>138</v>
      </c>
      <c r="B102" s="4" t="s">
        <v>33</v>
      </c>
      <c r="C102" s="4" t="s">
        <v>40</v>
      </c>
      <c r="D102">
        <v>25815.4</v>
      </c>
      <c r="E102">
        <v>2268.4</v>
      </c>
      <c r="F102">
        <v>6950</v>
      </c>
      <c r="G102" s="6">
        <v>0</v>
      </c>
      <c r="H102" s="6">
        <v>4</v>
      </c>
      <c r="I102" s="6">
        <v>0</v>
      </c>
      <c r="J102" s="6">
        <v>24</v>
      </c>
      <c r="K102" s="6">
        <v>0</v>
      </c>
      <c r="L102" s="6">
        <v>4</v>
      </c>
      <c r="M102" s="6">
        <v>0</v>
      </c>
      <c r="N102" s="21">
        <v>25.5</v>
      </c>
      <c r="O102" s="6">
        <v>0</v>
      </c>
      <c r="P102" s="6">
        <v>0</v>
      </c>
      <c r="Q102" s="6">
        <v>4</v>
      </c>
      <c r="R102" s="6">
        <v>4387.57</v>
      </c>
      <c r="S102" s="6">
        <v>1601.62</v>
      </c>
      <c r="T102" s="6">
        <v>4387.57</v>
      </c>
      <c r="U102" s="6">
        <v>0</v>
      </c>
      <c r="V102" s="6">
        <v>0</v>
      </c>
      <c r="W102" s="6">
        <v>877.51</v>
      </c>
      <c r="X102" s="6">
        <v>0</v>
      </c>
      <c r="Y102" s="6">
        <v>1177.51</v>
      </c>
      <c r="Z102" s="6">
        <v>880.89</v>
      </c>
      <c r="AA102" s="6">
        <v>1050.8900000000001</v>
      </c>
      <c r="AB102" s="6">
        <v>44179.279900000001</v>
      </c>
    </row>
    <row r="103" spans="1:28" x14ac:dyDescent="0.2">
      <c r="A103" s="36" t="s">
        <v>139</v>
      </c>
      <c r="B103" s="4" t="s">
        <v>42</v>
      </c>
      <c r="C103" s="4" t="s">
        <v>34</v>
      </c>
      <c r="D103">
        <v>15794.72</v>
      </c>
      <c r="E103">
        <v>1526.43</v>
      </c>
      <c r="F103">
        <v>3100</v>
      </c>
      <c r="G103" s="6">
        <v>0</v>
      </c>
      <c r="H103" s="6">
        <v>3</v>
      </c>
      <c r="I103" s="6">
        <v>0</v>
      </c>
      <c r="J103" s="6">
        <v>24</v>
      </c>
      <c r="K103" s="6">
        <v>0</v>
      </c>
      <c r="L103" s="6">
        <v>4</v>
      </c>
      <c r="M103" s="6">
        <v>0</v>
      </c>
      <c r="N103" s="21">
        <v>7.5</v>
      </c>
      <c r="O103" s="6">
        <v>0</v>
      </c>
      <c r="P103" s="6">
        <v>0</v>
      </c>
      <c r="Q103" s="6">
        <v>4</v>
      </c>
      <c r="R103" s="6">
        <v>2870.17</v>
      </c>
      <c r="S103" s="6">
        <v>849.81</v>
      </c>
      <c r="T103" s="6">
        <v>2870.17</v>
      </c>
      <c r="U103" s="6">
        <v>0</v>
      </c>
      <c r="V103" s="6">
        <v>0</v>
      </c>
      <c r="W103" s="6">
        <v>574.03</v>
      </c>
      <c r="X103" s="6">
        <v>0</v>
      </c>
      <c r="Y103" s="6">
        <v>849.03</v>
      </c>
      <c r="Z103" s="6">
        <v>467.4</v>
      </c>
      <c r="AA103" s="6">
        <v>637.4</v>
      </c>
      <c r="AB103" s="6">
        <v>28099.168300000001</v>
      </c>
    </row>
    <row r="104" spans="1:28" x14ac:dyDescent="0.2">
      <c r="A104" s="36" t="s">
        <v>140</v>
      </c>
      <c r="B104" s="4" t="s">
        <v>42</v>
      </c>
      <c r="C104" s="4" t="s">
        <v>36</v>
      </c>
      <c r="D104">
        <v>22031.01</v>
      </c>
      <c r="E104">
        <v>2125.9899999999998</v>
      </c>
      <c r="F104">
        <v>4350</v>
      </c>
      <c r="G104" s="6">
        <v>0</v>
      </c>
      <c r="H104" s="6">
        <v>3</v>
      </c>
      <c r="I104" s="6">
        <v>0</v>
      </c>
      <c r="J104" s="6">
        <v>24</v>
      </c>
      <c r="K104" s="6">
        <v>0</v>
      </c>
      <c r="L104" s="6">
        <v>4</v>
      </c>
      <c r="M104" s="6">
        <v>0</v>
      </c>
      <c r="N104" s="21">
        <v>13.5</v>
      </c>
      <c r="O104" s="6">
        <v>0</v>
      </c>
      <c r="P104" s="6">
        <v>0</v>
      </c>
      <c r="Q104" s="6">
        <v>4</v>
      </c>
      <c r="R104" s="6">
        <v>3862.74</v>
      </c>
      <c r="S104" s="6">
        <v>1578.98</v>
      </c>
      <c r="T104" s="6">
        <v>3862.74</v>
      </c>
      <c r="U104" s="6">
        <v>0</v>
      </c>
      <c r="V104" s="6">
        <v>0</v>
      </c>
      <c r="W104" s="6">
        <v>772.55</v>
      </c>
      <c r="X104" s="6">
        <v>0</v>
      </c>
      <c r="Y104" s="6">
        <v>1047.55</v>
      </c>
      <c r="Z104" s="6">
        <v>868.44</v>
      </c>
      <c r="AA104" s="6">
        <v>1038.44</v>
      </c>
      <c r="AB104" s="6">
        <v>46284.586000000003</v>
      </c>
    </row>
    <row r="105" spans="1:28" x14ac:dyDescent="0.2">
      <c r="A105" s="36" t="s">
        <v>141</v>
      </c>
      <c r="B105" s="4" t="s">
        <v>42</v>
      </c>
      <c r="C105" s="4" t="s">
        <v>38</v>
      </c>
      <c r="D105">
        <v>27181.06</v>
      </c>
      <c r="E105">
        <v>2594.94</v>
      </c>
      <c r="F105">
        <v>5600</v>
      </c>
      <c r="G105" s="6">
        <v>0</v>
      </c>
      <c r="H105" s="6">
        <v>3</v>
      </c>
      <c r="I105" s="6">
        <v>0</v>
      </c>
      <c r="J105" s="6">
        <v>24</v>
      </c>
      <c r="K105" s="6">
        <v>0</v>
      </c>
      <c r="L105" s="6">
        <v>4</v>
      </c>
      <c r="M105" s="6">
        <v>0</v>
      </c>
      <c r="N105" s="21">
        <v>19.5</v>
      </c>
      <c r="O105" s="6">
        <v>0</v>
      </c>
      <c r="P105" s="6">
        <v>0</v>
      </c>
      <c r="Q105" s="6">
        <v>4</v>
      </c>
      <c r="R105" s="6">
        <v>4046.37</v>
      </c>
      <c r="S105" s="6">
        <v>2364.84</v>
      </c>
      <c r="T105" s="6">
        <v>4046.37</v>
      </c>
      <c r="U105" s="6">
        <v>0</v>
      </c>
      <c r="V105" s="6">
        <v>0</v>
      </c>
      <c r="W105" s="6">
        <v>809.27</v>
      </c>
      <c r="X105" s="6">
        <v>0</v>
      </c>
      <c r="Y105" s="6">
        <v>1084.27</v>
      </c>
      <c r="Z105" s="6">
        <v>1300.6600000000001</v>
      </c>
      <c r="AA105" s="6">
        <v>1470.66</v>
      </c>
      <c r="AB105" s="6">
        <v>62767.587599999999</v>
      </c>
    </row>
    <row r="106" spans="1:28" x14ac:dyDescent="0.2">
      <c r="A106" s="36" t="s">
        <v>142</v>
      </c>
      <c r="B106" s="4" t="s">
        <v>42</v>
      </c>
      <c r="C106" s="4" t="s">
        <v>40</v>
      </c>
      <c r="D106">
        <v>32639.25</v>
      </c>
      <c r="E106">
        <v>3088.91</v>
      </c>
      <c r="F106">
        <v>6950</v>
      </c>
      <c r="G106" s="6">
        <v>0</v>
      </c>
      <c r="H106" s="6">
        <v>4</v>
      </c>
      <c r="I106" s="6">
        <v>0</v>
      </c>
      <c r="J106" s="6">
        <v>24</v>
      </c>
      <c r="K106" s="6">
        <v>0</v>
      </c>
      <c r="L106" s="6">
        <v>4</v>
      </c>
      <c r="M106" s="6">
        <v>0</v>
      </c>
      <c r="N106" s="21">
        <v>25.5</v>
      </c>
      <c r="O106" s="6">
        <v>0</v>
      </c>
      <c r="P106" s="6">
        <v>0</v>
      </c>
      <c r="Q106" s="6">
        <v>4</v>
      </c>
      <c r="R106" s="6">
        <v>4377.79</v>
      </c>
      <c r="S106" s="6">
        <v>3097.01</v>
      </c>
      <c r="T106" s="6">
        <v>4377.79</v>
      </c>
      <c r="U106" s="6">
        <v>0</v>
      </c>
      <c r="V106" s="6">
        <v>0</v>
      </c>
      <c r="W106" s="6">
        <v>875.56</v>
      </c>
      <c r="X106" s="6">
        <v>0</v>
      </c>
      <c r="Y106" s="6">
        <v>1175.56</v>
      </c>
      <c r="Z106" s="6">
        <v>1703.35</v>
      </c>
      <c r="AA106" s="6">
        <v>1873.35</v>
      </c>
      <c r="AB106" s="6">
        <v>78704.997000000003</v>
      </c>
    </row>
    <row r="107" spans="1:28" x14ac:dyDescent="0.2">
      <c r="A107" s="36" t="s">
        <v>143</v>
      </c>
      <c r="B107" s="4" t="s">
        <v>47</v>
      </c>
      <c r="C107" s="4" t="s">
        <v>34</v>
      </c>
      <c r="D107">
        <v>17012.57</v>
      </c>
      <c r="E107">
        <v>1672.87</v>
      </c>
      <c r="F107">
        <v>3100</v>
      </c>
      <c r="G107" s="6">
        <v>0</v>
      </c>
      <c r="H107" s="6">
        <v>3</v>
      </c>
      <c r="I107" s="6">
        <v>0</v>
      </c>
      <c r="J107" s="6">
        <v>24</v>
      </c>
      <c r="K107" s="6">
        <v>0</v>
      </c>
      <c r="L107" s="6">
        <v>4</v>
      </c>
      <c r="M107" s="6">
        <v>0</v>
      </c>
      <c r="N107" s="21">
        <v>7.5</v>
      </c>
      <c r="O107" s="6">
        <v>0</v>
      </c>
      <c r="P107" s="6">
        <v>0</v>
      </c>
      <c r="Q107" s="6">
        <v>4</v>
      </c>
      <c r="R107" s="6">
        <v>2926.38</v>
      </c>
      <c r="S107" s="6">
        <v>1095.6199999999999</v>
      </c>
      <c r="T107" s="6">
        <v>2926.38</v>
      </c>
      <c r="U107" s="6">
        <v>0</v>
      </c>
      <c r="V107" s="6">
        <v>0</v>
      </c>
      <c r="W107" s="6">
        <v>585.28</v>
      </c>
      <c r="X107" s="6">
        <v>0</v>
      </c>
      <c r="Y107" s="6">
        <v>860.28</v>
      </c>
      <c r="Z107" s="6">
        <v>602.59</v>
      </c>
      <c r="AA107" s="6">
        <v>772.59</v>
      </c>
      <c r="AB107" s="6">
        <v>34289.100899999998</v>
      </c>
    </row>
    <row r="108" spans="1:28" x14ac:dyDescent="0.2">
      <c r="A108" s="36" t="s">
        <v>144</v>
      </c>
      <c r="B108" s="4" t="s">
        <v>47</v>
      </c>
      <c r="C108" s="4" t="s">
        <v>36</v>
      </c>
      <c r="D108">
        <v>24697.86</v>
      </c>
      <c r="E108">
        <v>2446.65</v>
      </c>
      <c r="F108">
        <v>4350</v>
      </c>
      <c r="G108" s="6">
        <v>0</v>
      </c>
      <c r="H108" s="6">
        <v>3</v>
      </c>
      <c r="I108" s="6">
        <v>0</v>
      </c>
      <c r="J108" s="6">
        <v>24</v>
      </c>
      <c r="K108" s="6">
        <v>0</v>
      </c>
      <c r="L108" s="6">
        <v>4</v>
      </c>
      <c r="M108" s="6">
        <v>0</v>
      </c>
      <c r="N108" s="21">
        <v>13.5</v>
      </c>
      <c r="O108" s="6">
        <v>0</v>
      </c>
      <c r="P108" s="6">
        <v>0</v>
      </c>
      <c r="Q108" s="6">
        <v>4</v>
      </c>
      <c r="R108" s="6">
        <v>4047.84</v>
      </c>
      <c r="S108" s="6">
        <v>2094.6999999999998</v>
      </c>
      <c r="T108" s="6">
        <v>4047.84</v>
      </c>
      <c r="U108" s="6">
        <v>0</v>
      </c>
      <c r="V108" s="6">
        <v>0</v>
      </c>
      <c r="W108" s="6">
        <v>809.57</v>
      </c>
      <c r="X108" s="6">
        <v>0</v>
      </c>
      <c r="Y108" s="6">
        <v>1084.57</v>
      </c>
      <c r="Z108" s="6">
        <v>1152.0899999999999</v>
      </c>
      <c r="AA108" s="6">
        <v>1322.09</v>
      </c>
      <c r="AB108" s="6">
        <v>58710.946400000001</v>
      </c>
    </row>
    <row r="109" spans="1:28" x14ac:dyDescent="0.2">
      <c r="A109" s="36" t="s">
        <v>145</v>
      </c>
      <c r="B109" s="4" t="s">
        <v>47</v>
      </c>
      <c r="C109" s="4" t="s">
        <v>38</v>
      </c>
      <c r="D109">
        <v>30898.16</v>
      </c>
      <c r="E109">
        <v>3041.88</v>
      </c>
      <c r="F109">
        <v>5600</v>
      </c>
      <c r="G109" s="6">
        <v>0</v>
      </c>
      <c r="H109" s="6">
        <v>3</v>
      </c>
      <c r="I109" s="6">
        <v>0</v>
      </c>
      <c r="J109" s="6">
        <v>24</v>
      </c>
      <c r="K109" s="6">
        <v>0</v>
      </c>
      <c r="L109" s="6">
        <v>4</v>
      </c>
      <c r="M109" s="6">
        <v>0</v>
      </c>
      <c r="N109" s="21">
        <v>19.5</v>
      </c>
      <c r="O109" s="6">
        <v>0</v>
      </c>
      <c r="P109" s="6">
        <v>0</v>
      </c>
      <c r="Q109" s="6">
        <v>4</v>
      </c>
      <c r="R109" s="6">
        <v>4136.45</v>
      </c>
      <c r="S109" s="6">
        <v>3144.72</v>
      </c>
      <c r="T109" s="6">
        <v>4136.45</v>
      </c>
      <c r="U109" s="6">
        <v>0</v>
      </c>
      <c r="V109" s="6">
        <v>0</v>
      </c>
      <c r="W109" s="6">
        <v>827.29</v>
      </c>
      <c r="X109" s="6">
        <v>0</v>
      </c>
      <c r="Y109" s="6">
        <v>1102.29</v>
      </c>
      <c r="Z109" s="6">
        <v>1729.6</v>
      </c>
      <c r="AA109" s="6">
        <v>1899.6</v>
      </c>
      <c r="AB109" s="6">
        <v>80142.175799999997</v>
      </c>
    </row>
    <row r="110" spans="1:28" x14ac:dyDescent="0.2">
      <c r="A110" s="36" t="s">
        <v>146</v>
      </c>
      <c r="B110" s="8" t="s">
        <v>47</v>
      </c>
      <c r="C110" s="8" t="s">
        <v>40</v>
      </c>
      <c r="D110" s="7">
        <v>37513.07</v>
      </c>
      <c r="E110" s="7">
        <v>3674.94</v>
      </c>
      <c r="F110" s="7">
        <v>6950</v>
      </c>
      <c r="G110" s="9">
        <v>0</v>
      </c>
      <c r="H110" s="9">
        <v>4</v>
      </c>
      <c r="I110" s="9">
        <v>0</v>
      </c>
      <c r="J110" s="9">
        <v>24</v>
      </c>
      <c r="K110" s="9">
        <v>0</v>
      </c>
      <c r="L110" s="9">
        <v>4</v>
      </c>
      <c r="M110" s="9">
        <v>0</v>
      </c>
      <c r="N110" s="22">
        <v>25.5</v>
      </c>
      <c r="O110" s="9">
        <v>0</v>
      </c>
      <c r="P110" s="9">
        <v>0</v>
      </c>
      <c r="Q110" s="9">
        <v>4</v>
      </c>
      <c r="R110" s="9">
        <v>4513.5</v>
      </c>
      <c r="S110" s="9">
        <v>4113.17</v>
      </c>
      <c r="T110" s="9">
        <v>4513.5</v>
      </c>
      <c r="U110" s="9">
        <v>0</v>
      </c>
      <c r="V110" s="9">
        <v>0</v>
      </c>
      <c r="W110" s="9">
        <v>902.7</v>
      </c>
      <c r="X110" s="9">
        <v>0</v>
      </c>
      <c r="Y110" s="9">
        <v>1202.7</v>
      </c>
      <c r="Z110" s="9">
        <v>2262.25</v>
      </c>
      <c r="AA110" s="9">
        <v>2432.25</v>
      </c>
      <c r="AB110" s="9">
        <v>101074.8591</v>
      </c>
    </row>
    <row r="111" spans="1:28" x14ac:dyDescent="0.2">
      <c r="A111" s="36" t="s">
        <v>147</v>
      </c>
      <c r="B111" s="4" t="s">
        <v>33</v>
      </c>
      <c r="C111" s="4" t="s">
        <v>34</v>
      </c>
      <c r="D111">
        <v>14550.13</v>
      </c>
      <c r="E111">
        <v>1376.78</v>
      </c>
      <c r="F111">
        <v>3100</v>
      </c>
      <c r="G111" s="6">
        <v>0</v>
      </c>
      <c r="H111" s="6">
        <v>3</v>
      </c>
      <c r="I111" s="6">
        <v>0</v>
      </c>
      <c r="J111" s="6">
        <v>24</v>
      </c>
      <c r="K111" s="6">
        <v>0</v>
      </c>
      <c r="L111" s="6">
        <v>4</v>
      </c>
      <c r="M111" s="6">
        <v>0</v>
      </c>
      <c r="N111" s="21">
        <v>7.5</v>
      </c>
      <c r="O111" s="6">
        <v>0</v>
      </c>
      <c r="P111" s="6">
        <v>0</v>
      </c>
      <c r="Q111" s="6">
        <v>4</v>
      </c>
      <c r="R111" s="6">
        <v>2842.34</v>
      </c>
      <c r="S111" s="6">
        <v>587.84</v>
      </c>
      <c r="T111" s="6">
        <v>2842.34</v>
      </c>
      <c r="U111" s="6">
        <v>0</v>
      </c>
      <c r="V111" s="6">
        <v>0</v>
      </c>
      <c r="W111" s="6">
        <v>568.47</v>
      </c>
      <c r="X111" s="6">
        <v>0</v>
      </c>
      <c r="Y111" s="6">
        <v>843.47</v>
      </c>
      <c r="Z111" s="6">
        <v>323.31</v>
      </c>
      <c r="AA111" s="6">
        <v>493.31</v>
      </c>
      <c r="AB111" s="6">
        <v>19649.922200000001</v>
      </c>
    </row>
    <row r="112" spans="1:28" x14ac:dyDescent="0.2">
      <c r="A112" s="36" t="s">
        <v>148</v>
      </c>
      <c r="B112" s="4" t="s">
        <v>33</v>
      </c>
      <c r="C112" s="4" t="s">
        <v>36</v>
      </c>
      <c r="D112">
        <v>19333.810000000001</v>
      </c>
      <c r="E112">
        <v>1801.67</v>
      </c>
      <c r="F112">
        <v>4350</v>
      </c>
      <c r="G112" s="6">
        <v>0</v>
      </c>
      <c r="H112" s="6">
        <v>3</v>
      </c>
      <c r="I112" s="6">
        <v>0</v>
      </c>
      <c r="J112" s="6">
        <v>24</v>
      </c>
      <c r="K112" s="6">
        <v>0</v>
      </c>
      <c r="L112" s="6">
        <v>4</v>
      </c>
      <c r="M112" s="6">
        <v>0</v>
      </c>
      <c r="N112" s="21">
        <v>13.5</v>
      </c>
      <c r="O112" s="6">
        <v>0</v>
      </c>
      <c r="P112" s="6">
        <v>0</v>
      </c>
      <c r="Q112" s="6">
        <v>4</v>
      </c>
      <c r="R112" s="6">
        <v>3798.85</v>
      </c>
      <c r="S112" s="6">
        <v>1012.55</v>
      </c>
      <c r="T112" s="6">
        <v>3798.85</v>
      </c>
      <c r="U112" s="6">
        <v>0</v>
      </c>
      <c r="V112" s="6">
        <v>0</v>
      </c>
      <c r="W112" s="6">
        <v>759.77</v>
      </c>
      <c r="X112" s="6">
        <v>0</v>
      </c>
      <c r="Y112" s="6">
        <v>1034.77</v>
      </c>
      <c r="Z112" s="6">
        <v>556.9</v>
      </c>
      <c r="AA112" s="6">
        <v>726.9</v>
      </c>
      <c r="AB112" s="6">
        <v>30603.139800000001</v>
      </c>
    </row>
    <row r="113" spans="1:34" x14ac:dyDescent="0.2">
      <c r="A113" s="36" t="s">
        <v>149</v>
      </c>
      <c r="B113" s="4" t="s">
        <v>33</v>
      </c>
      <c r="C113" s="4" t="s">
        <v>38</v>
      </c>
      <c r="D113">
        <v>23125.62</v>
      </c>
      <c r="E113">
        <v>2107.3000000000002</v>
      </c>
      <c r="F113">
        <v>5600</v>
      </c>
      <c r="G113" s="6">
        <v>0</v>
      </c>
      <c r="H113" s="6">
        <v>3</v>
      </c>
      <c r="I113" s="6">
        <v>0</v>
      </c>
      <c r="J113" s="6">
        <v>24</v>
      </c>
      <c r="K113" s="6">
        <v>0</v>
      </c>
      <c r="L113" s="6">
        <v>4</v>
      </c>
      <c r="M113" s="6">
        <v>0</v>
      </c>
      <c r="N113" s="21">
        <v>19.5</v>
      </c>
      <c r="O113" s="6">
        <v>0</v>
      </c>
      <c r="P113" s="6">
        <v>0</v>
      </c>
      <c r="Q113" s="6">
        <v>4</v>
      </c>
      <c r="R113" s="6">
        <v>4046.35</v>
      </c>
      <c r="S113" s="6">
        <v>1478.24</v>
      </c>
      <c r="T113" s="6">
        <v>4046.35</v>
      </c>
      <c r="U113" s="6">
        <v>0</v>
      </c>
      <c r="V113" s="6">
        <v>0</v>
      </c>
      <c r="W113" s="6">
        <v>809.27</v>
      </c>
      <c r="X113" s="6">
        <v>0</v>
      </c>
      <c r="Y113" s="6">
        <v>1084.27</v>
      </c>
      <c r="Z113" s="6">
        <v>813.03</v>
      </c>
      <c r="AA113" s="6">
        <v>983.03</v>
      </c>
      <c r="AB113" s="6">
        <v>40676.323299999996</v>
      </c>
    </row>
    <row r="114" spans="1:34" x14ac:dyDescent="0.2">
      <c r="A114" s="36" t="s">
        <v>150</v>
      </c>
      <c r="B114" s="4" t="s">
        <v>33</v>
      </c>
      <c r="C114" s="4" t="s">
        <v>40</v>
      </c>
      <c r="D114">
        <v>27133.01</v>
      </c>
      <c r="E114">
        <v>2426.83</v>
      </c>
      <c r="F114">
        <v>6950</v>
      </c>
      <c r="G114" s="6">
        <v>0</v>
      </c>
      <c r="H114" s="6">
        <v>4</v>
      </c>
      <c r="I114" s="6">
        <v>0</v>
      </c>
      <c r="J114" s="6">
        <v>24</v>
      </c>
      <c r="K114" s="6">
        <v>0</v>
      </c>
      <c r="L114" s="6">
        <v>4</v>
      </c>
      <c r="M114" s="6">
        <v>0</v>
      </c>
      <c r="N114" s="21">
        <v>25.5</v>
      </c>
      <c r="O114" s="6">
        <v>0</v>
      </c>
      <c r="P114" s="6">
        <v>0</v>
      </c>
      <c r="Q114" s="6">
        <v>4</v>
      </c>
      <c r="R114" s="6">
        <v>4387.57</v>
      </c>
      <c r="S114" s="6">
        <v>1889.67</v>
      </c>
      <c r="T114" s="6">
        <v>4387.57</v>
      </c>
      <c r="U114" s="6">
        <v>0</v>
      </c>
      <c r="V114" s="6">
        <v>0</v>
      </c>
      <c r="W114" s="6">
        <v>877.51</v>
      </c>
      <c r="X114" s="6">
        <v>0</v>
      </c>
      <c r="Y114" s="6">
        <v>1177.51</v>
      </c>
      <c r="Z114" s="6">
        <v>1039.32</v>
      </c>
      <c r="AA114" s="6">
        <v>1209.32</v>
      </c>
      <c r="AB114" s="6">
        <v>49900.060799999999</v>
      </c>
    </row>
    <row r="115" spans="1:34" x14ac:dyDescent="0.2">
      <c r="A115" s="36" t="s">
        <v>151</v>
      </c>
      <c r="B115" s="4" t="s">
        <v>42</v>
      </c>
      <c r="C115" s="4" t="s">
        <v>34</v>
      </c>
      <c r="D115">
        <v>16419.64</v>
      </c>
      <c r="E115">
        <v>1601.57</v>
      </c>
      <c r="F115">
        <v>3100</v>
      </c>
      <c r="G115" s="6">
        <v>0</v>
      </c>
      <c r="H115" s="6">
        <v>3</v>
      </c>
      <c r="I115" s="6">
        <v>0</v>
      </c>
      <c r="J115" s="6">
        <v>24</v>
      </c>
      <c r="K115" s="6">
        <v>0</v>
      </c>
      <c r="L115" s="6">
        <v>4</v>
      </c>
      <c r="M115" s="6">
        <v>0</v>
      </c>
      <c r="N115" s="21">
        <v>7.5</v>
      </c>
      <c r="O115" s="6">
        <v>0</v>
      </c>
      <c r="P115" s="6">
        <v>0</v>
      </c>
      <c r="Q115" s="6">
        <v>4</v>
      </c>
      <c r="R115" s="6">
        <v>2870.17</v>
      </c>
      <c r="S115" s="6">
        <v>986.43</v>
      </c>
      <c r="T115" s="6">
        <v>2870.17</v>
      </c>
      <c r="U115" s="6">
        <v>0</v>
      </c>
      <c r="V115" s="6">
        <v>0</v>
      </c>
      <c r="W115" s="6">
        <v>574.03</v>
      </c>
      <c r="X115" s="6">
        <v>0</v>
      </c>
      <c r="Y115" s="6">
        <v>849.03</v>
      </c>
      <c r="Z115" s="6">
        <v>542.54</v>
      </c>
      <c r="AA115" s="6">
        <v>712.54</v>
      </c>
      <c r="AB115" s="6">
        <v>30812.452700000002</v>
      </c>
    </row>
    <row r="116" spans="1:34" x14ac:dyDescent="0.2">
      <c r="A116" s="36" t="s">
        <v>152</v>
      </c>
      <c r="B116" s="4" t="s">
        <v>42</v>
      </c>
      <c r="C116" s="4" t="s">
        <v>36</v>
      </c>
      <c r="D116">
        <v>23419.73</v>
      </c>
      <c r="E116">
        <v>2292.9699999999998</v>
      </c>
      <c r="F116">
        <v>4350</v>
      </c>
      <c r="G116" s="6">
        <v>0</v>
      </c>
      <c r="H116" s="6">
        <v>3</v>
      </c>
      <c r="I116" s="6">
        <v>0</v>
      </c>
      <c r="J116" s="6">
        <v>24</v>
      </c>
      <c r="K116" s="6">
        <v>0</v>
      </c>
      <c r="L116" s="6">
        <v>4</v>
      </c>
      <c r="M116" s="6">
        <v>0</v>
      </c>
      <c r="N116" s="21">
        <v>13.5</v>
      </c>
      <c r="O116" s="6">
        <v>0</v>
      </c>
      <c r="P116" s="6">
        <v>0</v>
      </c>
      <c r="Q116" s="6">
        <v>4</v>
      </c>
      <c r="R116" s="6">
        <v>3862.74</v>
      </c>
      <c r="S116" s="6">
        <v>1882.59</v>
      </c>
      <c r="T116" s="6">
        <v>3862.74</v>
      </c>
      <c r="U116" s="6">
        <v>0</v>
      </c>
      <c r="V116" s="6">
        <v>0</v>
      </c>
      <c r="W116" s="6">
        <v>772.55</v>
      </c>
      <c r="X116" s="6">
        <v>0</v>
      </c>
      <c r="Y116" s="6">
        <v>1047.55</v>
      </c>
      <c r="Z116" s="6">
        <v>1035.42</v>
      </c>
      <c r="AA116" s="6">
        <v>1205.42</v>
      </c>
      <c r="AB116" s="6">
        <v>52314.107600000003</v>
      </c>
    </row>
    <row r="117" spans="1:34" ht="18" customHeight="1" x14ac:dyDescent="0.2">
      <c r="A117" s="36" t="s">
        <v>153</v>
      </c>
      <c r="B117" s="4" t="s">
        <v>42</v>
      </c>
      <c r="C117" s="4" t="s">
        <v>38</v>
      </c>
      <c r="D117">
        <v>29403.01</v>
      </c>
      <c r="E117">
        <v>2862.11</v>
      </c>
      <c r="F117">
        <v>5600</v>
      </c>
      <c r="G117" s="6">
        <v>0</v>
      </c>
      <c r="H117" s="6">
        <v>3</v>
      </c>
      <c r="I117" s="6">
        <v>0</v>
      </c>
      <c r="J117" s="6">
        <v>24</v>
      </c>
      <c r="K117" s="6">
        <v>0</v>
      </c>
      <c r="L117" s="6">
        <v>4</v>
      </c>
      <c r="M117" s="6">
        <v>0</v>
      </c>
      <c r="N117" s="21">
        <v>19.5</v>
      </c>
      <c r="O117" s="6">
        <v>0</v>
      </c>
      <c r="P117" s="6">
        <v>0</v>
      </c>
      <c r="Q117" s="6">
        <v>4</v>
      </c>
      <c r="R117" s="6">
        <v>4046.37</v>
      </c>
      <c r="S117" s="6">
        <v>2850.6</v>
      </c>
      <c r="T117" s="6">
        <v>4046.37</v>
      </c>
      <c r="U117" s="6">
        <v>0</v>
      </c>
      <c r="V117" s="6">
        <v>0</v>
      </c>
      <c r="W117" s="6">
        <v>809.27</v>
      </c>
      <c r="X117" s="6">
        <v>0</v>
      </c>
      <c r="Y117" s="6">
        <v>1084.27</v>
      </c>
      <c r="Z117" s="6">
        <v>1567.83</v>
      </c>
      <c r="AA117" s="6">
        <v>1737.83</v>
      </c>
      <c r="AB117" s="6">
        <v>72414.822</v>
      </c>
      <c r="AH117" s="45"/>
    </row>
    <row r="118" spans="1:34" x14ac:dyDescent="0.2">
      <c r="A118" s="36" t="s">
        <v>154</v>
      </c>
      <c r="B118" s="4" t="s">
        <v>42</v>
      </c>
      <c r="C118" s="4" t="s">
        <v>40</v>
      </c>
      <c r="D118">
        <v>35601.83</v>
      </c>
      <c r="E118">
        <v>3445.14</v>
      </c>
      <c r="F118">
        <v>6950</v>
      </c>
      <c r="G118" s="6">
        <v>0</v>
      </c>
      <c r="H118" s="6">
        <v>4</v>
      </c>
      <c r="I118" s="6">
        <v>0</v>
      </c>
      <c r="J118" s="6">
        <v>24</v>
      </c>
      <c r="K118" s="6">
        <v>0</v>
      </c>
      <c r="L118" s="6">
        <v>4</v>
      </c>
      <c r="M118" s="6">
        <v>0</v>
      </c>
      <c r="N118" s="21">
        <v>25.5</v>
      </c>
      <c r="O118" s="6">
        <v>0</v>
      </c>
      <c r="P118" s="6">
        <v>0</v>
      </c>
      <c r="Q118" s="6">
        <v>4</v>
      </c>
      <c r="R118" s="6">
        <v>4377.79</v>
      </c>
      <c r="S118" s="6">
        <v>3744.69</v>
      </c>
      <c r="T118" s="6">
        <v>4377.79</v>
      </c>
      <c r="U118" s="6">
        <v>0</v>
      </c>
      <c r="V118" s="6">
        <v>0</v>
      </c>
      <c r="W118" s="6">
        <v>875.56</v>
      </c>
      <c r="X118" s="6">
        <v>0</v>
      </c>
      <c r="Y118" s="6">
        <v>1175.56</v>
      </c>
      <c r="Z118" s="6">
        <v>2059.58</v>
      </c>
      <c r="AA118" s="6">
        <v>2229.58</v>
      </c>
      <c r="AB118" s="6">
        <v>91567.9755</v>
      </c>
    </row>
    <row r="119" spans="1:34" x14ac:dyDescent="0.2">
      <c r="A119" s="36" t="s">
        <v>155</v>
      </c>
      <c r="B119" s="4" t="s">
        <v>47</v>
      </c>
      <c r="C119" s="4" t="s">
        <v>34</v>
      </c>
      <c r="D119">
        <v>17861.88</v>
      </c>
      <c r="E119">
        <v>1774.99</v>
      </c>
      <c r="F119">
        <v>3100</v>
      </c>
      <c r="G119" s="6">
        <v>0</v>
      </c>
      <c r="H119" s="6">
        <v>3</v>
      </c>
      <c r="I119" s="6">
        <v>0</v>
      </c>
      <c r="J119" s="6">
        <v>24</v>
      </c>
      <c r="K119" s="6">
        <v>0</v>
      </c>
      <c r="L119" s="6">
        <v>4</v>
      </c>
      <c r="M119" s="6">
        <v>0</v>
      </c>
      <c r="N119" s="21">
        <v>7.5</v>
      </c>
      <c r="O119" s="6">
        <v>0</v>
      </c>
      <c r="P119" s="6">
        <v>0</v>
      </c>
      <c r="Q119" s="6">
        <v>4</v>
      </c>
      <c r="R119" s="6">
        <v>2926.38</v>
      </c>
      <c r="S119" s="6">
        <v>1281.3</v>
      </c>
      <c r="T119" s="6">
        <v>2926.38</v>
      </c>
      <c r="U119" s="6">
        <v>0</v>
      </c>
      <c r="V119" s="6">
        <v>0</v>
      </c>
      <c r="W119" s="6">
        <v>585.28</v>
      </c>
      <c r="X119" s="6">
        <v>0</v>
      </c>
      <c r="Y119" s="6">
        <v>860.28</v>
      </c>
      <c r="Z119" s="6">
        <v>704.71</v>
      </c>
      <c r="AA119" s="6">
        <v>874.71</v>
      </c>
      <c r="AB119" s="6">
        <v>37976.620699999999</v>
      </c>
    </row>
    <row r="120" spans="1:34" x14ac:dyDescent="0.2">
      <c r="A120" s="36" t="s">
        <v>156</v>
      </c>
      <c r="B120" s="4" t="s">
        <v>47</v>
      </c>
      <c r="C120" s="4" t="s">
        <v>36</v>
      </c>
      <c r="D120">
        <v>26585.21</v>
      </c>
      <c r="E120">
        <v>2673.59</v>
      </c>
      <c r="F120">
        <v>4350</v>
      </c>
      <c r="G120" s="6">
        <v>0</v>
      </c>
      <c r="H120" s="6">
        <v>3</v>
      </c>
      <c r="I120" s="6">
        <v>0</v>
      </c>
      <c r="J120" s="6">
        <v>24</v>
      </c>
      <c r="K120" s="6">
        <v>0</v>
      </c>
      <c r="L120" s="6">
        <v>4</v>
      </c>
      <c r="M120" s="6">
        <v>0</v>
      </c>
      <c r="N120" s="21">
        <v>13.5</v>
      </c>
      <c r="O120" s="6">
        <v>0</v>
      </c>
      <c r="P120" s="6">
        <v>0</v>
      </c>
      <c r="Q120" s="6">
        <v>4</v>
      </c>
      <c r="R120" s="6">
        <v>4047.84</v>
      </c>
      <c r="S120" s="6">
        <v>2507.3200000000002</v>
      </c>
      <c r="T120" s="6">
        <v>4047.84</v>
      </c>
      <c r="U120" s="6">
        <v>0</v>
      </c>
      <c r="V120" s="6">
        <v>0</v>
      </c>
      <c r="W120" s="6">
        <v>809.57</v>
      </c>
      <c r="X120" s="6">
        <v>0</v>
      </c>
      <c r="Y120" s="6">
        <v>1084.57</v>
      </c>
      <c r="Z120" s="6">
        <v>1379.02</v>
      </c>
      <c r="AA120" s="6">
        <v>1549.02</v>
      </c>
      <c r="AB120" s="6">
        <v>66905.434699999998</v>
      </c>
    </row>
    <row r="121" spans="1:34" x14ac:dyDescent="0.2">
      <c r="A121" s="36" t="s">
        <v>157</v>
      </c>
      <c r="B121" s="4" t="s">
        <v>47</v>
      </c>
      <c r="C121" s="4" t="s">
        <v>38</v>
      </c>
      <c r="D121">
        <v>33917.910000000003</v>
      </c>
      <c r="E121">
        <v>3404.98</v>
      </c>
      <c r="F121">
        <v>5600</v>
      </c>
      <c r="G121" s="6">
        <v>0</v>
      </c>
      <c r="H121" s="6">
        <v>3</v>
      </c>
      <c r="I121" s="6">
        <v>0</v>
      </c>
      <c r="J121" s="6">
        <v>24</v>
      </c>
      <c r="K121" s="6">
        <v>0</v>
      </c>
      <c r="L121" s="6">
        <v>4</v>
      </c>
      <c r="M121" s="6">
        <v>0</v>
      </c>
      <c r="N121" s="21">
        <v>19.5</v>
      </c>
      <c r="O121" s="6">
        <v>0</v>
      </c>
      <c r="P121" s="6">
        <v>0</v>
      </c>
      <c r="Q121" s="6">
        <v>4</v>
      </c>
      <c r="R121" s="6">
        <v>4136.45</v>
      </c>
      <c r="S121" s="6">
        <v>3804.9</v>
      </c>
      <c r="T121" s="6">
        <v>4136.45</v>
      </c>
      <c r="U121" s="6">
        <v>0</v>
      </c>
      <c r="V121" s="6">
        <v>0</v>
      </c>
      <c r="W121" s="6">
        <v>827.29</v>
      </c>
      <c r="X121" s="6">
        <v>0</v>
      </c>
      <c r="Y121" s="6">
        <v>1102.29</v>
      </c>
      <c r="Z121" s="6">
        <v>2092.69</v>
      </c>
      <c r="AA121" s="6">
        <v>2262.69</v>
      </c>
      <c r="AB121" s="6">
        <v>93253.357600000003</v>
      </c>
    </row>
    <row r="122" spans="1:34" x14ac:dyDescent="0.2">
      <c r="A122" s="36" t="s">
        <v>158</v>
      </c>
      <c r="B122" s="8" t="s">
        <v>47</v>
      </c>
      <c r="C122" s="8" t="s">
        <v>40</v>
      </c>
      <c r="D122" s="7">
        <v>41539.4</v>
      </c>
      <c r="E122" s="7">
        <v>4159.08</v>
      </c>
      <c r="F122" s="7">
        <v>6950</v>
      </c>
      <c r="G122" s="9">
        <v>0</v>
      </c>
      <c r="H122" s="9">
        <v>4</v>
      </c>
      <c r="I122" s="9">
        <v>0</v>
      </c>
      <c r="J122" s="9">
        <v>24</v>
      </c>
      <c r="K122" s="9">
        <v>0</v>
      </c>
      <c r="L122" s="9">
        <v>4</v>
      </c>
      <c r="M122" s="9">
        <v>0</v>
      </c>
      <c r="N122" s="22">
        <v>25.5</v>
      </c>
      <c r="O122" s="9">
        <v>0</v>
      </c>
      <c r="P122" s="9">
        <v>0</v>
      </c>
      <c r="Q122" s="9">
        <v>4</v>
      </c>
      <c r="R122" s="9">
        <v>4513.5</v>
      </c>
      <c r="S122" s="9">
        <v>4993.41</v>
      </c>
      <c r="T122" s="9">
        <v>4513.5</v>
      </c>
      <c r="U122" s="9">
        <v>0</v>
      </c>
      <c r="V122" s="9">
        <v>0</v>
      </c>
      <c r="W122" s="9">
        <v>902.7</v>
      </c>
      <c r="X122" s="9">
        <v>0</v>
      </c>
      <c r="Y122" s="9">
        <v>1202.7</v>
      </c>
      <c r="Z122" s="9">
        <v>2746.38</v>
      </c>
      <c r="AA122" s="9">
        <v>2916.38</v>
      </c>
      <c r="AB122" s="9">
        <v>118556.4354</v>
      </c>
    </row>
    <row r="123" spans="1:34" x14ac:dyDescent="0.2">
      <c r="A123" s="40" t="s">
        <v>159</v>
      </c>
      <c r="B123" s="4" t="s">
        <v>33</v>
      </c>
      <c r="C123" s="4" t="s">
        <v>34</v>
      </c>
      <c r="D123">
        <v>12713.45</v>
      </c>
      <c r="E123">
        <v>777.21</v>
      </c>
      <c r="F123">
        <v>6249.73</v>
      </c>
      <c r="G123" s="6">
        <v>2</v>
      </c>
      <c r="H123" s="21">
        <v>5.5</v>
      </c>
      <c r="I123" s="6">
        <v>3</v>
      </c>
      <c r="J123" s="6">
        <v>0</v>
      </c>
      <c r="K123" s="21">
        <v>7</v>
      </c>
      <c r="L123" s="6">
        <v>0</v>
      </c>
      <c r="M123" s="6">
        <v>0</v>
      </c>
      <c r="N123" s="21">
        <v>7.5</v>
      </c>
      <c r="O123" s="6">
        <v>0</v>
      </c>
      <c r="P123" s="6">
        <v>4</v>
      </c>
      <c r="Q123" s="6">
        <v>0</v>
      </c>
      <c r="R123" s="6">
        <v>4659.7299999999996</v>
      </c>
      <c r="S123" s="6">
        <v>0</v>
      </c>
      <c r="T123" s="6">
        <v>1976.01</v>
      </c>
      <c r="U123" s="6">
        <v>761.71</v>
      </c>
      <c r="V123" s="6">
        <v>3255.89</v>
      </c>
      <c r="W123" s="6">
        <v>395.2</v>
      </c>
      <c r="X123" s="6">
        <v>-35.5</v>
      </c>
      <c r="Y123" s="6">
        <v>697.21</v>
      </c>
      <c r="Z123" s="6">
        <v>0</v>
      </c>
      <c r="AA123" s="6">
        <v>0</v>
      </c>
      <c r="AB123" s="6">
        <v>7757.46</v>
      </c>
    </row>
    <row r="124" spans="1:34" x14ac:dyDescent="0.2">
      <c r="A124" s="40" t="s">
        <v>160</v>
      </c>
      <c r="B124" s="4" t="s">
        <v>33</v>
      </c>
      <c r="C124" s="4" t="s">
        <v>36</v>
      </c>
      <c r="D124">
        <v>16467</v>
      </c>
      <c r="E124">
        <v>1016.63</v>
      </c>
      <c r="F124">
        <v>8012.13</v>
      </c>
      <c r="G124" s="6">
        <v>3</v>
      </c>
      <c r="H124" s="21">
        <v>5.5</v>
      </c>
      <c r="I124" s="6">
        <v>3</v>
      </c>
      <c r="J124" s="6">
        <v>0</v>
      </c>
      <c r="K124" s="21">
        <v>7</v>
      </c>
      <c r="L124" s="6">
        <v>0</v>
      </c>
      <c r="M124" s="6">
        <v>6</v>
      </c>
      <c r="N124" s="21">
        <v>13.5</v>
      </c>
      <c r="O124" s="6">
        <v>0</v>
      </c>
      <c r="P124" s="6">
        <v>4</v>
      </c>
      <c r="Q124" s="6">
        <v>0</v>
      </c>
      <c r="R124" s="6">
        <v>6745.25</v>
      </c>
      <c r="S124" s="6">
        <v>0</v>
      </c>
      <c r="T124" s="6">
        <v>3400.92</v>
      </c>
      <c r="U124" s="6">
        <v>1739.45</v>
      </c>
      <c r="V124" s="6">
        <v>4883.83</v>
      </c>
      <c r="W124" s="6">
        <v>680.18</v>
      </c>
      <c r="X124" s="6">
        <v>-81.06</v>
      </c>
      <c r="Y124" s="6">
        <v>936.63</v>
      </c>
      <c r="Z124" s="6">
        <v>0</v>
      </c>
      <c r="AA124" s="6">
        <v>0</v>
      </c>
      <c r="AB124" s="6">
        <v>9927.6170000000002</v>
      </c>
    </row>
    <row r="125" spans="1:34" x14ac:dyDescent="0.2">
      <c r="A125" s="40" t="s">
        <v>161</v>
      </c>
      <c r="B125" s="4" t="s">
        <v>33</v>
      </c>
      <c r="C125" s="4" t="s">
        <v>38</v>
      </c>
      <c r="D125">
        <v>19419.21</v>
      </c>
      <c r="E125">
        <v>1401.66</v>
      </c>
      <c r="F125">
        <v>7762.13</v>
      </c>
      <c r="G125" s="6">
        <v>3</v>
      </c>
      <c r="H125" s="21">
        <v>3</v>
      </c>
      <c r="I125" s="6">
        <v>3</v>
      </c>
      <c r="J125" s="6">
        <v>24</v>
      </c>
      <c r="K125" s="21">
        <v>3.5</v>
      </c>
      <c r="L125" s="6">
        <v>0</v>
      </c>
      <c r="M125" s="6">
        <v>0</v>
      </c>
      <c r="N125" s="21">
        <v>19.5</v>
      </c>
      <c r="O125" s="6">
        <v>0</v>
      </c>
      <c r="P125" s="6">
        <v>0</v>
      </c>
      <c r="Q125" s="6">
        <v>4</v>
      </c>
      <c r="R125" s="6">
        <v>5009.3900000000003</v>
      </c>
      <c r="S125" s="6">
        <v>1044.47</v>
      </c>
      <c r="T125" s="6">
        <v>1735.59</v>
      </c>
      <c r="U125" s="6">
        <v>1822.21</v>
      </c>
      <c r="V125" s="6">
        <v>4883.83</v>
      </c>
      <c r="W125" s="6">
        <v>347.12</v>
      </c>
      <c r="X125" s="6">
        <v>-84.91</v>
      </c>
      <c r="Y125" s="6">
        <v>537.20000000000005</v>
      </c>
      <c r="Z125" s="6">
        <v>574.46</v>
      </c>
      <c r="AA125" s="6">
        <v>744.46</v>
      </c>
      <c r="AB125" s="6">
        <v>25706.931700000001</v>
      </c>
    </row>
    <row r="126" spans="1:34" x14ac:dyDescent="0.2">
      <c r="A126" s="40" t="s">
        <v>162</v>
      </c>
      <c r="B126" s="4" t="s">
        <v>33</v>
      </c>
      <c r="C126" s="4" t="s">
        <v>40</v>
      </c>
      <c r="D126">
        <v>22246.78</v>
      </c>
      <c r="E126">
        <v>1795.04</v>
      </c>
      <c r="F126">
        <v>7318.13</v>
      </c>
      <c r="G126" s="6">
        <v>2</v>
      </c>
      <c r="H126" s="21">
        <v>3</v>
      </c>
      <c r="I126" s="6">
        <v>3</v>
      </c>
      <c r="J126" s="6">
        <v>24</v>
      </c>
      <c r="K126" s="21">
        <v>3.5</v>
      </c>
      <c r="L126" s="6">
        <v>0</v>
      </c>
      <c r="M126" s="6">
        <v>0</v>
      </c>
      <c r="N126" s="21">
        <v>25.5</v>
      </c>
      <c r="O126" s="6">
        <v>0</v>
      </c>
      <c r="P126" s="6">
        <v>0</v>
      </c>
      <c r="Q126" s="6">
        <v>4</v>
      </c>
      <c r="R126" s="6">
        <v>5263.62</v>
      </c>
      <c r="S126" s="6">
        <v>1465.68</v>
      </c>
      <c r="T126" s="6">
        <v>2221.0500000000002</v>
      </c>
      <c r="U126" s="6">
        <v>435.4</v>
      </c>
      <c r="V126" s="6">
        <v>3255.89</v>
      </c>
      <c r="W126" s="6">
        <v>444.21</v>
      </c>
      <c r="X126" s="6">
        <v>-20.29</v>
      </c>
      <c r="Y126" s="6">
        <v>698.92</v>
      </c>
      <c r="Z126" s="6">
        <v>806.12</v>
      </c>
      <c r="AA126" s="6">
        <v>976.12</v>
      </c>
      <c r="AB126" s="6">
        <v>37961.714</v>
      </c>
    </row>
    <row r="127" spans="1:34" x14ac:dyDescent="0.2">
      <c r="A127" s="41" t="s">
        <v>163</v>
      </c>
      <c r="B127" s="4" t="s">
        <v>42</v>
      </c>
      <c r="C127" s="4" t="s">
        <v>34</v>
      </c>
      <c r="D127">
        <v>14515.73</v>
      </c>
      <c r="E127">
        <v>870.28</v>
      </c>
      <c r="F127">
        <v>7277.93</v>
      </c>
      <c r="G127" s="6">
        <v>3</v>
      </c>
      <c r="H127" s="21">
        <v>5.5</v>
      </c>
      <c r="I127" s="6">
        <v>3</v>
      </c>
      <c r="J127" s="6">
        <v>0</v>
      </c>
      <c r="K127" s="21">
        <v>7</v>
      </c>
      <c r="L127" s="6">
        <v>0</v>
      </c>
      <c r="M127" s="6">
        <v>0</v>
      </c>
      <c r="N127" s="21">
        <v>7.5</v>
      </c>
      <c r="O127" s="6">
        <v>0</v>
      </c>
      <c r="P127" s="6">
        <v>4</v>
      </c>
      <c r="Q127" s="6">
        <v>0</v>
      </c>
      <c r="R127" s="6">
        <v>5730.8</v>
      </c>
      <c r="S127" s="6">
        <v>0</v>
      </c>
      <c r="T127" s="6">
        <v>2654.12</v>
      </c>
      <c r="U127" s="6">
        <v>1674.7</v>
      </c>
      <c r="V127" s="6">
        <v>4525.91</v>
      </c>
      <c r="W127" s="6">
        <v>530.82000000000005</v>
      </c>
      <c r="X127" s="6">
        <v>-78.040000000000006</v>
      </c>
      <c r="Y127" s="6">
        <v>790.28</v>
      </c>
      <c r="Z127" s="6">
        <v>0</v>
      </c>
      <c r="AA127" s="6">
        <v>0</v>
      </c>
      <c r="AB127" s="6">
        <v>9093.1937999999991</v>
      </c>
    </row>
    <row r="128" spans="1:34" x14ac:dyDescent="0.2">
      <c r="A128" s="41" t="s">
        <v>164</v>
      </c>
      <c r="B128" s="4" t="s">
        <v>42</v>
      </c>
      <c r="C128" s="4" t="s">
        <v>36</v>
      </c>
      <c r="D128">
        <v>20186.12</v>
      </c>
      <c r="E128">
        <v>1564.12</v>
      </c>
      <c r="F128">
        <v>7177.93</v>
      </c>
      <c r="G128" s="6">
        <v>3</v>
      </c>
      <c r="H128" s="21">
        <v>3</v>
      </c>
      <c r="I128" s="6">
        <v>3</v>
      </c>
      <c r="J128" s="6">
        <v>24</v>
      </c>
      <c r="K128" s="21">
        <v>3.5</v>
      </c>
      <c r="L128" s="6">
        <v>0</v>
      </c>
      <c r="M128" s="6">
        <v>0</v>
      </c>
      <c r="N128" s="21">
        <v>13.5</v>
      </c>
      <c r="O128" s="6">
        <v>0</v>
      </c>
      <c r="P128" s="6">
        <v>0</v>
      </c>
      <c r="Q128" s="6">
        <v>4</v>
      </c>
      <c r="R128" s="6">
        <v>4902.1499999999996</v>
      </c>
      <c r="S128" s="6">
        <v>1369.72</v>
      </c>
      <c r="T128" s="6">
        <v>1557.88</v>
      </c>
      <c r="U128" s="6">
        <v>1411.98</v>
      </c>
      <c r="V128" s="6">
        <v>4525.91</v>
      </c>
      <c r="W128" s="6">
        <v>311.58</v>
      </c>
      <c r="X128" s="6">
        <v>-65.8</v>
      </c>
      <c r="Y128" s="6">
        <v>520.78</v>
      </c>
      <c r="Z128" s="6">
        <v>753.35</v>
      </c>
      <c r="AA128" s="6">
        <v>923.35</v>
      </c>
      <c r="AB128" s="6">
        <v>32646.800599999999</v>
      </c>
    </row>
    <row r="129" spans="1:28" x14ac:dyDescent="0.2">
      <c r="A129" s="41" t="s">
        <v>165</v>
      </c>
      <c r="B129" s="4" t="s">
        <v>42</v>
      </c>
      <c r="C129" s="4" t="s">
        <v>38</v>
      </c>
      <c r="D129">
        <v>25111.53</v>
      </c>
      <c r="E129">
        <v>2086.12</v>
      </c>
      <c r="F129">
        <v>7762.13</v>
      </c>
      <c r="G129" s="6">
        <v>3</v>
      </c>
      <c r="H129" s="21">
        <v>3</v>
      </c>
      <c r="I129" s="6">
        <v>3</v>
      </c>
      <c r="J129" s="6">
        <v>24</v>
      </c>
      <c r="K129" s="21">
        <v>3.5</v>
      </c>
      <c r="L129" s="6">
        <v>0</v>
      </c>
      <c r="M129" s="6">
        <v>0</v>
      </c>
      <c r="N129" s="21">
        <v>19.5</v>
      </c>
      <c r="O129" s="6">
        <v>0</v>
      </c>
      <c r="P129" s="6">
        <v>0</v>
      </c>
      <c r="Q129" s="6">
        <v>4</v>
      </c>
      <c r="R129" s="6">
        <v>5190.3599999999997</v>
      </c>
      <c r="S129" s="6">
        <v>2224.83</v>
      </c>
      <c r="T129" s="6">
        <v>1812.79</v>
      </c>
      <c r="U129" s="6">
        <v>1396.98</v>
      </c>
      <c r="V129" s="6">
        <v>4525.91</v>
      </c>
      <c r="W129" s="6">
        <v>362.56</v>
      </c>
      <c r="X129" s="6">
        <v>-65.099999999999994</v>
      </c>
      <c r="Y129" s="6">
        <v>572.46</v>
      </c>
      <c r="Z129" s="6">
        <v>1223.6600000000001</v>
      </c>
      <c r="AA129" s="6">
        <v>1393.66</v>
      </c>
      <c r="AB129" s="6">
        <v>50806.296199999997</v>
      </c>
    </row>
    <row r="130" spans="1:28" x14ac:dyDescent="0.2">
      <c r="A130" s="41" t="s">
        <v>166</v>
      </c>
      <c r="B130" s="4" t="s">
        <v>42</v>
      </c>
      <c r="C130" s="4" t="s">
        <v>40</v>
      </c>
      <c r="D130">
        <v>29716.37</v>
      </c>
      <c r="E130">
        <v>2569.56</v>
      </c>
      <c r="F130">
        <v>8346.33</v>
      </c>
      <c r="G130" s="6">
        <v>3</v>
      </c>
      <c r="H130" s="21">
        <v>3</v>
      </c>
      <c r="I130" s="6">
        <v>3</v>
      </c>
      <c r="J130" s="6">
        <v>24</v>
      </c>
      <c r="K130" s="21">
        <v>3.5</v>
      </c>
      <c r="L130" s="6">
        <v>0</v>
      </c>
      <c r="M130" s="6">
        <v>0</v>
      </c>
      <c r="N130" s="21">
        <v>25.5</v>
      </c>
      <c r="O130" s="6">
        <v>0</v>
      </c>
      <c r="P130" s="6">
        <v>0</v>
      </c>
      <c r="Q130" s="6">
        <v>4</v>
      </c>
      <c r="R130" s="6">
        <v>5628.38</v>
      </c>
      <c r="S130" s="6">
        <v>3013.54</v>
      </c>
      <c r="T130" s="6">
        <v>2006.02</v>
      </c>
      <c r="U130" s="6">
        <v>1160.7</v>
      </c>
      <c r="V130" s="6">
        <v>4525.91</v>
      </c>
      <c r="W130" s="6">
        <v>401.2</v>
      </c>
      <c r="X130" s="6">
        <v>-54.09</v>
      </c>
      <c r="Y130" s="6">
        <v>622.12</v>
      </c>
      <c r="Z130" s="6">
        <v>1657.45</v>
      </c>
      <c r="AA130" s="6">
        <v>1827.45</v>
      </c>
      <c r="AB130" s="6">
        <v>68209.102299999999</v>
      </c>
    </row>
    <row r="131" spans="1:28" x14ac:dyDescent="0.2">
      <c r="A131" s="41" t="s">
        <v>167</v>
      </c>
      <c r="B131" s="4" t="s">
        <v>47</v>
      </c>
      <c r="C131" s="4" t="s">
        <v>34</v>
      </c>
      <c r="D131">
        <v>16195.27</v>
      </c>
      <c r="E131">
        <v>1278.1300000000001</v>
      </c>
      <c r="F131">
        <v>5565.53</v>
      </c>
      <c r="G131" s="6">
        <v>2</v>
      </c>
      <c r="H131" s="21">
        <v>3</v>
      </c>
      <c r="I131" s="6">
        <v>3</v>
      </c>
      <c r="J131" s="6">
        <v>24</v>
      </c>
      <c r="K131" s="21">
        <v>3.5</v>
      </c>
      <c r="L131" s="6">
        <v>0</v>
      </c>
      <c r="M131" s="6">
        <v>0</v>
      </c>
      <c r="N131" s="21">
        <v>7.5</v>
      </c>
      <c r="O131" s="6">
        <v>0</v>
      </c>
      <c r="P131" s="6">
        <v>0</v>
      </c>
      <c r="Q131" s="6">
        <v>4</v>
      </c>
      <c r="R131" s="6">
        <v>3550.81</v>
      </c>
      <c r="S131" s="6">
        <v>960.25</v>
      </c>
      <c r="T131" s="6">
        <v>1045.31</v>
      </c>
      <c r="U131" s="6">
        <v>516.48</v>
      </c>
      <c r="V131" s="6">
        <v>2696.27</v>
      </c>
      <c r="W131" s="6">
        <v>209.06</v>
      </c>
      <c r="X131" s="6">
        <v>-24.07</v>
      </c>
      <c r="Y131" s="6">
        <v>459.99</v>
      </c>
      <c r="Z131" s="6">
        <v>528.14</v>
      </c>
      <c r="AA131" s="6">
        <v>698.14</v>
      </c>
      <c r="AB131" s="6">
        <v>25002.2408</v>
      </c>
    </row>
    <row r="132" spans="1:28" x14ac:dyDescent="0.2">
      <c r="A132" s="41" t="s">
        <v>168</v>
      </c>
      <c r="B132" s="4" t="s">
        <v>47</v>
      </c>
      <c r="C132" s="4" t="s">
        <v>36</v>
      </c>
      <c r="D132">
        <v>23471.79</v>
      </c>
      <c r="E132">
        <v>2082.83</v>
      </c>
      <c r="F132">
        <v>6149.73</v>
      </c>
      <c r="G132" s="6">
        <v>2</v>
      </c>
      <c r="H132" s="21">
        <v>3</v>
      </c>
      <c r="I132" s="6">
        <v>3</v>
      </c>
      <c r="J132" s="6">
        <v>24</v>
      </c>
      <c r="K132" s="21">
        <v>3.5</v>
      </c>
      <c r="L132" s="6">
        <v>0</v>
      </c>
      <c r="M132" s="6">
        <v>0</v>
      </c>
      <c r="N132" s="21">
        <v>13.5</v>
      </c>
      <c r="O132" s="6">
        <v>0</v>
      </c>
      <c r="P132" s="6">
        <v>0</v>
      </c>
      <c r="Q132" s="6">
        <v>4</v>
      </c>
      <c r="R132" s="6">
        <v>4740</v>
      </c>
      <c r="S132" s="6">
        <v>2059.4899999999998</v>
      </c>
      <c r="T132" s="6">
        <v>1991.96</v>
      </c>
      <c r="U132" s="6">
        <v>285.10000000000002</v>
      </c>
      <c r="V132" s="6">
        <v>2696.27</v>
      </c>
      <c r="W132" s="6">
        <v>398.39</v>
      </c>
      <c r="X132" s="6">
        <v>-13.29</v>
      </c>
      <c r="Y132" s="6">
        <v>660.11</v>
      </c>
      <c r="Z132" s="6">
        <v>1132.72</v>
      </c>
      <c r="AA132" s="6">
        <v>1302.72</v>
      </c>
      <c r="AB132" s="6">
        <v>51632.067499999997</v>
      </c>
    </row>
    <row r="133" spans="1:28" x14ac:dyDescent="0.2">
      <c r="A133" s="41" t="s">
        <v>169</v>
      </c>
      <c r="B133" s="4" t="s">
        <v>47</v>
      </c>
      <c r="C133" s="4" t="s">
        <v>38</v>
      </c>
      <c r="D133">
        <v>29793.279999999999</v>
      </c>
      <c r="E133">
        <v>2772.69</v>
      </c>
      <c r="F133">
        <v>6733.93</v>
      </c>
      <c r="G133" s="6">
        <v>2</v>
      </c>
      <c r="H133" s="21">
        <v>3</v>
      </c>
      <c r="I133" s="6">
        <v>3</v>
      </c>
      <c r="J133" s="6">
        <v>24</v>
      </c>
      <c r="K133" s="21">
        <v>3.5</v>
      </c>
      <c r="L133" s="6">
        <v>0</v>
      </c>
      <c r="M133" s="6">
        <v>0</v>
      </c>
      <c r="N133" s="21">
        <v>19.5</v>
      </c>
      <c r="O133" s="6">
        <v>0</v>
      </c>
      <c r="P133" s="6">
        <v>0</v>
      </c>
      <c r="Q133" s="6">
        <v>4</v>
      </c>
      <c r="R133" s="6">
        <v>4846.8</v>
      </c>
      <c r="S133" s="6">
        <v>3241.78</v>
      </c>
      <c r="T133" s="6">
        <v>2217.2399999999998</v>
      </c>
      <c r="U133" s="6">
        <v>402.1</v>
      </c>
      <c r="V133" s="6">
        <v>2696.27</v>
      </c>
      <c r="W133" s="6">
        <v>443.45</v>
      </c>
      <c r="X133" s="6">
        <v>-18.739999999999998</v>
      </c>
      <c r="Y133" s="6">
        <v>699.71</v>
      </c>
      <c r="Z133" s="6">
        <v>1782.98</v>
      </c>
      <c r="AA133" s="6">
        <v>1952.98</v>
      </c>
      <c r="AB133" s="6">
        <v>75766.278300000005</v>
      </c>
    </row>
    <row r="134" spans="1:28" x14ac:dyDescent="0.2">
      <c r="A134" s="41" t="s">
        <v>170</v>
      </c>
      <c r="B134" s="8" t="s">
        <v>47</v>
      </c>
      <c r="C134" s="8" t="s">
        <v>40</v>
      </c>
      <c r="D134" s="7">
        <v>35572.1</v>
      </c>
      <c r="E134" s="7">
        <v>3273.66</v>
      </c>
      <c r="F134" s="7">
        <v>8346.33</v>
      </c>
      <c r="G134" s="9">
        <v>3</v>
      </c>
      <c r="H134" s="22">
        <v>3</v>
      </c>
      <c r="I134" s="9">
        <v>3</v>
      </c>
      <c r="J134" s="9">
        <v>24</v>
      </c>
      <c r="K134" s="22">
        <v>3.5</v>
      </c>
      <c r="L134" s="9">
        <v>0</v>
      </c>
      <c r="M134" s="9">
        <v>0</v>
      </c>
      <c r="N134" s="22">
        <v>25.5</v>
      </c>
      <c r="O134" s="9">
        <v>0</v>
      </c>
      <c r="P134" s="9">
        <v>0</v>
      </c>
      <c r="Q134" s="9">
        <v>4</v>
      </c>
      <c r="R134" s="9">
        <v>5616.68</v>
      </c>
      <c r="S134" s="9">
        <v>4203.3900000000003</v>
      </c>
      <c r="T134" s="9">
        <v>2212.21</v>
      </c>
      <c r="U134" s="9">
        <v>979.42</v>
      </c>
      <c r="V134" s="9">
        <v>4044.4</v>
      </c>
      <c r="W134" s="9">
        <v>442.44</v>
      </c>
      <c r="X134" s="9">
        <v>-45.64</v>
      </c>
      <c r="Y134" s="9">
        <v>671.8</v>
      </c>
      <c r="Z134" s="9">
        <v>2311.86</v>
      </c>
      <c r="AA134" s="9">
        <v>2481.86</v>
      </c>
      <c r="AB134" s="9">
        <v>93660.176800000001</v>
      </c>
    </row>
    <row r="135" spans="1:28" x14ac:dyDescent="0.2">
      <c r="A135" s="38" t="s">
        <v>171</v>
      </c>
      <c r="B135" s="4" t="s">
        <v>33</v>
      </c>
      <c r="C135" s="4" t="s">
        <v>34</v>
      </c>
      <c r="D135">
        <v>14423.8</v>
      </c>
      <c r="E135">
        <v>1361.59</v>
      </c>
      <c r="F135">
        <v>3100</v>
      </c>
      <c r="G135" s="6">
        <v>0</v>
      </c>
      <c r="H135" s="21">
        <v>3</v>
      </c>
      <c r="I135" s="6">
        <v>0</v>
      </c>
      <c r="J135" s="6">
        <v>24</v>
      </c>
      <c r="K135" s="21">
        <v>0</v>
      </c>
      <c r="L135" s="6">
        <v>4</v>
      </c>
      <c r="M135" s="6">
        <v>0</v>
      </c>
      <c r="N135" s="21">
        <v>7.5</v>
      </c>
      <c r="O135" s="6">
        <v>0</v>
      </c>
      <c r="P135" s="6">
        <v>0</v>
      </c>
      <c r="Q135" s="6">
        <v>4</v>
      </c>
      <c r="R135" s="6">
        <v>2842.34</v>
      </c>
      <c r="S135" s="6">
        <v>560.22</v>
      </c>
      <c r="T135" s="6">
        <v>2842.34</v>
      </c>
      <c r="U135" s="6">
        <v>0</v>
      </c>
      <c r="V135" s="6">
        <v>0</v>
      </c>
      <c r="W135" s="6">
        <v>568.47</v>
      </c>
      <c r="X135" s="6">
        <v>0</v>
      </c>
      <c r="Y135" s="6">
        <v>843.47</v>
      </c>
      <c r="Z135" s="6">
        <v>308.12</v>
      </c>
      <c r="AA135" s="6">
        <v>478.12</v>
      </c>
      <c r="AB135" s="6">
        <v>19101.410199999998</v>
      </c>
    </row>
    <row r="136" spans="1:28" x14ac:dyDescent="0.2">
      <c r="A136" s="38" t="s">
        <v>172</v>
      </c>
      <c r="B136" s="4" t="s">
        <v>33</v>
      </c>
      <c r="C136" s="4" t="s">
        <v>36</v>
      </c>
      <c r="D136">
        <v>19053.07</v>
      </c>
      <c r="E136">
        <v>1767.92</v>
      </c>
      <c r="F136">
        <v>4350</v>
      </c>
      <c r="G136" s="6">
        <v>0</v>
      </c>
      <c r="H136" s="21">
        <v>3</v>
      </c>
      <c r="I136" s="6">
        <v>0</v>
      </c>
      <c r="J136" s="6">
        <v>24</v>
      </c>
      <c r="K136" s="21">
        <v>0</v>
      </c>
      <c r="L136" s="6">
        <v>4</v>
      </c>
      <c r="M136" s="6">
        <v>0</v>
      </c>
      <c r="N136" s="21">
        <v>13.5</v>
      </c>
      <c r="O136" s="6">
        <v>0</v>
      </c>
      <c r="P136" s="6">
        <v>0</v>
      </c>
      <c r="Q136" s="6">
        <v>4</v>
      </c>
      <c r="R136" s="6">
        <v>3798.85</v>
      </c>
      <c r="S136" s="6">
        <v>951.18</v>
      </c>
      <c r="T136" s="6">
        <v>3798.85</v>
      </c>
      <c r="U136" s="6">
        <v>0</v>
      </c>
      <c r="V136" s="6">
        <v>0</v>
      </c>
      <c r="W136" s="6">
        <v>759.77</v>
      </c>
      <c r="X136" s="6">
        <v>0</v>
      </c>
      <c r="Y136" s="6">
        <v>1034.77</v>
      </c>
      <c r="Z136" s="6">
        <v>523.15</v>
      </c>
      <c r="AA136" s="6">
        <v>693.15</v>
      </c>
      <c r="AB136" s="6">
        <v>29384.2232</v>
      </c>
    </row>
    <row r="137" spans="1:28" x14ac:dyDescent="0.2">
      <c r="A137" s="38" t="s">
        <v>173</v>
      </c>
      <c r="B137" s="4" t="s">
        <v>33</v>
      </c>
      <c r="C137" s="4" t="s">
        <v>38</v>
      </c>
      <c r="D137">
        <v>22674.9</v>
      </c>
      <c r="E137">
        <v>2053.11</v>
      </c>
      <c r="F137">
        <v>5600</v>
      </c>
      <c r="G137" s="6">
        <v>0</v>
      </c>
      <c r="H137" s="21">
        <v>3</v>
      </c>
      <c r="I137" s="6">
        <v>0</v>
      </c>
      <c r="J137" s="6">
        <v>24</v>
      </c>
      <c r="K137" s="21">
        <v>0</v>
      </c>
      <c r="L137" s="6">
        <v>4</v>
      </c>
      <c r="M137" s="6">
        <v>0</v>
      </c>
      <c r="N137" s="21">
        <v>19.5</v>
      </c>
      <c r="O137" s="6">
        <v>0</v>
      </c>
      <c r="P137" s="6">
        <v>0</v>
      </c>
      <c r="Q137" s="6">
        <v>4</v>
      </c>
      <c r="R137" s="6">
        <v>4046.35</v>
      </c>
      <c r="S137" s="6">
        <v>1379.71</v>
      </c>
      <c r="T137" s="6">
        <v>4046.35</v>
      </c>
      <c r="U137" s="6">
        <v>0</v>
      </c>
      <c r="V137" s="6">
        <v>0</v>
      </c>
      <c r="W137" s="6">
        <v>809.27</v>
      </c>
      <c r="X137" s="6">
        <v>0</v>
      </c>
      <c r="Y137" s="6">
        <v>1084.27</v>
      </c>
      <c r="Z137" s="6">
        <v>758.84</v>
      </c>
      <c r="AA137" s="6">
        <v>928.84</v>
      </c>
      <c r="AB137" s="6">
        <v>38719.403299999998</v>
      </c>
    </row>
    <row r="138" spans="1:28" x14ac:dyDescent="0.2">
      <c r="A138" s="38" t="s">
        <v>174</v>
      </c>
      <c r="B138" s="4" t="s">
        <v>33</v>
      </c>
      <c r="C138" s="4" t="s">
        <v>40</v>
      </c>
      <c r="D138">
        <v>26534.1</v>
      </c>
      <c r="E138">
        <v>2354.8200000000002</v>
      </c>
      <c r="F138">
        <v>6950</v>
      </c>
      <c r="G138" s="6">
        <v>0</v>
      </c>
      <c r="H138" s="21">
        <v>4</v>
      </c>
      <c r="I138" s="6">
        <v>0</v>
      </c>
      <c r="J138" s="6">
        <v>24</v>
      </c>
      <c r="K138" s="21">
        <v>0</v>
      </c>
      <c r="L138" s="6">
        <v>4</v>
      </c>
      <c r="M138" s="6">
        <v>0</v>
      </c>
      <c r="N138" s="21">
        <v>25.5</v>
      </c>
      <c r="O138" s="6">
        <v>0</v>
      </c>
      <c r="P138" s="6">
        <v>0</v>
      </c>
      <c r="Q138" s="6">
        <v>4</v>
      </c>
      <c r="R138" s="6">
        <v>4387.57</v>
      </c>
      <c r="S138" s="6">
        <v>1758.74</v>
      </c>
      <c r="T138" s="6">
        <v>4387.57</v>
      </c>
      <c r="U138" s="6">
        <v>0</v>
      </c>
      <c r="V138" s="6">
        <v>0</v>
      </c>
      <c r="W138" s="6">
        <v>877.51</v>
      </c>
      <c r="X138" s="6">
        <v>0</v>
      </c>
      <c r="Y138" s="6">
        <v>1177.51</v>
      </c>
      <c r="Z138" s="6">
        <v>967.31</v>
      </c>
      <c r="AA138" s="6">
        <v>1137.31</v>
      </c>
      <c r="AB138" s="6">
        <v>47299.705699999999</v>
      </c>
    </row>
    <row r="139" spans="1:28" x14ac:dyDescent="0.2">
      <c r="A139" s="38" t="s">
        <v>175</v>
      </c>
      <c r="B139" s="4" t="s">
        <v>42</v>
      </c>
      <c r="C139" s="4" t="s">
        <v>34</v>
      </c>
      <c r="D139">
        <v>16135.59</v>
      </c>
      <c r="E139">
        <v>1567.42</v>
      </c>
      <c r="F139">
        <v>3100</v>
      </c>
      <c r="G139" s="6">
        <v>0</v>
      </c>
      <c r="H139" s="21">
        <v>3</v>
      </c>
      <c r="I139" s="6">
        <v>0</v>
      </c>
      <c r="J139" s="6">
        <v>24</v>
      </c>
      <c r="K139" s="21">
        <v>0</v>
      </c>
      <c r="L139" s="6">
        <v>4</v>
      </c>
      <c r="M139" s="6">
        <v>0</v>
      </c>
      <c r="N139" s="21">
        <v>7.5</v>
      </c>
      <c r="O139" s="6">
        <v>0</v>
      </c>
      <c r="P139" s="6">
        <v>0</v>
      </c>
      <c r="Q139" s="6">
        <v>4</v>
      </c>
      <c r="R139" s="6">
        <v>2870.17</v>
      </c>
      <c r="S139" s="6">
        <v>924.33</v>
      </c>
      <c r="T139" s="6">
        <v>2870.17</v>
      </c>
      <c r="U139" s="6">
        <v>0</v>
      </c>
      <c r="V139" s="6">
        <v>0</v>
      </c>
      <c r="W139" s="6">
        <v>574.03</v>
      </c>
      <c r="X139" s="6">
        <v>0</v>
      </c>
      <c r="Y139" s="6">
        <v>849.03</v>
      </c>
      <c r="Z139" s="6">
        <v>508.38</v>
      </c>
      <c r="AA139" s="6">
        <v>678.38</v>
      </c>
      <c r="AB139" s="6">
        <v>29579.142</v>
      </c>
    </row>
    <row r="140" spans="1:28" x14ac:dyDescent="0.2">
      <c r="A140" s="38" t="s">
        <v>176</v>
      </c>
      <c r="B140" s="4" t="s">
        <v>42</v>
      </c>
      <c r="C140" s="4" t="s">
        <v>36</v>
      </c>
      <c r="D140">
        <v>22788.49</v>
      </c>
      <c r="E140">
        <v>2217.0700000000002</v>
      </c>
      <c r="F140">
        <v>4350</v>
      </c>
      <c r="G140" s="6">
        <v>0</v>
      </c>
      <c r="H140" s="21">
        <v>3</v>
      </c>
      <c r="I140" s="6">
        <v>0</v>
      </c>
      <c r="J140" s="6">
        <v>24</v>
      </c>
      <c r="K140" s="21">
        <v>0</v>
      </c>
      <c r="L140" s="6">
        <v>4</v>
      </c>
      <c r="M140" s="6">
        <v>0</v>
      </c>
      <c r="N140" s="21">
        <v>13.5</v>
      </c>
      <c r="O140" s="6">
        <v>0</v>
      </c>
      <c r="P140" s="6">
        <v>0</v>
      </c>
      <c r="Q140" s="6">
        <v>4</v>
      </c>
      <c r="R140" s="6">
        <v>3862.74</v>
      </c>
      <c r="S140" s="6">
        <v>1744.58</v>
      </c>
      <c r="T140" s="6">
        <v>3862.74</v>
      </c>
      <c r="U140" s="6">
        <v>0</v>
      </c>
      <c r="V140" s="6">
        <v>0</v>
      </c>
      <c r="W140" s="6">
        <v>772.55</v>
      </c>
      <c r="X140" s="6">
        <v>0</v>
      </c>
      <c r="Y140" s="6">
        <v>1047.55</v>
      </c>
      <c r="Z140" s="6">
        <v>959.52</v>
      </c>
      <c r="AA140" s="6">
        <v>1129.52</v>
      </c>
      <c r="AB140" s="6">
        <v>49573.416100000002</v>
      </c>
    </row>
    <row r="141" spans="1:28" x14ac:dyDescent="0.2">
      <c r="A141" s="38" t="s">
        <v>177</v>
      </c>
      <c r="B141" s="4" t="s">
        <v>42</v>
      </c>
      <c r="C141" s="4" t="s">
        <v>38</v>
      </c>
      <c r="D141">
        <v>28393.03</v>
      </c>
      <c r="E141">
        <v>2740.67</v>
      </c>
      <c r="F141">
        <v>5600</v>
      </c>
      <c r="G141" s="6">
        <v>0</v>
      </c>
      <c r="H141" s="21">
        <v>3</v>
      </c>
      <c r="I141" s="6">
        <v>0</v>
      </c>
      <c r="J141" s="6">
        <v>24</v>
      </c>
      <c r="K141" s="21">
        <v>0</v>
      </c>
      <c r="L141" s="6">
        <v>4</v>
      </c>
      <c r="M141" s="6">
        <v>0</v>
      </c>
      <c r="N141" s="21">
        <v>19.5</v>
      </c>
      <c r="O141" s="6">
        <v>0</v>
      </c>
      <c r="P141" s="6">
        <v>0</v>
      </c>
      <c r="Q141" s="6">
        <v>4</v>
      </c>
      <c r="R141" s="6">
        <v>4046.37</v>
      </c>
      <c r="S141" s="6">
        <v>2629.8</v>
      </c>
      <c r="T141" s="6">
        <v>4046.37</v>
      </c>
      <c r="U141" s="6">
        <v>0</v>
      </c>
      <c r="V141" s="6">
        <v>0</v>
      </c>
      <c r="W141" s="6">
        <v>809.27</v>
      </c>
      <c r="X141" s="6">
        <v>0</v>
      </c>
      <c r="Y141" s="6">
        <v>1084.27</v>
      </c>
      <c r="Z141" s="6">
        <v>1446.39</v>
      </c>
      <c r="AA141" s="6">
        <v>1616.39</v>
      </c>
      <c r="AB141" s="6">
        <v>68029.715700000001</v>
      </c>
    </row>
    <row r="142" spans="1:28" x14ac:dyDescent="0.2">
      <c r="A142" s="38" t="s">
        <v>178</v>
      </c>
      <c r="B142" s="4" t="s">
        <v>42</v>
      </c>
      <c r="C142" s="4" t="s">
        <v>40</v>
      </c>
      <c r="D142">
        <v>34255.199999999997</v>
      </c>
      <c r="E142">
        <v>3283.21</v>
      </c>
      <c r="F142">
        <v>6950</v>
      </c>
      <c r="G142" s="6">
        <v>0</v>
      </c>
      <c r="H142" s="21">
        <v>4</v>
      </c>
      <c r="I142" s="6">
        <v>0</v>
      </c>
      <c r="J142" s="6">
        <v>24</v>
      </c>
      <c r="K142" s="21">
        <v>0</v>
      </c>
      <c r="L142" s="6">
        <v>4</v>
      </c>
      <c r="M142" s="6">
        <v>0</v>
      </c>
      <c r="N142" s="21">
        <v>25.5</v>
      </c>
      <c r="O142" s="6">
        <v>0</v>
      </c>
      <c r="P142" s="6">
        <v>0</v>
      </c>
      <c r="Q142" s="6">
        <v>4</v>
      </c>
      <c r="R142" s="6">
        <v>4377.79</v>
      </c>
      <c r="S142" s="6">
        <v>3450.29</v>
      </c>
      <c r="T142" s="6">
        <v>4377.79</v>
      </c>
      <c r="U142" s="6">
        <v>0</v>
      </c>
      <c r="V142" s="6">
        <v>0</v>
      </c>
      <c r="W142" s="6">
        <v>875.56</v>
      </c>
      <c r="X142" s="6">
        <v>0</v>
      </c>
      <c r="Y142" s="6">
        <v>1175.56</v>
      </c>
      <c r="Z142" s="6">
        <v>1897.66</v>
      </c>
      <c r="AA142" s="6">
        <v>2067.66</v>
      </c>
      <c r="AB142" s="6">
        <v>85721.167300000001</v>
      </c>
    </row>
    <row r="143" spans="1:28" x14ac:dyDescent="0.2">
      <c r="A143" s="38" t="s">
        <v>179</v>
      </c>
      <c r="B143" s="4" t="s">
        <v>47</v>
      </c>
      <c r="C143" s="4" t="s">
        <v>34</v>
      </c>
      <c r="D143">
        <v>17475.830000000002</v>
      </c>
      <c r="E143">
        <v>1728.57</v>
      </c>
      <c r="F143">
        <v>3100</v>
      </c>
      <c r="G143" s="6">
        <v>0</v>
      </c>
      <c r="H143" s="21">
        <v>3</v>
      </c>
      <c r="I143" s="6">
        <v>0</v>
      </c>
      <c r="J143" s="6">
        <v>24</v>
      </c>
      <c r="K143" s="21">
        <v>0</v>
      </c>
      <c r="L143" s="6">
        <v>4</v>
      </c>
      <c r="M143" s="6">
        <v>0</v>
      </c>
      <c r="N143" s="21">
        <v>7.5</v>
      </c>
      <c r="O143" s="6">
        <v>0</v>
      </c>
      <c r="P143" s="6">
        <v>0</v>
      </c>
      <c r="Q143" s="6">
        <v>4</v>
      </c>
      <c r="R143" s="6">
        <v>2926.38</v>
      </c>
      <c r="S143" s="6">
        <v>1196.9000000000001</v>
      </c>
      <c r="T143" s="6">
        <v>2926.38</v>
      </c>
      <c r="U143" s="6">
        <v>0</v>
      </c>
      <c r="V143" s="6">
        <v>0</v>
      </c>
      <c r="W143" s="6">
        <v>585.28</v>
      </c>
      <c r="X143" s="6">
        <v>0</v>
      </c>
      <c r="Y143" s="6">
        <v>860.28</v>
      </c>
      <c r="Z143" s="6">
        <v>658.29</v>
      </c>
      <c r="AA143" s="6">
        <v>828.29</v>
      </c>
      <c r="AB143" s="6">
        <v>36300.4755</v>
      </c>
    </row>
    <row r="144" spans="1:28" x14ac:dyDescent="0.2">
      <c r="A144" s="38" t="s">
        <v>180</v>
      </c>
      <c r="B144" s="4" t="s">
        <v>47</v>
      </c>
      <c r="C144" s="4" t="s">
        <v>36</v>
      </c>
      <c r="D144">
        <v>25727.32</v>
      </c>
      <c r="E144">
        <v>2570.44</v>
      </c>
      <c r="F144">
        <v>4350</v>
      </c>
      <c r="G144" s="6">
        <v>0</v>
      </c>
      <c r="H144" s="21">
        <v>3</v>
      </c>
      <c r="I144" s="6">
        <v>0</v>
      </c>
      <c r="J144" s="6">
        <v>24</v>
      </c>
      <c r="K144" s="21">
        <v>0</v>
      </c>
      <c r="L144" s="6">
        <v>4</v>
      </c>
      <c r="M144" s="6">
        <v>0</v>
      </c>
      <c r="N144" s="21">
        <v>13.5</v>
      </c>
      <c r="O144" s="6">
        <v>0</v>
      </c>
      <c r="P144" s="6">
        <v>0</v>
      </c>
      <c r="Q144" s="6">
        <v>4</v>
      </c>
      <c r="R144" s="6">
        <v>4047.84</v>
      </c>
      <c r="S144" s="6">
        <v>2319.7600000000002</v>
      </c>
      <c r="T144" s="6">
        <v>4047.84</v>
      </c>
      <c r="U144" s="6">
        <v>0</v>
      </c>
      <c r="V144" s="6">
        <v>0</v>
      </c>
      <c r="W144" s="6">
        <v>809.57</v>
      </c>
      <c r="X144" s="6">
        <v>0</v>
      </c>
      <c r="Y144" s="6">
        <v>1084.57</v>
      </c>
      <c r="Z144" s="6">
        <v>1275.8699999999999</v>
      </c>
      <c r="AA144" s="6">
        <v>1445.87</v>
      </c>
      <c r="AB144" s="6">
        <v>63180.667699999998</v>
      </c>
    </row>
    <row r="145" spans="1:28" x14ac:dyDescent="0.2">
      <c r="A145" s="38" t="s">
        <v>181</v>
      </c>
      <c r="B145" s="4" t="s">
        <v>47</v>
      </c>
      <c r="C145" s="4" t="s">
        <v>38</v>
      </c>
      <c r="D145">
        <v>32545.29</v>
      </c>
      <c r="E145">
        <v>3239.94</v>
      </c>
      <c r="F145">
        <v>5600</v>
      </c>
      <c r="G145" s="6">
        <v>0</v>
      </c>
      <c r="H145" s="21">
        <v>3</v>
      </c>
      <c r="I145" s="6">
        <v>0</v>
      </c>
      <c r="J145" s="6">
        <v>24</v>
      </c>
      <c r="K145" s="21">
        <v>0</v>
      </c>
      <c r="L145" s="6">
        <v>4</v>
      </c>
      <c r="M145" s="6">
        <v>0</v>
      </c>
      <c r="N145" s="21">
        <v>19.5</v>
      </c>
      <c r="O145" s="6">
        <v>0</v>
      </c>
      <c r="P145" s="6">
        <v>0</v>
      </c>
      <c r="Q145" s="6">
        <v>4</v>
      </c>
      <c r="R145" s="6">
        <v>4136.45</v>
      </c>
      <c r="S145" s="6">
        <v>3504.82</v>
      </c>
      <c r="T145" s="6">
        <v>4136.45</v>
      </c>
      <c r="U145" s="6">
        <v>0</v>
      </c>
      <c r="V145" s="6">
        <v>0</v>
      </c>
      <c r="W145" s="6">
        <v>827.29</v>
      </c>
      <c r="X145" s="6">
        <v>0</v>
      </c>
      <c r="Y145" s="6">
        <v>1102.29</v>
      </c>
      <c r="Z145" s="6">
        <v>1927.65</v>
      </c>
      <c r="AA145" s="6">
        <v>2097.65</v>
      </c>
      <c r="AB145" s="6">
        <v>87293.729699999996</v>
      </c>
    </row>
    <row r="146" spans="1:28" x14ac:dyDescent="0.2">
      <c r="A146" s="38" t="s">
        <v>182</v>
      </c>
      <c r="B146" s="8" t="s">
        <v>47</v>
      </c>
      <c r="C146" s="8" t="s">
        <v>40</v>
      </c>
      <c r="D146" s="7">
        <v>39709.25</v>
      </c>
      <c r="E146" s="7">
        <v>3939.02</v>
      </c>
      <c r="F146" s="7">
        <v>6950</v>
      </c>
      <c r="G146" s="9">
        <v>0</v>
      </c>
      <c r="H146" s="22">
        <v>4</v>
      </c>
      <c r="I146" s="9">
        <v>0</v>
      </c>
      <c r="J146" s="9">
        <v>24</v>
      </c>
      <c r="K146" s="22">
        <v>0</v>
      </c>
      <c r="L146" s="9">
        <v>4</v>
      </c>
      <c r="M146" s="9">
        <v>0</v>
      </c>
      <c r="N146" s="22">
        <v>25.5</v>
      </c>
      <c r="O146" s="9">
        <v>0</v>
      </c>
      <c r="P146" s="9">
        <v>0</v>
      </c>
      <c r="Q146" s="9">
        <v>4</v>
      </c>
      <c r="R146" s="9">
        <v>4513.5</v>
      </c>
      <c r="S146" s="9">
        <v>4593.3</v>
      </c>
      <c r="T146" s="9">
        <v>4513.5</v>
      </c>
      <c r="U146" s="9">
        <v>0</v>
      </c>
      <c r="V146" s="9">
        <v>0</v>
      </c>
      <c r="W146" s="9">
        <v>902.7</v>
      </c>
      <c r="X146" s="9">
        <v>0</v>
      </c>
      <c r="Y146" s="9">
        <v>1202.7</v>
      </c>
      <c r="Z146" s="9">
        <v>2526.3200000000002</v>
      </c>
      <c r="AA146" s="9">
        <v>2696.32</v>
      </c>
      <c r="AB146" s="9">
        <v>110610.26459999999</v>
      </c>
    </row>
    <row r="147" spans="1:28" x14ac:dyDescent="0.2">
      <c r="A147" s="39" t="s">
        <v>183</v>
      </c>
      <c r="B147" s="4" t="s">
        <v>33</v>
      </c>
      <c r="C147" s="4" t="s">
        <v>34</v>
      </c>
      <c r="D147">
        <v>14423.8</v>
      </c>
      <c r="E147">
        <v>1361.59</v>
      </c>
      <c r="F147">
        <v>3100</v>
      </c>
      <c r="G147" s="6">
        <v>0</v>
      </c>
      <c r="H147" s="21">
        <v>3</v>
      </c>
      <c r="I147" s="6">
        <v>0</v>
      </c>
      <c r="J147" s="6">
        <v>24</v>
      </c>
      <c r="K147" s="21">
        <v>0</v>
      </c>
      <c r="L147" s="6">
        <v>4</v>
      </c>
      <c r="M147" s="6">
        <v>0</v>
      </c>
      <c r="N147" s="21">
        <v>7.5</v>
      </c>
      <c r="O147" s="6">
        <v>0</v>
      </c>
      <c r="P147" s="6">
        <v>0</v>
      </c>
      <c r="Q147" s="6">
        <v>4</v>
      </c>
      <c r="R147" s="6">
        <v>2842.34</v>
      </c>
      <c r="S147" s="6">
        <v>560.22</v>
      </c>
      <c r="T147" s="6">
        <v>2842.34</v>
      </c>
      <c r="U147" s="6">
        <v>0</v>
      </c>
      <c r="V147" s="6">
        <v>0</v>
      </c>
      <c r="W147" s="6">
        <v>568.47</v>
      </c>
      <c r="X147" s="6">
        <v>0</v>
      </c>
      <c r="Y147" s="6">
        <v>843.47</v>
      </c>
      <c r="Z147" s="6">
        <v>308.12</v>
      </c>
      <c r="AA147" s="6">
        <v>478.12</v>
      </c>
      <c r="AB147" s="6">
        <v>19101.409299999999</v>
      </c>
    </row>
    <row r="148" spans="1:28" x14ac:dyDescent="0.2">
      <c r="A148" s="39" t="s">
        <v>184</v>
      </c>
      <c r="B148" s="4" t="s">
        <v>33</v>
      </c>
      <c r="C148" s="4" t="s">
        <v>36</v>
      </c>
      <c r="D148">
        <v>19768.259999999998</v>
      </c>
      <c r="E148">
        <v>1576.16</v>
      </c>
      <c r="F148">
        <v>6660</v>
      </c>
      <c r="G148" s="6">
        <v>1</v>
      </c>
      <c r="H148" s="21">
        <v>3</v>
      </c>
      <c r="I148" s="6">
        <v>0</v>
      </c>
      <c r="J148" s="6">
        <v>24</v>
      </c>
      <c r="K148" s="21">
        <v>3.5</v>
      </c>
      <c r="L148" s="6">
        <v>0</v>
      </c>
      <c r="M148" s="6">
        <v>0</v>
      </c>
      <c r="N148" s="21">
        <v>13.5</v>
      </c>
      <c r="O148" s="6">
        <v>0</v>
      </c>
      <c r="P148" s="6">
        <v>0</v>
      </c>
      <c r="Q148" s="6">
        <v>4</v>
      </c>
      <c r="R148" s="6">
        <v>5904.36</v>
      </c>
      <c r="S148" s="6">
        <v>201.01</v>
      </c>
      <c r="T148" s="6">
        <v>4571.82</v>
      </c>
      <c r="U148" s="6">
        <v>295.39999999999998</v>
      </c>
      <c r="V148" s="6">
        <v>1627.94</v>
      </c>
      <c r="W148" s="6">
        <v>914.36</v>
      </c>
      <c r="X148" s="6">
        <v>-13.77</v>
      </c>
      <c r="Y148" s="6">
        <v>1175.5999999999999</v>
      </c>
      <c r="Z148" s="6">
        <v>110.56</v>
      </c>
      <c r="AA148" s="6">
        <v>280.56</v>
      </c>
      <c r="AB148" s="6">
        <v>16843.5661</v>
      </c>
    </row>
    <row r="149" spans="1:28" x14ac:dyDescent="0.2">
      <c r="A149" s="39" t="s">
        <v>185</v>
      </c>
      <c r="B149" s="4" t="s">
        <v>33</v>
      </c>
      <c r="C149" s="4" t="s">
        <v>38</v>
      </c>
      <c r="D149">
        <v>23121.759999999998</v>
      </c>
      <c r="E149">
        <v>1859.14</v>
      </c>
      <c r="F149">
        <v>7660</v>
      </c>
      <c r="G149" s="6">
        <v>1</v>
      </c>
      <c r="H149" s="21">
        <v>3</v>
      </c>
      <c r="I149" s="6">
        <v>0</v>
      </c>
      <c r="J149" s="6">
        <v>24</v>
      </c>
      <c r="K149" s="21">
        <v>3.5</v>
      </c>
      <c r="L149" s="6">
        <v>0</v>
      </c>
      <c r="M149" s="6">
        <v>0</v>
      </c>
      <c r="N149" s="21">
        <v>19.5</v>
      </c>
      <c r="O149" s="6">
        <v>0</v>
      </c>
      <c r="P149" s="6">
        <v>0</v>
      </c>
      <c r="Q149" s="6">
        <v>4</v>
      </c>
      <c r="R149" s="6">
        <v>6436.78</v>
      </c>
      <c r="S149" s="6">
        <v>536.30999999999995</v>
      </c>
      <c r="T149" s="6">
        <v>5052.68</v>
      </c>
      <c r="U149" s="6">
        <v>243.84</v>
      </c>
      <c r="V149" s="6">
        <v>1627.94</v>
      </c>
      <c r="W149" s="6">
        <v>1010.54</v>
      </c>
      <c r="X149" s="6">
        <v>-11.36</v>
      </c>
      <c r="Y149" s="6">
        <v>1274.17</v>
      </c>
      <c r="Z149" s="6">
        <v>294.97000000000003</v>
      </c>
      <c r="AA149" s="6">
        <v>464.97</v>
      </c>
      <c r="AB149" s="6">
        <v>25005.758699999998</v>
      </c>
    </row>
    <row r="150" spans="1:28" x14ac:dyDescent="0.2">
      <c r="A150" s="39" t="s">
        <v>186</v>
      </c>
      <c r="B150" s="4" t="s">
        <v>33</v>
      </c>
      <c r="C150" s="4" t="s">
        <v>40</v>
      </c>
      <c r="D150">
        <v>26949.69</v>
      </c>
      <c r="E150">
        <v>1975.53</v>
      </c>
      <c r="F150">
        <v>10520</v>
      </c>
      <c r="G150" s="6">
        <v>2</v>
      </c>
      <c r="H150" s="21">
        <v>4</v>
      </c>
      <c r="I150" s="6">
        <v>0</v>
      </c>
      <c r="J150" s="6">
        <v>24</v>
      </c>
      <c r="K150" s="21">
        <v>3.5</v>
      </c>
      <c r="L150" s="6">
        <v>0</v>
      </c>
      <c r="M150" s="6">
        <v>0</v>
      </c>
      <c r="N150" s="21">
        <v>25.5</v>
      </c>
      <c r="O150" s="6">
        <v>0</v>
      </c>
      <c r="P150" s="6">
        <v>0</v>
      </c>
      <c r="Q150" s="6">
        <v>4</v>
      </c>
      <c r="R150" s="6">
        <v>6941.98</v>
      </c>
      <c r="S150" s="6">
        <v>868.16</v>
      </c>
      <c r="T150" s="6">
        <v>4799.6499999999996</v>
      </c>
      <c r="U150" s="6">
        <v>1113.56</v>
      </c>
      <c r="V150" s="6">
        <v>3255.89</v>
      </c>
      <c r="W150" s="6">
        <v>959.93</v>
      </c>
      <c r="X150" s="6">
        <v>-51.89</v>
      </c>
      <c r="Y150" s="6">
        <v>1208.04</v>
      </c>
      <c r="Z150" s="6">
        <v>477.49</v>
      </c>
      <c r="AA150" s="6">
        <v>647.49</v>
      </c>
      <c r="AB150" s="6">
        <v>29971.968099999998</v>
      </c>
    </row>
    <row r="151" spans="1:28" x14ac:dyDescent="0.2">
      <c r="A151" s="39" t="s">
        <v>187</v>
      </c>
      <c r="B151" s="4" t="s">
        <v>42</v>
      </c>
      <c r="C151" s="4" t="s">
        <v>34</v>
      </c>
      <c r="D151">
        <v>16135.59</v>
      </c>
      <c r="E151">
        <v>1567.42</v>
      </c>
      <c r="F151">
        <v>3100</v>
      </c>
      <c r="G151" s="6">
        <v>0</v>
      </c>
      <c r="H151" s="21">
        <v>3</v>
      </c>
      <c r="I151" s="6">
        <v>0</v>
      </c>
      <c r="J151" s="6">
        <v>24</v>
      </c>
      <c r="K151" s="21">
        <v>0</v>
      </c>
      <c r="L151" s="6">
        <v>4</v>
      </c>
      <c r="M151" s="6">
        <v>0</v>
      </c>
      <c r="N151" s="21">
        <v>7.5</v>
      </c>
      <c r="O151" s="6">
        <v>0</v>
      </c>
      <c r="P151" s="6">
        <v>0</v>
      </c>
      <c r="Q151" s="6">
        <v>4</v>
      </c>
      <c r="R151" s="6">
        <v>2870.17</v>
      </c>
      <c r="S151" s="6">
        <v>924.33</v>
      </c>
      <c r="T151" s="6">
        <v>2870.17</v>
      </c>
      <c r="U151" s="6">
        <v>0</v>
      </c>
      <c r="V151" s="6">
        <v>0</v>
      </c>
      <c r="W151" s="6">
        <v>574.03</v>
      </c>
      <c r="X151" s="6">
        <v>0</v>
      </c>
      <c r="Y151" s="6">
        <v>849.03</v>
      </c>
      <c r="Z151" s="6">
        <v>508.38</v>
      </c>
      <c r="AA151" s="6">
        <v>678.38</v>
      </c>
      <c r="AB151" s="6">
        <v>29579.142</v>
      </c>
    </row>
    <row r="152" spans="1:28" x14ac:dyDescent="0.2">
      <c r="A152" s="39" t="s">
        <v>188</v>
      </c>
      <c r="B152" s="4" t="s">
        <v>42</v>
      </c>
      <c r="C152" s="4" t="s">
        <v>36</v>
      </c>
      <c r="D152">
        <v>23890.53</v>
      </c>
      <c r="E152">
        <v>1860.2</v>
      </c>
      <c r="F152">
        <v>8420</v>
      </c>
      <c r="G152" s="6">
        <v>2</v>
      </c>
      <c r="H152" s="21">
        <v>3</v>
      </c>
      <c r="I152" s="6">
        <v>0</v>
      </c>
      <c r="J152" s="6">
        <v>24</v>
      </c>
      <c r="K152" s="21">
        <v>3.5</v>
      </c>
      <c r="L152" s="6">
        <v>0</v>
      </c>
      <c r="M152" s="6">
        <v>0</v>
      </c>
      <c r="N152" s="21">
        <v>13.5</v>
      </c>
      <c r="O152" s="6">
        <v>0</v>
      </c>
      <c r="P152" s="6">
        <v>0</v>
      </c>
      <c r="Q152" s="6">
        <v>4</v>
      </c>
      <c r="R152" s="6">
        <v>7079.73</v>
      </c>
      <c r="S152" s="6">
        <v>604.96</v>
      </c>
      <c r="T152" s="6">
        <v>5040.17</v>
      </c>
      <c r="U152" s="6">
        <v>977.71</v>
      </c>
      <c r="V152" s="6">
        <v>3017.28</v>
      </c>
      <c r="W152" s="6">
        <v>1008.03</v>
      </c>
      <c r="X152" s="6">
        <v>-45.56</v>
      </c>
      <c r="Y152" s="6">
        <v>1237.47</v>
      </c>
      <c r="Z152" s="6">
        <v>332.73</v>
      </c>
      <c r="AA152" s="6">
        <v>502.73</v>
      </c>
      <c r="AB152" s="6">
        <v>29667.3874</v>
      </c>
    </row>
    <row r="153" spans="1:28" x14ac:dyDescent="0.2">
      <c r="A153" s="39" t="s">
        <v>189</v>
      </c>
      <c r="B153" s="4" t="s">
        <v>42</v>
      </c>
      <c r="C153" s="4" t="s">
        <v>38</v>
      </c>
      <c r="D153">
        <v>29209.56</v>
      </c>
      <c r="E153">
        <v>2379.52</v>
      </c>
      <c r="F153">
        <v>9420</v>
      </c>
      <c r="G153" s="6">
        <v>2</v>
      </c>
      <c r="H153" s="21">
        <v>3</v>
      </c>
      <c r="I153" s="6">
        <v>0</v>
      </c>
      <c r="J153" s="6">
        <v>24</v>
      </c>
      <c r="K153" s="21">
        <v>3.5</v>
      </c>
      <c r="L153" s="6">
        <v>0</v>
      </c>
      <c r="M153" s="6">
        <v>0</v>
      </c>
      <c r="N153" s="21">
        <v>19.5</v>
      </c>
      <c r="O153" s="6">
        <v>0</v>
      </c>
      <c r="P153" s="6">
        <v>0</v>
      </c>
      <c r="Q153" s="6">
        <v>4</v>
      </c>
      <c r="R153" s="6">
        <v>7460.72</v>
      </c>
      <c r="S153" s="6">
        <v>1427.48</v>
      </c>
      <c r="T153" s="6">
        <v>5360.77</v>
      </c>
      <c r="U153" s="6">
        <v>917.32</v>
      </c>
      <c r="V153" s="6">
        <v>3017.28</v>
      </c>
      <c r="W153" s="6">
        <v>1072.1500000000001</v>
      </c>
      <c r="X153" s="6">
        <v>-42.75</v>
      </c>
      <c r="Y153" s="6">
        <v>1304.4100000000001</v>
      </c>
      <c r="Z153" s="6">
        <v>785.12</v>
      </c>
      <c r="AA153" s="6">
        <v>955.12</v>
      </c>
      <c r="AB153" s="6">
        <v>47567.4709</v>
      </c>
    </row>
    <row r="154" spans="1:28" x14ac:dyDescent="0.2">
      <c r="A154" s="39" t="s">
        <v>190</v>
      </c>
      <c r="B154" s="4" t="s">
        <v>42</v>
      </c>
      <c r="C154" s="4" t="s">
        <v>40</v>
      </c>
      <c r="D154">
        <v>34736.879999999997</v>
      </c>
      <c r="E154">
        <v>2911.87</v>
      </c>
      <c r="F154">
        <v>10520</v>
      </c>
      <c r="G154" s="6">
        <v>2</v>
      </c>
      <c r="H154" s="21">
        <v>4</v>
      </c>
      <c r="I154" s="6">
        <v>0</v>
      </c>
      <c r="J154" s="6">
        <v>24</v>
      </c>
      <c r="K154" s="21">
        <v>3.5</v>
      </c>
      <c r="L154" s="6">
        <v>0</v>
      </c>
      <c r="M154" s="6">
        <v>0</v>
      </c>
      <c r="N154" s="21">
        <v>25.5</v>
      </c>
      <c r="O154" s="6">
        <v>0</v>
      </c>
      <c r="P154" s="6">
        <v>0</v>
      </c>
      <c r="Q154" s="6">
        <v>4</v>
      </c>
      <c r="R154" s="6">
        <v>7927.38</v>
      </c>
      <c r="S154" s="6">
        <v>2206.14</v>
      </c>
      <c r="T154" s="6">
        <v>5734.58</v>
      </c>
      <c r="U154" s="6">
        <v>824.48</v>
      </c>
      <c r="V154" s="6">
        <v>3017.28</v>
      </c>
      <c r="W154" s="6">
        <v>1146.92</v>
      </c>
      <c r="X154" s="6">
        <v>-38.42</v>
      </c>
      <c r="Y154" s="6">
        <v>1408.5</v>
      </c>
      <c r="Z154" s="6">
        <v>1213.3800000000001</v>
      </c>
      <c r="AA154" s="6">
        <v>1383.38</v>
      </c>
      <c r="AB154" s="6">
        <v>64900.145700000001</v>
      </c>
    </row>
    <row r="155" spans="1:28" x14ac:dyDescent="0.2">
      <c r="A155" s="39" t="s">
        <v>191</v>
      </c>
      <c r="B155" s="4" t="s">
        <v>47</v>
      </c>
      <c r="C155" s="4" t="s">
        <v>34</v>
      </c>
      <c r="D155">
        <v>17475.830000000002</v>
      </c>
      <c r="E155">
        <v>1728.57</v>
      </c>
      <c r="F155">
        <v>3100</v>
      </c>
      <c r="G155" s="6">
        <v>0</v>
      </c>
      <c r="H155" s="21">
        <v>3</v>
      </c>
      <c r="I155" s="6">
        <v>0</v>
      </c>
      <c r="J155" s="6">
        <v>24</v>
      </c>
      <c r="K155" s="21">
        <v>0</v>
      </c>
      <c r="L155" s="6">
        <v>4</v>
      </c>
      <c r="M155" s="6">
        <v>0</v>
      </c>
      <c r="N155" s="21">
        <v>7.5</v>
      </c>
      <c r="O155" s="6">
        <v>0</v>
      </c>
      <c r="P155" s="6">
        <v>0</v>
      </c>
      <c r="Q155" s="6">
        <v>4</v>
      </c>
      <c r="R155" s="6">
        <v>2926.38</v>
      </c>
      <c r="S155" s="6">
        <v>1196.9000000000001</v>
      </c>
      <c r="T155" s="6">
        <v>2926.38</v>
      </c>
      <c r="U155" s="6">
        <v>0</v>
      </c>
      <c r="V155" s="6">
        <v>0</v>
      </c>
      <c r="W155" s="6">
        <v>585.28</v>
      </c>
      <c r="X155" s="6">
        <v>0</v>
      </c>
      <c r="Y155" s="6">
        <v>860.28</v>
      </c>
      <c r="Z155" s="6">
        <v>658.29</v>
      </c>
      <c r="AA155" s="6">
        <v>828.29</v>
      </c>
      <c r="AB155" s="6">
        <v>36300.4755</v>
      </c>
    </row>
    <row r="156" spans="1:28" x14ac:dyDescent="0.2">
      <c r="A156" s="39" t="s">
        <v>192</v>
      </c>
      <c r="B156" s="4" t="s">
        <v>47</v>
      </c>
      <c r="C156" s="4" t="s">
        <v>36</v>
      </c>
      <c r="D156">
        <v>25727.32</v>
      </c>
      <c r="E156">
        <v>2570.44</v>
      </c>
      <c r="F156">
        <v>4350</v>
      </c>
      <c r="G156" s="6">
        <v>0</v>
      </c>
      <c r="H156" s="21">
        <v>3</v>
      </c>
      <c r="I156" s="6">
        <v>0</v>
      </c>
      <c r="J156" s="6">
        <v>24</v>
      </c>
      <c r="K156" s="21">
        <v>0</v>
      </c>
      <c r="L156" s="6">
        <v>4</v>
      </c>
      <c r="M156" s="6">
        <v>0</v>
      </c>
      <c r="N156" s="21">
        <v>13.5</v>
      </c>
      <c r="O156" s="6">
        <v>0</v>
      </c>
      <c r="P156" s="6">
        <v>0</v>
      </c>
      <c r="Q156" s="6">
        <v>4</v>
      </c>
      <c r="R156" s="6">
        <v>4047.84</v>
      </c>
      <c r="S156" s="6">
        <v>2319.7600000000002</v>
      </c>
      <c r="T156" s="6">
        <v>4047.84</v>
      </c>
      <c r="U156" s="6">
        <v>0</v>
      </c>
      <c r="V156" s="6">
        <v>0</v>
      </c>
      <c r="W156" s="6">
        <v>809.57</v>
      </c>
      <c r="X156" s="6">
        <v>0</v>
      </c>
      <c r="Y156" s="6">
        <v>1084.57</v>
      </c>
      <c r="Z156" s="6">
        <v>1275.8699999999999</v>
      </c>
      <c r="AA156" s="6">
        <v>1445.87</v>
      </c>
      <c r="AB156" s="6">
        <v>63180.667699999998</v>
      </c>
    </row>
    <row r="157" spans="1:28" x14ac:dyDescent="0.2">
      <c r="A157" s="39" t="s">
        <v>193</v>
      </c>
      <c r="B157" s="4" t="s">
        <v>47</v>
      </c>
      <c r="C157" s="4" t="s">
        <v>38</v>
      </c>
      <c r="D157">
        <v>33049.46</v>
      </c>
      <c r="E157">
        <v>3264.49</v>
      </c>
      <c r="F157">
        <v>5900</v>
      </c>
      <c r="G157" s="6">
        <v>0</v>
      </c>
      <c r="H157" s="21">
        <v>3</v>
      </c>
      <c r="I157" s="6">
        <v>0</v>
      </c>
      <c r="J157" s="6">
        <v>24</v>
      </c>
      <c r="K157" s="21">
        <v>3.5</v>
      </c>
      <c r="L157" s="6">
        <v>0</v>
      </c>
      <c r="M157" s="6">
        <v>0</v>
      </c>
      <c r="N157" s="21">
        <v>19.5</v>
      </c>
      <c r="O157" s="6">
        <v>0</v>
      </c>
      <c r="P157" s="6">
        <v>0</v>
      </c>
      <c r="Q157" s="6">
        <v>4</v>
      </c>
      <c r="R157" s="6">
        <v>7708.76</v>
      </c>
      <c r="S157" s="6">
        <v>2250.4299999999998</v>
      </c>
      <c r="T157" s="6">
        <v>7708.76</v>
      </c>
      <c r="U157" s="6">
        <v>0</v>
      </c>
      <c r="V157" s="6">
        <v>0</v>
      </c>
      <c r="W157" s="6">
        <v>1541.75</v>
      </c>
      <c r="X157" s="6">
        <v>0</v>
      </c>
      <c r="Y157" s="6">
        <v>1816.75</v>
      </c>
      <c r="Z157" s="6">
        <v>1237.74</v>
      </c>
      <c r="AA157" s="6">
        <v>1407.74</v>
      </c>
      <c r="AB157" s="6">
        <v>76616.416800000006</v>
      </c>
    </row>
    <row r="158" spans="1:28" x14ac:dyDescent="0.2">
      <c r="A158" s="39" t="s">
        <v>194</v>
      </c>
      <c r="B158" s="8" t="s">
        <v>47</v>
      </c>
      <c r="C158" s="8" t="s">
        <v>40</v>
      </c>
      <c r="D158" s="7">
        <v>40616.07</v>
      </c>
      <c r="E158" s="7">
        <v>3618.79</v>
      </c>
      <c r="F158" s="7">
        <v>10520</v>
      </c>
      <c r="G158" s="9">
        <v>2</v>
      </c>
      <c r="H158" s="22">
        <v>4</v>
      </c>
      <c r="I158" s="9">
        <v>0</v>
      </c>
      <c r="J158" s="9">
        <v>24</v>
      </c>
      <c r="K158" s="22">
        <v>3.5</v>
      </c>
      <c r="L158" s="9">
        <v>0</v>
      </c>
      <c r="M158" s="9">
        <v>0</v>
      </c>
      <c r="N158" s="22">
        <v>25.5</v>
      </c>
      <c r="O158" s="9">
        <v>0</v>
      </c>
      <c r="P158" s="9">
        <v>0</v>
      </c>
      <c r="Q158" s="9">
        <v>4</v>
      </c>
      <c r="R158" s="9">
        <v>8172.38</v>
      </c>
      <c r="S158" s="9">
        <v>3318.13</v>
      </c>
      <c r="T158" s="9">
        <v>6184.07</v>
      </c>
      <c r="U158" s="9">
        <v>707.96</v>
      </c>
      <c r="V158" s="9">
        <v>2696.27</v>
      </c>
      <c r="W158" s="9">
        <v>1236.81</v>
      </c>
      <c r="X158" s="9">
        <v>-32.99</v>
      </c>
      <c r="Y158" s="9">
        <v>1503.82</v>
      </c>
      <c r="Z158" s="9">
        <v>1824.97</v>
      </c>
      <c r="AA158" s="9">
        <v>1994.97</v>
      </c>
      <c r="AB158" s="9">
        <v>91040.5242</v>
      </c>
    </row>
    <row r="159" spans="1:28" x14ac:dyDescent="0.2">
      <c r="A159" s="49" t="s">
        <v>299</v>
      </c>
      <c r="B159" s="4" t="s">
        <v>33</v>
      </c>
      <c r="C159" s="4" t="s">
        <v>34</v>
      </c>
      <c r="D159">
        <v>12713.45</v>
      </c>
      <c r="E159">
        <v>777.21</v>
      </c>
      <c r="F159">
        <v>6249.73</v>
      </c>
      <c r="G159" s="6">
        <v>2</v>
      </c>
      <c r="H159" s="21">
        <v>5.5</v>
      </c>
      <c r="I159" s="6">
        <v>3</v>
      </c>
      <c r="J159" s="6">
        <v>0</v>
      </c>
      <c r="K159" s="21">
        <v>7</v>
      </c>
      <c r="L159" s="6">
        <v>0</v>
      </c>
      <c r="M159" s="6">
        <v>0</v>
      </c>
      <c r="N159" s="21">
        <v>7.5</v>
      </c>
      <c r="O159" s="6">
        <v>0</v>
      </c>
      <c r="P159" s="6">
        <v>4</v>
      </c>
      <c r="Q159" s="6">
        <v>0</v>
      </c>
      <c r="R159" s="6">
        <v>4659.7299999999996</v>
      </c>
      <c r="S159" s="6">
        <v>0</v>
      </c>
      <c r="T159" s="6">
        <v>1976.01</v>
      </c>
      <c r="U159" s="6">
        <v>761.71</v>
      </c>
      <c r="V159" s="6">
        <v>3255.89</v>
      </c>
      <c r="W159" s="6">
        <v>395.2</v>
      </c>
      <c r="X159" s="6">
        <v>-35.5</v>
      </c>
      <c r="Y159" s="6">
        <v>697.21</v>
      </c>
      <c r="Z159" s="6">
        <v>0</v>
      </c>
      <c r="AA159" s="6">
        <v>0</v>
      </c>
      <c r="AB159" s="6">
        <v>7757.4628000000002</v>
      </c>
    </row>
    <row r="160" spans="1:28" x14ac:dyDescent="0.2">
      <c r="A160" s="49" t="s">
        <v>300</v>
      </c>
      <c r="B160" s="4" t="s">
        <v>33</v>
      </c>
      <c r="C160" s="4" t="s">
        <v>36</v>
      </c>
      <c r="D160">
        <v>16467</v>
      </c>
      <c r="E160">
        <v>1016.63</v>
      </c>
      <c r="F160">
        <v>8012.13</v>
      </c>
      <c r="G160" s="6">
        <v>3</v>
      </c>
      <c r="H160" s="21">
        <v>5.5</v>
      </c>
      <c r="I160" s="6">
        <v>3</v>
      </c>
      <c r="J160" s="6">
        <v>0</v>
      </c>
      <c r="K160" s="21">
        <v>7</v>
      </c>
      <c r="L160" s="6">
        <v>0</v>
      </c>
      <c r="M160" s="6">
        <v>6</v>
      </c>
      <c r="N160" s="21">
        <v>13.5</v>
      </c>
      <c r="O160" s="6">
        <v>0</v>
      </c>
      <c r="P160" s="6">
        <v>4</v>
      </c>
      <c r="Q160" s="6">
        <v>0</v>
      </c>
      <c r="R160" s="6">
        <v>6745.25</v>
      </c>
      <c r="S160" s="6">
        <v>0</v>
      </c>
      <c r="T160" s="6">
        <v>3400.92</v>
      </c>
      <c r="U160" s="6">
        <v>1739.45</v>
      </c>
      <c r="V160" s="6">
        <v>4883.83</v>
      </c>
      <c r="W160" s="6">
        <v>680.18</v>
      </c>
      <c r="X160" s="6">
        <v>-81.06</v>
      </c>
      <c r="Y160" s="6">
        <v>936.63</v>
      </c>
      <c r="Z160" s="6">
        <v>0</v>
      </c>
      <c r="AA160" s="6">
        <v>0</v>
      </c>
      <c r="AB160" s="6">
        <v>9927.6170000000002</v>
      </c>
    </row>
    <row r="161" spans="1:28" x14ac:dyDescent="0.2">
      <c r="A161" s="49" t="s">
        <v>301</v>
      </c>
      <c r="B161" s="4" t="s">
        <v>33</v>
      </c>
      <c r="C161" s="4" t="s">
        <v>38</v>
      </c>
      <c r="D161">
        <v>19835.009999999998</v>
      </c>
      <c r="E161">
        <v>1401.66</v>
      </c>
      <c r="F161">
        <v>8177.93</v>
      </c>
      <c r="G161" s="6">
        <v>3</v>
      </c>
      <c r="H161" s="21">
        <v>3</v>
      </c>
      <c r="I161" s="6">
        <v>3</v>
      </c>
      <c r="J161" s="6">
        <v>24</v>
      </c>
      <c r="K161" s="21">
        <v>3.5</v>
      </c>
      <c r="L161" s="6">
        <v>0</v>
      </c>
      <c r="M161" s="6">
        <v>0</v>
      </c>
      <c r="N161" s="21">
        <v>19.5</v>
      </c>
      <c r="O161" s="6">
        <v>0</v>
      </c>
      <c r="P161" s="6">
        <v>0</v>
      </c>
      <c r="Q161" s="6">
        <v>4</v>
      </c>
      <c r="R161" s="6">
        <v>5009.3900000000003</v>
      </c>
      <c r="S161" s="6">
        <v>1044.47</v>
      </c>
      <c r="T161" s="6">
        <v>1735.59</v>
      </c>
      <c r="U161" s="6">
        <v>1822.21</v>
      </c>
      <c r="V161" s="6">
        <v>4883.83</v>
      </c>
      <c r="W161" s="6">
        <v>347.12</v>
      </c>
      <c r="X161" s="6">
        <v>-84.91</v>
      </c>
      <c r="Y161" s="6">
        <v>537.20000000000005</v>
      </c>
      <c r="Z161" s="6">
        <v>574.46</v>
      </c>
      <c r="AA161" s="6">
        <v>744.46</v>
      </c>
      <c r="AB161" s="6">
        <v>25706.931700000001</v>
      </c>
    </row>
    <row r="162" spans="1:28" x14ac:dyDescent="0.2">
      <c r="A162" s="49" t="s">
        <v>302</v>
      </c>
      <c r="B162" s="4" t="s">
        <v>33</v>
      </c>
      <c r="C162" s="4" t="s">
        <v>40</v>
      </c>
      <c r="D162">
        <v>22541.21</v>
      </c>
      <c r="E162">
        <v>1656.82</v>
      </c>
      <c r="F162">
        <v>8762.1299999999992</v>
      </c>
      <c r="G162" s="6">
        <v>3</v>
      </c>
      <c r="H162" s="21">
        <v>3</v>
      </c>
      <c r="I162" s="6">
        <v>3</v>
      </c>
      <c r="J162" s="6">
        <v>24</v>
      </c>
      <c r="K162" s="21">
        <v>3.5</v>
      </c>
      <c r="L162" s="6">
        <v>0</v>
      </c>
      <c r="M162" s="6">
        <v>0</v>
      </c>
      <c r="N162" s="21">
        <v>25.5</v>
      </c>
      <c r="O162" s="6">
        <v>0</v>
      </c>
      <c r="P162" s="6">
        <v>0</v>
      </c>
      <c r="Q162" s="6">
        <v>4</v>
      </c>
      <c r="R162" s="6">
        <v>5483.34</v>
      </c>
      <c r="S162" s="6">
        <v>1387.45</v>
      </c>
      <c r="T162" s="6">
        <v>2026.15</v>
      </c>
      <c r="U162" s="6">
        <v>1641.87</v>
      </c>
      <c r="V162" s="6">
        <v>4883.83</v>
      </c>
      <c r="W162" s="6">
        <v>405.23</v>
      </c>
      <c r="X162" s="6">
        <v>-76.510000000000005</v>
      </c>
      <c r="Y162" s="6">
        <v>603.72</v>
      </c>
      <c r="Z162" s="6">
        <v>763.1</v>
      </c>
      <c r="AA162" s="6">
        <v>933.1</v>
      </c>
      <c r="AB162" s="6">
        <v>33880.109199999999</v>
      </c>
    </row>
    <row r="163" spans="1:28" x14ac:dyDescent="0.2">
      <c r="A163" s="49" t="s">
        <v>303</v>
      </c>
      <c r="B163" s="4" t="s">
        <v>42</v>
      </c>
      <c r="C163" s="4" t="s">
        <v>34</v>
      </c>
      <c r="D163">
        <v>14515.73</v>
      </c>
      <c r="E163">
        <v>870.28</v>
      </c>
      <c r="F163">
        <v>7277.93</v>
      </c>
      <c r="G163" s="6">
        <v>3</v>
      </c>
      <c r="H163" s="21">
        <v>5.5</v>
      </c>
      <c r="I163" s="6">
        <v>3</v>
      </c>
      <c r="J163" s="6">
        <v>0</v>
      </c>
      <c r="K163" s="21">
        <v>7</v>
      </c>
      <c r="L163" s="6">
        <v>0</v>
      </c>
      <c r="M163" s="6">
        <v>0</v>
      </c>
      <c r="N163" s="21">
        <v>7.5</v>
      </c>
      <c r="O163" s="6">
        <v>0</v>
      </c>
      <c r="P163" s="6">
        <v>4</v>
      </c>
      <c r="Q163" s="6">
        <v>0</v>
      </c>
      <c r="R163" s="6">
        <v>5730.8</v>
      </c>
      <c r="S163" s="6">
        <v>0</v>
      </c>
      <c r="T163" s="6">
        <v>2654.12</v>
      </c>
      <c r="U163" s="6">
        <v>1674.7</v>
      </c>
      <c r="V163" s="6">
        <v>4525.91</v>
      </c>
      <c r="W163" s="6">
        <v>530.82000000000005</v>
      </c>
      <c r="X163" s="6">
        <v>-78.040000000000006</v>
      </c>
      <c r="Y163" s="6">
        <v>790.28</v>
      </c>
      <c r="Z163" s="6">
        <v>0</v>
      </c>
      <c r="AA163" s="6">
        <v>0</v>
      </c>
      <c r="AB163" s="6">
        <v>9093.1939999999995</v>
      </c>
    </row>
    <row r="164" spans="1:28" x14ac:dyDescent="0.2">
      <c r="A164" s="49" t="s">
        <v>304</v>
      </c>
      <c r="B164" s="4" t="s">
        <v>42</v>
      </c>
      <c r="C164" s="4" t="s">
        <v>36</v>
      </c>
      <c r="D164">
        <v>20601.919999999998</v>
      </c>
      <c r="E164">
        <v>1564.12</v>
      </c>
      <c r="F164">
        <v>7593.73</v>
      </c>
      <c r="G164" s="6">
        <v>3</v>
      </c>
      <c r="H164" s="21">
        <v>3</v>
      </c>
      <c r="I164" s="6">
        <v>3</v>
      </c>
      <c r="J164" s="6">
        <v>24</v>
      </c>
      <c r="K164" s="21">
        <v>3.5</v>
      </c>
      <c r="L164" s="6">
        <v>0</v>
      </c>
      <c r="M164" s="6">
        <v>0</v>
      </c>
      <c r="N164" s="21">
        <v>13.5</v>
      </c>
      <c r="O164" s="6">
        <v>0</v>
      </c>
      <c r="P164" s="6">
        <v>0</v>
      </c>
      <c r="Q164" s="6">
        <v>4</v>
      </c>
      <c r="R164" s="6">
        <v>4902.1499999999996</v>
      </c>
      <c r="S164" s="6">
        <v>1369.72</v>
      </c>
      <c r="T164" s="6">
        <v>1557.88</v>
      </c>
      <c r="U164" s="6">
        <v>1411.98</v>
      </c>
      <c r="V164" s="6">
        <v>4525.91</v>
      </c>
      <c r="W164" s="6">
        <v>311.58</v>
      </c>
      <c r="X164" s="6">
        <v>-65.8</v>
      </c>
      <c r="Y164" s="6">
        <v>520.78</v>
      </c>
      <c r="Z164" s="6">
        <v>753.35</v>
      </c>
      <c r="AA164" s="6">
        <v>923.35</v>
      </c>
      <c r="AB164" s="6">
        <v>32646.800599999999</v>
      </c>
    </row>
    <row r="165" spans="1:28" x14ac:dyDescent="0.2">
      <c r="A165" s="49" t="s">
        <v>305</v>
      </c>
      <c r="B165" s="4" t="s">
        <v>42</v>
      </c>
      <c r="C165" s="4" t="s">
        <v>38</v>
      </c>
      <c r="D165">
        <v>25527.33</v>
      </c>
      <c r="E165">
        <v>2086.12</v>
      </c>
      <c r="F165">
        <v>8177.93</v>
      </c>
      <c r="G165" s="6">
        <v>3</v>
      </c>
      <c r="H165" s="21">
        <v>3</v>
      </c>
      <c r="I165" s="6">
        <v>3</v>
      </c>
      <c r="J165" s="6">
        <v>24</v>
      </c>
      <c r="K165" s="21">
        <v>3.5</v>
      </c>
      <c r="L165" s="6">
        <v>0</v>
      </c>
      <c r="M165" s="6">
        <v>0</v>
      </c>
      <c r="N165" s="21">
        <v>19.5</v>
      </c>
      <c r="O165" s="6">
        <v>0</v>
      </c>
      <c r="P165" s="6">
        <v>0</v>
      </c>
      <c r="Q165" s="6">
        <v>4</v>
      </c>
      <c r="R165" s="6">
        <v>5190.3599999999997</v>
      </c>
      <c r="S165" s="6">
        <v>2224.83</v>
      </c>
      <c r="T165" s="6">
        <v>1812.79</v>
      </c>
      <c r="U165" s="6">
        <v>1396.98</v>
      </c>
      <c r="V165" s="6">
        <v>4525.91</v>
      </c>
      <c r="W165" s="6">
        <v>362.56</v>
      </c>
      <c r="X165" s="6">
        <v>-65.099999999999994</v>
      </c>
      <c r="Y165" s="6">
        <v>572.46</v>
      </c>
      <c r="Z165" s="6">
        <v>1223.6600000000001</v>
      </c>
      <c r="AA165" s="6">
        <v>1393.66</v>
      </c>
      <c r="AB165" s="6">
        <v>50806.296399999999</v>
      </c>
    </row>
    <row r="166" spans="1:28" x14ac:dyDescent="0.2">
      <c r="A166" s="49" t="s">
        <v>306</v>
      </c>
      <c r="B166" s="4" t="s">
        <v>42</v>
      </c>
      <c r="C166" s="4" t="s">
        <v>40</v>
      </c>
      <c r="D166">
        <v>30132.17</v>
      </c>
      <c r="E166">
        <v>2569.56</v>
      </c>
      <c r="F166">
        <v>8762.1299999999992</v>
      </c>
      <c r="G166" s="6">
        <v>3</v>
      </c>
      <c r="H166" s="21">
        <v>3</v>
      </c>
      <c r="I166" s="6">
        <v>3</v>
      </c>
      <c r="J166" s="6">
        <v>24</v>
      </c>
      <c r="K166" s="21">
        <v>3.5</v>
      </c>
      <c r="L166" s="6">
        <v>0</v>
      </c>
      <c r="M166" s="6">
        <v>0</v>
      </c>
      <c r="N166" s="21">
        <v>25.5</v>
      </c>
      <c r="O166" s="6">
        <v>0</v>
      </c>
      <c r="P166" s="6">
        <v>0</v>
      </c>
      <c r="Q166" s="6">
        <v>4</v>
      </c>
      <c r="R166" s="6">
        <v>5628.38</v>
      </c>
      <c r="S166" s="6">
        <v>3013.54</v>
      </c>
      <c r="T166" s="6">
        <v>2006.02</v>
      </c>
      <c r="U166" s="6">
        <v>1160.7</v>
      </c>
      <c r="V166" s="6">
        <v>4525.91</v>
      </c>
      <c r="W166" s="6">
        <v>401.2</v>
      </c>
      <c r="X166" s="6">
        <v>-54.09</v>
      </c>
      <c r="Y166" s="6">
        <v>622.12</v>
      </c>
      <c r="Z166" s="6">
        <v>1657.45</v>
      </c>
      <c r="AA166" s="6">
        <v>1827.45</v>
      </c>
      <c r="AB166" s="6">
        <v>68209.102299999999</v>
      </c>
    </row>
    <row r="167" spans="1:28" x14ac:dyDescent="0.2">
      <c r="A167" s="49" t="s">
        <v>307</v>
      </c>
      <c r="B167" s="4" t="s">
        <v>47</v>
      </c>
      <c r="C167" s="4" t="s">
        <v>34</v>
      </c>
      <c r="D167">
        <v>16611.07</v>
      </c>
      <c r="E167">
        <v>1278.1300000000001</v>
      </c>
      <c r="F167">
        <v>5981.33</v>
      </c>
      <c r="G167" s="6">
        <v>2</v>
      </c>
      <c r="H167" s="21">
        <v>3</v>
      </c>
      <c r="I167" s="6">
        <v>3</v>
      </c>
      <c r="J167" s="6">
        <v>24</v>
      </c>
      <c r="K167" s="21">
        <v>3.5</v>
      </c>
      <c r="L167" s="6">
        <v>0</v>
      </c>
      <c r="M167" s="6">
        <v>0</v>
      </c>
      <c r="N167" s="21">
        <v>7.5</v>
      </c>
      <c r="O167" s="6">
        <v>0</v>
      </c>
      <c r="P167" s="6">
        <v>0</v>
      </c>
      <c r="Q167" s="6">
        <v>4</v>
      </c>
      <c r="R167" s="6">
        <v>3550.81</v>
      </c>
      <c r="S167" s="6">
        <v>960.25</v>
      </c>
      <c r="T167" s="6">
        <v>1045.31</v>
      </c>
      <c r="U167" s="6">
        <v>516.48</v>
      </c>
      <c r="V167" s="6">
        <v>2696.27</v>
      </c>
      <c r="W167" s="6">
        <v>209.06</v>
      </c>
      <c r="X167" s="6">
        <v>-24.07</v>
      </c>
      <c r="Y167" s="6">
        <v>459.99</v>
      </c>
      <c r="Z167" s="6">
        <v>528.14</v>
      </c>
      <c r="AA167" s="6">
        <v>698.14</v>
      </c>
      <c r="AB167" s="6">
        <v>25002.240699999998</v>
      </c>
    </row>
    <row r="168" spans="1:28" x14ac:dyDescent="0.2">
      <c r="A168" s="49" t="s">
        <v>308</v>
      </c>
      <c r="B168" s="4" t="s">
        <v>47</v>
      </c>
      <c r="C168" s="4" t="s">
        <v>36</v>
      </c>
      <c r="D168">
        <v>23785.81</v>
      </c>
      <c r="E168">
        <v>1946.96</v>
      </c>
      <c r="F168">
        <v>7593.73</v>
      </c>
      <c r="G168" s="6">
        <v>3</v>
      </c>
      <c r="H168" s="21">
        <v>3</v>
      </c>
      <c r="I168" s="6">
        <v>3</v>
      </c>
      <c r="J168" s="6">
        <v>24</v>
      </c>
      <c r="K168" s="21">
        <v>3.5</v>
      </c>
      <c r="L168" s="6">
        <v>0</v>
      </c>
      <c r="M168" s="6">
        <v>0</v>
      </c>
      <c r="N168" s="21">
        <v>13.5</v>
      </c>
      <c r="O168" s="6">
        <v>0</v>
      </c>
      <c r="P168" s="6">
        <v>0</v>
      </c>
      <c r="Q168" s="6">
        <v>4</v>
      </c>
      <c r="R168" s="6">
        <v>5016.21</v>
      </c>
      <c r="S168" s="6">
        <v>1963.82</v>
      </c>
      <c r="T168" s="6">
        <v>1770.38</v>
      </c>
      <c r="U168" s="6">
        <v>1120.51</v>
      </c>
      <c r="V168" s="6">
        <v>4044.4</v>
      </c>
      <c r="W168" s="6">
        <v>354.08</v>
      </c>
      <c r="X168" s="6">
        <v>-52.22</v>
      </c>
      <c r="Y168" s="6">
        <v>576.86</v>
      </c>
      <c r="Z168" s="6">
        <v>1080.0999999999999</v>
      </c>
      <c r="AA168" s="6">
        <v>1250.0999999999999</v>
      </c>
      <c r="AB168" s="6">
        <v>46451.353199999998</v>
      </c>
    </row>
    <row r="169" spans="1:28" x14ac:dyDescent="0.2">
      <c r="A169" s="49" t="s">
        <v>309</v>
      </c>
      <c r="B169" s="4" t="s">
        <v>47</v>
      </c>
      <c r="C169" s="4" t="s">
        <v>38</v>
      </c>
      <c r="D169">
        <v>30209.08</v>
      </c>
      <c r="E169">
        <v>2772.69</v>
      </c>
      <c r="F169">
        <v>7149.73</v>
      </c>
      <c r="G169" s="6">
        <v>2</v>
      </c>
      <c r="H169" s="21">
        <v>3</v>
      </c>
      <c r="I169" s="6">
        <v>3</v>
      </c>
      <c r="J169" s="6">
        <v>24</v>
      </c>
      <c r="K169" s="21">
        <v>3.5</v>
      </c>
      <c r="L169" s="6">
        <v>0</v>
      </c>
      <c r="M169" s="6">
        <v>0</v>
      </c>
      <c r="N169" s="21">
        <v>19.5</v>
      </c>
      <c r="O169" s="6">
        <v>0</v>
      </c>
      <c r="P169" s="6">
        <v>0</v>
      </c>
      <c r="Q169" s="6">
        <v>4</v>
      </c>
      <c r="R169" s="6">
        <v>4846.8</v>
      </c>
      <c r="S169" s="6">
        <v>3241.78</v>
      </c>
      <c r="T169" s="6">
        <v>2217.2399999999998</v>
      </c>
      <c r="U169" s="6">
        <v>402.1</v>
      </c>
      <c r="V169" s="6">
        <v>2696.27</v>
      </c>
      <c r="W169" s="6">
        <v>443.45</v>
      </c>
      <c r="X169" s="6">
        <v>-18.739999999999998</v>
      </c>
      <c r="Y169" s="6">
        <v>699.71</v>
      </c>
      <c r="Z169" s="6">
        <v>1782.98</v>
      </c>
      <c r="AA169" s="6">
        <v>1952.98</v>
      </c>
      <c r="AB169" s="6">
        <v>75766.278300000005</v>
      </c>
    </row>
    <row r="170" spans="1:28" x14ac:dyDescent="0.2">
      <c r="A170" s="49" t="s">
        <v>310</v>
      </c>
      <c r="B170" s="8" t="s">
        <v>47</v>
      </c>
      <c r="C170" s="8" t="s">
        <v>40</v>
      </c>
      <c r="D170" s="7">
        <v>35987.9</v>
      </c>
      <c r="E170" s="7">
        <v>3273.66</v>
      </c>
      <c r="F170" s="7">
        <v>8762.1299999999992</v>
      </c>
      <c r="G170" s="9">
        <v>3</v>
      </c>
      <c r="H170" s="22">
        <v>3</v>
      </c>
      <c r="I170" s="9">
        <v>3</v>
      </c>
      <c r="J170" s="9">
        <v>24</v>
      </c>
      <c r="K170" s="22">
        <v>3.5</v>
      </c>
      <c r="L170" s="9">
        <v>0</v>
      </c>
      <c r="M170" s="9">
        <v>0</v>
      </c>
      <c r="N170" s="22">
        <v>25.5</v>
      </c>
      <c r="O170" s="9">
        <v>0</v>
      </c>
      <c r="P170" s="9">
        <v>0</v>
      </c>
      <c r="Q170" s="9">
        <v>4</v>
      </c>
      <c r="R170" s="9">
        <v>5616.68</v>
      </c>
      <c r="S170" s="9">
        <v>4203.3900000000003</v>
      </c>
      <c r="T170" s="9">
        <v>2212.21</v>
      </c>
      <c r="U170" s="9">
        <v>979.42</v>
      </c>
      <c r="V170" s="9">
        <v>4044.4</v>
      </c>
      <c r="W170" s="9">
        <v>442.44</v>
      </c>
      <c r="X170" s="9">
        <v>-45.64</v>
      </c>
      <c r="Y170" s="9">
        <v>671.8</v>
      </c>
      <c r="Z170" s="9">
        <v>2311.86</v>
      </c>
      <c r="AA170" s="9">
        <v>2481.86</v>
      </c>
      <c r="AB170" s="9">
        <v>93660.176900000006</v>
      </c>
    </row>
    <row r="171" spans="1:28" x14ac:dyDescent="0.2">
      <c r="G171" s="6"/>
      <c r="H171" s="21"/>
      <c r="I171" s="6"/>
      <c r="J171" s="6"/>
      <c r="K171" s="21"/>
      <c r="L171" s="6"/>
      <c r="M171" s="6"/>
      <c r="N171" s="21"/>
    </row>
  </sheetData>
  <autoFilter ref="B1:C1" xr:uid="{00000000-0009-0000-0000-000000000000}"/>
  <conditionalFormatting sqref="R3:R6">
    <cfRule type="colorScale" priority="125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28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23">
      <colorScale>
        <cfvo type="min"/>
        <cfvo type="max"/>
        <color rgb="FFFCFCFF"/>
        <color rgb="FF63BE7B"/>
      </colorScale>
    </cfRule>
  </conditionalFormatting>
  <conditionalFormatting sqref="R19:R26">
    <cfRule type="colorScale" priority="134">
      <colorScale>
        <cfvo type="min"/>
        <cfvo type="max"/>
        <color rgb="FFFCFCFF"/>
        <color rgb="FF63BE7B"/>
      </colorScale>
    </cfRule>
  </conditionalFormatting>
  <conditionalFormatting sqref="R27:R30">
    <cfRule type="colorScale" priority="71">
      <colorScale>
        <cfvo type="min"/>
        <cfvo type="max"/>
        <color rgb="FFFCFCFF"/>
        <color rgb="FF63BE7B"/>
      </colorScale>
    </cfRule>
  </conditionalFormatting>
  <conditionalFormatting sqref="R31:R38">
    <cfRule type="colorScale" priority="74">
      <colorScale>
        <cfvo type="min"/>
        <cfvo type="max"/>
        <color rgb="FFFCFCFF"/>
        <color rgb="FF63BE7B"/>
      </colorScale>
    </cfRule>
  </conditionalFormatting>
  <conditionalFormatting sqref="R39:R42">
    <cfRule type="colorScale" priority="113">
      <colorScale>
        <cfvo type="min"/>
        <cfvo type="max"/>
        <color rgb="FFFCFCFF"/>
        <color rgb="FF63BE7B"/>
      </colorScale>
    </cfRule>
  </conditionalFormatting>
  <conditionalFormatting sqref="R43:R50">
    <cfRule type="colorScale" priority="116">
      <colorScale>
        <cfvo type="min"/>
        <cfvo type="max"/>
        <color rgb="FFFCFCFF"/>
        <color rgb="FF63BE7B"/>
      </colorScale>
    </cfRule>
  </conditionalFormatting>
  <conditionalFormatting sqref="R51:R5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R55:R62">
    <cfRule type="colorScale" priority="110">
      <colorScale>
        <cfvo type="min"/>
        <cfvo type="max"/>
        <color rgb="FFFCFCFF"/>
        <color rgb="FF63BE7B"/>
      </colorScale>
    </cfRule>
  </conditionalFormatting>
  <conditionalFormatting sqref="R63:R66">
    <cfRule type="colorScale" priority="101">
      <colorScale>
        <cfvo type="min"/>
        <cfvo type="max"/>
        <color rgb="FFFCFCFF"/>
        <color rgb="FF63BE7B"/>
      </colorScale>
    </cfRule>
  </conditionalFormatting>
  <conditionalFormatting sqref="R67:R7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R75:R78">
    <cfRule type="colorScale" priority="89">
      <colorScale>
        <cfvo type="min"/>
        <cfvo type="max"/>
        <color rgb="FFFCFCFF"/>
        <color rgb="FF63BE7B"/>
      </colorScale>
    </cfRule>
  </conditionalFormatting>
  <conditionalFormatting sqref="R79:R86">
    <cfRule type="colorScale" priority="92">
      <colorScale>
        <cfvo type="min"/>
        <cfvo type="max"/>
        <color rgb="FFFCFCFF"/>
        <color rgb="FF63BE7B"/>
      </colorScale>
    </cfRule>
  </conditionalFormatting>
  <conditionalFormatting sqref="R87:R90">
    <cfRule type="colorScale" priority="83">
      <colorScale>
        <cfvo type="min"/>
        <cfvo type="max"/>
        <color rgb="FFFCFCFF"/>
        <color rgb="FF63BE7B"/>
      </colorScale>
    </cfRule>
  </conditionalFormatting>
  <conditionalFormatting sqref="R91:R98">
    <cfRule type="colorScale" priority="86">
      <colorScale>
        <cfvo type="min"/>
        <cfvo type="max"/>
        <color rgb="FFFCFCFF"/>
        <color rgb="FF63BE7B"/>
      </colorScale>
    </cfRule>
  </conditionalFormatting>
  <conditionalFormatting sqref="R99:R102">
    <cfRule type="colorScale" priority="65">
      <colorScale>
        <cfvo type="min"/>
        <cfvo type="max"/>
        <color rgb="FFFCFCFF"/>
        <color rgb="FF63BE7B"/>
      </colorScale>
    </cfRule>
  </conditionalFormatting>
  <conditionalFormatting sqref="R103:R110">
    <cfRule type="colorScale" priority="68">
      <colorScale>
        <cfvo type="min"/>
        <cfvo type="max"/>
        <color rgb="FFFCFCFF"/>
        <color rgb="FF63BE7B"/>
      </colorScale>
    </cfRule>
  </conditionalFormatting>
  <conditionalFormatting sqref="R111:R114">
    <cfRule type="colorScale" priority="59">
      <colorScale>
        <cfvo type="min"/>
        <cfvo type="max"/>
        <color rgb="FFFCFCFF"/>
        <color rgb="FF63BE7B"/>
      </colorScale>
    </cfRule>
  </conditionalFormatting>
  <conditionalFormatting sqref="R115:R122">
    <cfRule type="colorScale" priority="62">
      <colorScale>
        <cfvo type="min"/>
        <cfvo type="max"/>
        <color rgb="FFFCFCFF"/>
        <color rgb="FF63BE7B"/>
      </colorScale>
    </cfRule>
  </conditionalFormatting>
  <conditionalFormatting sqref="R123:R126">
    <cfRule type="colorScale" priority="29">
      <colorScale>
        <cfvo type="min"/>
        <cfvo type="max"/>
        <color rgb="FFFCFCFF"/>
        <color rgb="FF63BE7B"/>
      </colorScale>
    </cfRule>
  </conditionalFormatting>
  <conditionalFormatting sqref="R127:R134">
    <cfRule type="colorScale" priority="32">
      <colorScale>
        <cfvo type="min"/>
        <cfvo type="max"/>
        <color rgb="FFFCFCFF"/>
        <color rgb="FF63BE7B"/>
      </colorScale>
    </cfRule>
  </conditionalFormatting>
  <conditionalFormatting sqref="R135:R138">
    <cfRule type="colorScale" priority="41">
      <colorScale>
        <cfvo type="min"/>
        <cfvo type="max"/>
        <color rgb="FFFCFCFF"/>
        <color rgb="FF63BE7B"/>
      </colorScale>
    </cfRule>
  </conditionalFormatting>
  <conditionalFormatting sqref="R139:R146">
    <cfRule type="colorScale" priority="44">
      <colorScale>
        <cfvo type="min"/>
        <cfvo type="max"/>
        <color rgb="FFFCFCFF"/>
        <color rgb="FF63BE7B"/>
      </colorScale>
    </cfRule>
  </conditionalFormatting>
  <conditionalFormatting sqref="R147:R150">
    <cfRule type="colorScale" priority="35">
      <colorScale>
        <cfvo type="min"/>
        <cfvo type="max"/>
        <color rgb="FFFCFCFF"/>
        <color rgb="FF63BE7B"/>
      </colorScale>
    </cfRule>
  </conditionalFormatting>
  <conditionalFormatting sqref="R151:R158">
    <cfRule type="colorScale" priority="38">
      <colorScale>
        <cfvo type="min"/>
        <cfvo type="max"/>
        <color rgb="FFFCFCFF"/>
        <color rgb="FF63BE7B"/>
      </colorScale>
    </cfRule>
  </conditionalFormatting>
  <conditionalFormatting sqref="R159:R162">
    <cfRule type="colorScale" priority="1">
      <colorScale>
        <cfvo type="min"/>
        <cfvo type="max"/>
        <color rgb="FFFCFCFF"/>
        <color rgb="FF63BE7B"/>
      </colorScale>
    </cfRule>
  </conditionalFormatting>
  <conditionalFormatting sqref="R163:R170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126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29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24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135">
      <colorScale>
        <cfvo type="min"/>
        <cfvo type="max"/>
        <color rgb="FFFCFCFF"/>
        <color rgb="FF63BE7B"/>
      </colorScale>
    </cfRule>
  </conditionalFormatting>
  <conditionalFormatting sqref="S27:S30">
    <cfRule type="colorScale" priority="72">
      <colorScale>
        <cfvo type="min"/>
        <cfvo type="max"/>
        <color rgb="FFFCFCFF"/>
        <color rgb="FF63BE7B"/>
      </colorScale>
    </cfRule>
  </conditionalFormatting>
  <conditionalFormatting sqref="S31:S38">
    <cfRule type="colorScale" priority="75">
      <colorScale>
        <cfvo type="min"/>
        <cfvo type="max"/>
        <color rgb="FFFCFCFF"/>
        <color rgb="FF63BE7B"/>
      </colorScale>
    </cfRule>
  </conditionalFormatting>
  <conditionalFormatting sqref="S39:S42">
    <cfRule type="colorScale" priority="114">
      <colorScale>
        <cfvo type="min"/>
        <cfvo type="max"/>
        <color rgb="FFFCFCFF"/>
        <color rgb="FF63BE7B"/>
      </colorScale>
    </cfRule>
  </conditionalFormatting>
  <conditionalFormatting sqref="S43:S50">
    <cfRule type="colorScale" priority="117">
      <colorScale>
        <cfvo type="min"/>
        <cfvo type="max"/>
        <color rgb="FFFCFCFF"/>
        <color rgb="FF63BE7B"/>
      </colorScale>
    </cfRule>
  </conditionalFormatting>
  <conditionalFormatting sqref="S51:S5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S55:S62">
    <cfRule type="colorScale" priority="111">
      <colorScale>
        <cfvo type="min"/>
        <cfvo type="max"/>
        <color rgb="FFFCFCFF"/>
        <color rgb="FF63BE7B"/>
      </colorScale>
    </cfRule>
  </conditionalFormatting>
  <conditionalFormatting sqref="S63:S66">
    <cfRule type="colorScale" priority="102">
      <colorScale>
        <cfvo type="min"/>
        <cfvo type="max"/>
        <color rgb="FFFCFCFF"/>
        <color rgb="FF63BE7B"/>
      </colorScale>
    </cfRule>
  </conditionalFormatting>
  <conditionalFormatting sqref="S67:S74">
    <cfRule type="colorScale" priority="105">
      <colorScale>
        <cfvo type="min"/>
        <cfvo type="max"/>
        <color rgb="FFFCFCFF"/>
        <color rgb="FF63BE7B"/>
      </colorScale>
    </cfRule>
  </conditionalFormatting>
  <conditionalFormatting sqref="S75:S78">
    <cfRule type="colorScale" priority="90">
      <colorScale>
        <cfvo type="min"/>
        <cfvo type="max"/>
        <color rgb="FFFCFCFF"/>
        <color rgb="FF63BE7B"/>
      </colorScale>
    </cfRule>
  </conditionalFormatting>
  <conditionalFormatting sqref="S79:S86">
    <cfRule type="colorScale" priority="93">
      <colorScale>
        <cfvo type="min"/>
        <cfvo type="max"/>
        <color rgb="FFFCFCFF"/>
        <color rgb="FF63BE7B"/>
      </colorScale>
    </cfRule>
  </conditionalFormatting>
  <conditionalFormatting sqref="S87:S90">
    <cfRule type="colorScale" priority="84">
      <colorScale>
        <cfvo type="min"/>
        <cfvo type="max"/>
        <color rgb="FFFCFCFF"/>
        <color rgb="FF63BE7B"/>
      </colorScale>
    </cfRule>
  </conditionalFormatting>
  <conditionalFormatting sqref="S91:S98">
    <cfRule type="colorScale" priority="87">
      <colorScale>
        <cfvo type="min"/>
        <cfvo type="max"/>
        <color rgb="FFFCFCFF"/>
        <color rgb="FF63BE7B"/>
      </colorScale>
    </cfRule>
  </conditionalFormatting>
  <conditionalFormatting sqref="S99:S102">
    <cfRule type="colorScale" priority="66">
      <colorScale>
        <cfvo type="min"/>
        <cfvo type="max"/>
        <color rgb="FFFCFCFF"/>
        <color rgb="FF63BE7B"/>
      </colorScale>
    </cfRule>
  </conditionalFormatting>
  <conditionalFormatting sqref="S103:S110">
    <cfRule type="colorScale" priority="69">
      <colorScale>
        <cfvo type="min"/>
        <cfvo type="max"/>
        <color rgb="FFFCFCFF"/>
        <color rgb="FF63BE7B"/>
      </colorScale>
    </cfRule>
  </conditionalFormatting>
  <conditionalFormatting sqref="S111:S114">
    <cfRule type="colorScale" priority="60">
      <colorScale>
        <cfvo type="min"/>
        <cfvo type="max"/>
        <color rgb="FFFCFCFF"/>
        <color rgb="FF63BE7B"/>
      </colorScale>
    </cfRule>
  </conditionalFormatting>
  <conditionalFormatting sqref="S115:S122">
    <cfRule type="colorScale" priority="63">
      <colorScale>
        <cfvo type="min"/>
        <cfvo type="max"/>
        <color rgb="FFFCFCFF"/>
        <color rgb="FF63BE7B"/>
      </colorScale>
    </cfRule>
  </conditionalFormatting>
  <conditionalFormatting sqref="S123:S126">
    <cfRule type="colorScale" priority="30">
      <colorScale>
        <cfvo type="min"/>
        <cfvo type="max"/>
        <color rgb="FFFCFCFF"/>
        <color rgb="FF63BE7B"/>
      </colorScale>
    </cfRule>
  </conditionalFormatting>
  <conditionalFormatting sqref="S127:S134">
    <cfRule type="colorScale" priority="33">
      <colorScale>
        <cfvo type="min"/>
        <cfvo type="max"/>
        <color rgb="FFFCFCFF"/>
        <color rgb="FF63BE7B"/>
      </colorScale>
    </cfRule>
  </conditionalFormatting>
  <conditionalFormatting sqref="S135:S138">
    <cfRule type="colorScale" priority="42">
      <colorScale>
        <cfvo type="min"/>
        <cfvo type="max"/>
        <color rgb="FFFCFCFF"/>
        <color rgb="FF63BE7B"/>
      </colorScale>
    </cfRule>
  </conditionalFormatting>
  <conditionalFormatting sqref="S139:S146">
    <cfRule type="colorScale" priority="45">
      <colorScale>
        <cfvo type="min"/>
        <cfvo type="max"/>
        <color rgb="FFFCFCFF"/>
        <color rgb="FF63BE7B"/>
      </colorScale>
    </cfRule>
  </conditionalFormatting>
  <conditionalFormatting sqref="S147:S150">
    <cfRule type="colorScale" priority="36">
      <colorScale>
        <cfvo type="min"/>
        <cfvo type="max"/>
        <color rgb="FFFCFCFF"/>
        <color rgb="FF63BE7B"/>
      </colorScale>
    </cfRule>
  </conditionalFormatting>
  <conditionalFormatting sqref="S151:S158">
    <cfRule type="colorScale" priority="39">
      <colorScale>
        <cfvo type="min"/>
        <cfvo type="max"/>
        <color rgb="FFFCFCFF"/>
        <color rgb="FF63BE7B"/>
      </colorScale>
    </cfRule>
  </conditionalFormatting>
  <conditionalFormatting sqref="S159:S162">
    <cfRule type="colorScale" priority="2">
      <colorScale>
        <cfvo type="min"/>
        <cfvo type="max"/>
        <color rgb="FFFCFCFF"/>
        <color rgb="FF63BE7B"/>
      </colorScale>
    </cfRule>
  </conditionalFormatting>
  <conditionalFormatting sqref="S163:S170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:AB3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1:AB38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3:AB50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1:AB54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5:AB6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3:AB6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4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5:AB7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9:AB86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7:AB9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1:AB9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9:AB102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3:AB110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1:AB114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5:AB122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3:AB12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7:AB13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5:AB13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9:AB14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47:AB15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1:AB15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9:AB16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63:AB17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:AD6">
    <cfRule type="colorScale" priority="7">
      <colorScale>
        <cfvo type="min"/>
        <cfvo type="max"/>
        <color rgb="FFFCFCFF"/>
        <color rgb="FF63BE7B"/>
      </colorScale>
    </cfRule>
  </conditionalFormatting>
  <conditionalFormatting sqref="AD7:AD14">
    <cfRule type="colorScale" priority="9">
      <colorScale>
        <cfvo type="min"/>
        <cfvo type="max"/>
        <color rgb="FFFCFCFF"/>
        <color rgb="FF63BE7B"/>
      </colorScale>
    </cfRule>
  </conditionalFormatting>
  <conditionalFormatting sqref="AE3:AE6">
    <cfRule type="colorScale" priority="8">
      <colorScale>
        <cfvo type="min"/>
        <cfvo type="max"/>
        <color rgb="FFFCFCFF"/>
        <color rgb="FF63BE7B"/>
      </colorScale>
    </cfRule>
  </conditionalFormatting>
  <conditionalFormatting sqref="AE7:AE14">
    <cfRule type="colorScale" priority="1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18"/>
  <sheetViews>
    <sheetView zoomScale="85" workbookViewId="0">
      <selection activeCell="AD1" sqref="AD1:BF12"/>
    </sheetView>
  </sheetViews>
  <sheetFormatPr baseColWidth="10" defaultRowHeight="16" x14ac:dyDescent="0.2"/>
  <cols>
    <col min="2" max="3" width="10.83203125" style="16" customWidth="1"/>
  </cols>
  <sheetData>
    <row r="1" spans="1:58" ht="17" customHeight="1" x14ac:dyDescent="0.2">
      <c r="A1" s="2" t="s">
        <v>0</v>
      </c>
      <c r="B1" s="5" t="s">
        <v>1</v>
      </c>
      <c r="C1" s="2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58" s="13" customFormat="1" ht="17" customHeight="1" x14ac:dyDescent="0.2">
      <c r="A2" s="11"/>
      <c r="B2" s="12"/>
      <c r="C2" s="28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 spans="1:58" x14ac:dyDescent="0.2">
      <c r="A3" s="23" t="s">
        <v>32</v>
      </c>
      <c r="B3" s="4" t="s">
        <v>33</v>
      </c>
      <c r="C3" s="16" t="s">
        <v>34</v>
      </c>
      <c r="D3">
        <v>14423.8</v>
      </c>
      <c r="E3">
        <v>1361.59</v>
      </c>
      <c r="F3">
        <v>3100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7.5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19101.409800000001</v>
      </c>
    </row>
    <row r="4" spans="1:58" x14ac:dyDescent="0.2">
      <c r="A4" s="23" t="s">
        <v>35</v>
      </c>
      <c r="B4" s="4" t="s">
        <v>33</v>
      </c>
      <c r="C4" s="16" t="s">
        <v>36</v>
      </c>
      <c r="D4">
        <v>19053.07</v>
      </c>
      <c r="E4">
        <v>1767.92</v>
      </c>
      <c r="F4">
        <v>4350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13.5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29384.2238</v>
      </c>
    </row>
    <row r="5" spans="1:58" x14ac:dyDescent="0.2">
      <c r="A5" s="23" t="s">
        <v>37</v>
      </c>
      <c r="B5" s="4" t="s">
        <v>33</v>
      </c>
      <c r="C5" s="16" t="s">
        <v>38</v>
      </c>
      <c r="D5">
        <v>22674.9</v>
      </c>
      <c r="E5">
        <v>2053.11</v>
      </c>
      <c r="F5">
        <v>5600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19.5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38719.402999999998</v>
      </c>
    </row>
    <row r="6" spans="1:58" x14ac:dyDescent="0.2">
      <c r="A6" s="23" t="s">
        <v>39</v>
      </c>
      <c r="B6" s="4" t="s">
        <v>33</v>
      </c>
      <c r="C6" s="16" t="s">
        <v>40</v>
      </c>
      <c r="D6">
        <v>26534.1</v>
      </c>
      <c r="E6">
        <v>2354.8200000000002</v>
      </c>
      <c r="F6">
        <v>6950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25.5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47299.705800000003</v>
      </c>
    </row>
    <row r="7" spans="1:58" x14ac:dyDescent="0.2">
      <c r="A7" s="23" t="s">
        <v>41</v>
      </c>
      <c r="B7" s="4" t="s">
        <v>42</v>
      </c>
      <c r="C7" s="16" t="s">
        <v>34</v>
      </c>
      <c r="D7">
        <v>16135.59</v>
      </c>
      <c r="E7">
        <v>1567.42</v>
      </c>
      <c r="F7">
        <v>3100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7.5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29579.1417</v>
      </c>
    </row>
    <row r="8" spans="1:58" x14ac:dyDescent="0.2">
      <c r="A8" s="23" t="s">
        <v>43</v>
      </c>
      <c r="B8" s="4" t="s">
        <v>42</v>
      </c>
      <c r="C8" s="16" t="s">
        <v>36</v>
      </c>
      <c r="D8">
        <v>22788.49</v>
      </c>
      <c r="E8">
        <v>2217.0700000000002</v>
      </c>
      <c r="F8">
        <v>4350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13.5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49573.415800000002</v>
      </c>
    </row>
    <row r="9" spans="1:58" x14ac:dyDescent="0.2">
      <c r="A9" s="23" t="s">
        <v>44</v>
      </c>
      <c r="B9" s="4" t="s">
        <v>42</v>
      </c>
      <c r="C9" s="16" t="s">
        <v>38</v>
      </c>
      <c r="D9">
        <v>28393.03</v>
      </c>
      <c r="E9">
        <v>2740.67</v>
      </c>
      <c r="F9">
        <v>5600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19.5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68029.715599999996</v>
      </c>
    </row>
    <row r="10" spans="1:58" x14ac:dyDescent="0.2">
      <c r="A10" s="23" t="s">
        <v>45</v>
      </c>
      <c r="B10" s="4" t="s">
        <v>42</v>
      </c>
      <c r="C10" s="16" t="s">
        <v>40</v>
      </c>
      <c r="D10">
        <v>34255.199999999997</v>
      </c>
      <c r="E10">
        <v>3283.21</v>
      </c>
      <c r="F10">
        <v>6950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25.5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85721.167100000006</v>
      </c>
    </row>
    <row r="11" spans="1:58" x14ac:dyDescent="0.2">
      <c r="A11" s="23" t="s">
        <v>46</v>
      </c>
      <c r="B11" s="4" t="s">
        <v>47</v>
      </c>
      <c r="C11" s="16" t="s">
        <v>34</v>
      </c>
      <c r="D11">
        <v>17475.830000000002</v>
      </c>
      <c r="E11">
        <v>1728.57</v>
      </c>
      <c r="F11">
        <v>3100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7.5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36300.4755</v>
      </c>
    </row>
    <row r="12" spans="1:58" x14ac:dyDescent="0.2">
      <c r="A12" s="23" t="s">
        <v>48</v>
      </c>
      <c r="B12" s="4" t="s">
        <v>47</v>
      </c>
      <c r="C12" s="16" t="s">
        <v>36</v>
      </c>
      <c r="D12">
        <v>25727.32</v>
      </c>
      <c r="E12">
        <v>2570.44</v>
      </c>
      <c r="F12">
        <v>4350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13.5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63180.667500000003</v>
      </c>
    </row>
    <row r="13" spans="1:58" x14ac:dyDescent="0.2">
      <c r="A13" s="23" t="s">
        <v>49</v>
      </c>
      <c r="B13" s="4" t="s">
        <v>47</v>
      </c>
      <c r="C13" s="16" t="s">
        <v>38</v>
      </c>
      <c r="D13">
        <v>32545.29</v>
      </c>
      <c r="E13">
        <v>3239.94</v>
      </c>
      <c r="F13">
        <v>5600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19.5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87293.729600000006</v>
      </c>
    </row>
    <row r="14" spans="1:58" s="7" customFormat="1" x14ac:dyDescent="0.2">
      <c r="A14" s="23" t="s">
        <v>50</v>
      </c>
      <c r="B14" s="8" t="s">
        <v>47</v>
      </c>
      <c r="C14" s="17" t="s">
        <v>40</v>
      </c>
      <c r="D14" s="7">
        <v>39709.25</v>
      </c>
      <c r="E14" s="7">
        <v>3939.02</v>
      </c>
      <c r="F14" s="7">
        <v>6950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25.5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110610.264</v>
      </c>
    </row>
    <row r="15" spans="1:58" x14ac:dyDescent="0.2">
      <c r="A15" s="44" t="s">
        <v>195</v>
      </c>
      <c r="B15" s="4" t="s">
        <v>33</v>
      </c>
      <c r="C15" s="16" t="s">
        <v>34</v>
      </c>
      <c r="D15">
        <v>9070.81</v>
      </c>
      <c r="E15">
        <v>717.94</v>
      </c>
      <c r="F15">
        <v>3100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0</v>
      </c>
      <c r="N15" s="6">
        <v>7.5</v>
      </c>
      <c r="O15" s="6">
        <v>0</v>
      </c>
      <c r="P15" s="6">
        <v>0</v>
      </c>
      <c r="Q15" s="6">
        <v>4</v>
      </c>
      <c r="R15" s="6">
        <v>2842.34</v>
      </c>
      <c r="S15" s="6">
        <v>560.22</v>
      </c>
      <c r="T15" s="6">
        <v>2842.34</v>
      </c>
      <c r="U15" s="6">
        <v>0</v>
      </c>
      <c r="V15" s="6">
        <v>0</v>
      </c>
      <c r="W15" s="6">
        <v>108.01</v>
      </c>
      <c r="X15" s="6">
        <v>0</v>
      </c>
      <c r="Y15" s="6">
        <v>383.01</v>
      </c>
      <c r="Z15" s="6">
        <v>124.93</v>
      </c>
      <c r="AA15" s="6">
        <v>294.93</v>
      </c>
      <c r="AB15" s="6">
        <v>19101.410199999998</v>
      </c>
    </row>
    <row r="16" spans="1:58" x14ac:dyDescent="0.2">
      <c r="A16" s="44" t="s">
        <v>196</v>
      </c>
      <c r="B16" s="4" t="s">
        <v>33</v>
      </c>
      <c r="C16" s="16" t="s">
        <v>36</v>
      </c>
      <c r="D16">
        <v>11087.9</v>
      </c>
      <c r="E16">
        <v>593.74</v>
      </c>
      <c r="F16">
        <v>6150</v>
      </c>
      <c r="G16" s="6">
        <v>0</v>
      </c>
      <c r="H16" s="6">
        <v>5.5</v>
      </c>
      <c r="I16" s="6">
        <v>0</v>
      </c>
      <c r="J16" s="6">
        <v>0</v>
      </c>
      <c r="K16" s="6">
        <v>7</v>
      </c>
      <c r="L16" s="6">
        <v>0</v>
      </c>
      <c r="M16" s="6">
        <v>6</v>
      </c>
      <c r="N16" s="6">
        <v>13.5</v>
      </c>
      <c r="O16" s="6">
        <v>0</v>
      </c>
      <c r="P16" s="6">
        <v>4</v>
      </c>
      <c r="Q16" s="6">
        <v>0</v>
      </c>
      <c r="R16" s="6">
        <v>6743.16</v>
      </c>
      <c r="S16" s="6">
        <v>0</v>
      </c>
      <c r="T16" s="6">
        <v>6743.16</v>
      </c>
      <c r="U16" s="6">
        <v>0</v>
      </c>
      <c r="V16" s="6">
        <v>0</v>
      </c>
      <c r="W16" s="6">
        <v>256.24</v>
      </c>
      <c r="X16" s="6">
        <v>0</v>
      </c>
      <c r="Y16" s="6">
        <v>593.74</v>
      </c>
      <c r="Z16" s="6">
        <v>0</v>
      </c>
      <c r="AA16" s="6">
        <v>0</v>
      </c>
      <c r="AB16" s="6">
        <v>18952.208299999998</v>
      </c>
    </row>
    <row r="17" spans="1:28" x14ac:dyDescent="0.2">
      <c r="A17" s="44" t="s">
        <v>197</v>
      </c>
      <c r="B17" s="4" t="s">
        <v>33</v>
      </c>
      <c r="C17" s="16" t="s">
        <v>38</v>
      </c>
      <c r="D17">
        <v>12965.09</v>
      </c>
      <c r="E17">
        <v>849.52</v>
      </c>
      <c r="F17">
        <v>5900</v>
      </c>
      <c r="G17" s="6">
        <v>0</v>
      </c>
      <c r="H17" s="6">
        <v>3</v>
      </c>
      <c r="I17" s="6">
        <v>0</v>
      </c>
      <c r="J17" s="6">
        <v>24</v>
      </c>
      <c r="K17" s="6">
        <v>3.5</v>
      </c>
      <c r="L17" s="6">
        <v>0</v>
      </c>
      <c r="M17" s="6">
        <v>0</v>
      </c>
      <c r="N17" s="6">
        <v>19.5</v>
      </c>
      <c r="O17" s="6">
        <v>0</v>
      </c>
      <c r="P17" s="6">
        <v>0</v>
      </c>
      <c r="Q17" s="6">
        <v>4</v>
      </c>
      <c r="R17" s="6">
        <v>6429</v>
      </c>
      <c r="S17" s="6">
        <v>539.08000000000004</v>
      </c>
      <c r="T17" s="6">
        <v>6429</v>
      </c>
      <c r="U17" s="6">
        <v>0</v>
      </c>
      <c r="V17" s="6">
        <v>0</v>
      </c>
      <c r="W17" s="6">
        <v>244.3</v>
      </c>
      <c r="X17" s="6">
        <v>0</v>
      </c>
      <c r="Y17" s="6">
        <v>519.29999999999995</v>
      </c>
      <c r="Z17" s="6">
        <v>120.21</v>
      </c>
      <c r="AA17" s="6">
        <v>290.20999999999998</v>
      </c>
      <c r="AB17" s="6">
        <v>28109.983400000001</v>
      </c>
    </row>
    <row r="18" spans="1:28" x14ac:dyDescent="0.2">
      <c r="A18" s="44" t="s">
        <v>198</v>
      </c>
      <c r="B18" s="4" t="s">
        <v>33</v>
      </c>
      <c r="C18" s="16" t="s">
        <v>40</v>
      </c>
      <c r="D18">
        <v>15045.45</v>
      </c>
      <c r="E18">
        <v>967.4</v>
      </c>
      <c r="F18">
        <v>7000</v>
      </c>
      <c r="G18" s="6">
        <v>0</v>
      </c>
      <c r="H18" s="6">
        <v>4</v>
      </c>
      <c r="I18" s="6">
        <v>0</v>
      </c>
      <c r="J18" s="6">
        <v>24</v>
      </c>
      <c r="K18" s="6">
        <v>3.5</v>
      </c>
      <c r="L18" s="6">
        <v>0</v>
      </c>
      <c r="M18" s="6">
        <v>0</v>
      </c>
      <c r="N18" s="6">
        <v>25.5</v>
      </c>
      <c r="O18" s="6">
        <v>0</v>
      </c>
      <c r="P18" s="6">
        <v>0</v>
      </c>
      <c r="Q18" s="6">
        <v>4</v>
      </c>
      <c r="R18" s="6">
        <v>6941.98</v>
      </c>
      <c r="S18" s="6">
        <v>868.16</v>
      </c>
      <c r="T18" s="6">
        <v>6941.98</v>
      </c>
      <c r="U18" s="6">
        <v>0</v>
      </c>
      <c r="V18" s="6">
        <v>0</v>
      </c>
      <c r="W18" s="6">
        <v>263.8</v>
      </c>
      <c r="X18" s="6">
        <v>0</v>
      </c>
      <c r="Y18" s="6">
        <v>563.79999999999995</v>
      </c>
      <c r="Z18" s="6">
        <v>193.6</v>
      </c>
      <c r="AA18" s="6">
        <v>363.6</v>
      </c>
      <c r="AB18" s="6">
        <v>36107.487500000003</v>
      </c>
    </row>
    <row r="19" spans="1:28" x14ac:dyDescent="0.2">
      <c r="A19" s="44" t="s">
        <v>199</v>
      </c>
      <c r="B19" s="4" t="s">
        <v>42</v>
      </c>
      <c r="C19" s="16" t="s">
        <v>34</v>
      </c>
      <c r="D19">
        <v>11021.92</v>
      </c>
      <c r="E19">
        <v>567.77</v>
      </c>
      <c r="F19">
        <v>6300</v>
      </c>
      <c r="G19" s="6">
        <v>0</v>
      </c>
      <c r="H19" s="6">
        <v>6</v>
      </c>
      <c r="I19" s="6">
        <v>0</v>
      </c>
      <c r="J19" s="6">
        <v>0</v>
      </c>
      <c r="K19" s="6">
        <v>7</v>
      </c>
      <c r="L19" s="6">
        <v>0</v>
      </c>
      <c r="M19" s="6">
        <v>0</v>
      </c>
      <c r="N19" s="6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567.77</v>
      </c>
      <c r="Z19" s="6">
        <v>0</v>
      </c>
      <c r="AA19" s="6">
        <v>0</v>
      </c>
      <c r="AB19" s="6">
        <v>22890.506600000001</v>
      </c>
    </row>
    <row r="20" spans="1:28" x14ac:dyDescent="0.2">
      <c r="A20" s="44" t="s">
        <v>200</v>
      </c>
      <c r="B20" s="4" t="s">
        <v>42</v>
      </c>
      <c r="C20" s="16" t="s">
        <v>36</v>
      </c>
      <c r="D20">
        <v>15089.81</v>
      </c>
      <c r="E20">
        <v>1020.83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3862.74</v>
      </c>
      <c r="S20" s="6">
        <v>1744.58</v>
      </c>
      <c r="T20" s="6">
        <v>3862.74</v>
      </c>
      <c r="U20" s="6">
        <v>0</v>
      </c>
      <c r="V20" s="6">
        <v>0</v>
      </c>
      <c r="W20" s="6">
        <v>146.78</v>
      </c>
      <c r="X20" s="6">
        <v>0</v>
      </c>
      <c r="Y20" s="6">
        <v>421.78</v>
      </c>
      <c r="Z20" s="6">
        <v>389.04</v>
      </c>
      <c r="AA20" s="6">
        <v>559.04</v>
      </c>
      <c r="AB20" s="6">
        <v>50108.415999999997</v>
      </c>
    </row>
    <row r="21" spans="1:28" x14ac:dyDescent="0.2">
      <c r="A21" s="44" t="s">
        <v>201</v>
      </c>
      <c r="B21" s="4" t="s">
        <v>42</v>
      </c>
      <c r="C21" s="16" t="s">
        <v>38</v>
      </c>
      <c r="D21">
        <v>18860.38</v>
      </c>
      <c r="E21">
        <v>987.23</v>
      </c>
      <c r="F21">
        <v>10650</v>
      </c>
      <c r="G21" s="6">
        <v>0</v>
      </c>
      <c r="H21" s="6">
        <v>3</v>
      </c>
      <c r="I21" s="6">
        <v>0</v>
      </c>
      <c r="J21" s="6">
        <v>24</v>
      </c>
      <c r="K21" s="6">
        <v>7</v>
      </c>
      <c r="L21" s="6">
        <v>0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9926.57</v>
      </c>
      <c r="S21" s="6">
        <v>560.62</v>
      </c>
      <c r="T21" s="6">
        <v>9926.57</v>
      </c>
      <c r="U21" s="6">
        <v>0</v>
      </c>
      <c r="V21" s="6">
        <v>0</v>
      </c>
      <c r="W21" s="6">
        <v>377.21</v>
      </c>
      <c r="X21" s="6">
        <v>0</v>
      </c>
      <c r="Y21" s="6">
        <v>652.21</v>
      </c>
      <c r="Z21" s="6">
        <v>125.02</v>
      </c>
      <c r="AA21" s="6">
        <v>295.02</v>
      </c>
      <c r="AB21" s="6">
        <v>49737.638599999998</v>
      </c>
    </row>
    <row r="22" spans="1:28" x14ac:dyDescent="0.2">
      <c r="A22" s="44" t="s">
        <v>202</v>
      </c>
      <c r="B22" s="4" t="s">
        <v>42</v>
      </c>
      <c r="C22" s="16" t="s">
        <v>40</v>
      </c>
      <c r="D22">
        <v>22647.89</v>
      </c>
      <c r="E22">
        <v>1190.1400000000001</v>
      </c>
      <c r="F22">
        <v>12750</v>
      </c>
      <c r="G22" s="6">
        <v>0</v>
      </c>
      <c r="H22" s="6">
        <v>4</v>
      </c>
      <c r="I22" s="6">
        <v>0</v>
      </c>
      <c r="J22" s="6">
        <v>24</v>
      </c>
      <c r="K22" s="6">
        <v>7</v>
      </c>
      <c r="L22" s="6">
        <v>0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 s="6">
        <v>66145.940799999997</v>
      </c>
    </row>
    <row r="23" spans="1:28" x14ac:dyDescent="0.2">
      <c r="A23" s="44" t="s">
        <v>203</v>
      </c>
      <c r="B23" s="4" t="s">
        <v>47</v>
      </c>
      <c r="C23" s="16" t="s">
        <v>34</v>
      </c>
      <c r="D23">
        <v>11528.15</v>
      </c>
      <c r="E23">
        <v>863.11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2926.38</v>
      </c>
      <c r="S23" s="6">
        <v>1196.9000000000001</v>
      </c>
      <c r="T23" s="6">
        <v>2926.38</v>
      </c>
      <c r="U23" s="6">
        <v>0</v>
      </c>
      <c r="V23" s="6">
        <v>0</v>
      </c>
      <c r="W23" s="6">
        <v>111.2</v>
      </c>
      <c r="X23" s="6">
        <v>0</v>
      </c>
      <c r="Y23" s="6">
        <v>386.2</v>
      </c>
      <c r="Z23" s="6">
        <v>266.91000000000003</v>
      </c>
      <c r="AA23" s="6">
        <v>436.91</v>
      </c>
      <c r="AB23" s="6">
        <v>36595.4755</v>
      </c>
    </row>
    <row r="24" spans="1:28" x14ac:dyDescent="0.2">
      <c r="A24" s="44" t="s">
        <v>204</v>
      </c>
      <c r="B24" s="4" t="s">
        <v>47</v>
      </c>
      <c r="C24" s="16" t="s">
        <v>36</v>
      </c>
      <c r="D24">
        <v>16215.04</v>
      </c>
      <c r="E24">
        <v>1156.1300000000001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4047.84</v>
      </c>
      <c r="S24" s="6">
        <v>2319.7600000000002</v>
      </c>
      <c r="T24" s="6">
        <v>4047.84</v>
      </c>
      <c r="U24" s="6">
        <v>0</v>
      </c>
      <c r="V24" s="6">
        <v>0</v>
      </c>
      <c r="W24" s="6">
        <v>153.82</v>
      </c>
      <c r="X24" s="6">
        <v>0</v>
      </c>
      <c r="Y24" s="6">
        <v>428.82</v>
      </c>
      <c r="Z24" s="6">
        <v>517.30999999999995</v>
      </c>
      <c r="AA24" s="6">
        <v>687.31</v>
      </c>
      <c r="AB24" s="6">
        <v>63715.667500000003</v>
      </c>
    </row>
    <row r="25" spans="1:28" x14ac:dyDescent="0.2">
      <c r="A25" s="44" t="s">
        <v>205</v>
      </c>
      <c r="B25" s="4" t="s">
        <v>47</v>
      </c>
      <c r="C25" s="16" t="s">
        <v>38</v>
      </c>
      <c r="D25">
        <v>20338.14</v>
      </c>
      <c r="E25">
        <v>1164.9100000000001</v>
      </c>
      <c r="F25">
        <v>10650</v>
      </c>
      <c r="G25" s="6">
        <v>0</v>
      </c>
      <c r="H25" s="6">
        <v>3</v>
      </c>
      <c r="I25" s="6">
        <v>0</v>
      </c>
      <c r="J25" s="6">
        <v>24</v>
      </c>
      <c r="K25" s="6">
        <v>7</v>
      </c>
      <c r="L25" s="6">
        <v>0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 s="6">
        <v>69668.429000000004</v>
      </c>
    </row>
    <row r="26" spans="1:28" x14ac:dyDescent="0.2">
      <c r="A26" s="44" t="s">
        <v>206</v>
      </c>
      <c r="B26" s="8" t="s">
        <v>47</v>
      </c>
      <c r="C26" s="17" t="s">
        <v>40</v>
      </c>
      <c r="D26" s="7">
        <v>24670.11</v>
      </c>
      <c r="E26" s="7">
        <v>1433.29</v>
      </c>
      <c r="F26" s="7">
        <v>12750</v>
      </c>
      <c r="G26" s="9">
        <v>0</v>
      </c>
      <c r="H26" s="9">
        <v>4</v>
      </c>
      <c r="I26" s="9">
        <v>0</v>
      </c>
      <c r="J26" s="9">
        <v>24</v>
      </c>
      <c r="K26" s="9">
        <v>7</v>
      </c>
      <c r="L26" s="9">
        <v>0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3242.69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9">
        <v>92181.966899999999</v>
      </c>
    </row>
    <row r="27" spans="1:28" s="7" customFormat="1" x14ac:dyDescent="0.2">
      <c r="A27" s="10" t="s">
        <v>207</v>
      </c>
      <c r="B27" s="17"/>
      <c r="C27" s="17"/>
      <c r="D27" s="14">
        <f t="array" ref="D27">SUM((D15:D26-$D$3:$D$14)/$D$3:$D$14)/12</f>
        <v>-0.37029935826610827</v>
      </c>
      <c r="E27" s="14">
        <f t="array" ref="E27">SUM((E15:E26-$E$3:$E$14)/$E$3:$E$14)/12</f>
        <v>-0.59119937827799784</v>
      </c>
      <c r="F27" s="14">
        <f t="array" ref="F27">SUM((F15:F26-$F$3:$F$14)/$F$3:$F$14)/12</f>
        <v>0.53476346524877671</v>
      </c>
      <c r="G27" s="15">
        <f t="array" ref="G27">-SUM(IF(G15:G26&lt;G$3:G$14,1,0))/12+SUM(IF(G15:G26&gt;G$3:G$14,1,0))/12</f>
        <v>0</v>
      </c>
      <c r="H27" s="15">
        <f t="array" ref="H27">-SUM(IF(H15:H26&lt;H$3:H$14,1,0))/12+SUM(IF(H15:H26&gt;H$3:H$14,1,0))/12</f>
        <v>0.16666666666666666</v>
      </c>
      <c r="I27" s="15">
        <f t="array" ref="I27">-SUM(IF(I15:I26&lt;I$3:I$14,1,0))/12+SUM(IF(I15:I26&gt;I$3:I$14,1,0))/12</f>
        <v>0</v>
      </c>
      <c r="J27" s="15">
        <f t="array" ref="J27">-SUM(IF(J15:J26&lt;J$3:J$14,1,0))/12+SUM(IF(J15:J26&gt;J$3:J$14,1,0))/12</f>
        <v>-0.16666666666666666</v>
      </c>
      <c r="K27" s="15">
        <f t="array" ref="K27">-SUM(IF(K15:K26&lt;K$3:K$14,1,0))/12+SUM(IF(K15:K26&gt;K$3:K$14,1,0))/12</f>
        <v>0.66666666666666663</v>
      </c>
      <c r="L27" s="15">
        <f t="array" ref="L27">-SUM(IF(L15:L26&lt;L$3:L$14,1,0))/12+SUM(IF(L15:L26&gt;L$3:L$14,1,0))/12</f>
        <v>-0.66666666666666663</v>
      </c>
      <c r="M27" s="15">
        <f t="array" ref="M27">-SUM(IF(M15:M26&lt;M$3:M$14,1,0))/12+SUM(IF(M15:M26&gt;M$3:M$14,1,0))/12</f>
        <v>8.3333333333333329E-2</v>
      </c>
      <c r="N27" s="15">
        <f t="array" ref="N27">-SUM(IF(N15:N26&lt;N$3:N$14,1,0))/12+SUM(IF(N15:N26&gt;N$3:N$14,1,0))/12</f>
        <v>0.66666666666666663</v>
      </c>
      <c r="O27" s="15">
        <f t="array" ref="O27">-SUM(IF(O15:O26&lt;O$3:O$14,1,0))/12+SUM(IF(O15:O26&gt;O$3:O$14,1,0))/12</f>
        <v>0</v>
      </c>
      <c r="P27" s="15">
        <f t="array" ref="P27">-SUM(IF(P15:P26&lt;P$3:P$14,1,0))/12+SUM(IF(P15:P26&gt;P$3:P$14,1,0))/12</f>
        <v>0.16666666666666666</v>
      </c>
      <c r="Q27" s="15">
        <f t="array" ref="Q27">-SUM(IF(Q15:Q26&lt;Q$3:Q$14,1,0))/12+SUM(IF(Q15:Q26&gt;Q$3:Q$14,1,0))/12</f>
        <v>-0.16666666666666666</v>
      </c>
      <c r="R27" s="14">
        <f t="array" ref="R27">SUM((R15:R26-R$3:R$14)/R$3:R$14)/12</f>
        <v>0.74388259835725246</v>
      </c>
      <c r="S27" s="14">
        <f t="array" ref="S27">SUM((S15:S26-S$3:S$14)/S$3:S$14)/12</f>
        <v>-0.4761656959237115</v>
      </c>
      <c r="T27" s="14">
        <f t="array" ref="T27">SUM((T15:T26-T$3:T$14)/T$3:T$14)/12</f>
        <v>0.59413406617601849</v>
      </c>
      <c r="U27" s="14" t="e">
        <f t="array" ref="U27">SUM((U15:U26-U$3:U$14)/U$3:U$14)/12</f>
        <v>#DIV/0!</v>
      </c>
      <c r="V27" s="14" t="e">
        <f t="array" ref="V27">SUM((V15:V26-V$3:V$14)/V$3:V$14)/12</f>
        <v>#DIV/0!</v>
      </c>
      <c r="W27" s="14">
        <f t="array" ref="W27">SUM((W15:W26-W$3:W$14)/W$3:W$14)/12</f>
        <v>-0.66866267703353932</v>
      </c>
      <c r="X27" s="14" t="e">
        <f t="array" ref="X27">SUM((X15:X26-X$3:X$14)/X$3:X$14)/12</f>
        <v>#DIV/0!</v>
      </c>
      <c r="Y27" s="14">
        <f t="array" ref="Y27">SUM((Y15:Y26-Y$3:Y$14)/Y$3:Y$14)/12</f>
        <v>-0.4726547328646149</v>
      </c>
      <c r="Z27" s="14">
        <f t="array" ref="Z27">SUM((Z15:Z26-Z$3:Z$14)/Z$3:Z$14)/12</f>
        <v>-0.78760898740243857</v>
      </c>
      <c r="AA27" s="14">
        <f t="array" ref="AA27">SUM((AA15:AA26-AA$3:AA$14)/AA$3:AA$14)/12</f>
        <v>-0.69985308206442454</v>
      </c>
      <c r="AB27" s="14">
        <f t="array" ref="AB27">SUM((AB15:AB26-AB$3:AB$14)/AB$3:AB$14)/12</f>
        <v>-0.16084575492228884</v>
      </c>
    </row>
    <row r="28" spans="1:28" x14ac:dyDescent="0.2">
      <c r="A28" s="44" t="s">
        <v>208</v>
      </c>
      <c r="B28" s="4" t="s">
        <v>33</v>
      </c>
      <c r="C28" s="16" t="s">
        <v>34</v>
      </c>
      <c r="D28">
        <v>8659.69</v>
      </c>
      <c r="E28">
        <v>452.07</v>
      </c>
      <c r="F28">
        <v>4900</v>
      </c>
      <c r="G28" s="6">
        <v>0</v>
      </c>
      <c r="H28" s="6">
        <v>3</v>
      </c>
      <c r="I28" s="6">
        <v>0</v>
      </c>
      <c r="J28" s="6">
        <v>0</v>
      </c>
      <c r="K28" s="6">
        <v>7</v>
      </c>
      <c r="L28" s="6">
        <v>0</v>
      </c>
      <c r="M28" s="6">
        <v>0</v>
      </c>
      <c r="N28" s="6">
        <v>7.5</v>
      </c>
      <c r="O28" s="6">
        <v>0</v>
      </c>
      <c r="P28" s="6">
        <v>4</v>
      </c>
      <c r="Q28" s="6">
        <v>4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452.07</v>
      </c>
      <c r="Z28" s="6">
        <v>0</v>
      </c>
      <c r="AA28" s="6">
        <v>0</v>
      </c>
      <c r="AB28" s="6">
        <v>13754.468999999999</v>
      </c>
    </row>
    <row r="29" spans="1:28" x14ac:dyDescent="0.2">
      <c r="A29" s="44" t="s">
        <v>209</v>
      </c>
      <c r="B29" s="4" t="s">
        <v>33</v>
      </c>
      <c r="C29" s="16" t="s">
        <v>36</v>
      </c>
      <c r="D29">
        <v>10622.14</v>
      </c>
      <c r="E29">
        <v>543.75</v>
      </c>
      <c r="F29">
        <v>6100</v>
      </c>
      <c r="G29" s="6">
        <v>0</v>
      </c>
      <c r="H29" s="6">
        <v>3.5</v>
      </c>
      <c r="I29" s="6">
        <v>0</v>
      </c>
      <c r="J29" s="6">
        <v>0</v>
      </c>
      <c r="K29" s="6">
        <v>7</v>
      </c>
      <c r="L29" s="6">
        <v>0</v>
      </c>
      <c r="M29" s="6">
        <v>6</v>
      </c>
      <c r="N29" s="6">
        <v>13.5</v>
      </c>
      <c r="O29" s="6">
        <v>0</v>
      </c>
      <c r="P29" s="6">
        <v>4</v>
      </c>
      <c r="Q29" s="6">
        <v>4</v>
      </c>
      <c r="R29" s="6">
        <v>6743.37</v>
      </c>
      <c r="S29" s="6">
        <v>0</v>
      </c>
      <c r="T29" s="6">
        <v>6743.37</v>
      </c>
      <c r="U29" s="6">
        <v>0</v>
      </c>
      <c r="V29" s="6">
        <v>0</v>
      </c>
      <c r="W29" s="6">
        <v>256.25</v>
      </c>
      <c r="X29" s="6">
        <v>0</v>
      </c>
      <c r="Y29" s="6">
        <v>543.75</v>
      </c>
      <c r="Z29" s="6">
        <v>0</v>
      </c>
      <c r="AA29" s="6">
        <v>0</v>
      </c>
      <c r="AB29" s="6">
        <v>19012.6983</v>
      </c>
    </row>
    <row r="30" spans="1:28" x14ac:dyDescent="0.2">
      <c r="A30" s="44" t="s">
        <v>210</v>
      </c>
      <c r="B30" s="4" t="s">
        <v>33</v>
      </c>
      <c r="C30" s="16" t="s">
        <v>38</v>
      </c>
      <c r="D30">
        <v>13334.27</v>
      </c>
      <c r="E30">
        <v>653.41999999999996</v>
      </c>
      <c r="F30">
        <v>7900</v>
      </c>
      <c r="G30" s="6">
        <v>0</v>
      </c>
      <c r="H30" s="6">
        <v>3</v>
      </c>
      <c r="I30" s="6">
        <v>0</v>
      </c>
      <c r="J30" s="6">
        <v>24</v>
      </c>
      <c r="K30" s="6">
        <v>7</v>
      </c>
      <c r="L30" s="6">
        <v>0</v>
      </c>
      <c r="M30" s="6">
        <v>0</v>
      </c>
      <c r="N30" s="6">
        <v>19.5</v>
      </c>
      <c r="O30" s="6">
        <v>0</v>
      </c>
      <c r="P30" s="6">
        <v>4</v>
      </c>
      <c r="Q30" s="6">
        <v>4</v>
      </c>
      <c r="R30" s="6">
        <v>8047.33</v>
      </c>
      <c r="S30" s="6">
        <v>59.32</v>
      </c>
      <c r="T30" s="6">
        <v>8047.33</v>
      </c>
      <c r="U30" s="6">
        <v>0</v>
      </c>
      <c r="V30" s="6">
        <v>0</v>
      </c>
      <c r="W30" s="6">
        <v>305.8</v>
      </c>
      <c r="X30" s="6">
        <v>0</v>
      </c>
      <c r="Y30" s="6">
        <v>580.79999999999995</v>
      </c>
      <c r="Z30" s="6">
        <v>32.619999999999997</v>
      </c>
      <c r="AA30" s="6">
        <v>32.630000000000003</v>
      </c>
      <c r="AB30" s="6">
        <v>23636.7605</v>
      </c>
    </row>
    <row r="31" spans="1:28" x14ac:dyDescent="0.2">
      <c r="A31" s="44" t="s">
        <v>211</v>
      </c>
      <c r="B31" s="4" t="s">
        <v>33</v>
      </c>
      <c r="C31" s="16" t="s">
        <v>40</v>
      </c>
      <c r="D31">
        <v>16291.92</v>
      </c>
      <c r="E31">
        <v>714.46</v>
      </c>
      <c r="F31">
        <v>10350</v>
      </c>
      <c r="G31" s="6">
        <v>0</v>
      </c>
      <c r="H31" s="6">
        <v>4</v>
      </c>
      <c r="I31" s="6">
        <v>0</v>
      </c>
      <c r="J31" s="6">
        <v>24</v>
      </c>
      <c r="K31" s="6">
        <v>10.5</v>
      </c>
      <c r="L31" s="6">
        <v>0</v>
      </c>
      <c r="M31" s="6">
        <v>0</v>
      </c>
      <c r="N31" s="6">
        <v>25.5</v>
      </c>
      <c r="O31" s="6">
        <v>0</v>
      </c>
      <c r="P31" s="6">
        <v>4</v>
      </c>
      <c r="Q31" s="6">
        <v>0</v>
      </c>
      <c r="R31" s="6">
        <v>9607.86</v>
      </c>
      <c r="S31" s="6">
        <v>17.03</v>
      </c>
      <c r="T31" s="6">
        <v>9607.86</v>
      </c>
      <c r="U31" s="6">
        <v>0</v>
      </c>
      <c r="V31" s="6">
        <v>0</v>
      </c>
      <c r="W31" s="6">
        <v>365.1</v>
      </c>
      <c r="X31" s="6">
        <v>0</v>
      </c>
      <c r="Y31" s="6">
        <v>665.1</v>
      </c>
      <c r="Z31" s="6">
        <v>9.3699999999999992</v>
      </c>
      <c r="AA31" s="6">
        <v>9.3699999999999992</v>
      </c>
      <c r="AB31" s="6">
        <v>27794.102699999999</v>
      </c>
    </row>
    <row r="32" spans="1:28" x14ac:dyDescent="0.2">
      <c r="A32" s="44" t="s">
        <v>212</v>
      </c>
      <c r="B32" s="4" t="s">
        <v>42</v>
      </c>
      <c r="C32" s="16" t="s">
        <v>34</v>
      </c>
      <c r="D32">
        <v>10248.18</v>
      </c>
      <c r="E32">
        <v>492.77</v>
      </c>
      <c r="F32">
        <v>6150</v>
      </c>
      <c r="G32" s="6">
        <v>0</v>
      </c>
      <c r="H32" s="6">
        <v>3</v>
      </c>
      <c r="I32" s="6">
        <v>0</v>
      </c>
      <c r="J32" s="6">
        <v>0</v>
      </c>
      <c r="K32" s="6">
        <v>7</v>
      </c>
      <c r="L32" s="6">
        <v>0</v>
      </c>
      <c r="M32" s="6">
        <v>0</v>
      </c>
      <c r="N32" s="6">
        <v>15</v>
      </c>
      <c r="O32" s="6">
        <v>0</v>
      </c>
      <c r="P32" s="6">
        <v>4</v>
      </c>
      <c r="Q32" s="6">
        <v>4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492.77</v>
      </c>
      <c r="Z32" s="6">
        <v>0</v>
      </c>
      <c r="AA32" s="6">
        <v>0</v>
      </c>
      <c r="AB32" s="6">
        <v>22950.506600000001</v>
      </c>
    </row>
    <row r="33" spans="1:28" x14ac:dyDescent="0.2">
      <c r="A33" s="44" t="s">
        <v>213</v>
      </c>
      <c r="B33" s="4" t="s">
        <v>42</v>
      </c>
      <c r="C33" s="16" t="s">
        <v>36</v>
      </c>
      <c r="D33">
        <v>14754.87</v>
      </c>
      <c r="E33">
        <v>673.94</v>
      </c>
      <c r="F33">
        <v>9150</v>
      </c>
      <c r="G33" s="6">
        <v>0</v>
      </c>
      <c r="H33" s="6">
        <v>3</v>
      </c>
      <c r="I33" s="6">
        <v>0</v>
      </c>
      <c r="J33" s="6">
        <v>24</v>
      </c>
      <c r="K33" s="6">
        <v>7</v>
      </c>
      <c r="L33" s="6">
        <v>0</v>
      </c>
      <c r="M33" s="6">
        <v>0</v>
      </c>
      <c r="N33" s="6">
        <v>27</v>
      </c>
      <c r="O33" s="6">
        <v>0</v>
      </c>
      <c r="P33" s="6">
        <v>4</v>
      </c>
      <c r="Q33" s="6">
        <v>4</v>
      </c>
      <c r="R33" s="6">
        <v>8983.14</v>
      </c>
      <c r="S33" s="6">
        <v>31.96</v>
      </c>
      <c r="T33" s="6">
        <v>8983.14</v>
      </c>
      <c r="U33" s="6">
        <v>0</v>
      </c>
      <c r="V33" s="6">
        <v>0</v>
      </c>
      <c r="W33" s="6">
        <v>341.36</v>
      </c>
      <c r="X33" s="6">
        <v>0</v>
      </c>
      <c r="Y33" s="6">
        <v>616.36</v>
      </c>
      <c r="Z33" s="6">
        <v>17.579999999999998</v>
      </c>
      <c r="AA33" s="6">
        <v>17.579999999999998</v>
      </c>
      <c r="AB33" s="6">
        <v>35575.846400000002</v>
      </c>
    </row>
    <row r="34" spans="1:28" x14ac:dyDescent="0.2">
      <c r="A34" s="44" t="s">
        <v>214</v>
      </c>
      <c r="B34" s="4" t="s">
        <v>42</v>
      </c>
      <c r="C34" s="16" t="s">
        <v>38</v>
      </c>
      <c r="D34">
        <v>19938.919999999998</v>
      </c>
      <c r="E34">
        <v>798.27</v>
      </c>
      <c r="F34">
        <v>13300</v>
      </c>
      <c r="G34" s="6">
        <v>0</v>
      </c>
      <c r="H34" s="6">
        <v>6</v>
      </c>
      <c r="I34" s="6">
        <v>0</v>
      </c>
      <c r="J34" s="6">
        <v>0</v>
      </c>
      <c r="K34" s="6">
        <v>14</v>
      </c>
      <c r="L34" s="6">
        <v>0</v>
      </c>
      <c r="M34" s="6">
        <v>0</v>
      </c>
      <c r="N34" s="6">
        <v>39</v>
      </c>
      <c r="O34" s="6">
        <v>0</v>
      </c>
      <c r="P34" s="6">
        <v>4</v>
      </c>
      <c r="Q34" s="6">
        <v>0</v>
      </c>
      <c r="R34" s="6">
        <v>11796.64</v>
      </c>
      <c r="S34" s="6">
        <v>0</v>
      </c>
      <c r="T34" s="6">
        <v>11796.64</v>
      </c>
      <c r="U34" s="6">
        <v>0</v>
      </c>
      <c r="V34" s="6">
        <v>0</v>
      </c>
      <c r="W34" s="6">
        <v>448.27</v>
      </c>
      <c r="X34" s="6">
        <v>0</v>
      </c>
      <c r="Y34" s="6">
        <v>798.27</v>
      </c>
      <c r="Z34" s="6">
        <v>0</v>
      </c>
      <c r="AA34" s="6">
        <v>0</v>
      </c>
      <c r="AB34" s="6">
        <v>47210.269399999997</v>
      </c>
    </row>
    <row r="35" spans="1:28" x14ac:dyDescent="0.2">
      <c r="A35" s="44" t="s">
        <v>215</v>
      </c>
      <c r="B35" s="4" t="s">
        <v>42</v>
      </c>
      <c r="C35" s="16" t="s">
        <v>40</v>
      </c>
      <c r="D35">
        <v>23692.11</v>
      </c>
      <c r="E35">
        <v>912.89</v>
      </c>
      <c r="F35">
        <v>16100</v>
      </c>
      <c r="G35" s="6">
        <v>0</v>
      </c>
      <c r="H35" s="6">
        <v>4</v>
      </c>
      <c r="I35" s="6">
        <v>0</v>
      </c>
      <c r="J35" s="6">
        <v>24</v>
      </c>
      <c r="K35" s="6">
        <v>14</v>
      </c>
      <c r="L35" s="6">
        <v>0</v>
      </c>
      <c r="M35" s="6">
        <v>0</v>
      </c>
      <c r="N35" s="6">
        <v>51</v>
      </c>
      <c r="O35" s="6">
        <v>0</v>
      </c>
      <c r="P35" s="6">
        <v>4</v>
      </c>
      <c r="Q35" s="6">
        <v>0</v>
      </c>
      <c r="R35" s="6">
        <v>14331.08</v>
      </c>
      <c r="S35" s="6">
        <v>51.46</v>
      </c>
      <c r="T35" s="6">
        <v>14331.08</v>
      </c>
      <c r="U35" s="6">
        <v>0</v>
      </c>
      <c r="V35" s="6">
        <v>0</v>
      </c>
      <c r="W35" s="6">
        <v>544.58000000000004</v>
      </c>
      <c r="X35" s="6">
        <v>0</v>
      </c>
      <c r="Y35" s="6">
        <v>844.58</v>
      </c>
      <c r="Z35" s="6">
        <v>28.3</v>
      </c>
      <c r="AA35" s="6">
        <v>28.3</v>
      </c>
      <c r="AB35" s="6">
        <v>57717.449200000003</v>
      </c>
    </row>
    <row r="36" spans="1:28" x14ac:dyDescent="0.2">
      <c r="A36" s="44" t="s">
        <v>216</v>
      </c>
      <c r="B36" s="4" t="s">
        <v>47</v>
      </c>
      <c r="C36" s="16" t="s">
        <v>34</v>
      </c>
      <c r="D36">
        <v>11868.24</v>
      </c>
      <c r="E36">
        <v>567.33000000000004</v>
      </c>
      <c r="F36">
        <v>7150</v>
      </c>
      <c r="G36" s="6">
        <v>0</v>
      </c>
      <c r="H36" s="6">
        <v>3</v>
      </c>
      <c r="I36" s="6">
        <v>0</v>
      </c>
      <c r="J36" s="6">
        <v>24</v>
      </c>
      <c r="K36" s="6">
        <v>7</v>
      </c>
      <c r="L36" s="6">
        <v>0</v>
      </c>
      <c r="M36" s="6">
        <v>0</v>
      </c>
      <c r="N36" s="6">
        <v>15</v>
      </c>
      <c r="O36" s="6">
        <v>0</v>
      </c>
      <c r="P36" s="6">
        <v>4</v>
      </c>
      <c r="Q36" s="6">
        <v>4</v>
      </c>
      <c r="R36" s="6">
        <v>6569.23</v>
      </c>
      <c r="S36" s="6">
        <v>4.9000000000000004</v>
      </c>
      <c r="T36" s="6">
        <v>6569.23</v>
      </c>
      <c r="U36" s="6">
        <v>0</v>
      </c>
      <c r="V36" s="6">
        <v>0</v>
      </c>
      <c r="W36" s="6">
        <v>249.63</v>
      </c>
      <c r="X36" s="6">
        <v>0</v>
      </c>
      <c r="Y36" s="6">
        <v>524.63</v>
      </c>
      <c r="Z36" s="6">
        <v>2.7</v>
      </c>
      <c r="AA36" s="6">
        <v>2.7</v>
      </c>
      <c r="AB36" s="6">
        <v>28630.293000000001</v>
      </c>
    </row>
    <row r="37" spans="1:28" x14ac:dyDescent="0.2">
      <c r="A37" s="44" t="s">
        <v>217</v>
      </c>
      <c r="B37" s="4" t="s">
        <v>47</v>
      </c>
      <c r="C37" s="16" t="s">
        <v>36</v>
      </c>
      <c r="D37">
        <v>17154.37</v>
      </c>
      <c r="E37">
        <v>1022.58</v>
      </c>
      <c r="F37">
        <v>8650</v>
      </c>
      <c r="G37" s="6">
        <v>0</v>
      </c>
      <c r="H37" s="6">
        <v>3</v>
      </c>
      <c r="I37" s="6">
        <v>0</v>
      </c>
      <c r="J37" s="6">
        <v>24</v>
      </c>
      <c r="K37" s="6">
        <v>7</v>
      </c>
      <c r="L37" s="6">
        <v>0</v>
      </c>
      <c r="M37" s="6">
        <v>0</v>
      </c>
      <c r="N37" s="6">
        <v>27</v>
      </c>
      <c r="O37" s="6">
        <v>0</v>
      </c>
      <c r="P37" s="6">
        <v>0</v>
      </c>
      <c r="Q37" s="6">
        <v>4</v>
      </c>
      <c r="R37" s="6">
        <v>9815.19</v>
      </c>
      <c r="S37" s="6">
        <v>299.27</v>
      </c>
      <c r="T37" s="6">
        <v>9815.19</v>
      </c>
      <c r="U37" s="6">
        <v>0</v>
      </c>
      <c r="V37" s="6">
        <v>0</v>
      </c>
      <c r="W37" s="6">
        <v>372.98</v>
      </c>
      <c r="X37" s="6">
        <v>0</v>
      </c>
      <c r="Y37" s="6">
        <v>647.98</v>
      </c>
      <c r="Z37" s="6">
        <v>164.6</v>
      </c>
      <c r="AA37" s="6">
        <v>334.6</v>
      </c>
      <c r="AB37" s="6">
        <v>47418.345500000003</v>
      </c>
    </row>
    <row r="38" spans="1:28" x14ac:dyDescent="0.2">
      <c r="A38" s="44" t="s">
        <v>218</v>
      </c>
      <c r="B38" s="4" t="s">
        <v>47</v>
      </c>
      <c r="C38" s="16" t="s">
        <v>38</v>
      </c>
      <c r="D38">
        <v>21639.17</v>
      </c>
      <c r="E38">
        <v>906.52</v>
      </c>
      <c r="F38">
        <v>14100</v>
      </c>
      <c r="G38" s="6">
        <v>0</v>
      </c>
      <c r="H38" s="6">
        <v>4</v>
      </c>
      <c r="I38" s="6">
        <v>0</v>
      </c>
      <c r="J38" s="6">
        <v>24</v>
      </c>
      <c r="K38" s="6">
        <v>14</v>
      </c>
      <c r="L38" s="6">
        <v>0</v>
      </c>
      <c r="M38" s="6">
        <v>0</v>
      </c>
      <c r="N38" s="6">
        <v>39</v>
      </c>
      <c r="O38" s="6">
        <v>0</v>
      </c>
      <c r="P38" s="6">
        <v>4</v>
      </c>
      <c r="Q38" s="6">
        <v>0</v>
      </c>
      <c r="R38" s="6">
        <v>14346.6</v>
      </c>
      <c r="S38" s="6">
        <v>38.82</v>
      </c>
      <c r="T38" s="6">
        <v>14346.6</v>
      </c>
      <c r="U38" s="6">
        <v>0</v>
      </c>
      <c r="V38" s="6">
        <v>0</v>
      </c>
      <c r="W38" s="6">
        <v>545.16999999999996</v>
      </c>
      <c r="X38" s="6">
        <v>0</v>
      </c>
      <c r="Y38" s="6">
        <v>845.17</v>
      </c>
      <c r="Z38" s="6">
        <v>21.35</v>
      </c>
      <c r="AA38" s="6">
        <v>21.35</v>
      </c>
      <c r="AB38" s="6">
        <v>62492.214399999997</v>
      </c>
    </row>
    <row r="39" spans="1:28" x14ac:dyDescent="0.2">
      <c r="A39" s="44" t="s">
        <v>219</v>
      </c>
      <c r="B39" s="8" t="s">
        <v>47</v>
      </c>
      <c r="C39" s="17" t="s">
        <v>40</v>
      </c>
      <c r="D39" s="7">
        <v>27640.17</v>
      </c>
      <c r="E39" s="7">
        <v>1008.85</v>
      </c>
      <c r="F39" s="7">
        <v>19250</v>
      </c>
      <c r="G39" s="9">
        <v>0</v>
      </c>
      <c r="H39" s="9">
        <v>5</v>
      </c>
      <c r="I39" s="9">
        <v>0</v>
      </c>
      <c r="J39" s="9">
        <v>0</v>
      </c>
      <c r="K39" s="9">
        <v>21</v>
      </c>
      <c r="L39" s="9">
        <v>0</v>
      </c>
      <c r="M39" s="9">
        <v>36</v>
      </c>
      <c r="N39" s="9">
        <v>51</v>
      </c>
      <c r="O39" s="9">
        <v>0</v>
      </c>
      <c r="P39" s="9">
        <v>4</v>
      </c>
      <c r="Q39" s="9">
        <v>4</v>
      </c>
      <c r="R39" s="9">
        <v>17971.63</v>
      </c>
      <c r="S39" s="9">
        <v>1.68</v>
      </c>
      <c r="T39" s="9">
        <v>17971.63</v>
      </c>
      <c r="U39" s="9">
        <v>0</v>
      </c>
      <c r="V39" s="9">
        <v>0</v>
      </c>
      <c r="W39" s="9">
        <v>682.92</v>
      </c>
      <c r="X39" s="9">
        <v>0</v>
      </c>
      <c r="Y39" s="9">
        <v>1007.92</v>
      </c>
      <c r="Z39" s="9">
        <v>0.92</v>
      </c>
      <c r="AA39" s="9">
        <v>0.92</v>
      </c>
      <c r="AB39" s="9">
        <v>78693.551699999996</v>
      </c>
    </row>
    <row r="40" spans="1:28" s="7" customFormat="1" x14ac:dyDescent="0.2">
      <c r="A40" s="10" t="s">
        <v>220</v>
      </c>
      <c r="B40" s="17"/>
      <c r="C40" s="17"/>
      <c r="D40" s="14">
        <f t="array" ref="D40">SUM((D28:D39-$D$3:$D$14)/$D$3:$D$14)/12</f>
        <v>-0.35472673230453466</v>
      </c>
      <c r="E40" s="14">
        <f t="array" ref="E40">SUM((E28:E39-$E$3:$E$14)/$E$3:$E$14)/12</f>
        <v>-0.69076143785738553</v>
      </c>
      <c r="F40" s="14">
        <f t="array" ref="F40">SUM((F28:F39-$F$3:$F$14)/$F$3:$F$14)/12</f>
        <v>1.0203609677012879</v>
      </c>
      <c r="G40" s="15">
        <f t="array" ref="G40">-SUM(IF(G28:G39&lt;G$3:G$14,1,0))/12+SUM(IF(G28:G39&gt;G$3:G$14,1,0))/12</f>
        <v>0</v>
      </c>
      <c r="H40" s="15">
        <f t="array" ref="H40">-SUM(IF(H28:H39&lt;H$3:H$14,1,0))/12+SUM(IF(H28:H39&gt;H$3:H$14,1,0))/12</f>
        <v>0.33333333333333331</v>
      </c>
      <c r="I40" s="15">
        <f t="array" ref="I40">-SUM(IF(I28:I39&lt;I$3:I$14,1,0))/12+SUM(IF(I28:I39&gt;I$3:I$14,1,0))/12</f>
        <v>0</v>
      </c>
      <c r="J40" s="15">
        <f t="array" ref="J40">-SUM(IF(J28:J39&lt;J$3:J$14,1,0))/12+SUM(IF(J28:J39&gt;J$3:J$14,1,0))/12</f>
        <v>-0.41666666666666669</v>
      </c>
      <c r="K40" s="15">
        <f t="array" ref="K40">-SUM(IF(K28:K39&lt;K$3:K$14,1,0))/12+SUM(IF(K28:K39&gt;K$3:K$14,1,0))/12</f>
        <v>1</v>
      </c>
      <c r="L40" s="15">
        <f t="array" ref="L40">-SUM(IF(L28:L39&lt;L$3:L$14,1,0))/12+SUM(IF(L28:L39&gt;L$3:L$14,1,0))/12</f>
        <v>-1</v>
      </c>
      <c r="M40" s="15">
        <f t="array" ref="M40">-SUM(IF(M28:M39&lt;M$3:M$14,1,0))/12+SUM(IF(M28:M39&gt;M$3:M$14,1,0))/12</f>
        <v>0.16666666666666666</v>
      </c>
      <c r="N40" s="15">
        <f t="array" ref="N40">-SUM(IF(N28:N39&lt;N$3:N$14,1,0))/12+SUM(IF(N28:N39&gt;N$3:N$14,1,0))/12</f>
        <v>0.66666666666666663</v>
      </c>
      <c r="O40" s="15">
        <f t="array" ref="O40">-SUM(IF(O28:O39&lt;O$3:O$14,1,0))/12+SUM(IF(O28:O39&gt;O$3:O$14,1,0))/12</f>
        <v>0</v>
      </c>
      <c r="P40" s="15">
        <f t="array" ref="P40">-SUM(IF(P28:P39&lt;P$3:P$14,1,0))/12+SUM(IF(P28:P39&gt;P$3:P$14,1,0))/12</f>
        <v>0.91666666666666663</v>
      </c>
      <c r="Q40" s="15">
        <f t="array" ref="Q40">-SUM(IF(Q28:Q39&lt;Q$3:Q$14,1,0))/12+SUM(IF(Q28:Q39&gt;Q$3:Q$14,1,0))/12</f>
        <v>-0.33333333333333331</v>
      </c>
      <c r="R40" s="14">
        <f t="array" ref="R40">SUM((R28:R39-R$3:R$14)/R$3:R$14)/12</f>
        <v>1.5186679894975417</v>
      </c>
      <c r="S40" s="14">
        <f t="array" ref="S40">SUM((S28:S39-S$3:S$14)/S$3:S$14)/12</f>
        <v>-0.98079526961141061</v>
      </c>
      <c r="T40" s="14">
        <f t="array" ref="T40">SUM((T28:T39-T$3:T$14)/T$3:T$14)/12</f>
        <v>1.5186679894975417</v>
      </c>
      <c r="U40" s="14" t="e">
        <f t="array" ref="U40">SUM((U28:U39-U$3:U$14)/U$3:U$14)/12</f>
        <v>#DIV/0!</v>
      </c>
      <c r="V40" s="14" t="e">
        <f t="array" ref="V40">SUM((V28:V39-V$3:V$14)/V$3:V$14)/12</f>
        <v>#DIV/0!</v>
      </c>
      <c r="W40" s="14">
        <f t="array" ref="W40">SUM((W28:W39-W$3:W$14)/W$3:W$14)/12</f>
        <v>-0.52145299319161531</v>
      </c>
      <c r="X40" s="14" t="e">
        <f t="array" ref="X40">SUM((X28:X39-X$3:X$14)/X$3:X$14)/12</f>
        <v>#DIV/0!</v>
      </c>
      <c r="Y40" s="14">
        <f t="array" ref="Y40">SUM((Y28:Y39-Y$3:Y$14)/Y$3:Y$14)/12</f>
        <v>-0.36687763340846508</v>
      </c>
      <c r="Z40" s="14">
        <f t="array" ref="Z40">SUM((Z28:Z39-Z$3:Z$14)/Z$3:Z$14)/12</f>
        <v>-0.98079504518394545</v>
      </c>
      <c r="AA40" s="14">
        <f t="array" ref="AA40">SUM((AA28:AA39-AA$3:AA$14)/AA$3:AA$14)/12</f>
        <v>-0.97351529718553165</v>
      </c>
      <c r="AB40" s="14">
        <f t="array" ref="AB40">SUM((AB28:AB39-AB$3:AB$14)/AB$3:AB$14)/12</f>
        <v>-0.3006189594184151</v>
      </c>
    </row>
    <row r="41" spans="1:28" x14ac:dyDescent="0.2">
      <c r="A41" s="44" t="s">
        <v>221</v>
      </c>
      <c r="B41" s="4" t="s">
        <v>33</v>
      </c>
      <c r="C41" s="16" t="s">
        <v>34</v>
      </c>
      <c r="D41">
        <v>8659.69</v>
      </c>
      <c r="E41">
        <v>452.07</v>
      </c>
      <c r="F41">
        <v>4900</v>
      </c>
      <c r="G41" s="6">
        <v>0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7.5</v>
      </c>
      <c r="O41" s="6">
        <v>0</v>
      </c>
      <c r="P41" s="6">
        <v>4</v>
      </c>
      <c r="Q41" s="6">
        <v>4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452.07</v>
      </c>
      <c r="Z41" s="6">
        <v>0</v>
      </c>
      <c r="AA41" s="6">
        <v>0</v>
      </c>
      <c r="AB41" s="6">
        <v>13754.468999999999</v>
      </c>
    </row>
    <row r="42" spans="1:28" x14ac:dyDescent="0.2">
      <c r="A42" s="44" t="s">
        <v>222</v>
      </c>
      <c r="B42" s="4" t="s">
        <v>33</v>
      </c>
      <c r="C42" s="16" t="s">
        <v>36</v>
      </c>
      <c r="D42">
        <v>10622.14</v>
      </c>
      <c r="E42">
        <v>543.75</v>
      </c>
      <c r="F42">
        <v>6100</v>
      </c>
      <c r="G42" s="6">
        <v>0</v>
      </c>
      <c r="H42" s="6">
        <v>3.5</v>
      </c>
      <c r="I42" s="6">
        <v>0</v>
      </c>
      <c r="J42" s="6">
        <v>0</v>
      </c>
      <c r="K42" s="6">
        <v>7</v>
      </c>
      <c r="L42" s="6">
        <v>0</v>
      </c>
      <c r="M42" s="6">
        <v>6</v>
      </c>
      <c r="N42" s="6">
        <v>13.5</v>
      </c>
      <c r="O42" s="6">
        <v>0</v>
      </c>
      <c r="P42" s="6">
        <v>4</v>
      </c>
      <c r="Q42" s="6">
        <v>4</v>
      </c>
      <c r="R42" s="6">
        <v>6743.37</v>
      </c>
      <c r="S42" s="6">
        <v>0</v>
      </c>
      <c r="T42" s="6">
        <v>6743.37</v>
      </c>
      <c r="U42" s="6">
        <v>0</v>
      </c>
      <c r="V42" s="6">
        <v>0</v>
      </c>
      <c r="W42" s="6">
        <v>256.25</v>
      </c>
      <c r="X42" s="6">
        <v>0</v>
      </c>
      <c r="Y42" s="6">
        <v>543.75</v>
      </c>
      <c r="Z42" s="6">
        <v>0</v>
      </c>
      <c r="AA42" s="6">
        <v>0</v>
      </c>
      <c r="AB42" s="6">
        <v>19012.6983</v>
      </c>
    </row>
    <row r="43" spans="1:28" x14ac:dyDescent="0.2">
      <c r="A43" s="44" t="s">
        <v>223</v>
      </c>
      <c r="B43" s="4" t="s">
        <v>33</v>
      </c>
      <c r="C43" s="16" t="s">
        <v>38</v>
      </c>
      <c r="D43">
        <v>13703.87</v>
      </c>
      <c r="E43">
        <v>703.88</v>
      </c>
      <c r="F43">
        <v>7850</v>
      </c>
      <c r="G43" s="6">
        <v>0</v>
      </c>
      <c r="H43" s="6">
        <v>4</v>
      </c>
      <c r="I43" s="6">
        <v>0</v>
      </c>
      <c r="J43" s="6">
        <v>24</v>
      </c>
      <c r="K43" s="6">
        <v>7</v>
      </c>
      <c r="L43" s="6">
        <v>0</v>
      </c>
      <c r="M43" s="6">
        <v>0</v>
      </c>
      <c r="N43" s="6">
        <v>19.5</v>
      </c>
      <c r="O43" s="6">
        <v>0</v>
      </c>
      <c r="P43" s="6">
        <v>4</v>
      </c>
      <c r="Q43" s="6">
        <v>0</v>
      </c>
      <c r="R43" s="6">
        <v>8096.83</v>
      </c>
      <c r="S43" s="6">
        <v>43.56</v>
      </c>
      <c r="T43" s="6">
        <v>8096.83</v>
      </c>
      <c r="U43" s="6">
        <v>0</v>
      </c>
      <c r="V43" s="6">
        <v>0</v>
      </c>
      <c r="W43" s="6">
        <v>307.68</v>
      </c>
      <c r="X43" s="6">
        <v>0</v>
      </c>
      <c r="Y43" s="6">
        <v>607.67999999999995</v>
      </c>
      <c r="Z43" s="6">
        <v>56.2</v>
      </c>
      <c r="AA43" s="6">
        <v>56.2</v>
      </c>
      <c r="AB43" s="6">
        <v>23381.8285</v>
      </c>
    </row>
    <row r="44" spans="1:28" x14ac:dyDescent="0.2">
      <c r="A44" s="44" t="s">
        <v>224</v>
      </c>
      <c r="B44" s="4" t="s">
        <v>33</v>
      </c>
      <c r="C44" s="16" t="s">
        <v>40</v>
      </c>
      <c r="D44">
        <v>16396.71</v>
      </c>
      <c r="E44">
        <v>727.07</v>
      </c>
      <c r="F44">
        <v>10350</v>
      </c>
      <c r="G44" s="6">
        <v>0</v>
      </c>
      <c r="H44" s="6">
        <v>4</v>
      </c>
      <c r="I44" s="6">
        <v>0</v>
      </c>
      <c r="J44" s="6">
        <v>24</v>
      </c>
      <c r="K44" s="6">
        <v>10.5</v>
      </c>
      <c r="L44" s="6">
        <v>0</v>
      </c>
      <c r="M44" s="6">
        <v>0</v>
      </c>
      <c r="N44" s="6">
        <v>25.5</v>
      </c>
      <c r="O44" s="6">
        <v>0</v>
      </c>
      <c r="P44" s="6">
        <v>4</v>
      </c>
      <c r="Q44" s="6">
        <v>0</v>
      </c>
      <c r="R44" s="6">
        <v>9607.86</v>
      </c>
      <c r="S44" s="6">
        <v>17.03</v>
      </c>
      <c r="T44" s="6">
        <v>9607.86</v>
      </c>
      <c r="U44" s="6">
        <v>0</v>
      </c>
      <c r="V44" s="6">
        <v>0</v>
      </c>
      <c r="W44" s="6">
        <v>365.1</v>
      </c>
      <c r="X44" s="6">
        <v>0</v>
      </c>
      <c r="Y44" s="6">
        <v>665.1</v>
      </c>
      <c r="Z44" s="6">
        <v>21.97</v>
      </c>
      <c r="AA44" s="6">
        <v>21.97</v>
      </c>
      <c r="AB44" s="6">
        <v>27794.102699999999</v>
      </c>
    </row>
    <row r="45" spans="1:28" x14ac:dyDescent="0.2">
      <c r="A45" s="44" t="s">
        <v>225</v>
      </c>
      <c r="B45" s="4" t="s">
        <v>42</v>
      </c>
      <c r="C45" s="16" t="s">
        <v>34</v>
      </c>
      <c r="D45">
        <v>10248.18</v>
      </c>
      <c r="E45">
        <v>492.77</v>
      </c>
      <c r="F45">
        <v>6150</v>
      </c>
      <c r="G45" s="6">
        <v>0</v>
      </c>
      <c r="H45" s="6">
        <v>3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15</v>
      </c>
      <c r="O45" s="6">
        <v>0</v>
      </c>
      <c r="P45" s="6">
        <v>4</v>
      </c>
      <c r="Q45" s="6">
        <v>4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492.77</v>
      </c>
      <c r="Z45" s="6">
        <v>0</v>
      </c>
      <c r="AA45" s="6">
        <v>0</v>
      </c>
      <c r="AB45" s="6">
        <v>22950.506600000001</v>
      </c>
    </row>
    <row r="46" spans="1:28" x14ac:dyDescent="0.2">
      <c r="A46" s="44" t="s">
        <v>226</v>
      </c>
      <c r="B46" s="4" t="s">
        <v>42</v>
      </c>
      <c r="C46" s="16" t="s">
        <v>36</v>
      </c>
      <c r="D46">
        <v>14951.55</v>
      </c>
      <c r="E46">
        <v>697.59</v>
      </c>
      <c r="F46">
        <v>9150</v>
      </c>
      <c r="G46" s="6">
        <v>0</v>
      </c>
      <c r="H46" s="6">
        <v>3</v>
      </c>
      <c r="I46" s="6">
        <v>0</v>
      </c>
      <c r="J46" s="6">
        <v>24</v>
      </c>
      <c r="K46" s="6">
        <v>7</v>
      </c>
      <c r="L46" s="6">
        <v>0</v>
      </c>
      <c r="M46" s="6">
        <v>0</v>
      </c>
      <c r="N46" s="6">
        <v>27</v>
      </c>
      <c r="O46" s="6">
        <v>0</v>
      </c>
      <c r="P46" s="6">
        <v>4</v>
      </c>
      <c r="Q46" s="6">
        <v>4</v>
      </c>
      <c r="R46" s="6">
        <v>8983.14</v>
      </c>
      <c r="S46" s="6">
        <v>31.96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41.23</v>
      </c>
      <c r="AA46" s="6">
        <v>41.23</v>
      </c>
      <c r="AB46" s="6">
        <v>35575.846100000002</v>
      </c>
    </row>
    <row r="47" spans="1:28" x14ac:dyDescent="0.2">
      <c r="A47" s="44" t="s">
        <v>227</v>
      </c>
      <c r="B47" s="4" t="s">
        <v>42</v>
      </c>
      <c r="C47" s="16" t="s">
        <v>38</v>
      </c>
      <c r="D47">
        <v>19938.919999999998</v>
      </c>
      <c r="E47">
        <v>798.27</v>
      </c>
      <c r="F47">
        <v>13300</v>
      </c>
      <c r="G47" s="6">
        <v>0</v>
      </c>
      <c r="H47" s="6">
        <v>6</v>
      </c>
      <c r="I47" s="6">
        <v>0</v>
      </c>
      <c r="J47" s="6">
        <v>0</v>
      </c>
      <c r="K47" s="6">
        <v>14</v>
      </c>
      <c r="L47" s="6">
        <v>0</v>
      </c>
      <c r="M47" s="6">
        <v>0</v>
      </c>
      <c r="N47" s="6">
        <v>39</v>
      </c>
      <c r="O47" s="6">
        <v>0</v>
      </c>
      <c r="P47" s="6">
        <v>4</v>
      </c>
      <c r="Q47" s="6">
        <v>0</v>
      </c>
      <c r="R47" s="6">
        <v>11796.64</v>
      </c>
      <c r="S47" s="6">
        <v>0</v>
      </c>
      <c r="T47" s="6">
        <v>11796.64</v>
      </c>
      <c r="U47" s="6">
        <v>0</v>
      </c>
      <c r="V47" s="6">
        <v>0</v>
      </c>
      <c r="W47" s="6">
        <v>448.27</v>
      </c>
      <c r="X47" s="6">
        <v>0</v>
      </c>
      <c r="Y47" s="6">
        <v>798.27</v>
      </c>
      <c r="Z47" s="6">
        <v>0</v>
      </c>
      <c r="AA47" s="6">
        <v>0</v>
      </c>
      <c r="AB47" s="6">
        <v>47210.2693</v>
      </c>
    </row>
    <row r="48" spans="1:28" x14ac:dyDescent="0.2">
      <c r="A48" s="44" t="s">
        <v>228</v>
      </c>
      <c r="B48" s="4" t="s">
        <v>42</v>
      </c>
      <c r="C48" s="16" t="s">
        <v>40</v>
      </c>
      <c r="D48">
        <v>24008.81</v>
      </c>
      <c r="E48">
        <v>950.97</v>
      </c>
      <c r="F48">
        <v>16100</v>
      </c>
      <c r="G48" s="6">
        <v>0</v>
      </c>
      <c r="H48" s="6">
        <v>4</v>
      </c>
      <c r="I48" s="6">
        <v>0</v>
      </c>
      <c r="J48" s="6">
        <v>24</v>
      </c>
      <c r="K48" s="6">
        <v>14</v>
      </c>
      <c r="L48" s="6">
        <v>0</v>
      </c>
      <c r="M48" s="6">
        <v>0</v>
      </c>
      <c r="N48" s="6">
        <v>51</v>
      </c>
      <c r="O48" s="6">
        <v>0</v>
      </c>
      <c r="P48" s="6">
        <v>4</v>
      </c>
      <c r="Q48" s="6">
        <v>0</v>
      </c>
      <c r="R48" s="6">
        <v>14331.08</v>
      </c>
      <c r="S48" s="6">
        <v>51.46</v>
      </c>
      <c r="T48" s="6">
        <v>14331.08</v>
      </c>
      <c r="U48" s="6">
        <v>0</v>
      </c>
      <c r="V48" s="6">
        <v>0</v>
      </c>
      <c r="W48" s="6">
        <v>544.58000000000004</v>
      </c>
      <c r="X48" s="6">
        <v>0</v>
      </c>
      <c r="Y48" s="6">
        <v>844.58</v>
      </c>
      <c r="Z48" s="6">
        <v>66.38</v>
      </c>
      <c r="AA48" s="6">
        <v>66.38</v>
      </c>
      <c r="AB48" s="6">
        <v>57717.449200000003</v>
      </c>
    </row>
    <row r="49" spans="1:28" x14ac:dyDescent="0.2">
      <c r="A49" s="44" t="s">
        <v>229</v>
      </c>
      <c r="B49" s="4" t="s">
        <v>47</v>
      </c>
      <c r="C49" s="16" t="s">
        <v>34</v>
      </c>
      <c r="D49">
        <v>11898.41</v>
      </c>
      <c r="E49">
        <v>570.96</v>
      </c>
      <c r="F49">
        <v>7150</v>
      </c>
      <c r="G49" s="6">
        <v>0</v>
      </c>
      <c r="H49" s="6">
        <v>3</v>
      </c>
      <c r="I49" s="6">
        <v>0</v>
      </c>
      <c r="J49" s="6">
        <v>24</v>
      </c>
      <c r="K49" s="6">
        <v>7</v>
      </c>
      <c r="L49" s="6">
        <v>0</v>
      </c>
      <c r="M49" s="6">
        <v>0</v>
      </c>
      <c r="N49" s="6">
        <v>15</v>
      </c>
      <c r="O49" s="6">
        <v>0</v>
      </c>
      <c r="P49" s="6">
        <v>4</v>
      </c>
      <c r="Q49" s="6">
        <v>4</v>
      </c>
      <c r="R49" s="6">
        <v>6569.23</v>
      </c>
      <c r="S49" s="6">
        <v>4.9000000000000004</v>
      </c>
      <c r="T49" s="6">
        <v>6569.23</v>
      </c>
      <c r="U49" s="6">
        <v>0</v>
      </c>
      <c r="V49" s="6">
        <v>0</v>
      </c>
      <c r="W49" s="6">
        <v>249.63</v>
      </c>
      <c r="X49" s="6">
        <v>0</v>
      </c>
      <c r="Y49" s="6">
        <v>524.63</v>
      </c>
      <c r="Z49" s="6">
        <v>6.32</v>
      </c>
      <c r="AA49" s="6">
        <v>6.32</v>
      </c>
      <c r="AB49" s="6">
        <v>28630.293000000001</v>
      </c>
    </row>
    <row r="50" spans="1:28" x14ac:dyDescent="0.2">
      <c r="A50" s="44" t="s">
        <v>230</v>
      </c>
      <c r="B50" s="4" t="s">
        <v>47</v>
      </c>
      <c r="C50" s="16" t="s">
        <v>36</v>
      </c>
      <c r="D50">
        <v>17352.87</v>
      </c>
      <c r="E50">
        <v>715.78</v>
      </c>
      <c r="F50">
        <v>11400</v>
      </c>
      <c r="G50" s="6">
        <v>0</v>
      </c>
      <c r="H50" s="6">
        <v>4</v>
      </c>
      <c r="I50" s="6">
        <v>0</v>
      </c>
      <c r="J50" s="6">
        <v>0</v>
      </c>
      <c r="K50" s="6">
        <v>14</v>
      </c>
      <c r="L50" s="6">
        <v>0</v>
      </c>
      <c r="M50" s="6">
        <v>6</v>
      </c>
      <c r="N50" s="6">
        <v>27</v>
      </c>
      <c r="O50" s="6">
        <v>0</v>
      </c>
      <c r="P50" s="6">
        <v>4</v>
      </c>
      <c r="Q50" s="6">
        <v>4</v>
      </c>
      <c r="R50" s="6">
        <v>10941.61</v>
      </c>
      <c r="S50" s="6">
        <v>0</v>
      </c>
      <c r="T50" s="6">
        <v>10941.61</v>
      </c>
      <c r="U50" s="6">
        <v>0</v>
      </c>
      <c r="V50" s="6">
        <v>0</v>
      </c>
      <c r="W50" s="6">
        <v>415.78</v>
      </c>
      <c r="X50" s="6">
        <v>0</v>
      </c>
      <c r="Y50" s="6">
        <v>715.78</v>
      </c>
      <c r="Z50" s="6">
        <v>0</v>
      </c>
      <c r="AA50" s="6">
        <v>0</v>
      </c>
      <c r="AB50" s="6">
        <v>48029.039299999997</v>
      </c>
    </row>
    <row r="51" spans="1:28" x14ac:dyDescent="0.2">
      <c r="A51" s="44" t="s">
        <v>231</v>
      </c>
      <c r="B51" s="4" t="s">
        <v>47</v>
      </c>
      <c r="C51" s="16" t="s">
        <v>38</v>
      </c>
      <c r="D51">
        <v>22018.38</v>
      </c>
      <c r="E51">
        <v>934.08</v>
      </c>
      <c r="F51">
        <v>14250</v>
      </c>
      <c r="G51" s="6">
        <v>0</v>
      </c>
      <c r="H51" s="6">
        <v>4</v>
      </c>
      <c r="I51" s="6">
        <v>0</v>
      </c>
      <c r="J51" s="6">
        <v>24</v>
      </c>
      <c r="K51" s="6">
        <v>14</v>
      </c>
      <c r="L51" s="6">
        <v>0</v>
      </c>
      <c r="M51" s="6">
        <v>0</v>
      </c>
      <c r="N51" s="6">
        <v>39</v>
      </c>
      <c r="O51" s="6">
        <v>0</v>
      </c>
      <c r="P51" s="6">
        <v>4</v>
      </c>
      <c r="Q51" s="6">
        <v>4</v>
      </c>
      <c r="R51" s="6">
        <v>14346.6</v>
      </c>
      <c r="S51" s="6">
        <v>37.909999999999997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48.91</v>
      </c>
      <c r="AA51" s="6">
        <v>48.91</v>
      </c>
      <c r="AB51" s="6">
        <v>62534.298600000002</v>
      </c>
    </row>
    <row r="52" spans="1:28" x14ac:dyDescent="0.2">
      <c r="A52" s="44" t="s">
        <v>232</v>
      </c>
      <c r="B52" s="8" t="s">
        <v>47</v>
      </c>
      <c r="C52" s="17" t="s">
        <v>40</v>
      </c>
      <c r="D52" s="7">
        <v>27648.13</v>
      </c>
      <c r="E52" s="7">
        <v>1009.8</v>
      </c>
      <c r="F52" s="7">
        <v>19250</v>
      </c>
      <c r="G52" s="9">
        <v>0</v>
      </c>
      <c r="H52" s="9">
        <v>5</v>
      </c>
      <c r="I52" s="9">
        <v>0</v>
      </c>
      <c r="J52" s="9">
        <v>0</v>
      </c>
      <c r="K52" s="9">
        <v>21</v>
      </c>
      <c r="L52" s="9">
        <v>0</v>
      </c>
      <c r="M52" s="9">
        <v>36</v>
      </c>
      <c r="N52" s="9">
        <v>51</v>
      </c>
      <c r="O52" s="9">
        <v>0</v>
      </c>
      <c r="P52" s="9">
        <v>4</v>
      </c>
      <c r="Q52" s="9">
        <v>4</v>
      </c>
      <c r="R52" s="9">
        <v>17977.41</v>
      </c>
      <c r="S52" s="9">
        <v>1.29</v>
      </c>
      <c r="T52" s="9">
        <v>17977.41</v>
      </c>
      <c r="U52" s="9">
        <v>0</v>
      </c>
      <c r="V52" s="9">
        <v>0</v>
      </c>
      <c r="W52" s="9">
        <v>683.14</v>
      </c>
      <c r="X52" s="9">
        <v>0</v>
      </c>
      <c r="Y52" s="9">
        <v>1008.14</v>
      </c>
      <c r="Z52" s="9">
        <v>1.66</v>
      </c>
      <c r="AA52" s="9">
        <v>1.66</v>
      </c>
      <c r="AB52" s="9">
        <v>78708.145499999999</v>
      </c>
    </row>
    <row r="53" spans="1:28" s="7" customFormat="1" x14ac:dyDescent="0.2">
      <c r="A53" s="10" t="s">
        <v>233</v>
      </c>
      <c r="B53" s="17"/>
      <c r="C53" s="17"/>
      <c r="D53" s="14">
        <f t="array" ref="D53">SUM((D41:D52-$D$3:$D$14)/$D$3:$D$14)/12</f>
        <v>-0.34977512050392323</v>
      </c>
      <c r="E53" s="14">
        <f t="array" ref="E53">SUM((E41:E52-$E$3:$E$14)/$E$3:$E$14)/12</f>
        <v>-0.69545406524458431</v>
      </c>
      <c r="F53" s="14">
        <f t="array" ref="F53">SUM((F41:F52-$F$3:$F$14)/$F$3:$F$14)/12</f>
        <v>1.0745310552765479</v>
      </c>
      <c r="G53" s="15">
        <f t="array" ref="G53">-SUM(IF(G41:G52&lt;G$3:G$14,1,0))/12+SUM(IF(G41:G52&gt;G$3:G$14,1,0))/12</f>
        <v>0</v>
      </c>
      <c r="H53" s="15">
        <f t="array" ref="H53">-SUM(IF(H41:H52&lt;H$3:H$14,1,0))/12+SUM(IF(H41:H52&gt;H$3:H$14,1,0))/12</f>
        <v>0.5</v>
      </c>
      <c r="I53" s="15">
        <f t="array" ref="I53">-SUM(IF(I41:I52&lt;I$3:I$14,1,0))/12+SUM(IF(I41:I52&gt;I$3:I$14,1,0))/12</f>
        <v>0</v>
      </c>
      <c r="J53" s="15">
        <f t="array" ref="J53">-SUM(IF(J41:J52&lt;J$3:J$14,1,0))/12+SUM(IF(J41:J52&gt;J$3:J$14,1,0))/12</f>
        <v>-0.5</v>
      </c>
      <c r="K53" s="15">
        <f t="array" ref="K53">-SUM(IF(K41:K52&lt;K$3:K$14,1,0))/12+SUM(IF(K41:K52&gt;K$3:K$14,1,0))/12</f>
        <v>1</v>
      </c>
      <c r="L53" s="15">
        <f t="array" ref="L53">-SUM(IF(L41:L52&lt;L$3:L$14,1,0))/12+SUM(IF(L41:L52&gt;L$3:L$14,1,0))/12</f>
        <v>-1</v>
      </c>
      <c r="M53" s="15">
        <f t="array" ref="M53">-SUM(IF(M41:M52&lt;M$3:M$14,1,0))/12+SUM(IF(M41:M52&gt;M$3:M$14,1,0))/12</f>
        <v>0.25</v>
      </c>
      <c r="N53" s="15">
        <f t="array" ref="N53">-SUM(IF(N41:N52&lt;N$3:N$14,1,0))/12+SUM(IF(N41:N52&gt;N$3:N$14,1,0))/12</f>
        <v>0.66666666666666663</v>
      </c>
      <c r="O53" s="15">
        <f t="array" ref="O53">-SUM(IF(O41:O52&lt;O$3:O$14,1,0))/12+SUM(IF(O41:O52&gt;O$3:O$14,1,0))/12</f>
        <v>0</v>
      </c>
      <c r="P53" s="15">
        <f t="array" ref="P53">-SUM(IF(P41:P52&lt;P$3:P$14,1,0))/12+SUM(IF(P41:P52&gt;P$3:P$14,1,0))/12</f>
        <v>1</v>
      </c>
      <c r="Q53" s="15">
        <f t="array" ref="Q53">-SUM(IF(Q41:Q52&lt;Q$3:Q$14,1,0))/12+SUM(IF(Q41:Q52&gt;Q$3:Q$14,1,0))/12</f>
        <v>-0.33333333333333331</v>
      </c>
      <c r="R53" s="14">
        <f t="array" ref="R53">SUM((R41:R52-R$3:R$14)/R$3:R$14)/12</f>
        <v>1.5429838777678839</v>
      </c>
      <c r="S53" s="14">
        <f t="array" ref="S53">SUM((S41:S52-S$3:S$14)/S$3:S$14)/12</f>
        <v>-0.99252662581180706</v>
      </c>
      <c r="T53" s="14">
        <f t="array" ref="T53">SUM((T41:T52-T$3:T$14)/T$3:T$14)/12</f>
        <v>1.5429838777678839</v>
      </c>
      <c r="U53" s="14" t="e">
        <f t="array" ref="U53">SUM((U41:U52-U$3:U$14)/U$3:U$14)/12</f>
        <v>#DIV/0!</v>
      </c>
      <c r="V53" s="14" t="e">
        <f t="array" ref="V53">SUM((V41:V52-V$3:V$14)/V$3:V$14)/12</f>
        <v>#DIV/0!</v>
      </c>
      <c r="W53" s="14">
        <f t="array" ref="W53">SUM((W41:W52-W$3:W$14)/W$3:W$14)/12</f>
        <v>-0.51683346266879271</v>
      </c>
      <c r="X53" s="14" t="e">
        <f t="array" ref="X53">SUM((X41:X52-X$3:X$14)/X$3:X$14)/12</f>
        <v>#DIV/0!</v>
      </c>
      <c r="Y53" s="14">
        <f t="array" ref="Y53">SUM((Y41:Y52-Y$3:Y$14)/Y$3:Y$14)/12</f>
        <v>-0.35958704599329128</v>
      </c>
      <c r="Z53" s="14">
        <f t="array" ref="Z53">SUM((Z41:Z52-Z$3:Z$14)/Z$3:Z$14)/12</f>
        <v>-0.98247060165202826</v>
      </c>
      <c r="AA53" s="14">
        <f t="array" ref="AA53">SUM((AA41:AA52-AA$3:AA$14)/AA$3:AA$14)/12</f>
        <v>-0.98500069626592823</v>
      </c>
      <c r="AB53" s="14">
        <f t="array" ref="AB53">SUM((AB41:AB52-AB$3:AB$14)/AB$3:AB$14)/12</f>
        <v>-0.30031097822120439</v>
      </c>
    </row>
    <row r="54" spans="1:28" x14ac:dyDescent="0.2">
      <c r="A54" s="44" t="s">
        <v>234</v>
      </c>
      <c r="B54" s="4" t="s">
        <v>33</v>
      </c>
      <c r="C54" s="16" t="s">
        <v>34</v>
      </c>
      <c r="D54">
        <v>12900.27</v>
      </c>
      <c r="E54">
        <v>1178.4000000000001</v>
      </c>
      <c r="F54">
        <v>3100</v>
      </c>
      <c r="G54" s="6">
        <v>0</v>
      </c>
      <c r="H54" s="6">
        <v>3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7.5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2842.34</v>
      </c>
      <c r="U54" s="6">
        <v>0</v>
      </c>
      <c r="V54" s="6">
        <v>0</v>
      </c>
      <c r="W54" s="6">
        <v>568.47</v>
      </c>
      <c r="X54" s="6">
        <v>0</v>
      </c>
      <c r="Y54" s="6">
        <v>843.47</v>
      </c>
      <c r="Z54" s="6">
        <v>124.93</v>
      </c>
      <c r="AA54" s="6">
        <v>294.93</v>
      </c>
      <c r="AB54" s="6">
        <v>19101.410100000001</v>
      </c>
    </row>
    <row r="55" spans="1:28" x14ac:dyDescent="0.2">
      <c r="A55" s="44" t="s">
        <v>235</v>
      </c>
      <c r="B55" s="4" t="s">
        <v>33</v>
      </c>
      <c r="C55" s="16" t="s">
        <v>36</v>
      </c>
      <c r="D55">
        <v>16466.32</v>
      </c>
      <c r="E55">
        <v>1456.88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13.5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3798.85</v>
      </c>
      <c r="U55" s="6">
        <v>0</v>
      </c>
      <c r="V55" s="6">
        <v>0</v>
      </c>
      <c r="W55" s="6">
        <v>759.77</v>
      </c>
      <c r="X55" s="6">
        <v>0</v>
      </c>
      <c r="Y55" s="6">
        <v>1034.77</v>
      </c>
      <c r="Z55" s="6">
        <v>212.11</v>
      </c>
      <c r="AA55" s="6">
        <v>382.11</v>
      </c>
      <c r="AB55" s="6">
        <v>29384.224099999999</v>
      </c>
    </row>
    <row r="56" spans="1:28" x14ac:dyDescent="0.2">
      <c r="A56" s="44" t="s">
        <v>236</v>
      </c>
      <c r="B56" s="4" t="s">
        <v>33</v>
      </c>
      <c r="C56" s="16" t="s">
        <v>38</v>
      </c>
      <c r="D56">
        <v>18922.740000000002</v>
      </c>
      <c r="E56">
        <v>1601.94</v>
      </c>
      <c r="F56">
        <v>5600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19.5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4046.35</v>
      </c>
      <c r="U56" s="6">
        <v>0</v>
      </c>
      <c r="V56" s="6">
        <v>0</v>
      </c>
      <c r="W56" s="6">
        <v>809.27</v>
      </c>
      <c r="X56" s="6">
        <v>0</v>
      </c>
      <c r="Y56" s="6">
        <v>1084.27</v>
      </c>
      <c r="Z56" s="6">
        <v>307.67</v>
      </c>
      <c r="AA56" s="6">
        <v>477.67</v>
      </c>
      <c r="AB56" s="6">
        <v>38719.403299999998</v>
      </c>
    </row>
    <row r="57" spans="1:28" x14ac:dyDescent="0.2">
      <c r="A57" s="44" t="s">
        <v>237</v>
      </c>
      <c r="B57" s="4" t="s">
        <v>33</v>
      </c>
      <c r="C57" s="16" t="s">
        <v>40</v>
      </c>
      <c r="D57">
        <v>21751.16</v>
      </c>
      <c r="E57">
        <v>1779.71</v>
      </c>
      <c r="F57">
        <v>6950</v>
      </c>
      <c r="G57" s="6">
        <v>0</v>
      </c>
      <c r="H57" s="6">
        <v>4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25.5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4387.57</v>
      </c>
      <c r="U57" s="6">
        <v>0</v>
      </c>
      <c r="V57" s="6">
        <v>0</v>
      </c>
      <c r="W57" s="6">
        <v>877.51</v>
      </c>
      <c r="X57" s="6">
        <v>0</v>
      </c>
      <c r="Y57" s="6">
        <v>1177.51</v>
      </c>
      <c r="Z57" s="6">
        <v>392.2</v>
      </c>
      <c r="AA57" s="6">
        <v>562.20000000000005</v>
      </c>
      <c r="AB57" s="6">
        <v>47299.705800000003</v>
      </c>
    </row>
    <row r="58" spans="1:28" x14ac:dyDescent="0.2">
      <c r="A58" s="44" t="s">
        <v>238</v>
      </c>
      <c r="B58" s="4" t="s">
        <v>42</v>
      </c>
      <c r="C58" s="16" t="s">
        <v>34</v>
      </c>
      <c r="D58">
        <v>14871.83</v>
      </c>
      <c r="E58">
        <v>1265.1600000000001</v>
      </c>
      <c r="F58">
        <v>4350</v>
      </c>
      <c r="G58" s="6">
        <v>0</v>
      </c>
      <c r="H58" s="6">
        <v>3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2870.17</v>
      </c>
      <c r="U58" s="6">
        <v>0</v>
      </c>
      <c r="V58" s="6">
        <v>0</v>
      </c>
      <c r="W58" s="6">
        <v>574.03</v>
      </c>
      <c r="X58" s="6">
        <v>0</v>
      </c>
      <c r="Y58" s="6">
        <v>849.03</v>
      </c>
      <c r="Z58" s="6">
        <v>206.13</v>
      </c>
      <c r="AA58" s="6">
        <v>376.13</v>
      </c>
      <c r="AB58" s="6">
        <v>29874.140899999999</v>
      </c>
    </row>
    <row r="59" spans="1:28" x14ac:dyDescent="0.2">
      <c r="A59" s="44" t="s">
        <v>239</v>
      </c>
      <c r="B59" s="4" t="s">
        <v>42</v>
      </c>
      <c r="C59" s="16" t="s">
        <v>36</v>
      </c>
      <c r="D59">
        <v>20294.04</v>
      </c>
      <c r="E59">
        <v>1646.59</v>
      </c>
      <c r="F59">
        <v>6600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3862.74</v>
      </c>
      <c r="U59" s="6">
        <v>0</v>
      </c>
      <c r="V59" s="6">
        <v>0</v>
      </c>
      <c r="W59" s="6">
        <v>772.55</v>
      </c>
      <c r="X59" s="6">
        <v>0</v>
      </c>
      <c r="Y59" s="6">
        <v>1047.55</v>
      </c>
      <c r="Z59" s="6">
        <v>389.04</v>
      </c>
      <c r="AA59" s="6">
        <v>559.04</v>
      </c>
      <c r="AB59" s="6">
        <v>50108.415999999997</v>
      </c>
    </row>
    <row r="60" spans="1:28" x14ac:dyDescent="0.2">
      <c r="A60" s="44" t="s">
        <v>240</v>
      </c>
      <c r="B60" s="4" t="s">
        <v>42</v>
      </c>
      <c r="C60" s="16" t="s">
        <v>38</v>
      </c>
      <c r="D60">
        <v>24491.200000000001</v>
      </c>
      <c r="E60">
        <v>1880.72</v>
      </c>
      <c r="F60">
        <v>8850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4046.37</v>
      </c>
      <c r="U60" s="6">
        <v>0</v>
      </c>
      <c r="V60" s="6">
        <v>0</v>
      </c>
      <c r="W60" s="6">
        <v>809.27</v>
      </c>
      <c r="X60" s="6">
        <v>0</v>
      </c>
      <c r="Y60" s="6">
        <v>1084.27</v>
      </c>
      <c r="Z60" s="6">
        <v>586.45000000000005</v>
      </c>
      <c r="AA60" s="6">
        <v>756.45</v>
      </c>
      <c r="AB60" s="6">
        <v>68799.715599999996</v>
      </c>
    </row>
    <row r="61" spans="1:28" x14ac:dyDescent="0.2">
      <c r="A61" s="44" t="s">
        <v>241</v>
      </c>
      <c r="B61" s="4" t="s">
        <v>42</v>
      </c>
      <c r="C61" s="16" t="s">
        <v>40</v>
      </c>
      <c r="D61">
        <v>29122.04</v>
      </c>
      <c r="E61">
        <v>2154.9699999999998</v>
      </c>
      <c r="F61">
        <v>11200</v>
      </c>
      <c r="G61" s="6">
        <v>0</v>
      </c>
      <c r="H61" s="6">
        <v>4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4377.79</v>
      </c>
      <c r="U61" s="6">
        <v>0</v>
      </c>
      <c r="V61" s="6">
        <v>0</v>
      </c>
      <c r="W61" s="6">
        <v>875.56</v>
      </c>
      <c r="X61" s="6">
        <v>0</v>
      </c>
      <c r="Y61" s="6">
        <v>1175.56</v>
      </c>
      <c r="Z61" s="6">
        <v>769.41</v>
      </c>
      <c r="AA61" s="6">
        <v>939.41</v>
      </c>
      <c r="AB61" s="6">
        <v>86731.167300000001</v>
      </c>
    </row>
    <row r="62" spans="1:28" x14ac:dyDescent="0.2">
      <c r="A62" s="44" t="s">
        <v>242</v>
      </c>
      <c r="B62" s="4" t="s">
        <v>47</v>
      </c>
      <c r="C62" s="16" t="s">
        <v>34</v>
      </c>
      <c r="D62">
        <v>15470.83</v>
      </c>
      <c r="E62">
        <v>1337.18</v>
      </c>
      <c r="F62">
        <v>4350</v>
      </c>
      <c r="G62" s="6">
        <v>0</v>
      </c>
      <c r="H62" s="6">
        <v>3</v>
      </c>
      <c r="I62" s="6">
        <v>0</v>
      </c>
      <c r="J62" s="6">
        <v>24</v>
      </c>
      <c r="K62" s="6">
        <v>0</v>
      </c>
      <c r="L62" s="6">
        <v>4</v>
      </c>
      <c r="M62" s="6">
        <v>0</v>
      </c>
      <c r="N62" s="6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2926.38</v>
      </c>
      <c r="U62" s="6">
        <v>0</v>
      </c>
      <c r="V62" s="6">
        <v>0</v>
      </c>
      <c r="W62" s="6">
        <v>585.28</v>
      </c>
      <c r="X62" s="6">
        <v>0</v>
      </c>
      <c r="Y62" s="6">
        <v>860.28</v>
      </c>
      <c r="Z62" s="6">
        <v>266.91000000000003</v>
      </c>
      <c r="AA62" s="6">
        <v>436.91</v>
      </c>
      <c r="AB62" s="6">
        <v>36595.475400000003</v>
      </c>
    </row>
    <row r="63" spans="1:28" x14ac:dyDescent="0.2">
      <c r="A63" s="44" t="s">
        <v>243</v>
      </c>
      <c r="B63" s="4" t="s">
        <v>47</v>
      </c>
      <c r="C63" s="16" t="s">
        <v>36</v>
      </c>
      <c r="D63">
        <v>21668.65</v>
      </c>
      <c r="E63">
        <v>1811.88</v>
      </c>
      <c r="F63">
        <v>6600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4047.84</v>
      </c>
      <c r="U63" s="6">
        <v>0</v>
      </c>
      <c r="V63" s="6">
        <v>0</v>
      </c>
      <c r="W63" s="6">
        <v>809.57</v>
      </c>
      <c r="X63" s="6">
        <v>0</v>
      </c>
      <c r="Y63" s="6">
        <v>1084.57</v>
      </c>
      <c r="Z63" s="6">
        <v>517.30999999999995</v>
      </c>
      <c r="AA63" s="6">
        <v>687.31</v>
      </c>
      <c r="AB63" s="6">
        <v>63715.667600000001</v>
      </c>
    </row>
    <row r="64" spans="1:28" x14ac:dyDescent="0.2">
      <c r="A64" s="44" t="s">
        <v>244</v>
      </c>
      <c r="B64" s="4" t="s">
        <v>47</v>
      </c>
      <c r="C64" s="16" t="s">
        <v>38</v>
      </c>
      <c r="D64">
        <v>26263.84</v>
      </c>
      <c r="E64">
        <v>2093.86</v>
      </c>
      <c r="F64">
        <v>8850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6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4136.45</v>
      </c>
      <c r="U64" s="6">
        <v>0</v>
      </c>
      <c r="V64" s="6">
        <v>0</v>
      </c>
      <c r="W64" s="6">
        <v>827.29</v>
      </c>
      <c r="X64" s="6">
        <v>0</v>
      </c>
      <c r="Y64" s="6">
        <v>1102.29</v>
      </c>
      <c r="Z64" s="6">
        <v>781.57</v>
      </c>
      <c r="AA64" s="6">
        <v>951.57</v>
      </c>
      <c r="AB64" s="6">
        <v>88063.729699999996</v>
      </c>
    </row>
    <row r="65" spans="1:28" x14ac:dyDescent="0.2">
      <c r="A65" s="44" t="s">
        <v>245</v>
      </c>
      <c r="B65" s="8" t="s">
        <v>47</v>
      </c>
      <c r="C65" s="17" t="s">
        <v>40</v>
      </c>
      <c r="D65" s="7">
        <v>31467.62</v>
      </c>
      <c r="E65" s="7">
        <v>2437.0100000000002</v>
      </c>
      <c r="F65" s="7">
        <v>11200</v>
      </c>
      <c r="G65" s="9">
        <v>0</v>
      </c>
      <c r="H65" s="9">
        <v>4</v>
      </c>
      <c r="I65" s="9">
        <v>0</v>
      </c>
      <c r="J65" s="9">
        <v>24</v>
      </c>
      <c r="K65" s="9">
        <v>0</v>
      </c>
      <c r="L65" s="9">
        <v>4</v>
      </c>
      <c r="M65" s="9">
        <v>0</v>
      </c>
      <c r="N65" s="9">
        <v>51</v>
      </c>
      <c r="O65" s="9">
        <v>0</v>
      </c>
      <c r="P65" s="9">
        <v>0</v>
      </c>
      <c r="Q65" s="9">
        <v>4</v>
      </c>
      <c r="R65" s="9">
        <v>4513.5</v>
      </c>
      <c r="S65" s="9">
        <v>4593.3</v>
      </c>
      <c r="T65" s="9">
        <v>4513.5</v>
      </c>
      <c r="U65" s="9">
        <v>0</v>
      </c>
      <c r="V65" s="9">
        <v>0</v>
      </c>
      <c r="W65" s="9">
        <v>902.7</v>
      </c>
      <c r="X65" s="9">
        <v>0</v>
      </c>
      <c r="Y65" s="9">
        <v>1202.7</v>
      </c>
      <c r="Z65" s="9">
        <v>1024.31</v>
      </c>
      <c r="AA65" s="9">
        <v>1194.31</v>
      </c>
      <c r="AB65" s="9">
        <v>111620.26459999999</v>
      </c>
    </row>
    <row r="66" spans="1:28" s="7" customFormat="1" x14ac:dyDescent="0.2">
      <c r="A66" s="10" t="s">
        <v>246</v>
      </c>
      <c r="B66" s="17"/>
      <c r="C66" s="17"/>
      <c r="D66" s="14">
        <f t="array" ref="D66">SUM((D54:D65-$D$3:$D$14)/$D$3:$D$14)/12</f>
        <v>-0.14460184297656969</v>
      </c>
      <c r="E66" s="14">
        <f t="array" ref="E66">SUM((E54:E65-$E$3:$E$14)/$E$3:$E$14)/12</f>
        <v>-0.26155012995378651</v>
      </c>
      <c r="F66" s="14">
        <f t="array" ref="F66">SUM((F54:F65-$F$3:$F$14)/$F$3:$F$14)/12</f>
        <v>0.35205585333100115</v>
      </c>
      <c r="G66" s="15">
        <f t="array" ref="G66">-SUM(IF(G54:G65&lt;G$3:G$14,1,0))/12+SUM(IF(G54:G65&gt;G$3:G$14,1,0))/12</f>
        <v>0</v>
      </c>
      <c r="H66" s="15">
        <f t="array" ref="H66">-SUM(IF(H54:H65&lt;H$3:H$14,1,0))/12+SUM(IF(H54:H65&gt;H$3:H$14,1,0))/12</f>
        <v>0</v>
      </c>
      <c r="I66" s="15">
        <f t="array" ref="I66">-SUM(IF(I54:I65&lt;I$3:I$14,1,0))/12+SUM(IF(I54:I65&gt;I$3:I$14,1,0))/12</f>
        <v>0</v>
      </c>
      <c r="J66" s="15">
        <f t="array" ref="J66">-SUM(IF(J54:J65&lt;J$3:J$14,1,0))/12+SUM(IF(J54:J65&gt;J$3:J$14,1,0))/12</f>
        <v>0</v>
      </c>
      <c r="K66" s="15">
        <f t="array" ref="K66">-SUM(IF(K54:K65&lt;K$3:K$14,1,0))/12+SUM(IF(K54:K65&gt;K$3:K$14,1,0))/12</f>
        <v>0</v>
      </c>
      <c r="L66" s="15">
        <f t="array" ref="L66">-SUM(IF(L54:L65&lt;L$3:L$14,1,0))/12+SUM(IF(L54:L65&gt;L$3:L$14,1,0))/12</f>
        <v>0</v>
      </c>
      <c r="M66" s="15">
        <f t="array" ref="M66">-SUM(IF(M54:M65&lt;M$3:M$14,1,0))/12+SUM(IF(M54:M65&gt;M$3:M$14,1,0))/12</f>
        <v>0</v>
      </c>
      <c r="N66" s="15">
        <f t="array" ref="N66">-SUM(IF(N54:N65&lt;N$3:N$14,1,0))/12+SUM(IF(N54:N65&gt;N$3:N$14,1,0))/12</f>
        <v>0.66666666666666663</v>
      </c>
      <c r="O66" s="15">
        <f t="array" ref="O66">-SUM(IF(O54:O65&lt;O$3:O$14,1,0))/12+SUM(IF(O54:O65&gt;O$3:O$14,1,0))/12</f>
        <v>0</v>
      </c>
      <c r="P66" s="15">
        <f t="array" ref="P66">-SUM(IF(P54:P65&lt;P$3:P$14,1,0))/12+SUM(IF(P54:P65&gt;P$3:P$14,1,0))/12</f>
        <v>0</v>
      </c>
      <c r="Q66" s="15">
        <f t="array" ref="Q66">-SUM(IF(Q54:Q65&lt;Q$3:Q$14,1,0))/12+SUM(IF(Q54:Q65&gt;Q$3:Q$14,1,0))/12</f>
        <v>0</v>
      </c>
      <c r="R66" s="14">
        <f t="array" ref="R66">SUM((R54:R65-R$3:R$14)/R$3:R$14)/12</f>
        <v>0</v>
      </c>
      <c r="S66" s="14">
        <f t="array" ref="S66">SUM((S54:S65-S$3:S$14)/S$3:S$14)/12</f>
        <v>0</v>
      </c>
      <c r="T66" s="14">
        <f t="array" ref="T66">SUM((T54:T65-T$3:T$14)/T$3:T$14)/12</f>
        <v>0</v>
      </c>
      <c r="U66" s="14" t="e">
        <f t="array" ref="U66">SUM((U54:U65-U$3:U$14)/U$3:U$14)/12</f>
        <v>#DIV/0!</v>
      </c>
      <c r="V66" s="14" t="e">
        <f t="array" ref="V66">SUM((V54:V65-V$3:V$14)/V$3:V$14)/12</f>
        <v>#DIV/0!</v>
      </c>
      <c r="W66" s="14">
        <f t="array" ref="W66">SUM((W54:W65-W$3:W$14)/W$3:W$14)/12</f>
        <v>0</v>
      </c>
      <c r="X66" s="14" t="e">
        <f t="array" ref="X66">SUM((X54:X65-X$3:X$14)/X$3:X$14)/12</f>
        <v>#DIV/0!</v>
      </c>
      <c r="Y66" s="14">
        <f t="array" ref="Y66">SUM((Y54:Y65-Y$3:Y$14)/Y$3:Y$14)/12</f>
        <v>0</v>
      </c>
      <c r="Z66" s="14">
        <f t="array" ref="Z66">SUM((Z54:Z65-Z$3:Z$14)/Z$3:Z$14)/12</f>
        <v>-0.59454504286243626</v>
      </c>
      <c r="AA66" s="14">
        <f t="array" ref="AA66">SUM((AA54:AA65-AA$3:AA$14)/AA$3:AA$14)/12</f>
        <v>-0.49601313603510672</v>
      </c>
      <c r="AB66" s="14">
        <f t="array" ref="AB66">SUM((AB54:AB65-AB$3:AB$14)/AB$3:AB$14)/12</f>
        <v>6.5343880746466599E-3</v>
      </c>
    </row>
    <row r="67" spans="1:28" x14ac:dyDescent="0.2">
      <c r="A67" s="44" t="s">
        <v>247</v>
      </c>
      <c r="B67" s="4" t="s">
        <v>33</v>
      </c>
      <c r="C67" s="16" t="s">
        <v>34</v>
      </c>
      <c r="D67">
        <v>14996.35</v>
      </c>
      <c r="E67">
        <v>1002.37</v>
      </c>
      <c r="F67">
        <v>6660</v>
      </c>
      <c r="G67" s="6">
        <v>1</v>
      </c>
      <c r="H67" s="6">
        <v>3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7.5</v>
      </c>
      <c r="O67" s="6">
        <v>0</v>
      </c>
      <c r="P67" s="6">
        <v>4</v>
      </c>
      <c r="Q67" s="6">
        <v>4</v>
      </c>
      <c r="R67" s="6">
        <v>4659.7299999999996</v>
      </c>
      <c r="S67" s="6">
        <v>0</v>
      </c>
      <c r="T67" s="6">
        <v>3299.17</v>
      </c>
      <c r="U67" s="6">
        <v>267.39</v>
      </c>
      <c r="V67" s="6">
        <v>1627.94</v>
      </c>
      <c r="W67" s="6">
        <v>659.83</v>
      </c>
      <c r="X67" s="6">
        <v>-12.46</v>
      </c>
      <c r="Y67" s="6">
        <v>922.37</v>
      </c>
      <c r="Z67" s="6">
        <v>0</v>
      </c>
      <c r="AA67" s="6">
        <v>0</v>
      </c>
      <c r="AB67" s="6">
        <v>10686.7094</v>
      </c>
    </row>
    <row r="68" spans="1:28" x14ac:dyDescent="0.2">
      <c r="A68" s="44" t="s">
        <v>248</v>
      </c>
      <c r="B68" s="4" t="s">
        <v>33</v>
      </c>
      <c r="C68" s="16" t="s">
        <v>36</v>
      </c>
      <c r="D68">
        <v>19518.150000000001</v>
      </c>
      <c r="E68">
        <v>1407.8</v>
      </c>
      <c r="F68">
        <v>7810</v>
      </c>
      <c r="G68" s="6">
        <v>1</v>
      </c>
      <c r="H68" s="6">
        <v>3</v>
      </c>
      <c r="I68" s="6">
        <v>0</v>
      </c>
      <c r="J68" s="6">
        <v>0</v>
      </c>
      <c r="K68" s="6">
        <v>7</v>
      </c>
      <c r="L68" s="6">
        <v>0</v>
      </c>
      <c r="M68" s="6">
        <v>6</v>
      </c>
      <c r="N68" s="6">
        <v>13.5</v>
      </c>
      <c r="O68" s="6">
        <v>0</v>
      </c>
      <c r="P68" s="6">
        <v>4</v>
      </c>
      <c r="Q68" s="6">
        <v>4</v>
      </c>
      <c r="R68" s="6">
        <v>6744.78</v>
      </c>
      <c r="S68" s="6">
        <v>0.08</v>
      </c>
      <c r="T68" s="6">
        <v>5308.06</v>
      </c>
      <c r="U68" s="6">
        <v>191.23</v>
      </c>
      <c r="V68" s="6">
        <v>1627.94</v>
      </c>
      <c r="W68" s="6">
        <v>1061.6099999999999</v>
      </c>
      <c r="X68" s="6">
        <v>-8.91</v>
      </c>
      <c r="Y68" s="6">
        <v>1327.7</v>
      </c>
      <c r="Z68" s="6">
        <v>0.1</v>
      </c>
      <c r="AA68" s="6">
        <v>0.1</v>
      </c>
      <c r="AB68" s="6">
        <v>15949.8794</v>
      </c>
    </row>
    <row r="69" spans="1:28" x14ac:dyDescent="0.2">
      <c r="A69" s="44" t="s">
        <v>249</v>
      </c>
      <c r="B69" s="4" t="s">
        <v>33</v>
      </c>
      <c r="C69" s="16" t="s">
        <v>38</v>
      </c>
      <c r="D69">
        <v>24428.42</v>
      </c>
      <c r="E69">
        <v>1709.64</v>
      </c>
      <c r="F69">
        <v>10210</v>
      </c>
      <c r="G69" s="6">
        <v>1</v>
      </c>
      <c r="H69" s="6">
        <v>3.5</v>
      </c>
      <c r="I69" s="6">
        <v>0</v>
      </c>
      <c r="J69" s="6">
        <v>0</v>
      </c>
      <c r="K69" s="6">
        <v>10.5</v>
      </c>
      <c r="L69" s="6">
        <v>0</v>
      </c>
      <c r="M69" s="6">
        <v>0</v>
      </c>
      <c r="N69" s="6">
        <v>19.5</v>
      </c>
      <c r="O69" s="6">
        <v>0</v>
      </c>
      <c r="P69" s="6">
        <v>4</v>
      </c>
      <c r="Q69" s="6">
        <v>4</v>
      </c>
      <c r="R69" s="6">
        <v>8218.9500000000007</v>
      </c>
      <c r="S69" s="6">
        <v>0.04</v>
      </c>
      <c r="T69" s="6">
        <v>6746.71</v>
      </c>
      <c r="U69" s="6">
        <v>155.71</v>
      </c>
      <c r="V69" s="6">
        <v>1627.94</v>
      </c>
      <c r="W69" s="6">
        <v>1349.34</v>
      </c>
      <c r="X69" s="6">
        <v>-7.26</v>
      </c>
      <c r="Y69" s="6">
        <v>1629.59</v>
      </c>
      <c r="Z69" s="6">
        <v>0.06</v>
      </c>
      <c r="AA69" s="6">
        <v>0.06</v>
      </c>
      <c r="AB69" s="6">
        <v>20740.631099999999</v>
      </c>
    </row>
    <row r="70" spans="1:28" x14ac:dyDescent="0.2">
      <c r="A70" s="44" t="s">
        <v>250</v>
      </c>
      <c r="B70" s="4" t="s">
        <v>33</v>
      </c>
      <c r="C70" s="16" t="s">
        <v>40</v>
      </c>
      <c r="D70">
        <v>29435.7</v>
      </c>
      <c r="E70">
        <v>2005.11</v>
      </c>
      <c r="F70">
        <v>12760</v>
      </c>
      <c r="G70" s="6">
        <v>1</v>
      </c>
      <c r="H70" s="6">
        <v>4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25.5</v>
      </c>
      <c r="O70" s="6">
        <v>0</v>
      </c>
      <c r="P70" s="6">
        <v>4</v>
      </c>
      <c r="Q70" s="6">
        <v>4</v>
      </c>
      <c r="R70" s="6">
        <v>9655.69</v>
      </c>
      <c r="S70" s="6">
        <v>0</v>
      </c>
      <c r="T70" s="6">
        <v>8155.25</v>
      </c>
      <c r="U70" s="6">
        <v>127.5</v>
      </c>
      <c r="V70" s="6">
        <v>1627.94</v>
      </c>
      <c r="W70" s="6">
        <v>1631.05</v>
      </c>
      <c r="X70" s="6">
        <v>-5.94</v>
      </c>
      <c r="Y70" s="6">
        <v>1925.11</v>
      </c>
      <c r="Z70" s="6">
        <v>0</v>
      </c>
      <c r="AA70" s="6">
        <v>0</v>
      </c>
      <c r="AB70" s="6">
        <v>25502.1014</v>
      </c>
    </row>
    <row r="71" spans="1:28" x14ac:dyDescent="0.2">
      <c r="A71" s="44" t="s">
        <v>251</v>
      </c>
      <c r="B71" s="4" t="s">
        <v>42</v>
      </c>
      <c r="C71" s="16" t="s">
        <v>34</v>
      </c>
      <c r="D71">
        <v>17969.23</v>
      </c>
      <c r="E71">
        <v>1421.16</v>
      </c>
      <c r="F71">
        <v>6150</v>
      </c>
      <c r="G71" s="6">
        <v>0</v>
      </c>
      <c r="H71" s="6">
        <v>3</v>
      </c>
      <c r="I71" s="6">
        <v>0</v>
      </c>
      <c r="J71" s="6">
        <v>0</v>
      </c>
      <c r="K71" s="6">
        <v>7</v>
      </c>
      <c r="L71" s="6">
        <v>0</v>
      </c>
      <c r="M71" s="6">
        <v>0</v>
      </c>
      <c r="N71" s="6">
        <v>15</v>
      </c>
      <c r="O71" s="6">
        <v>0</v>
      </c>
      <c r="P71" s="6">
        <v>4</v>
      </c>
      <c r="Q71" s="6">
        <v>4</v>
      </c>
      <c r="R71" s="6">
        <v>5730.8</v>
      </c>
      <c r="S71" s="6">
        <v>0</v>
      </c>
      <c r="T71" s="6">
        <v>5730.8</v>
      </c>
      <c r="U71" s="6">
        <v>0</v>
      </c>
      <c r="V71" s="6">
        <v>0</v>
      </c>
      <c r="W71" s="6">
        <v>1146.1600000000001</v>
      </c>
      <c r="X71" s="6">
        <v>0</v>
      </c>
      <c r="Y71" s="6">
        <v>1421.16</v>
      </c>
      <c r="Z71" s="6">
        <v>0</v>
      </c>
      <c r="AA71" s="6">
        <v>0</v>
      </c>
      <c r="AB71" s="6">
        <v>22950.506600000001</v>
      </c>
    </row>
    <row r="72" spans="1:28" x14ac:dyDescent="0.2">
      <c r="A72" s="44" t="s">
        <v>252</v>
      </c>
      <c r="B72" s="4" t="s">
        <v>42</v>
      </c>
      <c r="C72" s="16" t="s">
        <v>36</v>
      </c>
      <c r="D72">
        <v>27089.7</v>
      </c>
      <c r="E72">
        <v>1945.47</v>
      </c>
      <c r="F72">
        <v>10910</v>
      </c>
      <c r="G72" s="6">
        <v>1</v>
      </c>
      <c r="H72" s="6">
        <v>3</v>
      </c>
      <c r="I72" s="6">
        <v>0</v>
      </c>
      <c r="J72" s="6">
        <v>24</v>
      </c>
      <c r="K72" s="6">
        <v>7</v>
      </c>
      <c r="L72" s="6">
        <v>0</v>
      </c>
      <c r="M72" s="6">
        <v>0</v>
      </c>
      <c r="N72" s="6">
        <v>27</v>
      </c>
      <c r="O72" s="6">
        <v>0</v>
      </c>
      <c r="P72" s="6">
        <v>4</v>
      </c>
      <c r="Q72" s="6">
        <v>4</v>
      </c>
      <c r="R72" s="6">
        <v>8989.93</v>
      </c>
      <c r="S72" s="6">
        <v>29.57</v>
      </c>
      <c r="T72" s="6">
        <v>7585.98</v>
      </c>
      <c r="U72" s="6">
        <v>104.69</v>
      </c>
      <c r="V72" s="6">
        <v>1508.64</v>
      </c>
      <c r="W72" s="6">
        <v>1517.2</v>
      </c>
      <c r="X72" s="6">
        <v>-4.88</v>
      </c>
      <c r="Y72" s="6">
        <v>1787.32</v>
      </c>
      <c r="Z72" s="6">
        <v>38.15</v>
      </c>
      <c r="AA72" s="6">
        <v>38.15</v>
      </c>
      <c r="AB72" s="6">
        <v>31097.039400000001</v>
      </c>
    </row>
    <row r="73" spans="1:28" x14ac:dyDescent="0.2">
      <c r="A73" s="44" t="s">
        <v>253</v>
      </c>
      <c r="B73" s="4" t="s">
        <v>42</v>
      </c>
      <c r="C73" s="16" t="s">
        <v>38</v>
      </c>
      <c r="D73">
        <v>35900.04</v>
      </c>
      <c r="E73">
        <v>2294.21</v>
      </c>
      <c r="F73">
        <v>16820</v>
      </c>
      <c r="G73" s="6">
        <v>2</v>
      </c>
      <c r="H73" s="6">
        <v>6</v>
      </c>
      <c r="I73" s="6">
        <v>0</v>
      </c>
      <c r="J73" s="6">
        <v>0</v>
      </c>
      <c r="K73" s="6">
        <v>14</v>
      </c>
      <c r="L73" s="6">
        <v>0</v>
      </c>
      <c r="M73" s="6">
        <v>0</v>
      </c>
      <c r="N73" s="6">
        <v>39</v>
      </c>
      <c r="O73" s="6">
        <v>0</v>
      </c>
      <c r="P73" s="6">
        <v>4</v>
      </c>
      <c r="Q73" s="6">
        <v>0</v>
      </c>
      <c r="R73" s="6">
        <v>11796.64</v>
      </c>
      <c r="S73" s="6">
        <v>0</v>
      </c>
      <c r="T73" s="6">
        <v>9485.61</v>
      </c>
      <c r="U73" s="6">
        <v>706.24</v>
      </c>
      <c r="V73" s="6">
        <v>3017.28</v>
      </c>
      <c r="W73" s="6">
        <v>1897.12</v>
      </c>
      <c r="X73" s="6">
        <v>-32.909999999999997</v>
      </c>
      <c r="Y73" s="6">
        <v>2214.21</v>
      </c>
      <c r="Z73" s="6">
        <v>0</v>
      </c>
      <c r="AA73" s="6">
        <v>0</v>
      </c>
      <c r="AB73" s="6">
        <v>38299.978600000002</v>
      </c>
    </row>
    <row r="74" spans="1:28" x14ac:dyDescent="0.2">
      <c r="A74" s="44" t="s">
        <v>254</v>
      </c>
      <c r="B74" s="4" t="s">
        <v>42</v>
      </c>
      <c r="C74" s="16" t="s">
        <v>40</v>
      </c>
      <c r="D74">
        <v>43266.74</v>
      </c>
      <c r="E74">
        <v>2843.32</v>
      </c>
      <c r="F74">
        <v>19620</v>
      </c>
      <c r="G74" s="6">
        <v>2</v>
      </c>
      <c r="H74" s="6">
        <v>4</v>
      </c>
      <c r="I74" s="6">
        <v>0</v>
      </c>
      <c r="J74" s="6">
        <v>24</v>
      </c>
      <c r="K74" s="6">
        <v>14</v>
      </c>
      <c r="L74" s="6">
        <v>0</v>
      </c>
      <c r="M74" s="6">
        <v>0</v>
      </c>
      <c r="N74" s="6">
        <v>51</v>
      </c>
      <c r="O74" s="6">
        <v>0</v>
      </c>
      <c r="P74" s="6">
        <v>4</v>
      </c>
      <c r="Q74" s="6">
        <v>0</v>
      </c>
      <c r="R74" s="6">
        <v>14347.34</v>
      </c>
      <c r="S74" s="6">
        <v>45.75</v>
      </c>
      <c r="T74" s="6">
        <v>11970.78</v>
      </c>
      <c r="U74" s="6">
        <v>640.72</v>
      </c>
      <c r="V74" s="6">
        <v>3017.28</v>
      </c>
      <c r="W74" s="6">
        <v>2394.16</v>
      </c>
      <c r="X74" s="6">
        <v>-29.86</v>
      </c>
      <c r="Y74" s="6">
        <v>2664.3</v>
      </c>
      <c r="Z74" s="6">
        <v>59.02</v>
      </c>
      <c r="AA74" s="6">
        <v>59.02</v>
      </c>
      <c r="AB74" s="6">
        <v>48750.489300000001</v>
      </c>
    </row>
    <row r="75" spans="1:28" x14ac:dyDescent="0.2">
      <c r="A75" s="44" t="s">
        <v>255</v>
      </c>
      <c r="B75" s="4" t="s">
        <v>47</v>
      </c>
      <c r="C75" s="16" t="s">
        <v>34</v>
      </c>
      <c r="D75">
        <v>21754.48</v>
      </c>
      <c r="E75">
        <v>1816.18</v>
      </c>
      <c r="F75">
        <v>6650</v>
      </c>
      <c r="G75" s="6">
        <v>0</v>
      </c>
      <c r="H75" s="6">
        <v>3</v>
      </c>
      <c r="I75" s="6">
        <v>0</v>
      </c>
      <c r="J75" s="6">
        <v>24</v>
      </c>
      <c r="K75" s="6">
        <v>7</v>
      </c>
      <c r="L75" s="6">
        <v>0</v>
      </c>
      <c r="M75" s="6">
        <v>0</v>
      </c>
      <c r="N75" s="6">
        <v>15</v>
      </c>
      <c r="O75" s="6">
        <v>0</v>
      </c>
      <c r="P75" s="6">
        <v>0</v>
      </c>
      <c r="Q75" s="6">
        <v>4</v>
      </c>
      <c r="R75" s="6">
        <v>6047.12</v>
      </c>
      <c r="S75" s="6">
        <v>94.39</v>
      </c>
      <c r="T75" s="6">
        <v>6047.12</v>
      </c>
      <c r="U75" s="6">
        <v>0</v>
      </c>
      <c r="V75" s="6">
        <v>0</v>
      </c>
      <c r="W75" s="6">
        <v>1209.42</v>
      </c>
      <c r="X75" s="6">
        <v>0</v>
      </c>
      <c r="Y75" s="6">
        <v>1484.42</v>
      </c>
      <c r="Z75" s="6">
        <v>121.76</v>
      </c>
      <c r="AA75" s="6">
        <v>291.76</v>
      </c>
      <c r="AB75" s="6">
        <v>28286.8855</v>
      </c>
    </row>
    <row r="76" spans="1:28" x14ac:dyDescent="0.2">
      <c r="A76" s="44" t="s">
        <v>256</v>
      </c>
      <c r="B76" s="4" t="s">
        <v>47</v>
      </c>
      <c r="C76" s="16" t="s">
        <v>36</v>
      </c>
      <c r="D76">
        <v>32091.98</v>
      </c>
      <c r="E76">
        <v>2488.0300000000002</v>
      </c>
      <c r="F76">
        <v>11400</v>
      </c>
      <c r="G76" s="6">
        <v>0</v>
      </c>
      <c r="H76" s="6">
        <v>4</v>
      </c>
      <c r="I76" s="6">
        <v>0</v>
      </c>
      <c r="J76" s="6">
        <v>0</v>
      </c>
      <c r="K76" s="6">
        <v>14</v>
      </c>
      <c r="L76" s="6">
        <v>0</v>
      </c>
      <c r="M76" s="6">
        <v>6</v>
      </c>
      <c r="N76" s="6">
        <v>27</v>
      </c>
      <c r="O76" s="6">
        <v>0</v>
      </c>
      <c r="P76" s="6">
        <v>4</v>
      </c>
      <c r="Q76" s="6">
        <v>4</v>
      </c>
      <c r="R76" s="6">
        <v>10938.78</v>
      </c>
      <c r="S76" s="6">
        <v>0.21</v>
      </c>
      <c r="T76" s="6">
        <v>10938.78</v>
      </c>
      <c r="U76" s="6">
        <v>0</v>
      </c>
      <c r="V76" s="6">
        <v>0</v>
      </c>
      <c r="W76" s="6">
        <v>2187.7600000000002</v>
      </c>
      <c r="X76" s="6">
        <v>0</v>
      </c>
      <c r="Y76" s="6">
        <v>2487.7600000000002</v>
      </c>
      <c r="Z76" s="6">
        <v>0.28000000000000003</v>
      </c>
      <c r="AA76" s="6">
        <v>0.28000000000000003</v>
      </c>
      <c r="AB76" s="6">
        <v>48022.324200000003</v>
      </c>
    </row>
    <row r="77" spans="1:28" x14ac:dyDescent="0.2">
      <c r="A77" s="44" t="s">
        <v>257</v>
      </c>
      <c r="B77" s="4" t="s">
        <v>47</v>
      </c>
      <c r="C77" s="16" t="s">
        <v>38</v>
      </c>
      <c r="D77">
        <v>41207.08</v>
      </c>
      <c r="E77">
        <v>3259.39</v>
      </c>
      <c r="F77">
        <v>14100</v>
      </c>
      <c r="G77" s="6">
        <v>0</v>
      </c>
      <c r="H77" s="6">
        <v>4</v>
      </c>
      <c r="I77" s="6">
        <v>0</v>
      </c>
      <c r="J77" s="6">
        <v>24</v>
      </c>
      <c r="K77" s="6">
        <v>14</v>
      </c>
      <c r="L77" s="6">
        <v>0</v>
      </c>
      <c r="M77" s="6">
        <v>0</v>
      </c>
      <c r="N77" s="6">
        <v>39</v>
      </c>
      <c r="O77" s="6">
        <v>0</v>
      </c>
      <c r="P77" s="6">
        <v>4</v>
      </c>
      <c r="Q77" s="6">
        <v>0</v>
      </c>
      <c r="R77" s="6">
        <v>14346.6</v>
      </c>
      <c r="S77" s="6">
        <v>38.82</v>
      </c>
      <c r="T77" s="6">
        <v>14346.6</v>
      </c>
      <c r="U77" s="6">
        <v>0</v>
      </c>
      <c r="V77" s="6">
        <v>0</v>
      </c>
      <c r="W77" s="6">
        <v>2869.32</v>
      </c>
      <c r="X77" s="6">
        <v>0</v>
      </c>
      <c r="Y77" s="6">
        <v>3169.32</v>
      </c>
      <c r="Z77" s="6">
        <v>50.07</v>
      </c>
      <c r="AA77" s="6">
        <v>50.07</v>
      </c>
      <c r="AB77" s="6">
        <v>62492.214399999997</v>
      </c>
    </row>
    <row r="78" spans="1:28" x14ac:dyDescent="0.2">
      <c r="A78" s="44" t="s">
        <v>258</v>
      </c>
      <c r="B78" s="8" t="s">
        <v>47</v>
      </c>
      <c r="C78" s="17" t="s">
        <v>40</v>
      </c>
      <c r="D78" s="7">
        <v>52009.120000000003</v>
      </c>
      <c r="E78" s="7">
        <v>3945.01</v>
      </c>
      <c r="F78" s="7">
        <v>19200</v>
      </c>
      <c r="G78" s="9">
        <v>0</v>
      </c>
      <c r="H78" s="9">
        <v>6</v>
      </c>
      <c r="I78" s="9">
        <v>0</v>
      </c>
      <c r="J78" s="9">
        <v>0</v>
      </c>
      <c r="K78" s="9">
        <v>21</v>
      </c>
      <c r="L78" s="9">
        <v>0</v>
      </c>
      <c r="M78" s="9">
        <v>36</v>
      </c>
      <c r="N78" s="9">
        <v>51</v>
      </c>
      <c r="O78" s="9">
        <v>0</v>
      </c>
      <c r="P78" s="9">
        <v>4</v>
      </c>
      <c r="Q78" s="9">
        <v>0</v>
      </c>
      <c r="R78" s="9">
        <v>17975.07</v>
      </c>
      <c r="S78" s="9">
        <v>0</v>
      </c>
      <c r="T78" s="9">
        <v>17975.07</v>
      </c>
      <c r="U78" s="9">
        <v>0</v>
      </c>
      <c r="V78" s="9">
        <v>0</v>
      </c>
      <c r="W78" s="9">
        <v>3595.01</v>
      </c>
      <c r="X78" s="9">
        <v>0</v>
      </c>
      <c r="Y78" s="9">
        <v>3945.01</v>
      </c>
      <c r="Z78" s="9">
        <v>0</v>
      </c>
      <c r="AA78" s="9">
        <v>0</v>
      </c>
      <c r="AB78" s="9">
        <v>78613.508400000006</v>
      </c>
    </row>
    <row r="79" spans="1:28" s="7" customFormat="1" x14ac:dyDescent="0.2">
      <c r="A79" s="10" t="s">
        <v>259</v>
      </c>
      <c r="B79" s="17"/>
      <c r="C79" s="17"/>
      <c r="D79" s="14">
        <f t="array" ref="D79">SUM((D67:D78-$D$3:$D$14)/$D$3:$D$14)/12</f>
        <v>0.17906317113622292</v>
      </c>
      <c r="E79" s="14">
        <f t="array" ref="E79">SUM((E67:E78-$E$3:$E$14)/$E$3:$E$14)/12</f>
        <v>-0.10582291229021108</v>
      </c>
      <c r="F79" s="14">
        <f t="array" ref="F79">SUM((F67:F78-$F$3:$F$14)/$F$3:$F$14)/12</f>
        <v>1.3306485730690831</v>
      </c>
      <c r="G79" s="15">
        <f t="array" ref="G79">-SUM(IF(G67:G78&lt;G$3:G$14,1,0))/12+SUM(IF(G67:G78&gt;G$3:G$14,1,0))/12</f>
        <v>0.58333333333333337</v>
      </c>
      <c r="H79" s="15">
        <f t="array" ref="H79">-SUM(IF(H67:H78&lt;H$3:H$14,1,0))/12+SUM(IF(H67:H78&gt;H$3:H$14,1,0))/12</f>
        <v>0.41666666666666669</v>
      </c>
      <c r="I79" s="15">
        <f t="array" ref="I79">-SUM(IF(I67:I78&lt;I$3:I$14,1,0))/12+SUM(IF(I67:I78&gt;I$3:I$14,1,0))/12</f>
        <v>0</v>
      </c>
      <c r="J79" s="15">
        <f t="array" ref="J79">-SUM(IF(J67:J78&lt;J$3:J$14,1,0))/12+SUM(IF(J67:J78&gt;J$3:J$14,1,0))/12</f>
        <v>-0.66666666666666663</v>
      </c>
      <c r="K79" s="15">
        <f t="array" ref="K79">-SUM(IF(K67:K78&lt;K$3:K$14,1,0))/12+SUM(IF(K67:K78&gt;K$3:K$14,1,0))/12</f>
        <v>1</v>
      </c>
      <c r="L79" s="15">
        <f t="array" ref="L79">-SUM(IF(L67:L78&lt;L$3:L$14,1,0))/12+SUM(IF(L67:L78&gt;L$3:L$14,1,0))/12</f>
        <v>-1</v>
      </c>
      <c r="M79" s="15">
        <f t="array" ref="M79">-SUM(IF(M67:M78&lt;M$3:M$14,1,0))/12+SUM(IF(M67:M78&gt;M$3:M$14,1,0))/12</f>
        <v>0.25</v>
      </c>
      <c r="N79" s="15">
        <f t="array" ref="N79">-SUM(IF(N67:N78&lt;N$3:N$14,1,0))/12+SUM(IF(N67:N78&gt;N$3:N$14,1,0))/12</f>
        <v>0.66666666666666663</v>
      </c>
      <c r="O79" s="15">
        <f t="array" ref="O79">-SUM(IF(O67:O78&lt;O$3:O$14,1,0))/12+SUM(IF(O67:O78&gt;O$3:O$14,1,0))/12</f>
        <v>0</v>
      </c>
      <c r="P79" s="15">
        <f t="array" ref="P79">-SUM(IF(P67:P78&lt;P$3:P$14,1,0))/12+SUM(IF(P67:P78&gt;P$3:P$14,1,0))/12</f>
        <v>0.91666666666666663</v>
      </c>
      <c r="Q79" s="15">
        <f t="array" ref="Q79">-SUM(IF(Q67:Q78&lt;Q$3:Q$14,1,0))/12+SUM(IF(Q67:Q78&gt;Q$3:Q$14,1,0))/12</f>
        <v>-0.33333333333333331</v>
      </c>
      <c r="R79" s="14">
        <f t="array" ref="R79">SUM((R67:R78-R$3:R$14)/R$3:R$14)/12</f>
        <v>1.5319248920076325</v>
      </c>
      <c r="S79" s="14">
        <f t="array" ref="S79">SUM((S67:S78-S$3:S$14)/S$3:S$14)/12</f>
        <v>-0.98997072891936566</v>
      </c>
      <c r="T79" s="14">
        <f t="array" ref="T79">SUM((T67:T78-T$3:T$14)/T$3:T$14)/12</f>
        <v>1.2785784294753557</v>
      </c>
      <c r="U79" s="14">
        <f t="array" ref="U79">SUM((U67:U78-U$3:U$14)/100)/12</f>
        <v>1.8278999999999999</v>
      </c>
      <c r="V79" s="14">
        <f t="array" ref="V79">SUM((V67:V78-V$3:V$14)/100)/12</f>
        <v>11.712466666666666</v>
      </c>
      <c r="W79" s="14">
        <f t="array" ref="W79">SUM((W67:W78-W$3:W$14)/W$3:W$14)/12</f>
        <v>1.2785773103381441</v>
      </c>
      <c r="X79" s="14">
        <f t="array" ref="X79">SUM((X67:X78-X$3:X$14)/100)/12</f>
        <v>-8.5183333333333333E-2</v>
      </c>
      <c r="Y79" s="14">
        <f t="array" ref="Y79">SUM((Y67:Y78-Y$3:Y$14)/Y$3:Y$14)/12</f>
        <v>0.94813957980176233</v>
      </c>
      <c r="Z79" s="14">
        <f t="array" ref="Z79">SUM((Z67:Z78-Z$3:Z$14)/Z$3:Z$14)/12</f>
        <v>-0.97647589110946253</v>
      </c>
      <c r="AA79" s="14">
        <f t="array" ref="AA79">SUM((AA67:AA78-AA$3:AA$14)/AA$3:AA$14)/12</f>
        <v>-0.96343036481941102</v>
      </c>
      <c r="AB79" s="14">
        <f t="array" ref="AB79">SUM((AB67:AB78-AB$3:AB$14)/AB$3:AB$14)/12</f>
        <v>-0.36017278672526704</v>
      </c>
    </row>
    <row r="80" spans="1:28" x14ac:dyDescent="0.2">
      <c r="A80" s="44" t="s">
        <v>260</v>
      </c>
      <c r="B80" s="4" t="s">
        <v>33</v>
      </c>
      <c r="C80" s="16" t="s">
        <v>34</v>
      </c>
      <c r="D80">
        <v>16656.5</v>
      </c>
      <c r="E80">
        <v>966.32</v>
      </c>
      <c r="F80">
        <v>8620</v>
      </c>
      <c r="G80" s="6">
        <v>2</v>
      </c>
      <c r="H80" s="6">
        <v>3</v>
      </c>
      <c r="I80" s="6">
        <v>3</v>
      </c>
      <c r="J80" s="6">
        <v>24</v>
      </c>
      <c r="K80" s="6">
        <v>0</v>
      </c>
      <c r="L80" s="6">
        <v>4</v>
      </c>
      <c r="M80" s="6">
        <v>0</v>
      </c>
      <c r="N80" s="6">
        <v>7.5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659.17</v>
      </c>
      <c r="U80" s="6">
        <v>1198.1199999999999</v>
      </c>
      <c r="V80" s="6">
        <v>3255.89</v>
      </c>
      <c r="W80" s="6">
        <v>332.22</v>
      </c>
      <c r="X80" s="6">
        <v>-55.83</v>
      </c>
      <c r="Y80" s="6">
        <v>551.39</v>
      </c>
      <c r="Z80" s="6">
        <v>124.93</v>
      </c>
      <c r="AA80" s="6">
        <v>294.93</v>
      </c>
      <c r="AB80" s="6">
        <v>13317.1621</v>
      </c>
    </row>
    <row r="81" spans="1:28" x14ac:dyDescent="0.2">
      <c r="A81" s="44" t="s">
        <v>261</v>
      </c>
      <c r="B81" s="4" t="s">
        <v>33</v>
      </c>
      <c r="C81" s="16" t="s">
        <v>36</v>
      </c>
      <c r="D81">
        <v>21794.32</v>
      </c>
      <c r="E81">
        <v>1193.31</v>
      </c>
      <c r="F81">
        <v>11870</v>
      </c>
      <c r="G81" s="6">
        <v>2</v>
      </c>
      <c r="H81" s="6">
        <v>3</v>
      </c>
      <c r="I81" s="6">
        <v>6</v>
      </c>
      <c r="J81" s="6">
        <v>24</v>
      </c>
      <c r="K81" s="6">
        <v>0</v>
      </c>
      <c r="L81" s="6">
        <v>4</v>
      </c>
      <c r="M81" s="6">
        <v>0</v>
      </c>
      <c r="N81" s="6">
        <v>13.5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867.51</v>
      </c>
      <c r="U81" s="6">
        <v>451.15</v>
      </c>
      <c r="V81" s="6">
        <v>3255.89</v>
      </c>
      <c r="W81" s="6">
        <v>437.23</v>
      </c>
      <c r="X81" s="6">
        <v>-21.02</v>
      </c>
      <c r="Y81" s="6">
        <v>691.2</v>
      </c>
      <c r="Z81" s="6">
        <v>212.11</v>
      </c>
      <c r="AA81" s="6">
        <v>382.11</v>
      </c>
      <c r="AB81" s="6">
        <v>24247.127700000001</v>
      </c>
    </row>
    <row r="82" spans="1:28" x14ac:dyDescent="0.2">
      <c r="A82" s="44" t="s">
        <v>262</v>
      </c>
      <c r="B82" s="4" t="s">
        <v>33</v>
      </c>
      <c r="C82" s="16" t="s">
        <v>38</v>
      </c>
      <c r="D82">
        <v>24422.17</v>
      </c>
      <c r="E82">
        <v>1358.99</v>
      </c>
      <c r="F82">
        <v>13120</v>
      </c>
      <c r="G82" s="6">
        <v>2</v>
      </c>
      <c r="H82" s="6">
        <v>3</v>
      </c>
      <c r="I82" s="6">
        <v>6</v>
      </c>
      <c r="J82" s="6">
        <v>24</v>
      </c>
      <c r="K82" s="6">
        <v>0</v>
      </c>
      <c r="L82" s="6">
        <v>4</v>
      </c>
      <c r="M82" s="6">
        <v>0</v>
      </c>
      <c r="N82" s="6">
        <v>19.5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1000.49</v>
      </c>
      <c r="U82" s="6">
        <v>384.88</v>
      </c>
      <c r="V82" s="6">
        <v>3255.89</v>
      </c>
      <c r="W82" s="6">
        <v>504.25</v>
      </c>
      <c r="X82" s="6">
        <v>-17.940000000000001</v>
      </c>
      <c r="Y82" s="6">
        <v>761.31</v>
      </c>
      <c r="Z82" s="6">
        <v>307.67</v>
      </c>
      <c r="AA82" s="6">
        <v>477.67</v>
      </c>
      <c r="AB82" s="6">
        <v>33467.390399999997</v>
      </c>
    </row>
    <row r="83" spans="1:28" x14ac:dyDescent="0.2">
      <c r="A83" s="44" t="s">
        <v>263</v>
      </c>
      <c r="B83" s="4" t="s">
        <v>33</v>
      </c>
      <c r="C83" s="16" t="s">
        <v>40</v>
      </c>
      <c r="D83">
        <v>27241.94</v>
      </c>
      <c r="E83">
        <v>1547.74</v>
      </c>
      <c r="F83">
        <v>14370</v>
      </c>
      <c r="G83" s="6">
        <v>2</v>
      </c>
      <c r="H83" s="6">
        <v>3</v>
      </c>
      <c r="I83" s="6">
        <v>6</v>
      </c>
      <c r="J83" s="6">
        <v>24</v>
      </c>
      <c r="K83" s="6">
        <v>0</v>
      </c>
      <c r="L83" s="6">
        <v>4</v>
      </c>
      <c r="M83" s="6">
        <v>0</v>
      </c>
      <c r="N83" s="6">
        <v>25.5</v>
      </c>
      <c r="O83" s="6">
        <v>0</v>
      </c>
      <c r="P83" s="6">
        <v>0</v>
      </c>
      <c r="Q83" s="6">
        <v>4</v>
      </c>
      <c r="R83" s="6">
        <v>4387.57</v>
      </c>
      <c r="S83" s="6">
        <v>1758.74</v>
      </c>
      <c r="T83" s="6">
        <v>1198.5</v>
      </c>
      <c r="U83" s="6">
        <v>289.73</v>
      </c>
      <c r="V83" s="6">
        <v>3255.89</v>
      </c>
      <c r="W83" s="6">
        <v>604.04</v>
      </c>
      <c r="X83" s="6">
        <v>-13.5</v>
      </c>
      <c r="Y83" s="6">
        <v>865.54</v>
      </c>
      <c r="Z83" s="6">
        <v>392.2</v>
      </c>
      <c r="AA83" s="6">
        <v>562.20000000000005</v>
      </c>
      <c r="AB83" s="6">
        <v>41933.206200000001</v>
      </c>
    </row>
    <row r="84" spans="1:28" x14ac:dyDescent="0.2">
      <c r="A84" s="44" t="s">
        <v>264</v>
      </c>
      <c r="B84" s="4" t="s">
        <v>42</v>
      </c>
      <c r="C84" s="16" t="s">
        <v>34</v>
      </c>
      <c r="D84">
        <v>18843.689999999999</v>
      </c>
      <c r="E84">
        <v>1079.01</v>
      </c>
      <c r="F84">
        <v>9870</v>
      </c>
      <c r="G84" s="6">
        <v>2</v>
      </c>
      <c r="H84" s="6">
        <v>3</v>
      </c>
      <c r="I84" s="6">
        <v>3</v>
      </c>
      <c r="J84" s="6">
        <v>24</v>
      </c>
      <c r="K84" s="6">
        <v>0</v>
      </c>
      <c r="L84" s="6">
        <v>4</v>
      </c>
      <c r="M84" s="6">
        <v>0</v>
      </c>
      <c r="N84" s="6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704.75</v>
      </c>
      <c r="U84" s="6">
        <v>1015.22</v>
      </c>
      <c r="V84" s="6">
        <v>3017.28</v>
      </c>
      <c r="W84" s="6">
        <v>355.19</v>
      </c>
      <c r="X84" s="6">
        <v>-47.31</v>
      </c>
      <c r="Y84" s="6">
        <v>582.88</v>
      </c>
      <c r="Z84" s="6">
        <v>206.13</v>
      </c>
      <c r="AA84" s="6">
        <v>376.13</v>
      </c>
      <c r="AB84" s="6">
        <v>21043.716</v>
      </c>
    </row>
    <row r="85" spans="1:28" x14ac:dyDescent="0.2">
      <c r="A85" s="44" t="s">
        <v>265</v>
      </c>
      <c r="B85" s="4" t="s">
        <v>42</v>
      </c>
      <c r="C85" s="16" t="s">
        <v>36</v>
      </c>
      <c r="D85">
        <v>25952.36</v>
      </c>
      <c r="E85">
        <v>1211.1099999999999</v>
      </c>
      <c r="F85">
        <v>15880</v>
      </c>
      <c r="G85" s="6">
        <v>3</v>
      </c>
      <c r="H85" s="6">
        <v>3</v>
      </c>
      <c r="I85" s="6">
        <v>6</v>
      </c>
      <c r="J85" s="6">
        <v>24</v>
      </c>
      <c r="K85" s="6">
        <v>0</v>
      </c>
      <c r="L85" s="6">
        <v>4</v>
      </c>
      <c r="M85" s="6">
        <v>0</v>
      </c>
      <c r="N85" s="6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654.16999999999996</v>
      </c>
      <c r="U85" s="6">
        <v>1558.58</v>
      </c>
      <c r="V85" s="6">
        <v>4525.91</v>
      </c>
      <c r="W85" s="6">
        <v>329.7</v>
      </c>
      <c r="X85" s="6">
        <v>-72.63</v>
      </c>
      <c r="Y85" s="6">
        <v>532.07000000000005</v>
      </c>
      <c r="Z85" s="6">
        <v>389.04</v>
      </c>
      <c r="AA85" s="6">
        <v>559.04</v>
      </c>
      <c r="AB85" s="6">
        <v>37201.071000000004</v>
      </c>
    </row>
    <row r="86" spans="1:28" x14ac:dyDescent="0.2">
      <c r="A86" s="44" t="s">
        <v>266</v>
      </c>
      <c r="B86" s="4" t="s">
        <v>42</v>
      </c>
      <c r="C86" s="16" t="s">
        <v>38</v>
      </c>
      <c r="D86">
        <v>30412.54</v>
      </c>
      <c r="E86">
        <v>1688.49</v>
      </c>
      <c r="F86">
        <v>16370</v>
      </c>
      <c r="G86" s="6">
        <v>2</v>
      </c>
      <c r="H86" s="6">
        <v>3</v>
      </c>
      <c r="I86" s="6">
        <v>6</v>
      </c>
      <c r="J86" s="6">
        <v>24</v>
      </c>
      <c r="K86" s="6">
        <v>0</v>
      </c>
      <c r="L86" s="6">
        <v>4</v>
      </c>
      <c r="M86" s="6">
        <v>0</v>
      </c>
      <c r="N86" s="6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1094.29</v>
      </c>
      <c r="U86" s="6">
        <v>310.64</v>
      </c>
      <c r="V86" s="6">
        <v>3017.28</v>
      </c>
      <c r="W86" s="6">
        <v>551.52</v>
      </c>
      <c r="X86" s="6">
        <v>-14.48</v>
      </c>
      <c r="Y86" s="6">
        <v>812.05</v>
      </c>
      <c r="Z86" s="6">
        <v>586.45000000000005</v>
      </c>
      <c r="AA86" s="6">
        <v>756.45</v>
      </c>
      <c r="AB86" s="6">
        <v>60332.823199999999</v>
      </c>
    </row>
    <row r="87" spans="1:28" x14ac:dyDescent="0.2">
      <c r="A87" s="44" t="s">
        <v>267</v>
      </c>
      <c r="B87" s="4" t="s">
        <v>42</v>
      </c>
      <c r="C87" s="16" t="s">
        <v>40</v>
      </c>
      <c r="D87">
        <v>34980.39</v>
      </c>
      <c r="E87">
        <v>1755.57</v>
      </c>
      <c r="F87">
        <v>20380</v>
      </c>
      <c r="G87" s="6">
        <v>3</v>
      </c>
      <c r="H87" s="6">
        <v>3</v>
      </c>
      <c r="I87" s="6">
        <v>6</v>
      </c>
      <c r="J87" s="6">
        <v>24</v>
      </c>
      <c r="K87" s="6">
        <v>0</v>
      </c>
      <c r="L87" s="6">
        <v>4</v>
      </c>
      <c r="M87" s="6">
        <v>0</v>
      </c>
      <c r="N87" s="6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960.38</v>
      </c>
      <c r="U87" s="6">
        <v>1349.27</v>
      </c>
      <c r="V87" s="6">
        <v>4525.91</v>
      </c>
      <c r="W87" s="6">
        <v>484.03</v>
      </c>
      <c r="X87" s="6">
        <v>-62.88</v>
      </c>
      <c r="Y87" s="6">
        <v>696.16</v>
      </c>
      <c r="Z87" s="6">
        <v>769.41</v>
      </c>
      <c r="AA87" s="6">
        <v>939.41</v>
      </c>
      <c r="AB87" s="6">
        <v>73825.481400000004</v>
      </c>
    </row>
    <row r="88" spans="1:28" x14ac:dyDescent="0.2">
      <c r="A88" s="44" t="s">
        <v>268</v>
      </c>
      <c r="B88" s="4" t="s">
        <v>47</v>
      </c>
      <c r="C88" s="16" t="s">
        <v>34</v>
      </c>
      <c r="D88">
        <v>20092</v>
      </c>
      <c r="E88">
        <v>1229.1099999999999</v>
      </c>
      <c r="F88">
        <v>9870</v>
      </c>
      <c r="G88" s="6">
        <v>2</v>
      </c>
      <c r="H88" s="6">
        <v>3</v>
      </c>
      <c r="I88" s="6">
        <v>3</v>
      </c>
      <c r="J88" s="6">
        <v>24</v>
      </c>
      <c r="K88" s="6">
        <v>0</v>
      </c>
      <c r="L88" s="6">
        <v>4</v>
      </c>
      <c r="M88" s="6">
        <v>0</v>
      </c>
      <c r="N88" s="6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864.72</v>
      </c>
      <c r="U88" s="6">
        <v>828.69</v>
      </c>
      <c r="V88" s="6">
        <v>2696.27</v>
      </c>
      <c r="W88" s="6">
        <v>435.82</v>
      </c>
      <c r="X88" s="6">
        <v>-38.619999999999997</v>
      </c>
      <c r="Y88" s="6">
        <v>672.2</v>
      </c>
      <c r="Z88" s="6">
        <v>266.91000000000003</v>
      </c>
      <c r="AA88" s="6">
        <v>436.91</v>
      </c>
      <c r="AB88" s="6">
        <v>27679.7886</v>
      </c>
    </row>
    <row r="89" spans="1:28" x14ac:dyDescent="0.2">
      <c r="A89" s="44" t="s">
        <v>269</v>
      </c>
      <c r="B89" s="4" t="s">
        <v>47</v>
      </c>
      <c r="C89" s="16" t="s">
        <v>36</v>
      </c>
      <c r="D89">
        <v>27870.36</v>
      </c>
      <c r="E89">
        <v>1653.36</v>
      </c>
      <c r="F89">
        <v>14120</v>
      </c>
      <c r="G89" s="6">
        <v>2</v>
      </c>
      <c r="H89" s="6">
        <v>3</v>
      </c>
      <c r="I89" s="6">
        <v>6</v>
      </c>
      <c r="J89" s="6">
        <v>24</v>
      </c>
      <c r="K89" s="6">
        <v>0</v>
      </c>
      <c r="L89" s="6">
        <v>4</v>
      </c>
      <c r="M89" s="6">
        <v>0</v>
      </c>
      <c r="N89" s="6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1149.95</v>
      </c>
      <c r="U89" s="6">
        <v>182.88</v>
      </c>
      <c r="V89" s="6">
        <v>2696.27</v>
      </c>
      <c r="W89" s="6">
        <v>579.58000000000004</v>
      </c>
      <c r="X89" s="6">
        <v>-8.52</v>
      </c>
      <c r="Y89" s="6">
        <v>846.05</v>
      </c>
      <c r="Z89" s="6">
        <v>517.30999999999995</v>
      </c>
      <c r="AA89" s="6">
        <v>687.31</v>
      </c>
      <c r="AB89" s="6">
        <v>54713.121500000001</v>
      </c>
    </row>
    <row r="90" spans="1:28" x14ac:dyDescent="0.2">
      <c r="A90" s="44" t="s">
        <v>270</v>
      </c>
      <c r="B90" s="4" t="s">
        <v>47</v>
      </c>
      <c r="C90" s="16" t="s">
        <v>38</v>
      </c>
      <c r="D90">
        <v>33081.74</v>
      </c>
      <c r="E90">
        <v>2009.44</v>
      </c>
      <c r="F90">
        <v>16370</v>
      </c>
      <c r="G90" s="6">
        <v>2</v>
      </c>
      <c r="H90" s="6">
        <v>3</v>
      </c>
      <c r="I90" s="6">
        <v>6</v>
      </c>
      <c r="J90" s="6">
        <v>24</v>
      </c>
      <c r="K90" s="6">
        <v>0</v>
      </c>
      <c r="L90" s="6">
        <v>4</v>
      </c>
      <c r="M90" s="6">
        <v>0</v>
      </c>
      <c r="N90" s="6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1335.79</v>
      </c>
      <c r="U90" s="6">
        <v>222.56</v>
      </c>
      <c r="V90" s="6">
        <v>2696.27</v>
      </c>
      <c r="W90" s="6">
        <v>673.24</v>
      </c>
      <c r="X90" s="6">
        <v>-10.37</v>
      </c>
      <c r="Y90" s="6">
        <v>937.87</v>
      </c>
      <c r="Z90" s="6">
        <v>781.57</v>
      </c>
      <c r="AA90" s="6">
        <v>951.57</v>
      </c>
      <c r="AB90" s="6">
        <v>79283.904800000004</v>
      </c>
    </row>
    <row r="91" spans="1:28" x14ac:dyDescent="0.2">
      <c r="A91" s="44" t="s">
        <v>271</v>
      </c>
      <c r="B91" s="8" t="s">
        <v>47</v>
      </c>
      <c r="C91" s="17" t="s">
        <v>40</v>
      </c>
      <c r="D91" s="7">
        <v>37979.83</v>
      </c>
      <c r="E91" s="7">
        <v>2327.85</v>
      </c>
      <c r="F91" s="7">
        <v>18620</v>
      </c>
      <c r="G91" s="9">
        <v>2</v>
      </c>
      <c r="H91" s="9">
        <v>3</v>
      </c>
      <c r="I91" s="9">
        <v>6</v>
      </c>
      <c r="J91" s="9">
        <v>24</v>
      </c>
      <c r="K91" s="9">
        <v>0</v>
      </c>
      <c r="L91" s="9">
        <v>4</v>
      </c>
      <c r="M91" s="9">
        <v>0</v>
      </c>
      <c r="N91" s="9">
        <v>51</v>
      </c>
      <c r="O91" s="9">
        <v>0</v>
      </c>
      <c r="P91" s="9">
        <v>0</v>
      </c>
      <c r="Q91" s="9">
        <v>4</v>
      </c>
      <c r="R91" s="9">
        <v>4513.5</v>
      </c>
      <c r="S91" s="9">
        <v>4593.3</v>
      </c>
      <c r="T91" s="9">
        <v>1472.32</v>
      </c>
      <c r="U91" s="9">
        <v>75.19</v>
      </c>
      <c r="V91" s="9">
        <v>2696.27</v>
      </c>
      <c r="W91" s="9">
        <v>742.05</v>
      </c>
      <c r="X91" s="9">
        <v>-3.5</v>
      </c>
      <c r="Y91" s="9">
        <v>1013.54</v>
      </c>
      <c r="Z91" s="9">
        <v>1024.31</v>
      </c>
      <c r="AA91" s="9">
        <v>1194.31</v>
      </c>
      <c r="AB91" s="9">
        <v>102479.92200000001</v>
      </c>
    </row>
    <row r="92" spans="1:28" s="7" customFormat="1" x14ac:dyDescent="0.2">
      <c r="A92" s="10" t="s">
        <v>272</v>
      </c>
      <c r="B92" s="17"/>
      <c r="C92" s="17"/>
      <c r="D92" s="14">
        <f t="array" ref="D92">SUM((D80:D91-$D$3:$D$14)/$D$3:$D$14)/12</f>
        <v>8.3941689574361031E-2</v>
      </c>
      <c r="E92" s="14">
        <f t="array" ref="E92">SUM((E80:E91-$E$3:$E$14)/$E$3:$E$14)/12</f>
        <v>-0.36210149557118559</v>
      </c>
      <c r="F92" s="14">
        <f t="array" ref="F92">SUM((F80:F91-$F$3:$F$14)/$F$3:$F$14)/12</f>
        <v>1.8868414048357696</v>
      </c>
      <c r="G92" s="15">
        <f t="array" ref="G92">-SUM(IF(G80:G91&lt;G$3:G$14,1,0))/12+SUM(IF(G80:G91&gt;G$3:G$14,1,0))/12</f>
        <v>1</v>
      </c>
      <c r="H92" s="15">
        <f t="array" ref="H92">-SUM(IF(H80:H91&lt;H$3:H$14,1,0))/12+SUM(IF(H80:H91&gt;H$3:H$14,1,0))/12</f>
        <v>-0.25</v>
      </c>
      <c r="I92" s="15">
        <f t="array" ref="I92">-SUM(IF(I80:I91&lt;I$3:I$14,1,0))/12+SUM(IF(I80:I91&gt;I$3:I$14,1,0))/12</f>
        <v>1</v>
      </c>
      <c r="J92" s="15">
        <f t="array" ref="J92">-SUM(IF(J80:J91&lt;J$3:J$14,1,0))/12+SUM(IF(J80:J91&gt;J$3:J$14,1,0))/12</f>
        <v>0</v>
      </c>
      <c r="K92" s="15">
        <f t="array" ref="K92">-SUM(IF(K80:K91&lt;K$3:K$14,1,0))/12+SUM(IF(K80:K91&gt;K$3:K$14,1,0))/12</f>
        <v>0</v>
      </c>
      <c r="L92" s="15">
        <f t="array" ref="L92">-SUM(IF(L80:L91&lt;L$3:L$14,1,0))/12+SUM(IF(L80:L91&gt;L$3:L$14,1,0))/12</f>
        <v>0</v>
      </c>
      <c r="M92" s="15">
        <f t="array" ref="M92">-SUM(IF(M80:M91&lt;M$3:M$14,1,0))/12+SUM(IF(M80:M91&gt;M$3:M$14,1,0))/12</f>
        <v>0</v>
      </c>
      <c r="N92" s="15">
        <f t="array" ref="N92">-SUM(IF(N80:N91&lt;N$3:N$14,1,0))/12+SUM(IF(N80:N91&gt;N$3:N$14,1,0))/12</f>
        <v>0.66666666666666663</v>
      </c>
      <c r="O92" s="15">
        <f t="array" ref="O92">-SUM(IF(O80:O91&lt;O$3:O$14,1,0))/12+SUM(IF(O80:O91&gt;O$3:O$14,1,0))/12</f>
        <v>0</v>
      </c>
      <c r="P92" s="15">
        <f t="array" ref="P92">-SUM(IF(P80:P91&lt;P$3:P$14,1,0))/12+SUM(IF(P80:P91&gt;P$3:P$14,1,0))/12</f>
        <v>0</v>
      </c>
      <c r="Q92" s="15">
        <f t="array" ref="Q92">-SUM(IF(Q80:Q91&lt;Q$3:Q$14,1,0))/12+SUM(IF(Q80:Q91&gt;Q$3:Q$14,1,0))/12</f>
        <v>0</v>
      </c>
      <c r="R92" s="14">
        <f t="array" ref="R92">SUM((R80:R91-R$3:R$14)/R$3:R$14)/12</f>
        <v>0</v>
      </c>
      <c r="S92" s="14">
        <f t="array" ref="S92">SUM((S80:S91-S$3:S$14)/S$3:S$14)/12</f>
        <v>0</v>
      </c>
      <c r="T92" s="14">
        <f t="array" ref="T92">SUM((T80:T91-T$3:T$14)/T$3:T$14)/12</f>
        <v>-0.74049052091783685</v>
      </c>
      <c r="U92" s="14">
        <f t="array" ref="U92">SUM((U80:U91-U$3:U$14)/100)/12</f>
        <v>6.5557583333333342</v>
      </c>
      <c r="V92" s="14">
        <f t="array" ref="V92">SUM((V80:V91-V$3:V$14)/100)/12</f>
        <v>32.412516666666662</v>
      </c>
      <c r="W92" s="14">
        <f t="array" ref="W92">SUM((W80:W91-W$3:W$14)/W$3:W$14)/12</f>
        <v>-0.34603610286442565</v>
      </c>
      <c r="X92" s="14">
        <f t="array" ref="X92">SUM((X80:X91-X$3:X$14)/100)/12</f>
        <v>-0.30550000000000005</v>
      </c>
      <c r="Y92" s="14">
        <f t="array" ref="Y92">SUM((Y80:Y91-Y$3:Y$14)/Y$3:Y$14)/12</f>
        <v>-0.28754366404832349</v>
      </c>
      <c r="Z92" s="14">
        <f t="array" ref="Z92">SUM((Z80:Z91-Z$3:Z$14)/Z$3:Z$14)/12</f>
        <v>-0.59454504286243626</v>
      </c>
      <c r="AA92" s="14">
        <f t="array" ref="AA92">SUM((AA80:AA91-AA$3:AA$14)/AA$3:AA$14)/12</f>
        <v>-0.49601313603510672</v>
      </c>
      <c r="AB92" s="14">
        <f t="array" ref="AB92">SUM((AB80:AB91-AB$3:AB$14)/AB$3:AB$14)/12</f>
        <v>-0.17112980959024496</v>
      </c>
    </row>
    <row r="93" spans="1:28" x14ac:dyDescent="0.2">
      <c r="A93" s="44" t="s">
        <v>273</v>
      </c>
      <c r="B93" s="4" t="s">
        <v>33</v>
      </c>
      <c r="C93" s="16" t="s">
        <v>34</v>
      </c>
      <c r="D93">
        <v>18180.03</v>
      </c>
      <c r="E93">
        <v>1149.51</v>
      </c>
      <c r="F93">
        <v>8620</v>
      </c>
      <c r="G93" s="6">
        <v>2</v>
      </c>
      <c r="H93" s="6">
        <v>3</v>
      </c>
      <c r="I93" s="6">
        <v>3</v>
      </c>
      <c r="J93" s="6">
        <v>24</v>
      </c>
      <c r="K93" s="6">
        <v>0</v>
      </c>
      <c r="L93" s="6">
        <v>4</v>
      </c>
      <c r="M93" s="6">
        <v>0</v>
      </c>
      <c r="N93" s="6">
        <v>7.5</v>
      </c>
      <c r="O93" s="6">
        <v>0</v>
      </c>
      <c r="P93" s="6">
        <v>0</v>
      </c>
      <c r="Q93" s="6">
        <v>4</v>
      </c>
      <c r="R93" s="6">
        <v>2842.34</v>
      </c>
      <c r="S93" s="6">
        <v>560.22</v>
      </c>
      <c r="T93" s="6">
        <v>659.17</v>
      </c>
      <c r="U93" s="6">
        <v>1198.1199999999999</v>
      </c>
      <c r="V93" s="6">
        <v>3255.89</v>
      </c>
      <c r="W93" s="6">
        <v>332.22</v>
      </c>
      <c r="X93" s="6">
        <v>-55.83</v>
      </c>
      <c r="Y93" s="6">
        <v>551.39</v>
      </c>
      <c r="Z93" s="6">
        <v>308.12</v>
      </c>
      <c r="AA93" s="6">
        <v>478.12</v>
      </c>
      <c r="AB93" s="6">
        <v>13317.162</v>
      </c>
    </row>
    <row r="94" spans="1:28" x14ac:dyDescent="0.2">
      <c r="A94" s="44" t="s">
        <v>274</v>
      </c>
      <c r="B94" s="4" t="s">
        <v>33</v>
      </c>
      <c r="C94" s="16" t="s">
        <v>36</v>
      </c>
      <c r="D94">
        <v>24381.07</v>
      </c>
      <c r="E94">
        <v>1504.35</v>
      </c>
      <c r="F94">
        <v>11870</v>
      </c>
      <c r="G94" s="6">
        <v>2</v>
      </c>
      <c r="H94" s="6">
        <v>3</v>
      </c>
      <c r="I94" s="6">
        <v>6</v>
      </c>
      <c r="J94" s="6">
        <v>24</v>
      </c>
      <c r="K94" s="6">
        <v>0</v>
      </c>
      <c r="L94" s="6">
        <v>4</v>
      </c>
      <c r="M94" s="6">
        <v>0</v>
      </c>
      <c r="N94" s="6">
        <v>13.5</v>
      </c>
      <c r="O94" s="6">
        <v>0</v>
      </c>
      <c r="P94" s="6">
        <v>0</v>
      </c>
      <c r="Q94" s="6">
        <v>4</v>
      </c>
      <c r="R94" s="6">
        <v>3798.85</v>
      </c>
      <c r="S94" s="6">
        <v>951.18</v>
      </c>
      <c r="T94" s="6">
        <v>867.51</v>
      </c>
      <c r="U94" s="6">
        <v>451.15</v>
      </c>
      <c r="V94" s="6">
        <v>3255.89</v>
      </c>
      <c r="W94" s="6">
        <v>437.23</v>
      </c>
      <c r="X94" s="6">
        <v>-21.02</v>
      </c>
      <c r="Y94" s="6">
        <v>691.2</v>
      </c>
      <c r="Z94" s="6">
        <v>523.15</v>
      </c>
      <c r="AA94" s="6">
        <v>693.15</v>
      </c>
      <c r="AB94" s="6">
        <v>24247.1276</v>
      </c>
    </row>
    <row r="95" spans="1:28" x14ac:dyDescent="0.2">
      <c r="A95" s="44" t="s">
        <v>275</v>
      </c>
      <c r="B95" s="4" t="s">
        <v>33</v>
      </c>
      <c r="C95" s="16" t="s">
        <v>38</v>
      </c>
      <c r="D95">
        <v>28236.49</v>
      </c>
      <c r="E95">
        <v>1569.93</v>
      </c>
      <c r="F95">
        <v>15180</v>
      </c>
      <c r="G95" s="6">
        <v>3</v>
      </c>
      <c r="H95" s="6">
        <v>3</v>
      </c>
      <c r="I95" s="6">
        <v>6</v>
      </c>
      <c r="J95" s="6">
        <v>24</v>
      </c>
      <c r="K95" s="6">
        <v>3.5</v>
      </c>
      <c r="L95" s="6">
        <v>0</v>
      </c>
      <c r="M95" s="6">
        <v>0</v>
      </c>
      <c r="N95" s="6">
        <v>19.5</v>
      </c>
      <c r="O95" s="6">
        <v>0</v>
      </c>
      <c r="P95" s="6">
        <v>0</v>
      </c>
      <c r="Q95" s="6">
        <v>4</v>
      </c>
      <c r="R95" s="6">
        <v>4653.93</v>
      </c>
      <c r="S95" s="6">
        <v>1190.83</v>
      </c>
      <c r="T95" s="6">
        <v>806.23</v>
      </c>
      <c r="U95" s="6">
        <v>1209.58</v>
      </c>
      <c r="V95" s="6">
        <v>4883.83</v>
      </c>
      <c r="W95" s="6">
        <v>406.34</v>
      </c>
      <c r="X95" s="6">
        <v>-56.37</v>
      </c>
      <c r="Y95" s="6">
        <v>624.97</v>
      </c>
      <c r="Z95" s="6">
        <v>654.96</v>
      </c>
      <c r="AA95" s="6">
        <v>824.96</v>
      </c>
      <c r="AB95" s="6">
        <v>28509.162799999998</v>
      </c>
    </row>
    <row r="96" spans="1:28" x14ac:dyDescent="0.2">
      <c r="A96" s="44" t="s">
        <v>276</v>
      </c>
      <c r="B96" s="4" t="s">
        <v>33</v>
      </c>
      <c r="C96" s="16" t="s">
        <v>40</v>
      </c>
      <c r="D96">
        <v>31798.57</v>
      </c>
      <c r="E96">
        <v>1878</v>
      </c>
      <c r="F96">
        <v>16180</v>
      </c>
      <c r="G96" s="6">
        <v>3</v>
      </c>
      <c r="H96" s="6">
        <v>3</v>
      </c>
      <c r="I96" s="6">
        <v>6</v>
      </c>
      <c r="J96" s="6">
        <v>24</v>
      </c>
      <c r="K96" s="6">
        <v>3.5</v>
      </c>
      <c r="L96" s="6">
        <v>0</v>
      </c>
      <c r="M96" s="6">
        <v>0</v>
      </c>
      <c r="N96" s="6">
        <v>25.5</v>
      </c>
      <c r="O96" s="6">
        <v>0</v>
      </c>
      <c r="P96" s="6">
        <v>0</v>
      </c>
      <c r="Q96" s="6">
        <v>4</v>
      </c>
      <c r="R96" s="6">
        <v>5103.13</v>
      </c>
      <c r="S96" s="6">
        <v>1551.18</v>
      </c>
      <c r="T96" s="6">
        <v>1004.3</v>
      </c>
      <c r="U96" s="6">
        <v>994.03</v>
      </c>
      <c r="V96" s="6">
        <v>4883.83</v>
      </c>
      <c r="W96" s="6">
        <v>506.17</v>
      </c>
      <c r="X96" s="6">
        <v>-46.32</v>
      </c>
      <c r="Y96" s="6">
        <v>734.85</v>
      </c>
      <c r="Z96" s="6">
        <v>853.15</v>
      </c>
      <c r="AA96" s="6">
        <v>1023.15</v>
      </c>
      <c r="AB96" s="6">
        <v>36890.948499999999</v>
      </c>
    </row>
    <row r="97" spans="1:28" x14ac:dyDescent="0.2">
      <c r="A97" s="44" t="s">
        <v>277</v>
      </c>
      <c r="B97" s="4" t="s">
        <v>42</v>
      </c>
      <c r="C97" s="16" t="s">
        <v>34</v>
      </c>
      <c r="D97">
        <v>21357.45</v>
      </c>
      <c r="E97">
        <v>1381.27</v>
      </c>
      <c r="F97">
        <v>9870</v>
      </c>
      <c r="G97" s="6">
        <v>2</v>
      </c>
      <c r="H97" s="6">
        <v>3</v>
      </c>
      <c r="I97" s="6">
        <v>3</v>
      </c>
      <c r="J97" s="6">
        <v>24</v>
      </c>
      <c r="K97" s="6">
        <v>0</v>
      </c>
      <c r="L97" s="6">
        <v>4</v>
      </c>
      <c r="M97" s="6">
        <v>0</v>
      </c>
      <c r="N97" s="6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704.75</v>
      </c>
      <c r="U97" s="6">
        <v>1015.22</v>
      </c>
      <c r="V97" s="6">
        <v>3017.28</v>
      </c>
      <c r="W97" s="6">
        <v>355.19</v>
      </c>
      <c r="X97" s="6">
        <v>-47.31</v>
      </c>
      <c r="Y97" s="6">
        <v>582.88</v>
      </c>
      <c r="Z97" s="6">
        <v>508.38</v>
      </c>
      <c r="AA97" s="6">
        <v>678.38</v>
      </c>
      <c r="AB97" s="6">
        <v>21043.716199999999</v>
      </c>
    </row>
    <row r="98" spans="1:28" x14ac:dyDescent="0.2">
      <c r="A98" s="44" t="s">
        <v>278</v>
      </c>
      <c r="B98" s="4" t="s">
        <v>42</v>
      </c>
      <c r="C98" s="16" t="s">
        <v>36</v>
      </c>
      <c r="D98">
        <v>30696.81</v>
      </c>
      <c r="E98">
        <v>1781.59</v>
      </c>
      <c r="F98">
        <v>15880</v>
      </c>
      <c r="G98" s="6">
        <v>3</v>
      </c>
      <c r="H98" s="6">
        <v>3</v>
      </c>
      <c r="I98" s="6">
        <v>6</v>
      </c>
      <c r="J98" s="6">
        <v>24</v>
      </c>
      <c r="K98" s="6">
        <v>0</v>
      </c>
      <c r="L98" s="6">
        <v>4</v>
      </c>
      <c r="M98" s="6">
        <v>0</v>
      </c>
      <c r="N98" s="6">
        <v>27</v>
      </c>
      <c r="O98" s="6">
        <v>0</v>
      </c>
      <c r="P98" s="6">
        <v>0</v>
      </c>
      <c r="Q98" s="6">
        <v>4</v>
      </c>
      <c r="R98" s="6">
        <v>3862.74</v>
      </c>
      <c r="S98" s="6">
        <v>1744.58</v>
      </c>
      <c r="T98" s="6">
        <v>654.16999999999996</v>
      </c>
      <c r="U98" s="6">
        <v>1558.58</v>
      </c>
      <c r="V98" s="6">
        <v>4525.91</v>
      </c>
      <c r="W98" s="6">
        <v>329.7</v>
      </c>
      <c r="X98" s="6">
        <v>-72.63</v>
      </c>
      <c r="Y98" s="6">
        <v>532.07000000000005</v>
      </c>
      <c r="Z98" s="6">
        <v>959.52</v>
      </c>
      <c r="AA98" s="6">
        <v>1129.52</v>
      </c>
      <c r="AB98" s="6">
        <v>37201.071100000001</v>
      </c>
    </row>
    <row r="99" spans="1:28" x14ac:dyDescent="0.2">
      <c r="A99" s="44" t="s">
        <v>279</v>
      </c>
      <c r="B99" s="4" t="s">
        <v>42</v>
      </c>
      <c r="C99" s="16" t="s">
        <v>38</v>
      </c>
      <c r="D99">
        <v>37564.36</v>
      </c>
      <c r="E99">
        <v>2548.44</v>
      </c>
      <c r="F99">
        <v>16370</v>
      </c>
      <c r="G99" s="6">
        <v>2</v>
      </c>
      <c r="H99" s="6">
        <v>3</v>
      </c>
      <c r="I99" s="6">
        <v>6</v>
      </c>
      <c r="J99" s="6">
        <v>24</v>
      </c>
      <c r="K99" s="6">
        <v>0</v>
      </c>
      <c r="L99" s="6">
        <v>4</v>
      </c>
      <c r="M99" s="6">
        <v>0</v>
      </c>
      <c r="N99" s="6">
        <v>39</v>
      </c>
      <c r="O99" s="6">
        <v>0</v>
      </c>
      <c r="P99" s="6">
        <v>0</v>
      </c>
      <c r="Q99" s="6">
        <v>4</v>
      </c>
      <c r="R99" s="6">
        <v>4046.37</v>
      </c>
      <c r="S99" s="6">
        <v>2629.8</v>
      </c>
      <c r="T99" s="6">
        <v>1094.29</v>
      </c>
      <c r="U99" s="6">
        <v>310.64</v>
      </c>
      <c r="V99" s="6">
        <v>3017.28</v>
      </c>
      <c r="W99" s="6">
        <v>551.52</v>
      </c>
      <c r="X99" s="6">
        <v>-14.48</v>
      </c>
      <c r="Y99" s="6">
        <v>812.05</v>
      </c>
      <c r="Z99" s="6">
        <v>1446.39</v>
      </c>
      <c r="AA99" s="6">
        <v>1616.39</v>
      </c>
      <c r="AB99" s="6">
        <v>60332.822999999997</v>
      </c>
    </row>
    <row r="100" spans="1:28" x14ac:dyDescent="0.2">
      <c r="A100" s="44" t="s">
        <v>280</v>
      </c>
      <c r="B100" s="4" t="s">
        <v>42</v>
      </c>
      <c r="C100" s="16" t="s">
        <v>40</v>
      </c>
      <c r="D100">
        <v>44363.55</v>
      </c>
      <c r="E100">
        <v>2883.81</v>
      </c>
      <c r="F100">
        <v>20380</v>
      </c>
      <c r="G100" s="6">
        <v>3</v>
      </c>
      <c r="H100" s="6">
        <v>3</v>
      </c>
      <c r="I100" s="6">
        <v>6</v>
      </c>
      <c r="J100" s="6">
        <v>24</v>
      </c>
      <c r="K100" s="6">
        <v>0</v>
      </c>
      <c r="L100" s="6">
        <v>4</v>
      </c>
      <c r="M100" s="6">
        <v>0</v>
      </c>
      <c r="N100" s="6">
        <v>51</v>
      </c>
      <c r="O100" s="6">
        <v>0</v>
      </c>
      <c r="P100" s="6">
        <v>0</v>
      </c>
      <c r="Q100" s="6">
        <v>4</v>
      </c>
      <c r="R100" s="6">
        <v>4377.79</v>
      </c>
      <c r="S100" s="6">
        <v>3450.29</v>
      </c>
      <c r="T100" s="6">
        <v>960.38</v>
      </c>
      <c r="U100" s="6">
        <v>1349.27</v>
      </c>
      <c r="V100" s="6">
        <v>4525.91</v>
      </c>
      <c r="W100" s="6">
        <v>484.03</v>
      </c>
      <c r="X100" s="6">
        <v>-62.88</v>
      </c>
      <c r="Y100" s="6">
        <v>696.16</v>
      </c>
      <c r="Z100" s="6">
        <v>1897.66</v>
      </c>
      <c r="AA100" s="6">
        <v>2067.66</v>
      </c>
      <c r="AB100" s="6">
        <v>73825.481299999999</v>
      </c>
    </row>
    <row r="101" spans="1:28" x14ac:dyDescent="0.2">
      <c r="A101" s="44" t="s">
        <v>281</v>
      </c>
      <c r="B101" s="4" t="s">
        <v>47</v>
      </c>
      <c r="C101" s="16" t="s">
        <v>34</v>
      </c>
      <c r="D101">
        <v>23347</v>
      </c>
      <c r="E101">
        <v>1620.49</v>
      </c>
      <c r="F101">
        <v>9870</v>
      </c>
      <c r="G101" s="6">
        <v>2</v>
      </c>
      <c r="H101" s="6">
        <v>3</v>
      </c>
      <c r="I101" s="6">
        <v>3</v>
      </c>
      <c r="J101" s="6">
        <v>24</v>
      </c>
      <c r="K101" s="6">
        <v>0</v>
      </c>
      <c r="L101" s="6">
        <v>4</v>
      </c>
      <c r="M101" s="6">
        <v>0</v>
      </c>
      <c r="N101" s="6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864.72</v>
      </c>
      <c r="U101" s="6">
        <v>828.69</v>
      </c>
      <c r="V101" s="6">
        <v>2696.27</v>
      </c>
      <c r="W101" s="6">
        <v>435.82</v>
      </c>
      <c r="X101" s="6">
        <v>-38.619999999999997</v>
      </c>
      <c r="Y101" s="6">
        <v>672.2</v>
      </c>
      <c r="Z101" s="6">
        <v>658.29</v>
      </c>
      <c r="AA101" s="6">
        <v>828.29</v>
      </c>
      <c r="AB101" s="6">
        <v>27679.788799999998</v>
      </c>
    </row>
    <row r="102" spans="1:28" x14ac:dyDescent="0.2">
      <c r="A102" s="44" t="s">
        <v>282</v>
      </c>
      <c r="B102" s="4" t="s">
        <v>47</v>
      </c>
      <c r="C102" s="16" t="s">
        <v>36</v>
      </c>
      <c r="D102">
        <v>34179.03</v>
      </c>
      <c r="E102">
        <v>2411.9299999999998</v>
      </c>
      <c r="F102">
        <v>14120</v>
      </c>
      <c r="G102" s="6">
        <v>2</v>
      </c>
      <c r="H102" s="6">
        <v>3</v>
      </c>
      <c r="I102" s="6">
        <v>6</v>
      </c>
      <c r="J102" s="6">
        <v>24</v>
      </c>
      <c r="K102" s="6">
        <v>0</v>
      </c>
      <c r="L102" s="6">
        <v>4</v>
      </c>
      <c r="M102" s="6">
        <v>0</v>
      </c>
      <c r="N102" s="6">
        <v>27</v>
      </c>
      <c r="O102" s="6">
        <v>0</v>
      </c>
      <c r="P102" s="6">
        <v>0</v>
      </c>
      <c r="Q102" s="6">
        <v>4</v>
      </c>
      <c r="R102" s="6">
        <v>4047.84</v>
      </c>
      <c r="S102" s="6">
        <v>2319.7600000000002</v>
      </c>
      <c r="T102" s="6">
        <v>1149.95</v>
      </c>
      <c r="U102" s="6">
        <v>182.88</v>
      </c>
      <c r="V102" s="6">
        <v>2696.27</v>
      </c>
      <c r="W102" s="6">
        <v>579.58000000000004</v>
      </c>
      <c r="X102" s="6">
        <v>-8.52</v>
      </c>
      <c r="Y102" s="6">
        <v>846.05</v>
      </c>
      <c r="Z102" s="6">
        <v>1275.8699999999999</v>
      </c>
      <c r="AA102" s="6">
        <v>1445.87</v>
      </c>
      <c r="AB102" s="6">
        <v>54713.121700000003</v>
      </c>
    </row>
    <row r="103" spans="1:28" x14ac:dyDescent="0.2">
      <c r="A103" s="44" t="s">
        <v>283</v>
      </c>
      <c r="B103" s="4" t="s">
        <v>47</v>
      </c>
      <c r="C103" s="16" t="s">
        <v>38</v>
      </c>
      <c r="D103">
        <v>42613.2</v>
      </c>
      <c r="E103">
        <v>3155.52</v>
      </c>
      <c r="F103">
        <v>16370</v>
      </c>
      <c r="G103" s="6">
        <v>2</v>
      </c>
      <c r="H103" s="6">
        <v>3</v>
      </c>
      <c r="I103" s="6">
        <v>6</v>
      </c>
      <c r="J103" s="6">
        <v>24</v>
      </c>
      <c r="K103" s="6">
        <v>0</v>
      </c>
      <c r="L103" s="6">
        <v>4</v>
      </c>
      <c r="M103" s="6">
        <v>0</v>
      </c>
      <c r="N103" s="6">
        <v>39</v>
      </c>
      <c r="O103" s="6">
        <v>0</v>
      </c>
      <c r="P103" s="6">
        <v>0</v>
      </c>
      <c r="Q103" s="6">
        <v>4</v>
      </c>
      <c r="R103" s="6">
        <v>4136.45</v>
      </c>
      <c r="S103" s="6">
        <v>3504.82</v>
      </c>
      <c r="T103" s="6">
        <v>1335.79</v>
      </c>
      <c r="U103" s="6">
        <v>222.56</v>
      </c>
      <c r="V103" s="6">
        <v>2696.27</v>
      </c>
      <c r="W103" s="6">
        <v>673.24</v>
      </c>
      <c r="X103" s="6">
        <v>-10.37</v>
      </c>
      <c r="Y103" s="6">
        <v>937.87</v>
      </c>
      <c r="Z103" s="6">
        <v>1927.65</v>
      </c>
      <c r="AA103" s="6">
        <v>2097.65</v>
      </c>
      <c r="AB103" s="6">
        <v>79283.904800000004</v>
      </c>
    </row>
    <row r="104" spans="1:28" x14ac:dyDescent="0.2">
      <c r="A104" s="44" t="s">
        <v>284</v>
      </c>
      <c r="B104" s="8" t="s">
        <v>47</v>
      </c>
      <c r="C104" s="17" t="s">
        <v>40</v>
      </c>
      <c r="D104" s="7">
        <v>50471.45</v>
      </c>
      <c r="E104" s="7">
        <v>3829.86</v>
      </c>
      <c r="F104" s="7">
        <v>18620</v>
      </c>
      <c r="G104" s="9">
        <v>2</v>
      </c>
      <c r="H104" s="9">
        <v>3</v>
      </c>
      <c r="I104" s="9">
        <v>6</v>
      </c>
      <c r="J104" s="9">
        <v>24</v>
      </c>
      <c r="K104" s="9">
        <v>0</v>
      </c>
      <c r="L104" s="9">
        <v>4</v>
      </c>
      <c r="M104" s="9">
        <v>0</v>
      </c>
      <c r="N104" s="9">
        <v>51</v>
      </c>
      <c r="O104" s="9">
        <v>0</v>
      </c>
      <c r="P104" s="9">
        <v>0</v>
      </c>
      <c r="Q104" s="9">
        <v>4</v>
      </c>
      <c r="R104" s="9">
        <v>4513.5</v>
      </c>
      <c r="S104" s="9">
        <v>4593.3</v>
      </c>
      <c r="T104" s="9">
        <v>1472.32</v>
      </c>
      <c r="U104" s="9">
        <v>75.19</v>
      </c>
      <c r="V104" s="9">
        <v>2696.27</v>
      </c>
      <c r="W104" s="9">
        <v>742.05</v>
      </c>
      <c r="X104" s="9">
        <v>-3.5</v>
      </c>
      <c r="Y104" s="9">
        <v>1013.54</v>
      </c>
      <c r="Z104" s="9">
        <v>2526.3200000000002</v>
      </c>
      <c r="AA104" s="9">
        <v>2696.32</v>
      </c>
      <c r="AB104" s="9">
        <v>102479.9225</v>
      </c>
    </row>
    <row r="105" spans="1:28" s="7" customFormat="1" x14ac:dyDescent="0.2">
      <c r="A105" s="10" t="s">
        <v>285</v>
      </c>
      <c r="B105" s="17"/>
      <c r="C105" s="17"/>
      <c r="D105" s="14">
        <f t="array" ref="D105">SUM((D93:D104-$D$3:$D$14)/$D$3:$D$14)/12</f>
        <v>0.29311185662657629</v>
      </c>
      <c r="E105" s="14">
        <f t="array" ref="E105">SUM((E93:E104-$E$3:$E$14)/$E$3:$E$14)/12</f>
        <v>-0.11896703015963524</v>
      </c>
      <c r="F105" s="14">
        <f t="array" ref="F105">SUM((F93:F104-$F$3:$F$14)/$F$3:$F$14)/12</f>
        <v>1.9391988046302195</v>
      </c>
      <c r="G105" s="15">
        <f t="array" ref="G105">-SUM(IF(G93:G104&lt;G$3:G$14,1,0))/12+SUM(IF(G93:G104&gt;G$3:G$14,1,0))/12</f>
        <v>1</v>
      </c>
      <c r="H105" s="15">
        <f t="array" ref="H105">-SUM(IF(H93:H104&lt;H$3:H$14,1,0))/12+SUM(IF(H93:H104&gt;H$3:H$14,1,0))/12</f>
        <v>-0.25</v>
      </c>
      <c r="I105" s="15">
        <f t="array" ref="I105">-SUM(IF(I93:I104&lt;I$3:I$14,1,0))/12+SUM(IF(I93:I104&gt;I$3:I$14,1,0))/12</f>
        <v>1</v>
      </c>
      <c r="J105" s="15">
        <f t="array" ref="J105">-SUM(IF(J93:J104&lt;J$3:J$14,1,0))/12+SUM(IF(J93:J104&gt;J$3:J$14,1,0))/12</f>
        <v>0</v>
      </c>
      <c r="K105" s="15">
        <f t="array" ref="K105">-SUM(IF(K93:K104&lt;K$3:K$14,1,0))/12+SUM(IF(K93:K104&gt;K$3:K$14,1,0))/12</f>
        <v>0.16666666666666666</v>
      </c>
      <c r="L105" s="15">
        <f t="array" ref="L105">-SUM(IF(L93:L104&lt;L$3:L$14,1,0))/12+SUM(IF(L93:L104&gt;L$3:L$14,1,0))/12</f>
        <v>-0.16666666666666666</v>
      </c>
      <c r="M105" s="15">
        <f t="array" ref="M105">-SUM(IF(M93:M104&lt;M$3:M$14,1,0))/12+SUM(IF(M93:M104&gt;M$3:M$14,1,0))/12</f>
        <v>0</v>
      </c>
      <c r="N105" s="15">
        <f t="array" ref="N105">-SUM(IF(N93:N104&lt;N$3:N$14,1,0))/12+SUM(IF(N93:N104&gt;N$3:N$14,1,0))/12</f>
        <v>0.66666666666666663</v>
      </c>
      <c r="O105" s="15">
        <f t="array" ref="O105">-SUM(IF(O93:O104&lt;O$3:O$14,1,0))/12+SUM(IF(O93:O104&gt;O$3:O$14,1,0))/12</f>
        <v>0</v>
      </c>
      <c r="P105" s="15">
        <f t="array" ref="P105">-SUM(IF(P93:P104&lt;P$3:P$14,1,0))/12+SUM(IF(P93:P104&gt;P$3:P$14,1,0))/12</f>
        <v>0</v>
      </c>
      <c r="Q105" s="15">
        <f t="array" ref="Q105">-SUM(IF(Q93:Q104&lt;Q$3:Q$14,1,0))/12+SUM(IF(Q93:Q104&gt;Q$3:Q$14,1,0))/12</f>
        <v>0</v>
      </c>
      <c r="R105" s="14">
        <f t="array" ref="R105">SUM((R93:R104-R$3:R$14)/R$3:R$14)/12</f>
        <v>2.610358952917978E-2</v>
      </c>
      <c r="S105" s="14">
        <f t="array" ref="S105">SUM((S93:S104-S$3:S$14)/S$3:S$14)/12</f>
        <v>-2.1242886736397959E-2</v>
      </c>
      <c r="T105" s="14">
        <f t="array" ref="T105">SUM((T93:T104-T$3:T$14)/T$3:T$14)/12</f>
        <v>-0.74817969602578127</v>
      </c>
      <c r="U105" s="14">
        <f t="array" ref="U105">SUM((U93:U104-U$3:U$14)/100)/12</f>
        <v>7.8299249999999994</v>
      </c>
      <c r="V105" s="14">
        <f t="array" ref="V105">SUM((V93:V104-V$3:V$14)/100)/12</f>
        <v>35.125749999999989</v>
      </c>
      <c r="W105" s="14">
        <f t="array" ref="W105">SUM((W93:W104-W$3:W$14)/W$3:W$14)/12</f>
        <v>-0.36541252554067816</v>
      </c>
      <c r="X105" s="14" t="e">
        <f t="array" ref="X105">SUM((X93:X104-X$3:X$14)/X$3:X$14)/12</f>
        <v>#DIV/0!</v>
      </c>
      <c r="Y105" s="14">
        <f t="array" ref="Y105">SUM((Y93:Y104-Y$3:Y$14)/Y$3:Y$14)/12</f>
        <v>-0.3072713331786136</v>
      </c>
      <c r="Z105" s="14">
        <f t="array" ref="Z105">SUM((Z93:Z104-Z$3:Z$14)/Z$3:Z$14)/12</f>
        <v>-2.1242596784276226E-2</v>
      </c>
      <c r="AA105" s="14">
        <f t="array" ref="AA105">SUM((AA93:AA104-AA$3:AA$14)/AA$3:AA$14)/12</f>
        <v>-1.7684635665072317E-2</v>
      </c>
      <c r="AB105" s="14">
        <f t="array" ref="AB105">SUM((AB93:AB104-AB$3:AB$14)/AB$3:AB$14)/12</f>
        <v>-0.19068461539836415</v>
      </c>
    </row>
    <row r="106" spans="1:28" x14ac:dyDescent="0.2">
      <c r="A106" s="44" t="s">
        <v>286</v>
      </c>
      <c r="B106" s="4" t="s">
        <v>33</v>
      </c>
      <c r="C106" s="16" t="s">
        <v>34</v>
      </c>
      <c r="D106">
        <v>21196.5</v>
      </c>
      <c r="E106">
        <v>1416.02</v>
      </c>
      <c r="F106">
        <v>9420</v>
      </c>
      <c r="G106" s="6">
        <v>2</v>
      </c>
      <c r="H106" s="6">
        <v>3</v>
      </c>
      <c r="I106" s="6">
        <v>3</v>
      </c>
      <c r="J106" s="6">
        <v>24</v>
      </c>
      <c r="K106" s="6">
        <v>3.5</v>
      </c>
      <c r="L106" s="6">
        <v>0</v>
      </c>
      <c r="M106" s="6">
        <v>0</v>
      </c>
      <c r="N106" s="6">
        <v>7.5</v>
      </c>
      <c r="O106" s="6">
        <v>0</v>
      </c>
      <c r="P106" s="6">
        <v>0</v>
      </c>
      <c r="Q106" s="6">
        <v>4</v>
      </c>
      <c r="R106" s="6">
        <v>3378.49</v>
      </c>
      <c r="S106" s="6">
        <v>357.97</v>
      </c>
      <c r="T106" s="6">
        <v>854.95</v>
      </c>
      <c r="U106" s="6">
        <v>894</v>
      </c>
      <c r="V106" s="6">
        <v>3255.89</v>
      </c>
      <c r="W106" s="6">
        <v>430.9</v>
      </c>
      <c r="X106" s="6">
        <v>-41.66</v>
      </c>
      <c r="Y106" s="6">
        <v>664.24</v>
      </c>
      <c r="Z106" s="6">
        <v>461.79</v>
      </c>
      <c r="AA106" s="6">
        <v>631.79</v>
      </c>
      <c r="AB106" s="6">
        <v>10901.3603</v>
      </c>
    </row>
    <row r="107" spans="1:28" x14ac:dyDescent="0.2">
      <c r="A107" s="44" t="s">
        <v>287</v>
      </c>
      <c r="B107" s="4" t="s">
        <v>33</v>
      </c>
      <c r="C107" s="16" t="s">
        <v>36</v>
      </c>
      <c r="D107">
        <v>28581.69</v>
      </c>
      <c r="E107">
        <v>1381.78</v>
      </c>
      <c r="F107">
        <v>17090</v>
      </c>
      <c r="G107" s="6">
        <v>4</v>
      </c>
      <c r="H107" s="6">
        <v>3</v>
      </c>
      <c r="I107" s="6">
        <v>6</v>
      </c>
      <c r="J107" s="6">
        <v>0</v>
      </c>
      <c r="K107" s="6">
        <v>7</v>
      </c>
      <c r="L107" s="6">
        <v>0</v>
      </c>
      <c r="M107" s="6">
        <v>6</v>
      </c>
      <c r="N107" s="6">
        <v>13.5</v>
      </c>
      <c r="O107" s="6">
        <v>0</v>
      </c>
      <c r="P107" s="6">
        <v>4</v>
      </c>
      <c r="Q107" s="6">
        <v>4</v>
      </c>
      <c r="R107" s="6">
        <v>6444.24</v>
      </c>
      <c r="S107" s="6">
        <v>51.59</v>
      </c>
      <c r="T107" s="6">
        <v>2129.33</v>
      </c>
      <c r="U107" s="6">
        <v>2424.04</v>
      </c>
      <c r="V107" s="6">
        <v>6511.77</v>
      </c>
      <c r="W107" s="6">
        <v>1073.18</v>
      </c>
      <c r="X107" s="6">
        <v>-112.96</v>
      </c>
      <c r="Y107" s="6">
        <v>1235.22</v>
      </c>
      <c r="Z107" s="6">
        <v>66.55</v>
      </c>
      <c r="AA107" s="6">
        <v>66.55</v>
      </c>
      <c r="AB107" s="6">
        <v>7812.5749999999998</v>
      </c>
    </row>
    <row r="108" spans="1:28" x14ac:dyDescent="0.2">
      <c r="A108" s="44" t="s">
        <v>288</v>
      </c>
      <c r="B108" s="4" t="s">
        <v>33</v>
      </c>
      <c r="C108" s="16" t="s">
        <v>38</v>
      </c>
      <c r="D108">
        <v>35240.36</v>
      </c>
      <c r="E108">
        <v>2200.46</v>
      </c>
      <c r="F108">
        <v>16940</v>
      </c>
      <c r="G108" s="6">
        <v>4</v>
      </c>
      <c r="H108" s="6">
        <v>3</v>
      </c>
      <c r="I108" s="6">
        <v>6</v>
      </c>
      <c r="J108" s="6">
        <v>24</v>
      </c>
      <c r="K108" s="6">
        <v>3.5</v>
      </c>
      <c r="L108" s="6">
        <v>0</v>
      </c>
      <c r="M108" s="6">
        <v>0</v>
      </c>
      <c r="N108" s="6">
        <v>19.5</v>
      </c>
      <c r="O108" s="6">
        <v>0</v>
      </c>
      <c r="P108" s="6">
        <v>0</v>
      </c>
      <c r="Q108" s="6">
        <v>4</v>
      </c>
      <c r="R108" s="6">
        <v>5195.87</v>
      </c>
      <c r="S108" s="6">
        <v>978.09</v>
      </c>
      <c r="T108" s="6">
        <v>973.81</v>
      </c>
      <c r="U108" s="6">
        <v>2512.1999999999998</v>
      </c>
      <c r="V108" s="6">
        <v>6511.77</v>
      </c>
      <c r="W108" s="6">
        <v>490.8</v>
      </c>
      <c r="X108" s="6">
        <v>-117.07</v>
      </c>
      <c r="Y108" s="6">
        <v>648.73</v>
      </c>
      <c r="Z108" s="6">
        <v>1261.73</v>
      </c>
      <c r="AA108" s="6">
        <v>1431.73</v>
      </c>
      <c r="AB108" s="6">
        <v>22390.3253</v>
      </c>
    </row>
    <row r="109" spans="1:28" x14ac:dyDescent="0.2">
      <c r="A109" s="44" t="s">
        <v>289</v>
      </c>
      <c r="B109" s="4" t="s">
        <v>33</v>
      </c>
      <c r="C109" s="16" t="s">
        <v>40</v>
      </c>
      <c r="D109">
        <v>41018.93</v>
      </c>
      <c r="E109">
        <v>2534.56</v>
      </c>
      <c r="F109">
        <v>19940</v>
      </c>
      <c r="G109" s="6">
        <v>4</v>
      </c>
      <c r="H109" s="6">
        <v>3</v>
      </c>
      <c r="I109" s="6">
        <v>9</v>
      </c>
      <c r="J109" s="6">
        <v>24</v>
      </c>
      <c r="K109" s="6">
        <v>3.5</v>
      </c>
      <c r="L109" s="6">
        <v>0</v>
      </c>
      <c r="M109" s="6">
        <v>0</v>
      </c>
      <c r="N109" s="6">
        <v>25.5</v>
      </c>
      <c r="O109" s="6">
        <v>0</v>
      </c>
      <c r="P109" s="6">
        <v>0</v>
      </c>
      <c r="Q109" s="6">
        <v>4</v>
      </c>
      <c r="R109" s="6">
        <v>5763.24</v>
      </c>
      <c r="S109" s="6">
        <v>1287.81</v>
      </c>
      <c r="T109" s="6">
        <v>778.48</v>
      </c>
      <c r="U109" s="6">
        <v>1803.9</v>
      </c>
      <c r="V109" s="6">
        <v>6511.77</v>
      </c>
      <c r="W109" s="6">
        <v>392.35</v>
      </c>
      <c r="X109" s="6">
        <v>-84.06</v>
      </c>
      <c r="Y109" s="6">
        <v>583.29</v>
      </c>
      <c r="Z109" s="6">
        <v>1661.27</v>
      </c>
      <c r="AA109" s="6">
        <v>1831.27</v>
      </c>
      <c r="AB109" s="6">
        <v>30653.262900000002</v>
      </c>
    </row>
    <row r="110" spans="1:28" x14ac:dyDescent="0.2">
      <c r="A110" s="44" t="s">
        <v>290</v>
      </c>
      <c r="B110" s="4" t="s">
        <v>42</v>
      </c>
      <c r="C110" s="16" t="s">
        <v>34</v>
      </c>
      <c r="D110">
        <v>26888.06</v>
      </c>
      <c r="E110">
        <v>1437.85</v>
      </c>
      <c r="F110">
        <v>14930</v>
      </c>
      <c r="G110" s="6">
        <v>3</v>
      </c>
      <c r="H110" s="6">
        <v>3</v>
      </c>
      <c r="I110" s="6">
        <v>6</v>
      </c>
      <c r="J110" s="6">
        <v>0</v>
      </c>
      <c r="K110" s="6">
        <v>7</v>
      </c>
      <c r="L110" s="6">
        <v>0</v>
      </c>
      <c r="M110" s="6">
        <v>0</v>
      </c>
      <c r="N110" s="6">
        <v>15</v>
      </c>
      <c r="O110" s="6">
        <v>0</v>
      </c>
      <c r="P110" s="6">
        <v>0</v>
      </c>
      <c r="Q110" s="6">
        <v>4</v>
      </c>
      <c r="R110" s="6">
        <v>5196.1000000000004</v>
      </c>
      <c r="S110" s="6">
        <v>91.64</v>
      </c>
      <c r="T110" s="6">
        <v>1703.96</v>
      </c>
      <c r="U110" s="6">
        <v>1376.8</v>
      </c>
      <c r="V110" s="6">
        <v>4525.91</v>
      </c>
      <c r="W110" s="6">
        <v>858.79</v>
      </c>
      <c r="X110" s="6">
        <v>-64.16</v>
      </c>
      <c r="Y110" s="6">
        <v>1069.6300000000001</v>
      </c>
      <c r="Z110" s="6">
        <v>118.22</v>
      </c>
      <c r="AA110" s="6">
        <v>288.22000000000003</v>
      </c>
      <c r="AB110" s="6">
        <v>9541.7828000000009</v>
      </c>
    </row>
    <row r="111" spans="1:28" x14ac:dyDescent="0.2">
      <c r="A111" s="44" t="s">
        <v>291</v>
      </c>
      <c r="B111" s="4" t="s">
        <v>42</v>
      </c>
      <c r="C111" s="16" t="s">
        <v>36</v>
      </c>
      <c r="D111">
        <v>40061.019999999997</v>
      </c>
      <c r="E111">
        <v>2449.44</v>
      </c>
      <c r="F111">
        <v>19690</v>
      </c>
      <c r="G111" s="6">
        <v>4</v>
      </c>
      <c r="H111" s="6">
        <v>3</v>
      </c>
      <c r="I111" s="6">
        <v>6</v>
      </c>
      <c r="J111" s="6">
        <v>24</v>
      </c>
      <c r="K111" s="6">
        <v>7</v>
      </c>
      <c r="L111" s="6">
        <v>0</v>
      </c>
      <c r="M111" s="6">
        <v>0</v>
      </c>
      <c r="N111" s="6">
        <v>27</v>
      </c>
      <c r="O111" s="6">
        <v>0</v>
      </c>
      <c r="P111" s="6">
        <v>0</v>
      </c>
      <c r="Q111" s="6">
        <v>4</v>
      </c>
      <c r="R111" s="6">
        <v>5361.02</v>
      </c>
      <c r="S111" s="6">
        <v>1208.1500000000001</v>
      </c>
      <c r="T111" s="6">
        <v>818.68</v>
      </c>
      <c r="U111" s="6">
        <v>1860.21</v>
      </c>
      <c r="V111" s="6">
        <v>6034.55</v>
      </c>
      <c r="W111" s="6">
        <v>412.62</v>
      </c>
      <c r="X111" s="6">
        <v>-86.69</v>
      </c>
      <c r="Y111" s="6">
        <v>600.92999999999995</v>
      </c>
      <c r="Z111" s="6">
        <v>1558.51</v>
      </c>
      <c r="AA111" s="6">
        <v>1728.51</v>
      </c>
      <c r="AB111" s="6">
        <v>28388.867099999999</v>
      </c>
    </row>
    <row r="112" spans="1:28" x14ac:dyDescent="0.2">
      <c r="A112" s="44" t="s">
        <v>292</v>
      </c>
      <c r="B112" s="4" t="s">
        <v>42</v>
      </c>
      <c r="C112" s="16" t="s">
        <v>38</v>
      </c>
      <c r="D112">
        <v>51843.56</v>
      </c>
      <c r="E112">
        <v>3173.6</v>
      </c>
      <c r="F112">
        <v>25450</v>
      </c>
      <c r="G112" s="6">
        <v>5</v>
      </c>
      <c r="H112" s="6">
        <v>3</v>
      </c>
      <c r="I112" s="6">
        <v>9</v>
      </c>
      <c r="J112" s="6">
        <v>24</v>
      </c>
      <c r="K112" s="6">
        <v>7</v>
      </c>
      <c r="L112" s="6">
        <v>0</v>
      </c>
      <c r="M112" s="6">
        <v>0</v>
      </c>
      <c r="N112" s="6">
        <v>39</v>
      </c>
      <c r="O112" s="6">
        <v>0</v>
      </c>
      <c r="P112" s="6">
        <v>0</v>
      </c>
      <c r="Q112" s="6">
        <v>4</v>
      </c>
      <c r="R112" s="6">
        <v>6239.78</v>
      </c>
      <c r="S112" s="6">
        <v>1855.41</v>
      </c>
      <c r="T112" s="6">
        <v>654.80999999999995</v>
      </c>
      <c r="U112" s="6">
        <v>2465.87</v>
      </c>
      <c r="V112" s="6">
        <v>7543.19</v>
      </c>
      <c r="W112" s="6">
        <v>330.03</v>
      </c>
      <c r="X112" s="6">
        <v>-114.91</v>
      </c>
      <c r="Y112" s="6">
        <v>490.12</v>
      </c>
      <c r="Z112" s="6">
        <v>2393.48</v>
      </c>
      <c r="AA112" s="6">
        <v>2563.48</v>
      </c>
      <c r="AB112" s="6">
        <v>40487.875800000002</v>
      </c>
    </row>
    <row r="113" spans="1:28" x14ac:dyDescent="0.2">
      <c r="A113" s="44" t="s">
        <v>293</v>
      </c>
      <c r="B113" s="4" t="s">
        <v>42</v>
      </c>
      <c r="C113" s="16" t="s">
        <v>40</v>
      </c>
      <c r="D113">
        <v>63009.88</v>
      </c>
      <c r="E113">
        <v>4516.25</v>
      </c>
      <c r="F113">
        <v>25450</v>
      </c>
      <c r="G113" s="6">
        <v>5</v>
      </c>
      <c r="H113" s="6">
        <v>3</v>
      </c>
      <c r="I113" s="6">
        <v>6</v>
      </c>
      <c r="J113" s="6">
        <v>24</v>
      </c>
      <c r="K113" s="6">
        <v>7</v>
      </c>
      <c r="L113" s="6">
        <v>0</v>
      </c>
      <c r="M113" s="6">
        <v>0</v>
      </c>
      <c r="N113" s="6">
        <v>51</v>
      </c>
      <c r="O113" s="6">
        <v>0</v>
      </c>
      <c r="P113" s="6">
        <v>0</v>
      </c>
      <c r="Q113" s="6">
        <v>4</v>
      </c>
      <c r="R113" s="6">
        <v>6451.7</v>
      </c>
      <c r="S113" s="6">
        <v>2722.54</v>
      </c>
      <c r="T113" s="6">
        <v>1111.5899999999999</v>
      </c>
      <c r="U113" s="6">
        <v>2597.9</v>
      </c>
      <c r="V113" s="6">
        <v>7543.19</v>
      </c>
      <c r="W113" s="6">
        <v>560.24</v>
      </c>
      <c r="X113" s="6">
        <v>-121.06</v>
      </c>
      <c r="Y113" s="6">
        <v>714.18</v>
      </c>
      <c r="Z113" s="6">
        <v>3512.07</v>
      </c>
      <c r="AA113" s="6">
        <v>3682.07</v>
      </c>
      <c r="AB113" s="6">
        <v>58672.344400000002</v>
      </c>
    </row>
    <row r="114" spans="1:28" x14ac:dyDescent="0.2">
      <c r="A114" s="44" t="s">
        <v>294</v>
      </c>
      <c r="B114" s="4" t="s">
        <v>47</v>
      </c>
      <c r="C114" s="16" t="s">
        <v>34</v>
      </c>
      <c r="D114">
        <v>31341.86</v>
      </c>
      <c r="E114">
        <v>1853.14</v>
      </c>
      <c r="F114">
        <v>15930</v>
      </c>
      <c r="G114" s="6">
        <v>3</v>
      </c>
      <c r="H114" s="6">
        <v>3</v>
      </c>
      <c r="I114" s="6">
        <v>6</v>
      </c>
      <c r="J114" s="6">
        <v>24</v>
      </c>
      <c r="K114" s="6">
        <v>7</v>
      </c>
      <c r="L114" s="6">
        <v>0</v>
      </c>
      <c r="M114" s="6">
        <v>0</v>
      </c>
      <c r="N114" s="6">
        <v>15</v>
      </c>
      <c r="O114" s="6">
        <v>0</v>
      </c>
      <c r="P114" s="6">
        <v>0</v>
      </c>
      <c r="Q114" s="6">
        <v>4</v>
      </c>
      <c r="R114" s="6">
        <v>3945.34</v>
      </c>
      <c r="S114" s="6">
        <v>822.42</v>
      </c>
      <c r="T114" s="6">
        <v>543.33000000000004</v>
      </c>
      <c r="U114" s="6">
        <v>1000.18</v>
      </c>
      <c r="V114" s="6">
        <v>4044.4</v>
      </c>
      <c r="W114" s="6">
        <v>273.83999999999997</v>
      </c>
      <c r="X114" s="6">
        <v>-46.61</v>
      </c>
      <c r="Y114" s="6">
        <v>502.23</v>
      </c>
      <c r="Z114" s="6">
        <v>1060.92</v>
      </c>
      <c r="AA114" s="6">
        <v>1230.92</v>
      </c>
      <c r="AB114" s="6">
        <v>21305.123100000001</v>
      </c>
    </row>
    <row r="115" spans="1:28" x14ac:dyDescent="0.2">
      <c r="A115" s="44" t="s">
        <v>295</v>
      </c>
      <c r="B115" s="4" t="s">
        <v>47</v>
      </c>
      <c r="C115" s="16" t="s">
        <v>36</v>
      </c>
      <c r="D115">
        <v>47518.84</v>
      </c>
      <c r="E115">
        <v>2894.07</v>
      </c>
      <c r="F115">
        <v>23450</v>
      </c>
      <c r="G115" s="6">
        <v>5</v>
      </c>
      <c r="H115" s="6">
        <v>3</v>
      </c>
      <c r="I115" s="6">
        <v>9</v>
      </c>
      <c r="J115" s="6">
        <v>24</v>
      </c>
      <c r="K115" s="6">
        <v>7</v>
      </c>
      <c r="L115" s="6">
        <v>0</v>
      </c>
      <c r="M115" s="6">
        <v>0</v>
      </c>
      <c r="N115" s="6">
        <v>27</v>
      </c>
      <c r="O115" s="6">
        <v>0</v>
      </c>
      <c r="P115" s="6">
        <v>0</v>
      </c>
      <c r="Q115" s="6">
        <v>4</v>
      </c>
      <c r="R115" s="6">
        <v>5907.66</v>
      </c>
      <c r="S115" s="6">
        <v>1652.79</v>
      </c>
      <c r="T115" s="6">
        <v>572.74</v>
      </c>
      <c r="U115" s="6">
        <v>1967.6</v>
      </c>
      <c r="V115" s="6">
        <v>6740.67</v>
      </c>
      <c r="W115" s="6">
        <v>288.66000000000003</v>
      </c>
      <c r="X115" s="6">
        <v>-91.69</v>
      </c>
      <c r="Y115" s="6">
        <v>471.97</v>
      </c>
      <c r="Z115" s="6">
        <v>2132.1</v>
      </c>
      <c r="AA115" s="6">
        <v>2302.1</v>
      </c>
      <c r="AB115" s="6">
        <v>36916.307699999998</v>
      </c>
    </row>
    <row r="116" spans="1:28" x14ac:dyDescent="0.2">
      <c r="A116" s="44" t="s">
        <v>296</v>
      </c>
      <c r="B116" s="4" t="s">
        <v>47</v>
      </c>
      <c r="C116" s="16" t="s">
        <v>38</v>
      </c>
      <c r="D116">
        <v>64355.82</v>
      </c>
      <c r="E116">
        <v>3996.32</v>
      </c>
      <c r="F116">
        <v>31120</v>
      </c>
      <c r="G116" s="6">
        <v>7</v>
      </c>
      <c r="H116" s="6">
        <v>3</v>
      </c>
      <c r="I116" s="6">
        <v>12</v>
      </c>
      <c r="J116" s="6">
        <v>24</v>
      </c>
      <c r="K116" s="6">
        <v>7</v>
      </c>
      <c r="L116" s="6">
        <v>0</v>
      </c>
      <c r="M116" s="6">
        <v>6</v>
      </c>
      <c r="N116" s="6">
        <v>39</v>
      </c>
      <c r="O116" s="6">
        <v>0</v>
      </c>
      <c r="P116" s="6">
        <v>0</v>
      </c>
      <c r="Q116" s="6">
        <v>4</v>
      </c>
      <c r="R116" s="6">
        <v>6788.72</v>
      </c>
      <c r="S116" s="6">
        <v>2559.62</v>
      </c>
      <c r="T116" s="6">
        <v>636.41</v>
      </c>
      <c r="U116" s="6">
        <v>4106.0200000000004</v>
      </c>
      <c r="V116" s="6">
        <v>9436.56</v>
      </c>
      <c r="W116" s="6">
        <v>320.75</v>
      </c>
      <c r="X116" s="6">
        <v>-191.34</v>
      </c>
      <c r="Y116" s="6">
        <v>404.41</v>
      </c>
      <c r="Z116" s="6">
        <v>3301.91</v>
      </c>
      <c r="AA116" s="6">
        <v>3471.91</v>
      </c>
      <c r="AB116" s="6">
        <v>49691.678800000002</v>
      </c>
    </row>
    <row r="117" spans="1:28" x14ac:dyDescent="0.2">
      <c r="A117" s="44" t="s">
        <v>297</v>
      </c>
      <c r="B117" s="8" t="s">
        <v>47</v>
      </c>
      <c r="C117" s="17" t="s">
        <v>40</v>
      </c>
      <c r="D117" s="7">
        <v>79453.52</v>
      </c>
      <c r="E117" s="7">
        <v>4998.8599999999997</v>
      </c>
      <c r="F117" s="7">
        <v>37880</v>
      </c>
      <c r="G117" s="9">
        <v>8</v>
      </c>
      <c r="H117" s="9">
        <v>3</v>
      </c>
      <c r="I117" s="9">
        <v>12</v>
      </c>
      <c r="J117" s="9">
        <v>24</v>
      </c>
      <c r="K117" s="9">
        <v>14</v>
      </c>
      <c r="L117" s="9">
        <v>0</v>
      </c>
      <c r="M117" s="9">
        <v>6</v>
      </c>
      <c r="N117" s="9">
        <v>51</v>
      </c>
      <c r="O117" s="9">
        <v>0</v>
      </c>
      <c r="P117" s="9">
        <v>0</v>
      </c>
      <c r="Q117" s="9">
        <v>4</v>
      </c>
      <c r="R117" s="9">
        <v>8005.62</v>
      </c>
      <c r="S117" s="9">
        <v>3367.99</v>
      </c>
      <c r="T117" s="9">
        <v>562.41</v>
      </c>
      <c r="U117" s="9">
        <v>4169.75</v>
      </c>
      <c r="V117" s="9">
        <v>10785.08</v>
      </c>
      <c r="W117" s="9">
        <v>283.45</v>
      </c>
      <c r="X117" s="9">
        <v>-194.31</v>
      </c>
      <c r="Y117" s="9">
        <v>364.14</v>
      </c>
      <c r="Z117" s="9">
        <v>4344.71</v>
      </c>
      <c r="AA117" s="9">
        <v>4514.71</v>
      </c>
      <c r="AB117" s="9">
        <v>68702.9755</v>
      </c>
    </row>
    <row r="118" spans="1:28" s="7" customFormat="1" x14ac:dyDescent="0.2">
      <c r="A118" s="10" t="s">
        <v>298</v>
      </c>
      <c r="B118" s="17"/>
      <c r="C118" s="17"/>
      <c r="D118" s="14">
        <f t="array" ref="D118">SUM((D106:D117-$D$3:$D$14)/$D$3:$D$14)/12</f>
        <v>0.73151326154077434</v>
      </c>
      <c r="E118" s="14">
        <f t="array" ref="E118">SUM((E106:E117-$E$3:$E$14)/$E$3:$E$14)/12</f>
        <v>0.10215117820597235</v>
      </c>
      <c r="F118" s="14">
        <f t="array" ref="F118">SUM((F106:F117-$F$3:$F$14)/$F$3:$F$14)/12</f>
        <v>3.3289671730754598</v>
      </c>
      <c r="G118" s="15">
        <f t="array" ref="G118">-SUM(IF(G106:G117&lt;G$3:G$14,1,0))/12+SUM(IF(G106:G117&gt;G$3:G$14,1,0))/12</f>
        <v>1</v>
      </c>
      <c r="H118" s="15">
        <f t="array" ref="H118">-SUM(IF(H106:H117&lt;H$3:H$14,1,0))/12+SUM(IF(H106:H117&gt;H$3:H$14,1,0))/12</f>
        <v>-0.25</v>
      </c>
      <c r="I118" s="15">
        <f t="array" ref="I118">-SUM(IF(I106:I117&lt;I$3:I$14,1,0))/12+SUM(IF(I106:I117&gt;I$3:I$14,1,0))/12</f>
        <v>1</v>
      </c>
      <c r="J118" s="15">
        <f t="array" ref="J118">-SUM(IF(J106:J117&lt;J$3:J$14,1,0))/12+SUM(IF(J106:J117&gt;J$3:J$14,1,0))/12</f>
        <v>-0.16666666666666666</v>
      </c>
      <c r="K118" s="15">
        <f t="array" ref="K118">-SUM(IF(K106:K117&lt;K$3:K$14,1,0))/12+SUM(IF(K106:K117&gt;K$3:K$14,1,0))/12</f>
        <v>1</v>
      </c>
      <c r="L118" s="15">
        <f t="array" ref="L118">-SUM(IF(L106:L117&lt;L$3:L$14,1,0))/12+SUM(IF(L106:L117&gt;L$3:L$14,1,0))/12</f>
        <v>-1</v>
      </c>
      <c r="M118" s="15">
        <f t="array" ref="M118">-SUM(IF(M106:M117&lt;M$3:M$14,1,0))/12+SUM(IF(M106:M117&gt;M$3:M$14,1,0))/12</f>
        <v>0.25</v>
      </c>
      <c r="N118" s="15">
        <f t="array" ref="N118">-SUM(IF(N106:N117&lt;N$3:N$14,1,0))/12+SUM(IF(N106:N117&gt;N$3:N$14,1,0))/12</f>
        <v>0.66666666666666663</v>
      </c>
      <c r="O118" s="15">
        <f t="array" ref="O118">-SUM(IF(O106:O117&lt;O$3:O$14,1,0))/12+SUM(IF(O106:O117&gt;O$3:O$14,1,0))/12</f>
        <v>0</v>
      </c>
      <c r="P118" s="15">
        <f t="array" ref="P118">-SUM(IF(P106:P117&lt;P$3:P$14,1,0))/12+SUM(IF(P106:P117&gt;P$3:P$14,1,0))/12</f>
        <v>8.3333333333333329E-2</v>
      </c>
      <c r="Q118" s="15">
        <f t="array" ref="Q118">-SUM(IF(Q106:Q117&lt;Q$3:Q$14,1,0))/12+SUM(IF(Q106:Q117&gt;Q$3:Q$14,1,0))/12</f>
        <v>0</v>
      </c>
      <c r="R118" s="14">
        <f t="array" ref="R118">SUM((R106:R117-R$3:R$14)/R$3:R$14)/12</f>
        <v>0.49327032685449751</v>
      </c>
      <c r="S118" s="14">
        <f t="array" ref="S118">SUM((S106:S117-S$3:S$14)/S$3:S$14)/12</f>
        <v>-0.39301730851613031</v>
      </c>
      <c r="T118" s="14">
        <f t="array" ref="T118">SUM((T106:T117-T$3:T$14)/T$3:T$14)/12</f>
        <v>-0.74113446452983733</v>
      </c>
      <c r="U118" s="14">
        <f t="array" ref="U118">SUM((U106:U117-U$3:U$14)/100)/12</f>
        <v>22.648724999999999</v>
      </c>
      <c r="V118" s="14">
        <f t="array" ref="V118">SUM((V106:V117-V$3:V$14)/100)/12</f>
        <v>66.203958333333333</v>
      </c>
      <c r="W118" s="14">
        <f t="array" ref="W118">SUM((W106:W117-W$3:W$14)/W$3:W$14)/12</f>
        <v>-0.34765849934781423</v>
      </c>
      <c r="X118" s="14" t="e">
        <f t="array" ref="X118">SUM((X106:X117-X$3:X$14)/X$3:X$14)/12</f>
        <v>#DIV/0!</v>
      </c>
      <c r="Y118" s="14">
        <f t="array" ref="Y118">SUM((Y106:Y117-Y$3:Y$14)/Y$3:Y$14)/12</f>
        <v>-0.36195510813821802</v>
      </c>
      <c r="Z118" s="14">
        <f t="array" ref="Z118">SUM((Z106:Z117-Z$3:Z$14)/Z$3:Z$14)/12</f>
        <v>0.42365202470898744</v>
      </c>
      <c r="AA118" s="14">
        <f t="array" ref="AA118">SUM((AA106:AA117-AA$3:AA$14)/AA$3:AA$14)/12</f>
        <v>0.35822726587080478</v>
      </c>
      <c r="AB118" s="14">
        <f t="array" ref="AB118">SUM((AB106:AB117-AB$3:AB$14)/AB$3:AB$14)/12</f>
        <v>-0.45005357914710437</v>
      </c>
    </row>
  </sheetData>
  <conditionalFormatting sqref="R3:R6">
    <cfRule type="colorScale" priority="88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70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43">
      <colorScale>
        <cfvo type="min"/>
        <cfvo type="max"/>
        <color rgb="FFFCFCFF"/>
        <color rgb="FF63BE7B"/>
      </colorScale>
    </cfRule>
  </conditionalFormatting>
  <conditionalFormatting sqref="R19:R26">
    <cfRule type="colorScale" priority="46">
      <colorScale>
        <cfvo type="min"/>
        <cfvo type="max"/>
        <color rgb="FFFCFCFF"/>
        <color rgb="FF63BE7B"/>
      </colorScale>
    </cfRule>
  </conditionalFormatting>
  <conditionalFormatting sqref="R28:R31">
    <cfRule type="colorScale" priority="37">
      <colorScale>
        <cfvo type="min"/>
        <cfvo type="max"/>
        <color rgb="FFFCFCFF"/>
        <color rgb="FF63BE7B"/>
      </colorScale>
    </cfRule>
  </conditionalFormatting>
  <conditionalFormatting sqref="R32:R39">
    <cfRule type="colorScale" priority="40">
      <colorScale>
        <cfvo type="min"/>
        <cfvo type="max"/>
        <color rgb="FFFCFCFF"/>
        <color rgb="FF63BE7B"/>
      </colorScale>
    </cfRule>
  </conditionalFormatting>
  <conditionalFormatting sqref="R41:R44">
    <cfRule type="colorScale" priority="31">
      <colorScale>
        <cfvo type="min"/>
        <cfvo type="max"/>
        <color rgb="FFFCFCFF"/>
        <color rgb="FF63BE7B"/>
      </colorScale>
    </cfRule>
  </conditionalFormatting>
  <conditionalFormatting sqref="R45:R52">
    <cfRule type="colorScale" priority="34">
      <colorScale>
        <cfvo type="min"/>
        <cfvo type="max"/>
        <color rgb="FFFCFCFF"/>
        <color rgb="FF63BE7B"/>
      </colorScale>
    </cfRule>
  </conditionalFormatting>
  <conditionalFormatting sqref="R54:R57">
    <cfRule type="colorScale" priority="25">
      <colorScale>
        <cfvo type="min"/>
        <cfvo type="max"/>
        <color rgb="FFFCFCFF"/>
        <color rgb="FF63BE7B"/>
      </colorScale>
    </cfRule>
  </conditionalFormatting>
  <conditionalFormatting sqref="R58:R65">
    <cfRule type="colorScale" priority="28">
      <colorScale>
        <cfvo type="min"/>
        <cfvo type="max"/>
        <color rgb="FFFCFCFF"/>
        <color rgb="FF63BE7B"/>
      </colorScale>
    </cfRule>
  </conditionalFormatting>
  <conditionalFormatting sqref="R67:R70">
    <cfRule type="colorScale" priority="19">
      <colorScale>
        <cfvo type="min"/>
        <cfvo type="max"/>
        <color rgb="FFFCFCFF"/>
        <color rgb="FF63BE7B"/>
      </colorScale>
    </cfRule>
  </conditionalFormatting>
  <conditionalFormatting sqref="R71:R78">
    <cfRule type="colorScale" priority="22">
      <colorScale>
        <cfvo type="min"/>
        <cfvo type="max"/>
        <color rgb="FFFCFCFF"/>
        <color rgb="FF63BE7B"/>
      </colorScale>
    </cfRule>
  </conditionalFormatting>
  <conditionalFormatting sqref="R80:R83">
    <cfRule type="colorScale" priority="13">
      <colorScale>
        <cfvo type="min"/>
        <cfvo type="max"/>
        <color rgb="FFFCFCFF"/>
        <color rgb="FF63BE7B"/>
      </colorScale>
    </cfRule>
  </conditionalFormatting>
  <conditionalFormatting sqref="R84:R91">
    <cfRule type="colorScale" priority="16">
      <colorScale>
        <cfvo type="min"/>
        <cfvo type="max"/>
        <color rgb="FFFCFCFF"/>
        <color rgb="FF63BE7B"/>
      </colorScale>
    </cfRule>
  </conditionalFormatting>
  <conditionalFormatting sqref="R93:R96">
    <cfRule type="colorScale" priority="7">
      <colorScale>
        <cfvo type="min"/>
        <cfvo type="max"/>
        <color rgb="FFFCFCFF"/>
        <color rgb="FF63BE7B"/>
      </colorScale>
    </cfRule>
  </conditionalFormatting>
  <conditionalFormatting sqref="R97:R104">
    <cfRule type="colorScale" priority="10">
      <colorScale>
        <cfvo type="min"/>
        <cfvo type="max"/>
        <color rgb="FFFCFCFF"/>
        <color rgb="FF63BE7B"/>
      </colorScale>
    </cfRule>
  </conditionalFormatting>
  <conditionalFormatting sqref="R106:R109">
    <cfRule type="colorScale" priority="1">
      <colorScale>
        <cfvo type="min"/>
        <cfvo type="max"/>
        <color rgb="FFFCFCFF"/>
        <color rgb="FF63BE7B"/>
      </colorScale>
    </cfRule>
  </conditionalFormatting>
  <conditionalFormatting sqref="R110:R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89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71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44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47">
      <colorScale>
        <cfvo type="min"/>
        <cfvo type="max"/>
        <color rgb="FFFCFCFF"/>
        <color rgb="FF63BE7B"/>
      </colorScale>
    </cfRule>
  </conditionalFormatting>
  <conditionalFormatting sqref="S28:S31">
    <cfRule type="colorScale" priority="38">
      <colorScale>
        <cfvo type="min"/>
        <cfvo type="max"/>
        <color rgb="FFFCFCFF"/>
        <color rgb="FF63BE7B"/>
      </colorScale>
    </cfRule>
  </conditionalFormatting>
  <conditionalFormatting sqref="S32:S39">
    <cfRule type="colorScale" priority="41">
      <colorScale>
        <cfvo type="min"/>
        <cfvo type="max"/>
        <color rgb="FFFCFCFF"/>
        <color rgb="FF63BE7B"/>
      </colorScale>
    </cfRule>
  </conditionalFormatting>
  <conditionalFormatting sqref="S41:S44">
    <cfRule type="colorScale" priority="32">
      <colorScale>
        <cfvo type="min"/>
        <cfvo type="max"/>
        <color rgb="FFFCFCFF"/>
        <color rgb="FF63BE7B"/>
      </colorScale>
    </cfRule>
  </conditionalFormatting>
  <conditionalFormatting sqref="S45:S52">
    <cfRule type="colorScale" priority="35">
      <colorScale>
        <cfvo type="min"/>
        <cfvo type="max"/>
        <color rgb="FFFCFCFF"/>
        <color rgb="FF63BE7B"/>
      </colorScale>
    </cfRule>
  </conditionalFormatting>
  <conditionalFormatting sqref="S54:S57">
    <cfRule type="colorScale" priority="26">
      <colorScale>
        <cfvo type="min"/>
        <cfvo type="max"/>
        <color rgb="FFFCFCFF"/>
        <color rgb="FF63BE7B"/>
      </colorScale>
    </cfRule>
  </conditionalFormatting>
  <conditionalFormatting sqref="S58:S65">
    <cfRule type="colorScale" priority="29">
      <colorScale>
        <cfvo type="min"/>
        <cfvo type="max"/>
        <color rgb="FFFCFCFF"/>
        <color rgb="FF63BE7B"/>
      </colorScale>
    </cfRule>
  </conditionalFormatting>
  <conditionalFormatting sqref="S67:S70">
    <cfRule type="colorScale" priority="20">
      <colorScale>
        <cfvo type="min"/>
        <cfvo type="max"/>
        <color rgb="FFFCFCFF"/>
        <color rgb="FF63BE7B"/>
      </colorScale>
    </cfRule>
  </conditionalFormatting>
  <conditionalFormatting sqref="S71:S78">
    <cfRule type="colorScale" priority="23">
      <colorScale>
        <cfvo type="min"/>
        <cfvo type="max"/>
        <color rgb="FFFCFCFF"/>
        <color rgb="FF63BE7B"/>
      </colorScale>
    </cfRule>
  </conditionalFormatting>
  <conditionalFormatting sqref="S80:S83">
    <cfRule type="colorScale" priority="14">
      <colorScale>
        <cfvo type="min"/>
        <cfvo type="max"/>
        <color rgb="FFFCFCFF"/>
        <color rgb="FF63BE7B"/>
      </colorScale>
    </cfRule>
  </conditionalFormatting>
  <conditionalFormatting sqref="S84:S91">
    <cfRule type="colorScale" priority="17">
      <colorScale>
        <cfvo type="min"/>
        <cfvo type="max"/>
        <color rgb="FFFCFCFF"/>
        <color rgb="FF63BE7B"/>
      </colorScale>
    </cfRule>
  </conditionalFormatting>
  <conditionalFormatting sqref="S93:S96">
    <cfRule type="colorScale" priority="8">
      <colorScale>
        <cfvo type="min"/>
        <cfvo type="max"/>
        <color rgb="FFFCFCFF"/>
        <color rgb="FF63BE7B"/>
      </colorScale>
    </cfRule>
  </conditionalFormatting>
  <conditionalFormatting sqref="S97:S104">
    <cfRule type="colorScale" priority="11">
      <colorScale>
        <cfvo type="min"/>
        <cfvo type="max"/>
        <color rgb="FFFCFCFF"/>
        <color rgb="FF63BE7B"/>
      </colorScale>
    </cfRule>
  </conditionalFormatting>
  <conditionalFormatting sqref="S106:S109">
    <cfRule type="colorScale" priority="2">
      <colorScale>
        <cfvo type="min"/>
        <cfvo type="max"/>
        <color rgb="FFFCFCFF"/>
        <color rgb="FF63BE7B"/>
      </colorScale>
    </cfRule>
  </conditionalFormatting>
  <conditionalFormatting sqref="S110:S117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2:AB3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4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5:AB5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5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8:AB6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1:AB7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8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4:AB9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9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7:AB10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0:AB1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8"/>
  <sheetViews>
    <sheetView topLeftCell="M1" zoomScale="75" workbookViewId="0">
      <selection activeCell="O122" sqref="O122"/>
    </sheetView>
  </sheetViews>
  <sheetFormatPr baseColWidth="10" defaultRowHeight="16" x14ac:dyDescent="0.2"/>
  <cols>
    <col min="2" max="3" width="10.83203125" style="16" customWidth="1"/>
  </cols>
  <sheetData>
    <row r="1" spans="1:28" ht="17" customHeight="1" x14ac:dyDescent="0.2">
      <c r="A1" s="2" t="s">
        <v>0</v>
      </c>
      <c r="B1" s="5" t="s">
        <v>1</v>
      </c>
      <c r="C1" s="2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28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37" t="s">
        <v>159</v>
      </c>
      <c r="B3" s="4" t="s">
        <v>33</v>
      </c>
      <c r="C3" s="4" t="s">
        <v>34</v>
      </c>
      <c r="D3">
        <v>12713.45</v>
      </c>
      <c r="E3">
        <v>777.21</v>
      </c>
      <c r="F3">
        <v>6249.73</v>
      </c>
      <c r="G3" s="6">
        <v>2</v>
      </c>
      <c r="H3" s="21">
        <v>5.5</v>
      </c>
      <c r="I3" s="6">
        <v>3</v>
      </c>
      <c r="J3" s="6">
        <v>0</v>
      </c>
      <c r="K3" s="21">
        <v>7</v>
      </c>
      <c r="L3" s="6">
        <v>0</v>
      </c>
      <c r="M3" s="6">
        <v>0</v>
      </c>
      <c r="N3" s="21">
        <v>7.5</v>
      </c>
      <c r="O3" s="6">
        <v>0</v>
      </c>
      <c r="P3" s="6">
        <v>4</v>
      </c>
      <c r="Q3" s="6">
        <v>0</v>
      </c>
      <c r="R3" s="6">
        <v>4659.7299999999996</v>
      </c>
      <c r="S3" s="6">
        <v>0</v>
      </c>
      <c r="T3" s="6">
        <v>1976.01</v>
      </c>
      <c r="U3" s="6">
        <v>761.71</v>
      </c>
      <c r="V3" s="6">
        <v>3255.89</v>
      </c>
      <c r="W3" s="6">
        <v>395.2</v>
      </c>
      <c r="X3" s="6">
        <v>-35.5</v>
      </c>
      <c r="Y3" s="6">
        <v>697.21</v>
      </c>
      <c r="Z3" s="6">
        <v>0</v>
      </c>
      <c r="AA3" s="6">
        <v>0</v>
      </c>
      <c r="AB3" s="6">
        <v>7757.46</v>
      </c>
    </row>
    <row r="4" spans="1:28" x14ac:dyDescent="0.2">
      <c r="A4" s="37" t="s">
        <v>160</v>
      </c>
      <c r="B4" s="4" t="s">
        <v>33</v>
      </c>
      <c r="C4" s="4" t="s">
        <v>36</v>
      </c>
      <c r="D4">
        <v>16467</v>
      </c>
      <c r="E4">
        <v>1016.63</v>
      </c>
      <c r="F4">
        <v>8012.13</v>
      </c>
      <c r="G4" s="6">
        <v>3</v>
      </c>
      <c r="H4" s="21">
        <v>5.5</v>
      </c>
      <c r="I4" s="6">
        <v>3</v>
      </c>
      <c r="J4" s="6">
        <v>0</v>
      </c>
      <c r="K4" s="21">
        <v>7</v>
      </c>
      <c r="L4" s="6">
        <v>0</v>
      </c>
      <c r="M4" s="6">
        <v>6</v>
      </c>
      <c r="N4" s="21">
        <v>13.5</v>
      </c>
      <c r="O4" s="6">
        <v>0</v>
      </c>
      <c r="P4" s="6">
        <v>4</v>
      </c>
      <c r="Q4" s="6">
        <v>0</v>
      </c>
      <c r="R4" s="6">
        <v>6745.25</v>
      </c>
      <c r="S4" s="6">
        <v>0</v>
      </c>
      <c r="T4" s="6">
        <v>3400.92</v>
      </c>
      <c r="U4" s="6">
        <v>1739.45</v>
      </c>
      <c r="V4" s="6">
        <v>4883.83</v>
      </c>
      <c r="W4" s="6">
        <v>680.18</v>
      </c>
      <c r="X4" s="6">
        <v>-81.06</v>
      </c>
      <c r="Y4" s="6">
        <v>936.63</v>
      </c>
      <c r="Z4" s="6">
        <v>0</v>
      </c>
      <c r="AA4" s="6">
        <v>0</v>
      </c>
      <c r="AB4" s="6">
        <v>9927.6170000000002</v>
      </c>
    </row>
    <row r="5" spans="1:28" x14ac:dyDescent="0.2">
      <c r="A5" s="37" t="s">
        <v>161</v>
      </c>
      <c r="B5" s="4" t="s">
        <v>33</v>
      </c>
      <c r="C5" s="4" t="s">
        <v>38</v>
      </c>
      <c r="D5">
        <v>19419.21</v>
      </c>
      <c r="E5">
        <v>1401.66</v>
      </c>
      <c r="F5">
        <v>7762.13</v>
      </c>
      <c r="G5" s="6">
        <v>3</v>
      </c>
      <c r="H5" s="21">
        <v>3</v>
      </c>
      <c r="I5" s="6">
        <v>3</v>
      </c>
      <c r="J5" s="6">
        <v>24</v>
      </c>
      <c r="K5" s="21">
        <v>3.5</v>
      </c>
      <c r="L5" s="6">
        <v>0</v>
      </c>
      <c r="M5" s="6">
        <v>0</v>
      </c>
      <c r="N5" s="21">
        <v>19.5</v>
      </c>
      <c r="O5" s="6">
        <v>0</v>
      </c>
      <c r="P5" s="6">
        <v>0</v>
      </c>
      <c r="Q5" s="6">
        <v>4</v>
      </c>
      <c r="R5" s="6">
        <v>5009.3900000000003</v>
      </c>
      <c r="S5" s="6">
        <v>1044.47</v>
      </c>
      <c r="T5" s="6">
        <v>1735.59</v>
      </c>
      <c r="U5" s="6">
        <v>1822.21</v>
      </c>
      <c r="V5" s="6">
        <v>4883.83</v>
      </c>
      <c r="W5" s="6">
        <v>347.12</v>
      </c>
      <c r="X5" s="6">
        <v>-84.91</v>
      </c>
      <c r="Y5" s="6">
        <v>537.20000000000005</v>
      </c>
      <c r="Z5" s="6">
        <v>574.46</v>
      </c>
      <c r="AA5" s="6">
        <v>744.46</v>
      </c>
      <c r="AB5" s="6">
        <v>25706.931700000001</v>
      </c>
    </row>
    <row r="6" spans="1:28" x14ac:dyDescent="0.2">
      <c r="A6" s="37" t="s">
        <v>162</v>
      </c>
      <c r="B6" s="4" t="s">
        <v>33</v>
      </c>
      <c r="C6" s="4" t="s">
        <v>40</v>
      </c>
      <c r="D6">
        <v>22246.78</v>
      </c>
      <c r="E6">
        <v>1795.04</v>
      </c>
      <c r="F6">
        <v>7318.13</v>
      </c>
      <c r="G6" s="6">
        <v>2</v>
      </c>
      <c r="H6" s="21">
        <v>3</v>
      </c>
      <c r="I6" s="6">
        <v>3</v>
      </c>
      <c r="J6" s="6">
        <v>24</v>
      </c>
      <c r="K6" s="21">
        <v>3.5</v>
      </c>
      <c r="L6" s="6">
        <v>0</v>
      </c>
      <c r="M6" s="6">
        <v>0</v>
      </c>
      <c r="N6" s="21">
        <v>25.5</v>
      </c>
      <c r="O6" s="6">
        <v>0</v>
      </c>
      <c r="P6" s="6">
        <v>0</v>
      </c>
      <c r="Q6" s="6">
        <v>4</v>
      </c>
      <c r="R6" s="6">
        <v>5263.62</v>
      </c>
      <c r="S6" s="6">
        <v>1465.68</v>
      </c>
      <c r="T6" s="6">
        <v>2221.0500000000002</v>
      </c>
      <c r="U6" s="6">
        <v>435.4</v>
      </c>
      <c r="V6" s="6">
        <v>3255.89</v>
      </c>
      <c r="W6" s="6">
        <v>444.21</v>
      </c>
      <c r="X6" s="6">
        <v>-20.29</v>
      </c>
      <c r="Y6" s="6">
        <v>698.92</v>
      </c>
      <c r="Z6" s="6">
        <v>806.12</v>
      </c>
      <c r="AA6" s="6">
        <v>976.12</v>
      </c>
      <c r="AB6" s="6">
        <v>37961.714</v>
      </c>
    </row>
    <row r="7" spans="1:28" x14ac:dyDescent="0.2">
      <c r="A7" s="37" t="s">
        <v>163</v>
      </c>
      <c r="B7" s="4" t="s">
        <v>42</v>
      </c>
      <c r="C7" s="4" t="s">
        <v>34</v>
      </c>
      <c r="D7">
        <v>14515.73</v>
      </c>
      <c r="E7">
        <v>870.28</v>
      </c>
      <c r="F7">
        <v>7277.93</v>
      </c>
      <c r="G7" s="6">
        <v>3</v>
      </c>
      <c r="H7" s="21">
        <v>5.5</v>
      </c>
      <c r="I7" s="6">
        <v>3</v>
      </c>
      <c r="J7" s="6">
        <v>0</v>
      </c>
      <c r="K7" s="21">
        <v>7</v>
      </c>
      <c r="L7" s="6">
        <v>0</v>
      </c>
      <c r="M7" s="6">
        <v>0</v>
      </c>
      <c r="N7" s="21">
        <v>7.5</v>
      </c>
      <c r="O7" s="6">
        <v>0</v>
      </c>
      <c r="P7" s="6">
        <v>4</v>
      </c>
      <c r="Q7" s="6">
        <v>0</v>
      </c>
      <c r="R7" s="6">
        <v>5730.8</v>
      </c>
      <c r="S7" s="6">
        <v>0</v>
      </c>
      <c r="T7" s="6">
        <v>2654.12</v>
      </c>
      <c r="U7" s="6">
        <v>1674.7</v>
      </c>
      <c r="V7" s="6">
        <v>4525.91</v>
      </c>
      <c r="W7" s="6">
        <v>530.82000000000005</v>
      </c>
      <c r="X7" s="6">
        <v>-78.040000000000006</v>
      </c>
      <c r="Y7" s="6">
        <v>790.28</v>
      </c>
      <c r="Z7" s="6">
        <v>0</v>
      </c>
      <c r="AA7" s="6">
        <v>0</v>
      </c>
      <c r="AB7" s="6">
        <v>9093.1937999999991</v>
      </c>
    </row>
    <row r="8" spans="1:28" x14ac:dyDescent="0.2">
      <c r="A8" s="37" t="s">
        <v>164</v>
      </c>
      <c r="B8" s="4" t="s">
        <v>42</v>
      </c>
      <c r="C8" s="4" t="s">
        <v>36</v>
      </c>
      <c r="D8">
        <v>20186.12</v>
      </c>
      <c r="E8">
        <v>1564.12</v>
      </c>
      <c r="F8">
        <v>7177.93</v>
      </c>
      <c r="G8" s="6">
        <v>3</v>
      </c>
      <c r="H8" s="21">
        <v>3</v>
      </c>
      <c r="I8" s="6">
        <v>3</v>
      </c>
      <c r="J8" s="6">
        <v>24</v>
      </c>
      <c r="K8" s="21">
        <v>3.5</v>
      </c>
      <c r="L8" s="6">
        <v>0</v>
      </c>
      <c r="M8" s="6">
        <v>0</v>
      </c>
      <c r="N8" s="21">
        <v>13.5</v>
      </c>
      <c r="O8" s="6">
        <v>0</v>
      </c>
      <c r="P8" s="6">
        <v>0</v>
      </c>
      <c r="Q8" s="6">
        <v>4</v>
      </c>
      <c r="R8" s="6">
        <v>4902.1499999999996</v>
      </c>
      <c r="S8" s="6">
        <v>1369.72</v>
      </c>
      <c r="T8" s="6">
        <v>1557.88</v>
      </c>
      <c r="U8" s="6">
        <v>1411.98</v>
      </c>
      <c r="V8" s="6">
        <v>4525.91</v>
      </c>
      <c r="W8" s="6">
        <v>311.58</v>
      </c>
      <c r="X8" s="6">
        <v>-65.8</v>
      </c>
      <c r="Y8" s="6">
        <v>520.78</v>
      </c>
      <c r="Z8" s="6">
        <v>753.35</v>
      </c>
      <c r="AA8" s="6">
        <v>923.35</v>
      </c>
      <c r="AB8" s="6">
        <v>32646.800599999999</v>
      </c>
    </row>
    <row r="9" spans="1:28" x14ac:dyDescent="0.2">
      <c r="A9" s="37" t="s">
        <v>165</v>
      </c>
      <c r="B9" s="4" t="s">
        <v>42</v>
      </c>
      <c r="C9" s="4" t="s">
        <v>38</v>
      </c>
      <c r="D9">
        <v>25111.53</v>
      </c>
      <c r="E9">
        <v>2086.12</v>
      </c>
      <c r="F9">
        <v>7762.13</v>
      </c>
      <c r="G9" s="6">
        <v>3</v>
      </c>
      <c r="H9" s="21">
        <v>3</v>
      </c>
      <c r="I9" s="6">
        <v>3</v>
      </c>
      <c r="J9" s="6">
        <v>24</v>
      </c>
      <c r="K9" s="21">
        <v>3.5</v>
      </c>
      <c r="L9" s="6">
        <v>0</v>
      </c>
      <c r="M9" s="6">
        <v>0</v>
      </c>
      <c r="N9" s="21">
        <v>19.5</v>
      </c>
      <c r="O9" s="6">
        <v>0</v>
      </c>
      <c r="P9" s="6">
        <v>0</v>
      </c>
      <c r="Q9" s="6">
        <v>4</v>
      </c>
      <c r="R9" s="6">
        <v>5190.3599999999997</v>
      </c>
      <c r="S9" s="6">
        <v>2224.83</v>
      </c>
      <c r="T9" s="6">
        <v>1812.79</v>
      </c>
      <c r="U9" s="6">
        <v>1396.98</v>
      </c>
      <c r="V9" s="6">
        <v>4525.91</v>
      </c>
      <c r="W9" s="6">
        <v>362.56</v>
      </c>
      <c r="X9" s="6">
        <v>-65.099999999999994</v>
      </c>
      <c r="Y9" s="6">
        <v>572.46</v>
      </c>
      <c r="Z9" s="6">
        <v>1223.6600000000001</v>
      </c>
      <c r="AA9" s="6">
        <v>1393.66</v>
      </c>
      <c r="AB9" s="6">
        <v>50806.296199999997</v>
      </c>
    </row>
    <row r="10" spans="1:28" x14ac:dyDescent="0.2">
      <c r="A10" s="37" t="s">
        <v>166</v>
      </c>
      <c r="B10" s="4" t="s">
        <v>42</v>
      </c>
      <c r="C10" s="4" t="s">
        <v>40</v>
      </c>
      <c r="D10">
        <v>29716.37</v>
      </c>
      <c r="E10">
        <v>2569.56</v>
      </c>
      <c r="F10">
        <v>8346.33</v>
      </c>
      <c r="G10" s="6">
        <v>3</v>
      </c>
      <c r="H10" s="21">
        <v>3</v>
      </c>
      <c r="I10" s="6">
        <v>3</v>
      </c>
      <c r="J10" s="6">
        <v>24</v>
      </c>
      <c r="K10" s="21">
        <v>3.5</v>
      </c>
      <c r="L10" s="6">
        <v>0</v>
      </c>
      <c r="M10" s="6">
        <v>0</v>
      </c>
      <c r="N10" s="21">
        <v>25.5</v>
      </c>
      <c r="O10" s="6">
        <v>0</v>
      </c>
      <c r="P10" s="6">
        <v>0</v>
      </c>
      <c r="Q10" s="6">
        <v>4</v>
      </c>
      <c r="R10" s="6">
        <v>5628.38</v>
      </c>
      <c r="S10" s="6">
        <v>3013.54</v>
      </c>
      <c r="T10" s="6">
        <v>2006.02</v>
      </c>
      <c r="U10" s="6">
        <v>1160.7</v>
      </c>
      <c r="V10" s="6">
        <v>4525.91</v>
      </c>
      <c r="W10" s="6">
        <v>401.2</v>
      </c>
      <c r="X10" s="6">
        <v>-54.09</v>
      </c>
      <c r="Y10" s="6">
        <v>622.12</v>
      </c>
      <c r="Z10" s="6">
        <v>1657.45</v>
      </c>
      <c r="AA10" s="6">
        <v>1827.45</v>
      </c>
      <c r="AB10" s="6">
        <v>68209.102299999999</v>
      </c>
    </row>
    <row r="11" spans="1:28" x14ac:dyDescent="0.2">
      <c r="A11" s="37" t="s">
        <v>167</v>
      </c>
      <c r="B11" s="4" t="s">
        <v>47</v>
      </c>
      <c r="C11" s="4" t="s">
        <v>34</v>
      </c>
      <c r="D11">
        <v>16195.27</v>
      </c>
      <c r="E11">
        <v>1278.1300000000001</v>
      </c>
      <c r="F11">
        <v>5565.53</v>
      </c>
      <c r="G11" s="6">
        <v>2</v>
      </c>
      <c r="H11" s="21">
        <v>3</v>
      </c>
      <c r="I11" s="6">
        <v>3</v>
      </c>
      <c r="J11" s="6">
        <v>24</v>
      </c>
      <c r="K11" s="21">
        <v>3.5</v>
      </c>
      <c r="L11" s="6">
        <v>0</v>
      </c>
      <c r="M11" s="6">
        <v>0</v>
      </c>
      <c r="N11" s="21">
        <v>7.5</v>
      </c>
      <c r="O11" s="6">
        <v>0</v>
      </c>
      <c r="P11" s="6">
        <v>0</v>
      </c>
      <c r="Q11" s="6">
        <v>4</v>
      </c>
      <c r="R11" s="6">
        <v>3550.81</v>
      </c>
      <c r="S11" s="6">
        <v>960.25</v>
      </c>
      <c r="T11" s="6">
        <v>1045.31</v>
      </c>
      <c r="U11" s="6">
        <v>516.48</v>
      </c>
      <c r="V11" s="6">
        <v>2696.27</v>
      </c>
      <c r="W11" s="6">
        <v>209.06</v>
      </c>
      <c r="X11" s="6">
        <v>-24.07</v>
      </c>
      <c r="Y11" s="6">
        <v>459.99</v>
      </c>
      <c r="Z11" s="6">
        <v>528.14</v>
      </c>
      <c r="AA11" s="6">
        <v>698.14</v>
      </c>
      <c r="AB11" s="6">
        <v>25002.2408</v>
      </c>
    </row>
    <row r="12" spans="1:28" x14ac:dyDescent="0.2">
      <c r="A12" s="37" t="s">
        <v>168</v>
      </c>
      <c r="B12" s="4" t="s">
        <v>47</v>
      </c>
      <c r="C12" s="4" t="s">
        <v>36</v>
      </c>
      <c r="D12">
        <v>23471.79</v>
      </c>
      <c r="E12">
        <v>2082.83</v>
      </c>
      <c r="F12">
        <v>6149.73</v>
      </c>
      <c r="G12" s="6">
        <v>2</v>
      </c>
      <c r="H12" s="21">
        <v>3</v>
      </c>
      <c r="I12" s="6">
        <v>3</v>
      </c>
      <c r="J12" s="6">
        <v>24</v>
      </c>
      <c r="K12" s="21">
        <v>3.5</v>
      </c>
      <c r="L12" s="6">
        <v>0</v>
      </c>
      <c r="M12" s="6">
        <v>0</v>
      </c>
      <c r="N12" s="21">
        <v>13.5</v>
      </c>
      <c r="O12" s="6">
        <v>0</v>
      </c>
      <c r="P12" s="6">
        <v>0</v>
      </c>
      <c r="Q12" s="6">
        <v>4</v>
      </c>
      <c r="R12" s="6">
        <v>4740</v>
      </c>
      <c r="S12" s="6">
        <v>2059.4899999999998</v>
      </c>
      <c r="T12" s="6">
        <v>1991.96</v>
      </c>
      <c r="U12" s="6">
        <v>285.10000000000002</v>
      </c>
      <c r="V12" s="6">
        <v>2696.27</v>
      </c>
      <c r="W12" s="6">
        <v>398.39</v>
      </c>
      <c r="X12" s="6">
        <v>-13.29</v>
      </c>
      <c r="Y12" s="6">
        <v>660.11</v>
      </c>
      <c r="Z12" s="6">
        <v>1132.72</v>
      </c>
      <c r="AA12" s="6">
        <v>1302.72</v>
      </c>
      <c r="AB12" s="6">
        <v>51632.067499999997</v>
      </c>
    </row>
    <row r="13" spans="1:28" x14ac:dyDescent="0.2">
      <c r="A13" s="37" t="s">
        <v>169</v>
      </c>
      <c r="B13" s="4" t="s">
        <v>47</v>
      </c>
      <c r="C13" s="4" t="s">
        <v>38</v>
      </c>
      <c r="D13">
        <v>29793.279999999999</v>
      </c>
      <c r="E13">
        <v>2772.69</v>
      </c>
      <c r="F13">
        <v>6733.93</v>
      </c>
      <c r="G13" s="6">
        <v>2</v>
      </c>
      <c r="H13" s="21">
        <v>3</v>
      </c>
      <c r="I13" s="6">
        <v>3</v>
      </c>
      <c r="J13" s="6">
        <v>24</v>
      </c>
      <c r="K13" s="21">
        <v>3.5</v>
      </c>
      <c r="L13" s="6">
        <v>0</v>
      </c>
      <c r="M13" s="6">
        <v>0</v>
      </c>
      <c r="N13" s="21">
        <v>19.5</v>
      </c>
      <c r="O13" s="6">
        <v>0</v>
      </c>
      <c r="P13" s="6">
        <v>0</v>
      </c>
      <c r="Q13" s="6">
        <v>4</v>
      </c>
      <c r="R13" s="6">
        <v>4846.8</v>
      </c>
      <c r="S13" s="6">
        <v>3241.78</v>
      </c>
      <c r="T13" s="6">
        <v>2217.2399999999998</v>
      </c>
      <c r="U13" s="6">
        <v>402.1</v>
      </c>
      <c r="V13" s="6">
        <v>2696.27</v>
      </c>
      <c r="W13" s="6">
        <v>443.45</v>
      </c>
      <c r="X13" s="6">
        <v>-18.739999999999998</v>
      </c>
      <c r="Y13" s="6">
        <v>699.71</v>
      </c>
      <c r="Z13" s="6">
        <v>1782.98</v>
      </c>
      <c r="AA13" s="6">
        <v>1952.98</v>
      </c>
      <c r="AB13" s="6">
        <v>75766.278300000005</v>
      </c>
    </row>
    <row r="14" spans="1:28" x14ac:dyDescent="0.2">
      <c r="A14" s="37" t="s">
        <v>170</v>
      </c>
      <c r="B14" s="8" t="s">
        <v>47</v>
      </c>
      <c r="C14" s="8" t="s">
        <v>40</v>
      </c>
      <c r="D14" s="7">
        <v>35572.1</v>
      </c>
      <c r="E14" s="7">
        <v>3273.66</v>
      </c>
      <c r="F14" s="7">
        <v>8346.33</v>
      </c>
      <c r="G14" s="9">
        <v>3</v>
      </c>
      <c r="H14" s="22">
        <v>3</v>
      </c>
      <c r="I14" s="9">
        <v>3</v>
      </c>
      <c r="J14" s="9">
        <v>24</v>
      </c>
      <c r="K14" s="22">
        <v>3.5</v>
      </c>
      <c r="L14" s="9">
        <v>0</v>
      </c>
      <c r="M14" s="9">
        <v>0</v>
      </c>
      <c r="N14" s="22">
        <v>25.5</v>
      </c>
      <c r="O14" s="9">
        <v>0</v>
      </c>
      <c r="P14" s="9">
        <v>0</v>
      </c>
      <c r="Q14" s="9">
        <v>4</v>
      </c>
      <c r="R14" s="9">
        <v>5616.68</v>
      </c>
      <c r="S14" s="9">
        <v>4203.3900000000003</v>
      </c>
      <c r="T14" s="9">
        <v>2212.21</v>
      </c>
      <c r="U14" s="9">
        <v>979.42</v>
      </c>
      <c r="V14" s="9">
        <v>4044.4</v>
      </c>
      <c r="W14" s="9">
        <v>442.44</v>
      </c>
      <c r="X14" s="9">
        <v>-45.64</v>
      </c>
      <c r="Y14" s="9">
        <v>671.8</v>
      </c>
      <c r="Z14" s="9">
        <v>2311.86</v>
      </c>
      <c r="AA14" s="9">
        <v>2481.86</v>
      </c>
      <c r="AB14" s="9">
        <v>93660.176800000001</v>
      </c>
    </row>
    <row r="15" spans="1:28" x14ac:dyDescent="0.2">
      <c r="A15" s="46" t="s">
        <v>195</v>
      </c>
      <c r="B15" s="4" t="s">
        <v>33</v>
      </c>
      <c r="C15" s="4" t="s">
        <v>34</v>
      </c>
      <c r="D15">
        <v>7304.42</v>
      </c>
      <c r="E15">
        <v>514.57000000000005</v>
      </c>
      <c r="F15">
        <v>3024.95</v>
      </c>
      <c r="G15" s="6">
        <v>0</v>
      </c>
      <c r="H15" s="21">
        <v>5.5</v>
      </c>
      <c r="I15" s="6">
        <v>0</v>
      </c>
      <c r="J15" s="6">
        <v>0</v>
      </c>
      <c r="K15" s="21">
        <v>7</v>
      </c>
      <c r="L15" s="6">
        <v>0</v>
      </c>
      <c r="M15" s="6">
        <v>0</v>
      </c>
      <c r="N15" s="21">
        <v>7.5</v>
      </c>
      <c r="O15" s="6">
        <v>0</v>
      </c>
      <c r="P15" s="6">
        <v>4</v>
      </c>
      <c r="Q15" s="6">
        <v>0</v>
      </c>
      <c r="R15" s="6">
        <v>4659.7299999999996</v>
      </c>
      <c r="S15" s="6">
        <v>0</v>
      </c>
      <c r="T15" s="6">
        <v>4659.7299999999996</v>
      </c>
      <c r="U15" s="6">
        <v>0</v>
      </c>
      <c r="V15" s="6">
        <v>0</v>
      </c>
      <c r="W15" s="6">
        <v>177.07</v>
      </c>
      <c r="X15" s="6">
        <v>0</v>
      </c>
      <c r="Y15" s="6">
        <v>514.57000000000005</v>
      </c>
      <c r="Z15" s="6">
        <v>0</v>
      </c>
      <c r="AA15" s="6">
        <v>0</v>
      </c>
      <c r="AB15" s="6">
        <v>13694.4691</v>
      </c>
    </row>
    <row r="16" spans="1:28" x14ac:dyDescent="0.2">
      <c r="A16" s="46" t="s">
        <v>196</v>
      </c>
      <c r="B16" s="4" t="s">
        <v>33</v>
      </c>
      <c r="C16" s="4" t="s">
        <v>36</v>
      </c>
      <c r="D16">
        <v>8697.0499999999993</v>
      </c>
      <c r="E16">
        <v>593.74</v>
      </c>
      <c r="F16">
        <v>3759.15</v>
      </c>
      <c r="G16" s="6">
        <v>0</v>
      </c>
      <c r="H16" s="21">
        <v>5.5</v>
      </c>
      <c r="I16" s="6">
        <v>0</v>
      </c>
      <c r="J16" s="6">
        <v>0</v>
      </c>
      <c r="K16" s="21">
        <v>7</v>
      </c>
      <c r="L16" s="6">
        <v>0</v>
      </c>
      <c r="M16" s="6">
        <v>6</v>
      </c>
      <c r="N16" s="21">
        <v>13.5</v>
      </c>
      <c r="O16" s="6">
        <v>0</v>
      </c>
      <c r="P16" s="6">
        <v>4</v>
      </c>
      <c r="Q16" s="6">
        <v>0</v>
      </c>
      <c r="R16" s="6">
        <v>6743.16</v>
      </c>
      <c r="S16" s="6">
        <v>0</v>
      </c>
      <c r="T16" s="6">
        <v>6743.16</v>
      </c>
      <c r="U16" s="6">
        <v>0</v>
      </c>
      <c r="V16" s="6">
        <v>0</v>
      </c>
      <c r="W16" s="6">
        <v>256.24</v>
      </c>
      <c r="X16" s="6">
        <v>0</v>
      </c>
      <c r="Y16" s="6">
        <v>593.74</v>
      </c>
      <c r="Z16" s="6">
        <v>0</v>
      </c>
      <c r="AA16" s="6">
        <v>0</v>
      </c>
      <c r="AB16" s="6">
        <v>18952.208299999998</v>
      </c>
    </row>
    <row r="17" spans="1:28" x14ac:dyDescent="0.2">
      <c r="A17" s="46" t="s">
        <v>197</v>
      </c>
      <c r="B17" s="4" t="s">
        <v>33</v>
      </c>
      <c r="C17" s="4" t="s">
        <v>38</v>
      </c>
      <c r="D17">
        <v>10474.030000000001</v>
      </c>
      <c r="E17">
        <v>649.83000000000004</v>
      </c>
      <c r="F17">
        <v>5069.6499999999996</v>
      </c>
      <c r="G17" s="6">
        <v>0</v>
      </c>
      <c r="H17" s="21">
        <v>5.5</v>
      </c>
      <c r="I17" s="6">
        <v>0</v>
      </c>
      <c r="J17" s="6">
        <v>0</v>
      </c>
      <c r="K17" s="21">
        <v>10.5</v>
      </c>
      <c r="L17" s="6">
        <v>0</v>
      </c>
      <c r="M17" s="6">
        <v>0</v>
      </c>
      <c r="N17" s="21">
        <v>19.5</v>
      </c>
      <c r="O17" s="6">
        <v>0</v>
      </c>
      <c r="P17" s="6">
        <v>4</v>
      </c>
      <c r="Q17" s="6">
        <v>0</v>
      </c>
      <c r="R17" s="6">
        <v>8219.2000000000007</v>
      </c>
      <c r="S17" s="6">
        <v>0</v>
      </c>
      <c r="T17" s="6">
        <v>8219.2000000000007</v>
      </c>
      <c r="U17" s="6">
        <v>0</v>
      </c>
      <c r="V17" s="6">
        <v>0</v>
      </c>
      <c r="W17" s="6">
        <v>312.33</v>
      </c>
      <c r="X17" s="6">
        <v>0</v>
      </c>
      <c r="Y17" s="6">
        <v>649.83000000000004</v>
      </c>
      <c r="Z17" s="6">
        <v>0</v>
      </c>
      <c r="AA17" s="6">
        <v>0</v>
      </c>
      <c r="AB17" s="6">
        <v>23748.131700000002</v>
      </c>
    </row>
    <row r="18" spans="1:28" x14ac:dyDescent="0.2">
      <c r="A18" s="46" t="s">
        <v>198</v>
      </c>
      <c r="B18" s="4" t="s">
        <v>33</v>
      </c>
      <c r="C18" s="4" t="s">
        <v>40</v>
      </c>
      <c r="D18">
        <v>12238.8</v>
      </c>
      <c r="E18">
        <v>967.4</v>
      </c>
      <c r="F18">
        <v>4193.3500000000004</v>
      </c>
      <c r="G18" s="6">
        <v>0</v>
      </c>
      <c r="H18" s="21">
        <v>4</v>
      </c>
      <c r="I18" s="6">
        <v>0</v>
      </c>
      <c r="J18" s="6">
        <v>24</v>
      </c>
      <c r="K18" s="21">
        <v>3.5</v>
      </c>
      <c r="L18" s="6">
        <v>0</v>
      </c>
      <c r="M18" s="6">
        <v>0</v>
      </c>
      <c r="N18" s="21">
        <v>25.5</v>
      </c>
      <c r="O18" s="6">
        <v>0</v>
      </c>
      <c r="P18" s="6">
        <v>0</v>
      </c>
      <c r="Q18" s="6">
        <v>4</v>
      </c>
      <c r="R18" s="6">
        <v>6941.98</v>
      </c>
      <c r="S18" s="6">
        <v>868.16</v>
      </c>
      <c r="T18" s="6">
        <v>6941.98</v>
      </c>
      <c r="U18" s="6">
        <v>0</v>
      </c>
      <c r="V18" s="6">
        <v>0</v>
      </c>
      <c r="W18" s="6">
        <v>263.8</v>
      </c>
      <c r="X18" s="6">
        <v>0</v>
      </c>
      <c r="Y18" s="6">
        <v>563.79999999999995</v>
      </c>
      <c r="Z18" s="6">
        <v>193.6</v>
      </c>
      <c r="AA18" s="6">
        <v>363.6</v>
      </c>
      <c r="AB18" s="6">
        <v>36107.487500000003</v>
      </c>
    </row>
    <row r="19" spans="1:28" x14ac:dyDescent="0.2">
      <c r="A19" s="46" t="s">
        <v>199</v>
      </c>
      <c r="B19" s="4" t="s">
        <v>42</v>
      </c>
      <c r="C19" s="4" t="s">
        <v>34</v>
      </c>
      <c r="D19">
        <v>8527.1200000000008</v>
      </c>
      <c r="E19">
        <v>567.77</v>
      </c>
      <c r="F19">
        <v>3805.2</v>
      </c>
      <c r="G19" s="6">
        <v>0</v>
      </c>
      <c r="H19" s="21">
        <v>6</v>
      </c>
      <c r="I19" s="6">
        <v>0</v>
      </c>
      <c r="J19" s="6">
        <v>0</v>
      </c>
      <c r="K19" s="21">
        <v>7</v>
      </c>
      <c r="L19" s="6">
        <v>0</v>
      </c>
      <c r="M19" s="6">
        <v>0</v>
      </c>
      <c r="N19" s="21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567.77</v>
      </c>
      <c r="Z19" s="6">
        <v>0</v>
      </c>
      <c r="AA19" s="6">
        <v>0</v>
      </c>
      <c r="AB19" s="6">
        <v>22890.506600000001</v>
      </c>
    </row>
    <row r="20" spans="1:28" x14ac:dyDescent="0.2">
      <c r="A20" s="46" t="s">
        <v>200</v>
      </c>
      <c r="B20" s="4" t="s">
        <v>42</v>
      </c>
      <c r="C20" s="4" t="s">
        <v>36</v>
      </c>
      <c r="D20">
        <v>12048.45</v>
      </c>
      <c r="E20">
        <v>833.6</v>
      </c>
      <c r="F20">
        <v>5115.7</v>
      </c>
      <c r="G20" s="6">
        <v>0</v>
      </c>
      <c r="H20" s="21">
        <v>3</v>
      </c>
      <c r="I20" s="6">
        <v>0</v>
      </c>
      <c r="J20" s="6">
        <v>24</v>
      </c>
      <c r="K20" s="21">
        <v>7</v>
      </c>
      <c r="L20" s="6">
        <v>0</v>
      </c>
      <c r="M20" s="6">
        <v>0</v>
      </c>
      <c r="N20" s="21">
        <v>27</v>
      </c>
      <c r="O20" s="6">
        <v>0</v>
      </c>
      <c r="P20" s="6">
        <v>0</v>
      </c>
      <c r="Q20" s="6">
        <v>4</v>
      </c>
      <c r="R20" s="6">
        <v>8449.84</v>
      </c>
      <c r="S20" s="6">
        <v>123.36</v>
      </c>
      <c r="T20" s="6">
        <v>8449.84</v>
      </c>
      <c r="U20" s="6">
        <v>0</v>
      </c>
      <c r="V20" s="6">
        <v>0</v>
      </c>
      <c r="W20" s="6">
        <v>321.08999999999997</v>
      </c>
      <c r="X20" s="6">
        <v>0</v>
      </c>
      <c r="Y20" s="6">
        <v>596.09</v>
      </c>
      <c r="Z20" s="6">
        <v>27.51</v>
      </c>
      <c r="AA20" s="6">
        <v>197.51</v>
      </c>
      <c r="AB20" s="6">
        <v>35429.872199999998</v>
      </c>
    </row>
    <row r="21" spans="1:28" x14ac:dyDescent="0.2">
      <c r="A21" s="46" t="s">
        <v>201</v>
      </c>
      <c r="B21" s="4" t="s">
        <v>42</v>
      </c>
      <c r="C21" s="4" t="s">
        <v>38</v>
      </c>
      <c r="D21">
        <v>14533.52</v>
      </c>
      <c r="E21">
        <v>798.27</v>
      </c>
      <c r="F21">
        <v>7894.6</v>
      </c>
      <c r="G21" s="6">
        <v>0</v>
      </c>
      <c r="H21" s="21">
        <v>6</v>
      </c>
      <c r="I21" s="6">
        <v>0</v>
      </c>
      <c r="J21" s="6">
        <v>0</v>
      </c>
      <c r="K21" s="21">
        <v>14</v>
      </c>
      <c r="L21" s="6">
        <v>0</v>
      </c>
      <c r="M21" s="6">
        <v>0</v>
      </c>
      <c r="N21" s="21">
        <v>39</v>
      </c>
      <c r="O21" s="6">
        <v>0</v>
      </c>
      <c r="P21" s="6">
        <v>4</v>
      </c>
      <c r="Q21" s="6">
        <v>0</v>
      </c>
      <c r="R21" s="6">
        <v>11796.64</v>
      </c>
      <c r="S21" s="6">
        <v>0</v>
      </c>
      <c r="T21" s="6">
        <v>11796.64</v>
      </c>
      <c r="U21" s="6">
        <v>0</v>
      </c>
      <c r="V21" s="6">
        <v>0</v>
      </c>
      <c r="W21" s="6">
        <v>448.27</v>
      </c>
      <c r="X21" s="6">
        <v>0</v>
      </c>
      <c r="Y21" s="6">
        <v>798.27</v>
      </c>
      <c r="Z21" s="6">
        <v>0</v>
      </c>
      <c r="AA21" s="6">
        <v>0</v>
      </c>
      <c r="AB21" s="6">
        <v>47210.2693</v>
      </c>
    </row>
    <row r="22" spans="1:28" x14ac:dyDescent="0.2">
      <c r="A22" s="46" t="s">
        <v>202</v>
      </c>
      <c r="B22" s="4" t="s">
        <v>42</v>
      </c>
      <c r="C22" s="4" t="s">
        <v>40</v>
      </c>
      <c r="D22">
        <v>17450.39</v>
      </c>
      <c r="E22">
        <v>1190.1400000000001</v>
      </c>
      <c r="F22">
        <v>7552.5</v>
      </c>
      <c r="G22" s="6">
        <v>0</v>
      </c>
      <c r="H22" s="21">
        <v>4</v>
      </c>
      <c r="I22" s="6">
        <v>0</v>
      </c>
      <c r="J22" s="6">
        <v>24</v>
      </c>
      <c r="K22" s="21">
        <v>7</v>
      </c>
      <c r="L22" s="6">
        <v>0</v>
      </c>
      <c r="M22" s="6">
        <v>0</v>
      </c>
      <c r="N22" s="21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 s="6">
        <v>66145.940900000001</v>
      </c>
    </row>
    <row r="23" spans="1:28" x14ac:dyDescent="0.2">
      <c r="A23" s="46" t="s">
        <v>203</v>
      </c>
      <c r="B23" s="4" t="s">
        <v>47</v>
      </c>
      <c r="C23" s="4" t="s">
        <v>34</v>
      </c>
      <c r="D23">
        <v>9734.32</v>
      </c>
      <c r="E23">
        <v>695.84</v>
      </c>
      <c r="F23">
        <v>3947.3</v>
      </c>
      <c r="G23" s="6">
        <v>0</v>
      </c>
      <c r="H23" s="21">
        <v>3</v>
      </c>
      <c r="I23" s="6">
        <v>0</v>
      </c>
      <c r="J23" s="6">
        <v>24</v>
      </c>
      <c r="K23" s="21">
        <v>7</v>
      </c>
      <c r="L23" s="6">
        <v>0</v>
      </c>
      <c r="M23" s="6">
        <v>0</v>
      </c>
      <c r="N23" s="21">
        <v>15</v>
      </c>
      <c r="O23" s="6">
        <v>0</v>
      </c>
      <c r="P23" s="6">
        <v>0</v>
      </c>
      <c r="Q23" s="6">
        <v>4</v>
      </c>
      <c r="R23" s="6">
        <v>6047.12</v>
      </c>
      <c r="S23" s="6">
        <v>94.39</v>
      </c>
      <c r="T23" s="6">
        <v>6047.12</v>
      </c>
      <c r="U23" s="6">
        <v>0</v>
      </c>
      <c r="V23" s="6">
        <v>0</v>
      </c>
      <c r="W23" s="6">
        <v>229.79</v>
      </c>
      <c r="X23" s="6">
        <v>0</v>
      </c>
      <c r="Y23" s="6">
        <v>504.79</v>
      </c>
      <c r="Z23" s="6">
        <v>21.05</v>
      </c>
      <c r="AA23" s="6">
        <v>191.05</v>
      </c>
      <c r="AB23" s="6">
        <v>28286.885399999999</v>
      </c>
    </row>
    <row r="24" spans="1:28" x14ac:dyDescent="0.2">
      <c r="A24" s="46" t="s">
        <v>204</v>
      </c>
      <c r="B24" s="4" t="s">
        <v>47</v>
      </c>
      <c r="C24" s="4" t="s">
        <v>36</v>
      </c>
      <c r="D24">
        <v>12806.19</v>
      </c>
      <c r="E24">
        <v>924.72</v>
      </c>
      <c r="F24">
        <v>5115.7</v>
      </c>
      <c r="G24" s="6">
        <v>0</v>
      </c>
      <c r="H24" s="21">
        <v>3</v>
      </c>
      <c r="I24" s="6">
        <v>0</v>
      </c>
      <c r="J24" s="6">
        <v>24</v>
      </c>
      <c r="K24" s="21">
        <v>7</v>
      </c>
      <c r="L24" s="6">
        <v>0</v>
      </c>
      <c r="M24" s="6">
        <v>0</v>
      </c>
      <c r="N24" s="21">
        <v>27</v>
      </c>
      <c r="O24" s="6">
        <v>0</v>
      </c>
      <c r="P24" s="6">
        <v>0</v>
      </c>
      <c r="Q24" s="6">
        <v>4</v>
      </c>
      <c r="R24" s="6">
        <v>9815.19</v>
      </c>
      <c r="S24" s="6">
        <v>299.27</v>
      </c>
      <c r="T24" s="6">
        <v>9815.19</v>
      </c>
      <c r="U24" s="6">
        <v>0</v>
      </c>
      <c r="V24" s="6">
        <v>0</v>
      </c>
      <c r="W24" s="6">
        <v>372.98</v>
      </c>
      <c r="X24" s="6">
        <v>0</v>
      </c>
      <c r="Y24" s="6">
        <v>647.98</v>
      </c>
      <c r="Z24" s="6">
        <v>66.739999999999995</v>
      </c>
      <c r="AA24" s="6">
        <v>236.74</v>
      </c>
      <c r="AB24" s="6">
        <v>47418.345500000003</v>
      </c>
    </row>
    <row r="25" spans="1:28" x14ac:dyDescent="0.2">
      <c r="A25" s="46" t="s">
        <v>205</v>
      </c>
      <c r="B25" s="4" t="s">
        <v>47</v>
      </c>
      <c r="C25" s="4" t="s">
        <v>38</v>
      </c>
      <c r="D25">
        <v>15972.24</v>
      </c>
      <c r="E25">
        <v>1164.9100000000001</v>
      </c>
      <c r="F25">
        <v>6284.1</v>
      </c>
      <c r="G25" s="6">
        <v>0</v>
      </c>
      <c r="H25" s="21">
        <v>3</v>
      </c>
      <c r="I25" s="6">
        <v>0</v>
      </c>
      <c r="J25" s="6">
        <v>24</v>
      </c>
      <c r="K25" s="21">
        <v>7</v>
      </c>
      <c r="L25" s="6">
        <v>0</v>
      </c>
      <c r="M25" s="6">
        <v>0</v>
      </c>
      <c r="N25" s="21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 s="6">
        <v>69668.428899999999</v>
      </c>
    </row>
    <row r="26" spans="1:28" x14ac:dyDescent="0.2">
      <c r="A26" s="46" t="s">
        <v>206</v>
      </c>
      <c r="B26" s="8" t="s">
        <v>47</v>
      </c>
      <c r="C26" s="8" t="s">
        <v>40</v>
      </c>
      <c r="D26" s="7">
        <v>19472.61</v>
      </c>
      <c r="E26" s="7">
        <v>1433.29</v>
      </c>
      <c r="F26" s="7">
        <v>7552.5</v>
      </c>
      <c r="G26" s="9">
        <v>0</v>
      </c>
      <c r="H26" s="22">
        <v>4</v>
      </c>
      <c r="I26" s="9">
        <v>0</v>
      </c>
      <c r="J26" s="9">
        <v>24</v>
      </c>
      <c r="K26" s="22">
        <v>7</v>
      </c>
      <c r="L26" s="9">
        <v>0</v>
      </c>
      <c r="M26" s="9">
        <v>0</v>
      </c>
      <c r="N26" s="22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11353.37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9">
        <v>92181.967000000004</v>
      </c>
    </row>
    <row r="27" spans="1:28" x14ac:dyDescent="0.2">
      <c r="A27" s="10" t="s">
        <v>207</v>
      </c>
      <c r="B27" s="17"/>
      <c r="C27" s="17"/>
      <c r="D27" s="14">
        <f t="array" ref="D27">SUM((D15:D26-$D$3:$D$14)/$D$3:$D$14)/12</f>
        <v>-0.43561108662968967</v>
      </c>
      <c r="E27" s="14">
        <f t="array" ref="E27">SUM((E15:E26-$E$3:$E$14)/$E$3:$E$14)/12</f>
        <v>-0.48948520786325617</v>
      </c>
      <c r="F27" s="14">
        <f t="array" ref="F27">SUM((F15:F26-$F$3:$F$14)/$F$3:$F$14)/12</f>
        <v>-0.27366577321220886</v>
      </c>
      <c r="G27" s="15">
        <f t="array" ref="G27">-SUM(IF(G15:G26&lt;G$3:G$14,1,0))/12+SUM(IF(G15:G26&gt;G$3:G$14,1,0))/12</f>
        <v>-1</v>
      </c>
      <c r="H27" s="15">
        <f t="array" ref="H27">-SUM(IF(H15:H26&lt;H$3:H$14,1,0))/12+SUM(IF(H15:H26&gt;H$3:H$14,1,0))/12</f>
        <v>0.5</v>
      </c>
      <c r="I27" s="15">
        <f t="array" ref="I27">-SUM(IF(I15:I26&lt;I$3:I$14,1,0))/12+SUM(IF(I15:I26&gt;I$3:I$14,1,0))/12</f>
        <v>-1</v>
      </c>
      <c r="J27" s="15">
        <f t="array" ref="J27">-SUM(IF(J15:J26&lt;J$3:J$14,1,0))/12+SUM(IF(J15:J26&gt;J$3:J$14,1,0))/12</f>
        <v>-0.16666666666666666</v>
      </c>
      <c r="K27" s="15">
        <f t="array" ref="K27">-SUM(IF(K15:K26&lt;K$3:K$14,1,0))/12+SUM(IF(K15:K26&gt;K$3:K$14,1,0))/12</f>
        <v>0.66666666666666663</v>
      </c>
      <c r="L27" s="15">
        <f t="array" ref="L27">-SUM(IF(L15:L26&lt;L$3:L$14,1,0))/12+SUM(IF(L15:L26&gt;L$3:L$14,1,0))/12</f>
        <v>0</v>
      </c>
      <c r="M27" s="15">
        <f t="array" ref="M27">-SUM(IF(M15:M26&lt;M$3:M$14,1,0))/12+SUM(IF(M15:M26&gt;M$3:M$14,1,0))/12</f>
        <v>0</v>
      </c>
      <c r="N27" s="15">
        <f t="array" ref="N27">-SUM(IF(N15:N26&lt;N$3:N$14,1,0))/12+SUM(IF(N15:N26&gt;N$3:N$14,1,0))/12</f>
        <v>0.66666666666666663</v>
      </c>
      <c r="O27" s="15">
        <f t="array" ref="O27">-SUM(IF(O15:O26&lt;O$3:O$14,1,0))/12+SUM(IF(O15:O26&gt;O$3:O$14,1,0))/12</f>
        <v>0</v>
      </c>
      <c r="P27" s="15">
        <f t="array" ref="P27">-SUM(IF(P15:P26&lt;P$3:P$14,1,0))/12+SUM(IF(P15:P26&gt;P$3:P$14,1,0))/12</f>
        <v>0.16666666666666666</v>
      </c>
      <c r="Q27" s="15">
        <f t="array" ref="Q27">-SUM(IF(Q15:Q26&lt;Q$3:Q$14,1,0))/12+SUM(IF(Q15:Q26&gt;Q$3:Q$14,1,0))/12</f>
        <v>-0.16666666666666666</v>
      </c>
      <c r="R27" s="14">
        <f t="array" ref="R27">SUM((R15:R26-R$3:R$14)/R$3:R$14)/12</f>
        <v>0.65382103981108997</v>
      </c>
      <c r="S27" s="14">
        <f t="array" ref="S27">SUM((S15:S26-S$3:S$14)/(S$3:S$14+1))/12</f>
        <v>-0.5630576184298447</v>
      </c>
      <c r="T27" s="14">
        <f t="array" ref="T27">SUM((T15:T26-T$3:T$14)/T$3:T$14)/12</f>
        <v>3.3557729712075326</v>
      </c>
      <c r="U27" s="14">
        <f t="array" ref="U27">SUM((U15:U26-U$3:U$14)/U$3:U$14)/12</f>
        <v>-1</v>
      </c>
      <c r="V27" s="14">
        <f t="array" ref="V27">SUM((V15:V26-V$3:V$14)/V$3:V$14)/12</f>
        <v>-1</v>
      </c>
      <c r="W27" s="14">
        <f t="array" ref="W27">SUM((W15:W26-W$3:W$14)/W$3:W$14)/12</f>
        <v>-0.17240350019631687</v>
      </c>
      <c r="X27" s="14">
        <f t="array" ref="X27">SUM((X15:X26-X$3:X$14)/X$3:X$14)/12</f>
        <v>-1</v>
      </c>
      <c r="Y27" s="14">
        <f t="array" ref="Y27">SUM((Y15:Y26-Y$3:Y$14)/Y$3:Y$14)/12</f>
        <v>-6.6534908156340514E-3</v>
      </c>
      <c r="Z27" s="14">
        <f t="array" ref="Z27">SUM((Z15:Z26-Z$3:Z$14)/(Z$3:Z$14+1))/12</f>
        <v>-0.67361716566386676</v>
      </c>
      <c r="AA27" s="14">
        <f t="array" ref="AA27">SUM((AA15:AA26-AA$3:AA$14)/(AA$3:AA$14+1))/12</f>
        <v>-0.60119193726512465</v>
      </c>
      <c r="AB27" s="14">
        <f t="array" ref="AB27">SUM((AB15:AB26-AB$3:AB$14)/AB$3:AB$14)/12</f>
        <v>0.25036405464097078</v>
      </c>
    </row>
    <row r="28" spans="1:28" x14ac:dyDescent="0.2">
      <c r="A28" s="46" t="s">
        <v>208</v>
      </c>
      <c r="B28" s="4" t="s">
        <v>33</v>
      </c>
      <c r="C28" s="4" t="s">
        <v>34</v>
      </c>
      <c r="D28">
        <v>6684.63</v>
      </c>
      <c r="E28">
        <v>452.07</v>
      </c>
      <c r="F28">
        <v>2924.95</v>
      </c>
      <c r="G28" s="6">
        <v>0</v>
      </c>
      <c r="H28" s="21">
        <v>3</v>
      </c>
      <c r="I28" s="6">
        <v>0</v>
      </c>
      <c r="J28" s="6">
        <v>0</v>
      </c>
      <c r="K28" s="21">
        <v>7</v>
      </c>
      <c r="L28" s="6">
        <v>0</v>
      </c>
      <c r="M28" s="6">
        <v>0</v>
      </c>
      <c r="N28" s="21">
        <v>7.5</v>
      </c>
      <c r="O28" s="6">
        <v>0</v>
      </c>
      <c r="P28" s="6">
        <v>4</v>
      </c>
      <c r="Q28" s="6">
        <v>4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452.07</v>
      </c>
      <c r="Z28" s="6">
        <v>0</v>
      </c>
      <c r="AA28" s="6">
        <v>0</v>
      </c>
      <c r="AB28" s="6">
        <v>13754.4686</v>
      </c>
    </row>
    <row r="29" spans="1:28" x14ac:dyDescent="0.2">
      <c r="A29" s="46" t="s">
        <v>209</v>
      </c>
      <c r="B29" s="4" t="s">
        <v>33</v>
      </c>
      <c r="C29" s="4" t="s">
        <v>36</v>
      </c>
      <c r="D29">
        <v>8231.2900000000009</v>
      </c>
      <c r="E29">
        <v>543.75</v>
      </c>
      <c r="F29">
        <v>3709.15</v>
      </c>
      <c r="G29" s="6">
        <v>0</v>
      </c>
      <c r="H29" s="21">
        <v>3.5</v>
      </c>
      <c r="I29" s="6">
        <v>0</v>
      </c>
      <c r="J29" s="6">
        <v>0</v>
      </c>
      <c r="K29" s="21">
        <v>7</v>
      </c>
      <c r="L29" s="6">
        <v>0</v>
      </c>
      <c r="M29" s="6">
        <v>6</v>
      </c>
      <c r="N29" s="21">
        <v>13.5</v>
      </c>
      <c r="O29" s="6">
        <v>0</v>
      </c>
      <c r="P29" s="6">
        <v>4</v>
      </c>
      <c r="Q29" s="6">
        <v>4</v>
      </c>
      <c r="R29" s="6">
        <v>6743.37</v>
      </c>
      <c r="S29" s="6">
        <v>0</v>
      </c>
      <c r="T29" s="6">
        <v>6743.37</v>
      </c>
      <c r="U29" s="6">
        <v>0</v>
      </c>
      <c r="V29" s="6">
        <v>0</v>
      </c>
      <c r="W29" s="6">
        <v>256.25</v>
      </c>
      <c r="X29" s="6">
        <v>0</v>
      </c>
      <c r="Y29" s="6">
        <v>543.75</v>
      </c>
      <c r="Z29" s="6">
        <v>0</v>
      </c>
      <c r="AA29" s="6">
        <v>0</v>
      </c>
      <c r="AB29" s="6">
        <v>19012.6983</v>
      </c>
    </row>
    <row r="30" spans="1:28" x14ac:dyDescent="0.2">
      <c r="A30" s="46" t="s">
        <v>210</v>
      </c>
      <c r="B30" s="4" t="s">
        <v>33</v>
      </c>
      <c r="C30" s="4" t="s">
        <v>38</v>
      </c>
      <c r="D30">
        <v>10111.82</v>
      </c>
      <c r="E30">
        <v>653.41999999999996</v>
      </c>
      <c r="F30">
        <v>4677.55</v>
      </c>
      <c r="G30" s="6">
        <v>0</v>
      </c>
      <c r="H30" s="21">
        <v>3</v>
      </c>
      <c r="I30" s="6">
        <v>0</v>
      </c>
      <c r="J30" s="6">
        <v>24</v>
      </c>
      <c r="K30" s="21">
        <v>7</v>
      </c>
      <c r="L30" s="6">
        <v>0</v>
      </c>
      <c r="M30" s="6">
        <v>0</v>
      </c>
      <c r="N30" s="21">
        <v>19.5</v>
      </c>
      <c r="O30" s="6">
        <v>0</v>
      </c>
      <c r="P30" s="6">
        <v>4</v>
      </c>
      <c r="Q30" s="6">
        <v>4</v>
      </c>
      <c r="R30" s="6">
        <v>8047.33</v>
      </c>
      <c r="S30" s="6">
        <v>59.32</v>
      </c>
      <c r="T30" s="6">
        <v>8047.33</v>
      </c>
      <c r="U30" s="6">
        <v>0</v>
      </c>
      <c r="V30" s="6">
        <v>0</v>
      </c>
      <c r="W30" s="6">
        <v>305.8</v>
      </c>
      <c r="X30" s="6">
        <v>0</v>
      </c>
      <c r="Y30" s="6">
        <v>580.79999999999995</v>
      </c>
      <c r="Z30" s="6">
        <v>32.619999999999997</v>
      </c>
      <c r="AA30" s="6">
        <v>32.630000000000003</v>
      </c>
      <c r="AB30" s="6">
        <v>23636.7605</v>
      </c>
    </row>
    <row r="31" spans="1:28" x14ac:dyDescent="0.2">
      <c r="A31" s="46" t="s">
        <v>211</v>
      </c>
      <c r="B31" s="4" t="s">
        <v>33</v>
      </c>
      <c r="C31" s="4" t="s">
        <v>40</v>
      </c>
      <c r="D31">
        <v>12029.97</v>
      </c>
      <c r="E31">
        <v>714.46</v>
      </c>
      <c r="F31">
        <v>6088.05</v>
      </c>
      <c r="G31" s="6">
        <v>0</v>
      </c>
      <c r="H31" s="21">
        <v>4</v>
      </c>
      <c r="I31" s="6">
        <v>0</v>
      </c>
      <c r="J31" s="6">
        <v>24</v>
      </c>
      <c r="K31" s="21">
        <v>10.5</v>
      </c>
      <c r="L31" s="6">
        <v>0</v>
      </c>
      <c r="M31" s="6">
        <v>0</v>
      </c>
      <c r="N31" s="21">
        <v>25.5</v>
      </c>
      <c r="O31" s="6">
        <v>0</v>
      </c>
      <c r="P31" s="6">
        <v>4</v>
      </c>
      <c r="Q31" s="6">
        <v>0</v>
      </c>
      <c r="R31" s="6">
        <v>9607.86</v>
      </c>
      <c r="S31" s="6">
        <v>17.03</v>
      </c>
      <c r="T31" s="6">
        <v>9607.86</v>
      </c>
      <c r="U31" s="6">
        <v>0</v>
      </c>
      <c r="V31" s="6">
        <v>0</v>
      </c>
      <c r="W31" s="6">
        <v>365.1</v>
      </c>
      <c r="X31" s="6">
        <v>0</v>
      </c>
      <c r="Y31" s="6">
        <v>665.1</v>
      </c>
      <c r="Z31" s="6">
        <v>9.3699999999999992</v>
      </c>
      <c r="AA31" s="6">
        <v>9.3699999999999992</v>
      </c>
      <c r="AB31" s="6">
        <v>27794.1037</v>
      </c>
    </row>
    <row r="32" spans="1:28" x14ac:dyDescent="0.2">
      <c r="A32" s="46" t="s">
        <v>212</v>
      </c>
      <c r="B32" s="4" t="s">
        <v>42</v>
      </c>
      <c r="C32" s="4" t="s">
        <v>34</v>
      </c>
      <c r="D32">
        <v>7753.38</v>
      </c>
      <c r="E32">
        <v>492.77</v>
      </c>
      <c r="F32">
        <v>3655.2</v>
      </c>
      <c r="G32" s="6">
        <v>0</v>
      </c>
      <c r="H32" s="21">
        <v>3</v>
      </c>
      <c r="I32" s="6">
        <v>0</v>
      </c>
      <c r="J32" s="6">
        <v>0</v>
      </c>
      <c r="K32" s="21">
        <v>7</v>
      </c>
      <c r="L32" s="6">
        <v>0</v>
      </c>
      <c r="M32" s="6">
        <v>0</v>
      </c>
      <c r="N32" s="21">
        <v>15</v>
      </c>
      <c r="O32" s="6">
        <v>0</v>
      </c>
      <c r="P32" s="6">
        <v>4</v>
      </c>
      <c r="Q32" s="6">
        <v>4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492.77</v>
      </c>
      <c r="Z32" s="6">
        <v>0</v>
      </c>
      <c r="AA32" s="6">
        <v>0</v>
      </c>
      <c r="AB32" s="6">
        <v>22950.506600000001</v>
      </c>
    </row>
    <row r="33" spans="1:28" x14ac:dyDescent="0.2">
      <c r="A33" s="46" t="s">
        <v>213</v>
      </c>
      <c r="B33" s="4" t="s">
        <v>42</v>
      </c>
      <c r="C33" s="4" t="s">
        <v>36</v>
      </c>
      <c r="D33">
        <v>11012.67</v>
      </c>
      <c r="E33">
        <v>673.94</v>
      </c>
      <c r="F33">
        <v>5407.8</v>
      </c>
      <c r="G33" s="6">
        <v>0</v>
      </c>
      <c r="H33" s="21">
        <v>3</v>
      </c>
      <c r="I33" s="6">
        <v>0</v>
      </c>
      <c r="J33" s="6">
        <v>24</v>
      </c>
      <c r="K33" s="21">
        <v>7</v>
      </c>
      <c r="L33" s="6">
        <v>0</v>
      </c>
      <c r="M33" s="6">
        <v>0</v>
      </c>
      <c r="N33" s="21">
        <v>27</v>
      </c>
      <c r="O33" s="6">
        <v>0</v>
      </c>
      <c r="P33" s="6">
        <v>4</v>
      </c>
      <c r="Q33" s="6">
        <v>4</v>
      </c>
      <c r="R33" s="6">
        <v>8983.14</v>
      </c>
      <c r="S33" s="6">
        <v>31.96</v>
      </c>
      <c r="T33" s="6">
        <v>8983.14</v>
      </c>
      <c r="U33" s="6">
        <v>0</v>
      </c>
      <c r="V33" s="6">
        <v>0</v>
      </c>
      <c r="W33" s="6">
        <v>341.36</v>
      </c>
      <c r="X33" s="6">
        <v>0</v>
      </c>
      <c r="Y33" s="6">
        <v>616.36</v>
      </c>
      <c r="Z33" s="6">
        <v>17.579999999999998</v>
      </c>
      <c r="AA33" s="6">
        <v>17.579999999999998</v>
      </c>
      <c r="AB33" s="6">
        <v>35575.846400000002</v>
      </c>
    </row>
    <row r="34" spans="1:28" x14ac:dyDescent="0.2">
      <c r="A34" s="46" t="s">
        <v>214</v>
      </c>
      <c r="B34" s="4" t="s">
        <v>42</v>
      </c>
      <c r="C34" s="4" t="s">
        <v>38</v>
      </c>
      <c r="D34">
        <v>14533.52</v>
      </c>
      <c r="E34">
        <v>798.27</v>
      </c>
      <c r="F34">
        <v>7894.6</v>
      </c>
      <c r="G34" s="6">
        <v>0</v>
      </c>
      <c r="H34" s="21">
        <v>6</v>
      </c>
      <c r="I34" s="6">
        <v>0</v>
      </c>
      <c r="J34" s="6">
        <v>0</v>
      </c>
      <c r="K34" s="21">
        <v>14</v>
      </c>
      <c r="L34" s="6">
        <v>0</v>
      </c>
      <c r="M34" s="6">
        <v>0</v>
      </c>
      <c r="N34" s="21">
        <v>39</v>
      </c>
      <c r="O34" s="6">
        <v>0</v>
      </c>
      <c r="P34" s="6">
        <v>4</v>
      </c>
      <c r="Q34" s="6">
        <v>0</v>
      </c>
      <c r="R34" s="6">
        <v>11796.64</v>
      </c>
      <c r="S34" s="6">
        <v>0</v>
      </c>
      <c r="T34" s="6">
        <v>11796.64</v>
      </c>
      <c r="U34" s="6">
        <v>0</v>
      </c>
      <c r="V34" s="6">
        <v>0</v>
      </c>
      <c r="W34" s="6">
        <v>448.27</v>
      </c>
      <c r="X34" s="6">
        <v>0</v>
      </c>
      <c r="Y34" s="6">
        <v>798.27</v>
      </c>
      <c r="Z34" s="6">
        <v>0</v>
      </c>
      <c r="AA34" s="6">
        <v>0</v>
      </c>
      <c r="AB34" s="6">
        <v>47210.269399999997</v>
      </c>
    </row>
    <row r="35" spans="1:28" x14ac:dyDescent="0.2">
      <c r="A35" s="46" t="s">
        <v>215</v>
      </c>
      <c r="B35" s="4" t="s">
        <v>42</v>
      </c>
      <c r="C35" s="4" t="s">
        <v>40</v>
      </c>
      <c r="D35">
        <v>17039.310000000001</v>
      </c>
      <c r="E35">
        <v>912.89</v>
      </c>
      <c r="F35">
        <v>9447.2000000000007</v>
      </c>
      <c r="G35" s="6">
        <v>0</v>
      </c>
      <c r="H35" s="21">
        <v>4</v>
      </c>
      <c r="I35" s="6">
        <v>0</v>
      </c>
      <c r="J35" s="6">
        <v>24</v>
      </c>
      <c r="K35" s="21">
        <v>14</v>
      </c>
      <c r="L35" s="6">
        <v>0</v>
      </c>
      <c r="M35" s="6">
        <v>0</v>
      </c>
      <c r="N35" s="21">
        <v>51</v>
      </c>
      <c r="O35" s="6">
        <v>0</v>
      </c>
      <c r="P35" s="6">
        <v>4</v>
      </c>
      <c r="Q35" s="6">
        <v>0</v>
      </c>
      <c r="R35" s="6">
        <v>14331.08</v>
      </c>
      <c r="S35" s="6">
        <v>51.46</v>
      </c>
      <c r="T35" s="6">
        <v>14331.08</v>
      </c>
      <c r="U35" s="6">
        <v>0</v>
      </c>
      <c r="V35" s="6">
        <v>0</v>
      </c>
      <c r="W35" s="6">
        <v>544.58000000000004</v>
      </c>
      <c r="X35" s="6">
        <v>0</v>
      </c>
      <c r="Y35" s="6">
        <v>844.58</v>
      </c>
      <c r="Z35" s="6">
        <v>28.3</v>
      </c>
      <c r="AA35" s="6">
        <v>28.3</v>
      </c>
      <c r="AB35" s="6">
        <v>57717.449200000003</v>
      </c>
    </row>
    <row r="36" spans="1:28" x14ac:dyDescent="0.2">
      <c r="A36" s="46" t="s">
        <v>216</v>
      </c>
      <c r="B36" s="4" t="s">
        <v>47</v>
      </c>
      <c r="C36" s="4" t="s">
        <v>34</v>
      </c>
      <c r="D36">
        <v>10323.67</v>
      </c>
      <c r="E36">
        <v>766.7</v>
      </c>
      <c r="F36">
        <v>3947.3</v>
      </c>
      <c r="G36" s="6">
        <v>0</v>
      </c>
      <c r="H36" s="21">
        <v>3</v>
      </c>
      <c r="I36" s="6">
        <v>0</v>
      </c>
      <c r="J36" s="6">
        <v>24</v>
      </c>
      <c r="K36" s="21">
        <v>7</v>
      </c>
      <c r="L36" s="6">
        <v>0</v>
      </c>
      <c r="M36" s="6">
        <v>0</v>
      </c>
      <c r="N36" s="21">
        <v>15</v>
      </c>
      <c r="O36" s="6">
        <v>0</v>
      </c>
      <c r="P36" s="6">
        <v>0</v>
      </c>
      <c r="Q36" s="6">
        <v>4</v>
      </c>
      <c r="R36" s="6">
        <v>6047.12</v>
      </c>
      <c r="S36" s="6">
        <v>94.39</v>
      </c>
      <c r="T36" s="6">
        <v>6047.12</v>
      </c>
      <c r="U36" s="6">
        <v>0</v>
      </c>
      <c r="V36" s="6">
        <v>0</v>
      </c>
      <c r="W36" s="6">
        <v>229.79</v>
      </c>
      <c r="X36" s="6">
        <v>0</v>
      </c>
      <c r="Y36" s="6">
        <v>504.79</v>
      </c>
      <c r="Z36" s="6">
        <v>51.91</v>
      </c>
      <c r="AA36" s="6">
        <v>221.91</v>
      </c>
      <c r="AB36" s="6">
        <v>28286.885399999999</v>
      </c>
    </row>
    <row r="37" spans="1:28" x14ac:dyDescent="0.2">
      <c r="A37" s="46" t="s">
        <v>217</v>
      </c>
      <c r="B37" s="4" t="s">
        <v>47</v>
      </c>
      <c r="C37" s="4" t="s">
        <v>36</v>
      </c>
      <c r="D37">
        <v>12779.04</v>
      </c>
      <c r="E37">
        <v>715.78</v>
      </c>
      <c r="F37">
        <v>6826.2</v>
      </c>
      <c r="G37" s="6">
        <v>0</v>
      </c>
      <c r="H37" s="21">
        <v>4</v>
      </c>
      <c r="I37" s="6">
        <v>0</v>
      </c>
      <c r="J37" s="6">
        <v>0</v>
      </c>
      <c r="K37" s="21">
        <v>14</v>
      </c>
      <c r="L37" s="6">
        <v>0</v>
      </c>
      <c r="M37" s="6">
        <v>6</v>
      </c>
      <c r="N37" s="21">
        <v>27</v>
      </c>
      <c r="O37" s="6">
        <v>0</v>
      </c>
      <c r="P37" s="6">
        <v>4</v>
      </c>
      <c r="Q37" s="6">
        <v>4</v>
      </c>
      <c r="R37" s="6">
        <v>10940.35</v>
      </c>
      <c r="S37" s="6">
        <v>0.08</v>
      </c>
      <c r="T37" s="6">
        <v>10940.35</v>
      </c>
      <c r="U37" s="6">
        <v>0</v>
      </c>
      <c r="V37" s="6">
        <v>0</v>
      </c>
      <c r="W37" s="6">
        <v>415.73</v>
      </c>
      <c r="X37" s="6">
        <v>0</v>
      </c>
      <c r="Y37" s="6">
        <v>715.73</v>
      </c>
      <c r="Z37" s="6">
        <v>0.04</v>
      </c>
      <c r="AA37" s="6">
        <v>0.04</v>
      </c>
      <c r="AB37" s="6">
        <v>48025.7601</v>
      </c>
    </row>
    <row r="38" spans="1:28" x14ac:dyDescent="0.2">
      <c r="A38" s="46" t="s">
        <v>218</v>
      </c>
      <c r="B38" s="4" t="s">
        <v>47</v>
      </c>
      <c r="C38" s="4" t="s">
        <v>38</v>
      </c>
      <c r="D38">
        <v>15817.97</v>
      </c>
      <c r="E38">
        <v>906.52</v>
      </c>
      <c r="F38">
        <v>8278.7999999999993</v>
      </c>
      <c r="G38" s="6">
        <v>0</v>
      </c>
      <c r="H38" s="21">
        <v>4</v>
      </c>
      <c r="I38" s="6">
        <v>0</v>
      </c>
      <c r="J38" s="6">
        <v>24</v>
      </c>
      <c r="K38" s="21">
        <v>14</v>
      </c>
      <c r="L38" s="6">
        <v>0</v>
      </c>
      <c r="M38" s="6">
        <v>0</v>
      </c>
      <c r="N38" s="21">
        <v>39</v>
      </c>
      <c r="O38" s="6">
        <v>0</v>
      </c>
      <c r="P38" s="6">
        <v>4</v>
      </c>
      <c r="Q38" s="6">
        <v>0</v>
      </c>
      <c r="R38" s="6">
        <v>14346.6</v>
      </c>
      <c r="S38" s="6">
        <v>38.82</v>
      </c>
      <c r="T38" s="6">
        <v>14346.6</v>
      </c>
      <c r="U38" s="6">
        <v>0</v>
      </c>
      <c r="V38" s="6">
        <v>0</v>
      </c>
      <c r="W38" s="6">
        <v>545.16999999999996</v>
      </c>
      <c r="X38" s="6">
        <v>0</v>
      </c>
      <c r="Y38" s="6">
        <v>845.17</v>
      </c>
      <c r="Z38" s="6">
        <v>21.35</v>
      </c>
      <c r="AA38" s="6">
        <v>21.35</v>
      </c>
      <c r="AB38" s="6">
        <v>62492.214399999997</v>
      </c>
    </row>
    <row r="39" spans="1:28" x14ac:dyDescent="0.2">
      <c r="A39" s="46" t="s">
        <v>219</v>
      </c>
      <c r="B39" s="8" t="s">
        <v>47</v>
      </c>
      <c r="C39" s="8" t="s">
        <v>40</v>
      </c>
      <c r="D39" s="7">
        <v>20091.759999999998</v>
      </c>
      <c r="E39" s="7">
        <v>1057.1600000000001</v>
      </c>
      <c r="F39" s="7">
        <v>11299.8</v>
      </c>
      <c r="G39" s="9">
        <v>0</v>
      </c>
      <c r="H39" s="22">
        <v>5</v>
      </c>
      <c r="I39" s="9">
        <v>0</v>
      </c>
      <c r="J39" s="9">
        <v>24</v>
      </c>
      <c r="K39" s="22">
        <v>21</v>
      </c>
      <c r="L39" s="9">
        <v>0</v>
      </c>
      <c r="M39" s="9">
        <v>0</v>
      </c>
      <c r="N39" s="22">
        <v>51</v>
      </c>
      <c r="O39" s="9">
        <v>0</v>
      </c>
      <c r="P39" s="9">
        <v>4</v>
      </c>
      <c r="Q39" s="9">
        <v>0</v>
      </c>
      <c r="R39" s="9">
        <v>17927.11</v>
      </c>
      <c r="S39" s="9">
        <v>19.87</v>
      </c>
      <c r="T39" s="9">
        <v>17927.11</v>
      </c>
      <c r="U39" s="9">
        <v>0</v>
      </c>
      <c r="V39" s="9">
        <v>0</v>
      </c>
      <c r="W39" s="9">
        <v>681.23</v>
      </c>
      <c r="X39" s="9">
        <v>0</v>
      </c>
      <c r="Y39" s="9">
        <v>1006.23</v>
      </c>
      <c r="Z39" s="9">
        <v>10.93</v>
      </c>
      <c r="AA39" s="9">
        <v>10.93</v>
      </c>
      <c r="AB39" s="9">
        <v>78652.456000000006</v>
      </c>
    </row>
    <row r="40" spans="1:28" x14ac:dyDescent="0.2">
      <c r="A40" s="10" t="s">
        <v>220</v>
      </c>
      <c r="B40" s="17"/>
      <c r="C40" s="17"/>
      <c r="D40" s="14">
        <f t="array" ref="D40">SUM((D28:D39-$D$3:$D$14)/$D$3:$D$14)/12</f>
        <v>-0.45028290157692324</v>
      </c>
      <c r="E40" s="14">
        <f t="array" ref="E40">SUM((E28:E39-$E$3:$E$14)/$E$3:$E$14)/12</f>
        <v>-0.55757295541739527</v>
      </c>
      <c r="F40" s="14">
        <f t="array" ref="F40">SUM((F28:F39-$F$3:$F$14)/$F$3:$F$14)/12</f>
        <v>-0.15228431465473113</v>
      </c>
      <c r="G40" s="15">
        <f t="array" ref="G40">-SUM(IF(G28:G39&lt;G$3:G$14,1,0))/12+SUM(IF(G28:G39&gt;G$3:G$14,1,0))/12</f>
        <v>-1</v>
      </c>
      <c r="H40" s="15">
        <f t="array" ref="H40">-SUM(IF(H28:H39&lt;H$3:H$14,1,0))/12+SUM(IF(H28:H39&gt;H$3:H$14,1,0))/12</f>
        <v>0.25</v>
      </c>
      <c r="I40" s="15">
        <f t="array" ref="I40">-SUM(IF(I28:I39&lt;I$3:I$14,1,0))/12+SUM(IF(I28:I39&gt;I$3:I$14,1,0))/12</f>
        <v>-1</v>
      </c>
      <c r="J40" s="15">
        <f t="array" ref="J40">-SUM(IF(J28:J39&lt;J$3:J$14,1,0))/12+SUM(IF(J28:J39&gt;J$3:J$14,1,0))/12</f>
        <v>-0.16666666666666666</v>
      </c>
      <c r="K40" s="15">
        <f t="array" ref="K40">-SUM(IF(K28:K39&lt;K$3:K$14,1,0))/12+SUM(IF(K28:K39&gt;K$3:K$14,1,0))/12</f>
        <v>0.75</v>
      </c>
      <c r="L40" s="15">
        <f t="array" ref="L40">-SUM(IF(L28:L39&lt;L$3:L$14,1,0))/12+SUM(IF(L28:L39&gt;L$3:L$14,1,0))/12</f>
        <v>0</v>
      </c>
      <c r="M40" s="15">
        <f t="array" ref="M40">-SUM(IF(M28:M39&lt;M$3:M$14,1,0))/12+SUM(IF(M28:M39&gt;M$3:M$14,1,0))/12</f>
        <v>8.3333333333333329E-2</v>
      </c>
      <c r="N40" s="15">
        <f t="array" ref="N40">-SUM(IF(N28:N39&lt;N$3:N$14,1,0))/12+SUM(IF(N28:N39&gt;N$3:N$14,1,0))/12</f>
        <v>0.66666666666666663</v>
      </c>
      <c r="O40" s="15">
        <f t="array" ref="O40">-SUM(IF(O28:O39&lt;O$3:O$14,1,0))/12+SUM(IF(O28:O39&gt;O$3:O$14,1,0))/12</f>
        <v>0</v>
      </c>
      <c r="P40" s="15">
        <f t="array" ref="P40">-SUM(IF(P28:P39&lt;P$3:P$14,1,0))/12+SUM(IF(P28:P39&gt;P$3:P$14,1,0))/12</f>
        <v>0.66666666666666663</v>
      </c>
      <c r="Q40" s="15">
        <f t="array" ref="Q40">-SUM(IF(Q28:Q39&lt;Q$3:Q$14,1,0))/12+SUM(IF(Q28:Q39&gt;Q$3:Q$14,1,0))/12</f>
        <v>-0.16666666666666669</v>
      </c>
      <c r="R40" s="14">
        <f t="array" ref="R40">SUM((R28:R39-R$3:R$14)/R$3:R$14)/12</f>
        <v>0.93715856328646663</v>
      </c>
      <c r="S40" s="14">
        <f t="array" ref="S40">SUM((S28:S39-S$3:S$14)/(S$3:S$14+1))/12</f>
        <v>-0.7309258396913686</v>
      </c>
      <c r="T40" s="14">
        <f t="array" ref="T40">SUM((T28:T39-T$3:T$14)/T$3:T$14)/12</f>
        <v>4.0609857471677433</v>
      </c>
      <c r="U40" s="14">
        <f t="array" ref="U40">SUM((U28:U39-U$3:U$14)/U$3:U$14)/12</f>
        <v>-1</v>
      </c>
      <c r="V40" s="14">
        <f t="array" ref="V40">SUM((V28:V39-V$3:V$14)/V$3:V$14)/12</f>
        <v>-1</v>
      </c>
      <c r="W40" s="14">
        <f t="array" ref="W40">SUM((W28:W39-W$3:W$14)/W$3:W$14)/12</f>
        <v>-3.8412519037733135E-2</v>
      </c>
      <c r="X40" s="14">
        <f t="array" ref="X40">SUM((X28:X39-X$3:X$14)/X$3:X$14)/12</f>
        <v>-1</v>
      </c>
      <c r="Y40" s="14">
        <f t="array" ref="Y40">SUM((Y28:Y39-Y$3:Y$14)/Y$3:Y$14)/12</f>
        <v>5.9014184316289429E-2</v>
      </c>
      <c r="Z40" s="14">
        <f t="array" ref="Z40">SUM((Z28:Z39-Z$3:Z$14)/(Z$3:Z$14+1))/12</f>
        <v>-0.73058490292734957</v>
      </c>
      <c r="AA40" s="14">
        <f t="array" ref="AA40">SUM((AA28:AA39-AA$3:AA$14)/(AA$3:AA$14+1))/12</f>
        <v>-0.71429637830141646</v>
      </c>
      <c r="AB40" s="14">
        <f t="array" ref="AB40">SUM((AB28:AB39-AB$3:AB$14)/AB$3:AB$14)/12</f>
        <v>0.20458059388817532</v>
      </c>
    </row>
    <row r="41" spans="1:28" x14ac:dyDescent="0.2">
      <c r="A41" s="46" t="s">
        <v>221</v>
      </c>
      <c r="B41" s="4" t="s">
        <v>33</v>
      </c>
      <c r="C41" s="4" t="s">
        <v>34</v>
      </c>
      <c r="D41">
        <v>7304.42</v>
      </c>
      <c r="E41">
        <v>514.57000000000005</v>
      </c>
      <c r="F41">
        <v>3024.95</v>
      </c>
      <c r="G41" s="6">
        <v>0</v>
      </c>
      <c r="H41" s="21">
        <v>5.5</v>
      </c>
      <c r="I41" s="6">
        <v>0</v>
      </c>
      <c r="J41" s="6">
        <v>0</v>
      </c>
      <c r="K41" s="21">
        <v>7</v>
      </c>
      <c r="L41" s="6">
        <v>0</v>
      </c>
      <c r="M41" s="6">
        <v>0</v>
      </c>
      <c r="N41" s="21">
        <v>7.5</v>
      </c>
      <c r="O41" s="6">
        <v>0</v>
      </c>
      <c r="P41" s="6">
        <v>4</v>
      </c>
      <c r="Q41" s="6">
        <v>0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514.57000000000005</v>
      </c>
      <c r="Z41" s="6">
        <v>0</v>
      </c>
      <c r="AA41" s="6">
        <v>0</v>
      </c>
      <c r="AB41" s="6">
        <v>13694.4691</v>
      </c>
    </row>
    <row r="42" spans="1:28" x14ac:dyDescent="0.2">
      <c r="A42" s="46" t="s">
        <v>222</v>
      </c>
      <c r="B42" s="4" t="s">
        <v>33</v>
      </c>
      <c r="C42" s="4" t="s">
        <v>36</v>
      </c>
      <c r="D42">
        <v>8231.2900000000009</v>
      </c>
      <c r="E42">
        <v>543.75</v>
      </c>
      <c r="F42">
        <v>3709.15</v>
      </c>
      <c r="G42" s="6">
        <v>0</v>
      </c>
      <c r="H42" s="21">
        <v>3.5</v>
      </c>
      <c r="I42" s="6">
        <v>0</v>
      </c>
      <c r="J42" s="6">
        <v>0</v>
      </c>
      <c r="K42" s="21">
        <v>7</v>
      </c>
      <c r="L42" s="6">
        <v>0</v>
      </c>
      <c r="M42" s="6">
        <v>6</v>
      </c>
      <c r="N42" s="21">
        <v>13.5</v>
      </c>
      <c r="O42" s="6">
        <v>0</v>
      </c>
      <c r="P42" s="6">
        <v>4</v>
      </c>
      <c r="Q42" s="6">
        <v>4</v>
      </c>
      <c r="R42" s="6">
        <v>6743.37</v>
      </c>
      <c r="S42" s="6">
        <v>0</v>
      </c>
      <c r="T42" s="6">
        <v>6743.37</v>
      </c>
      <c r="U42" s="6">
        <v>0</v>
      </c>
      <c r="V42" s="6">
        <v>0</v>
      </c>
      <c r="W42" s="6">
        <v>256.25</v>
      </c>
      <c r="X42" s="6">
        <v>0</v>
      </c>
      <c r="Y42" s="6">
        <v>543.75</v>
      </c>
      <c r="Z42" s="6">
        <v>0</v>
      </c>
      <c r="AA42" s="6">
        <v>0</v>
      </c>
      <c r="AB42" s="6">
        <v>19012.6983</v>
      </c>
    </row>
    <row r="43" spans="1:28" x14ac:dyDescent="0.2">
      <c r="A43" s="46" t="s">
        <v>223</v>
      </c>
      <c r="B43" s="4" t="s">
        <v>33</v>
      </c>
      <c r="C43" s="4" t="s">
        <v>38</v>
      </c>
      <c r="D43">
        <v>10160.49</v>
      </c>
      <c r="E43">
        <v>600.11</v>
      </c>
      <c r="F43">
        <v>5169.6499999999996</v>
      </c>
      <c r="G43" s="6">
        <v>0</v>
      </c>
      <c r="H43" s="21">
        <v>3.5</v>
      </c>
      <c r="I43" s="6">
        <v>0</v>
      </c>
      <c r="J43" s="6">
        <v>0</v>
      </c>
      <c r="K43" s="21">
        <v>10.5</v>
      </c>
      <c r="L43" s="6">
        <v>0</v>
      </c>
      <c r="M43" s="6">
        <v>6</v>
      </c>
      <c r="N43" s="21">
        <v>19.5</v>
      </c>
      <c r="O43" s="6">
        <v>0</v>
      </c>
      <c r="P43" s="6">
        <v>4</v>
      </c>
      <c r="Q43" s="6">
        <v>4</v>
      </c>
      <c r="R43" s="6">
        <v>8217.65</v>
      </c>
      <c r="S43" s="6">
        <v>0.26</v>
      </c>
      <c r="T43" s="6">
        <v>8217.65</v>
      </c>
      <c r="U43" s="6">
        <v>0</v>
      </c>
      <c r="V43" s="6">
        <v>0</v>
      </c>
      <c r="W43" s="6">
        <v>312.27</v>
      </c>
      <c r="X43" s="6">
        <v>0</v>
      </c>
      <c r="Y43" s="6">
        <v>599.77</v>
      </c>
      <c r="Z43" s="6">
        <v>0.33</v>
      </c>
      <c r="AA43" s="6">
        <v>0.33</v>
      </c>
      <c r="AB43" s="6">
        <v>23864.588100000001</v>
      </c>
    </row>
    <row r="44" spans="1:28" x14ac:dyDescent="0.2">
      <c r="A44" s="46" t="s">
        <v>224</v>
      </c>
      <c r="B44" s="4" t="s">
        <v>33</v>
      </c>
      <c r="C44" s="4" t="s">
        <v>40</v>
      </c>
      <c r="D44">
        <v>12076.63</v>
      </c>
      <c r="E44">
        <v>666.92</v>
      </c>
      <c r="F44">
        <v>6530.15</v>
      </c>
      <c r="G44" s="6">
        <v>0</v>
      </c>
      <c r="H44" s="21">
        <v>4</v>
      </c>
      <c r="I44" s="6">
        <v>0</v>
      </c>
      <c r="J44" s="6">
        <v>0</v>
      </c>
      <c r="K44" s="21">
        <v>14</v>
      </c>
      <c r="L44" s="6">
        <v>0</v>
      </c>
      <c r="M44" s="6">
        <v>0</v>
      </c>
      <c r="N44" s="21">
        <v>25.5</v>
      </c>
      <c r="O44" s="6">
        <v>0</v>
      </c>
      <c r="P44" s="6">
        <v>4</v>
      </c>
      <c r="Q44" s="6">
        <v>4</v>
      </c>
      <c r="R44" s="6">
        <v>9655.69</v>
      </c>
      <c r="S44" s="6">
        <v>0</v>
      </c>
      <c r="T44" s="6">
        <v>9655.69</v>
      </c>
      <c r="U44" s="6">
        <v>0</v>
      </c>
      <c r="V44" s="6">
        <v>0</v>
      </c>
      <c r="W44" s="6">
        <v>366.92</v>
      </c>
      <c r="X44" s="6">
        <v>0</v>
      </c>
      <c r="Y44" s="6">
        <v>666.92</v>
      </c>
      <c r="Z44" s="6">
        <v>0</v>
      </c>
      <c r="AA44" s="6">
        <v>0</v>
      </c>
      <c r="AB44" s="6">
        <v>28569.861199999999</v>
      </c>
    </row>
    <row r="45" spans="1:28" x14ac:dyDescent="0.2">
      <c r="A45" s="46" t="s">
        <v>225</v>
      </c>
      <c r="B45" s="4" t="s">
        <v>42</v>
      </c>
      <c r="C45" s="4" t="s">
        <v>34</v>
      </c>
      <c r="D45">
        <v>8527.1200000000008</v>
      </c>
      <c r="E45">
        <v>567.77</v>
      </c>
      <c r="F45">
        <v>3805.2</v>
      </c>
      <c r="G45" s="6">
        <v>0</v>
      </c>
      <c r="H45" s="21">
        <v>6</v>
      </c>
      <c r="I45" s="6">
        <v>0</v>
      </c>
      <c r="J45" s="6">
        <v>0</v>
      </c>
      <c r="K45" s="21">
        <v>7</v>
      </c>
      <c r="L45" s="6">
        <v>0</v>
      </c>
      <c r="M45" s="6">
        <v>0</v>
      </c>
      <c r="N45" s="21">
        <v>15</v>
      </c>
      <c r="O45" s="6">
        <v>0</v>
      </c>
      <c r="P45" s="6">
        <v>4</v>
      </c>
      <c r="Q45" s="6">
        <v>0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567.77</v>
      </c>
      <c r="Z45" s="6">
        <v>0</v>
      </c>
      <c r="AA45" s="6">
        <v>0</v>
      </c>
      <c r="AB45" s="6">
        <v>22890.506600000001</v>
      </c>
    </row>
    <row r="46" spans="1:28" x14ac:dyDescent="0.2">
      <c r="A46" s="46" t="s">
        <v>226</v>
      </c>
      <c r="B46" s="4" t="s">
        <v>42</v>
      </c>
      <c r="C46" s="4" t="s">
        <v>36</v>
      </c>
      <c r="D46">
        <v>11209.35</v>
      </c>
      <c r="E46">
        <v>697.59</v>
      </c>
      <c r="F46">
        <v>5407.8</v>
      </c>
      <c r="G46" s="6">
        <v>0</v>
      </c>
      <c r="H46" s="21">
        <v>3</v>
      </c>
      <c r="I46" s="6">
        <v>0</v>
      </c>
      <c r="J46" s="6">
        <v>24</v>
      </c>
      <c r="K46" s="21">
        <v>7</v>
      </c>
      <c r="L46" s="6">
        <v>0</v>
      </c>
      <c r="M46" s="6">
        <v>0</v>
      </c>
      <c r="N46" s="21">
        <v>27</v>
      </c>
      <c r="O46" s="6">
        <v>0</v>
      </c>
      <c r="P46" s="6">
        <v>4</v>
      </c>
      <c r="Q46" s="6">
        <v>4</v>
      </c>
      <c r="R46" s="6">
        <v>8983.14</v>
      </c>
      <c r="S46" s="6">
        <v>31.96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41.23</v>
      </c>
      <c r="AA46" s="6">
        <v>41.23</v>
      </c>
      <c r="AB46" s="6">
        <v>35575.846400000002</v>
      </c>
    </row>
    <row r="47" spans="1:28" x14ac:dyDescent="0.2">
      <c r="A47" s="46" t="s">
        <v>227</v>
      </c>
      <c r="B47" s="4" t="s">
        <v>42</v>
      </c>
      <c r="C47" s="4" t="s">
        <v>38</v>
      </c>
      <c r="D47">
        <v>14219.28</v>
      </c>
      <c r="E47">
        <v>748.46</v>
      </c>
      <c r="F47">
        <v>7994.6</v>
      </c>
      <c r="G47" s="6">
        <v>0</v>
      </c>
      <c r="H47" s="21">
        <v>4</v>
      </c>
      <c r="I47" s="6">
        <v>0</v>
      </c>
      <c r="J47" s="6">
        <v>0</v>
      </c>
      <c r="K47" s="21">
        <v>14</v>
      </c>
      <c r="L47" s="6">
        <v>0</v>
      </c>
      <c r="M47" s="6">
        <v>6</v>
      </c>
      <c r="N47" s="21">
        <v>39</v>
      </c>
      <c r="O47" s="6">
        <v>0</v>
      </c>
      <c r="P47" s="6">
        <v>4</v>
      </c>
      <c r="Q47" s="6">
        <v>4</v>
      </c>
      <c r="R47" s="6">
        <v>11795.37</v>
      </c>
      <c r="S47" s="6">
        <v>0.19</v>
      </c>
      <c r="T47" s="6">
        <v>11795.37</v>
      </c>
      <c r="U47" s="6">
        <v>0</v>
      </c>
      <c r="V47" s="6">
        <v>0</v>
      </c>
      <c r="W47" s="6">
        <v>448.22</v>
      </c>
      <c r="X47" s="6">
        <v>0</v>
      </c>
      <c r="Y47" s="6">
        <v>748.22</v>
      </c>
      <c r="Z47" s="6">
        <v>0.24</v>
      </c>
      <c r="AA47" s="6">
        <v>0.24</v>
      </c>
      <c r="AB47" s="6">
        <v>47324.544099999999</v>
      </c>
    </row>
    <row r="48" spans="1:28" x14ac:dyDescent="0.2">
      <c r="A48" s="46" t="s">
        <v>228</v>
      </c>
      <c r="B48" s="4" t="s">
        <v>42</v>
      </c>
      <c r="C48" s="4" t="s">
        <v>40</v>
      </c>
      <c r="D48">
        <v>17356.009999999998</v>
      </c>
      <c r="E48">
        <v>950.97</v>
      </c>
      <c r="F48">
        <v>9447.2000000000007</v>
      </c>
      <c r="G48" s="6">
        <v>0</v>
      </c>
      <c r="H48" s="21">
        <v>4</v>
      </c>
      <c r="I48" s="6">
        <v>0</v>
      </c>
      <c r="J48" s="6">
        <v>24</v>
      </c>
      <c r="K48" s="21">
        <v>14</v>
      </c>
      <c r="L48" s="6">
        <v>0</v>
      </c>
      <c r="M48" s="6">
        <v>0</v>
      </c>
      <c r="N48" s="21">
        <v>51</v>
      </c>
      <c r="O48" s="6">
        <v>0</v>
      </c>
      <c r="P48" s="6">
        <v>4</v>
      </c>
      <c r="Q48" s="6">
        <v>0</v>
      </c>
      <c r="R48" s="6">
        <v>14331.08</v>
      </c>
      <c r="S48" s="6">
        <v>51.46</v>
      </c>
      <c r="T48" s="6">
        <v>14331.08</v>
      </c>
      <c r="U48" s="6">
        <v>0</v>
      </c>
      <c r="V48" s="6">
        <v>0</v>
      </c>
      <c r="W48" s="6">
        <v>544.58000000000004</v>
      </c>
      <c r="X48" s="6">
        <v>0</v>
      </c>
      <c r="Y48" s="6">
        <v>844.58</v>
      </c>
      <c r="Z48" s="6">
        <v>66.38</v>
      </c>
      <c r="AA48" s="6">
        <v>66.38</v>
      </c>
      <c r="AB48" s="6">
        <v>57717.449200000003</v>
      </c>
    </row>
    <row r="49" spans="1:28" x14ac:dyDescent="0.2">
      <c r="A49" s="46" t="s">
        <v>229</v>
      </c>
      <c r="B49" s="4" t="s">
        <v>47</v>
      </c>
      <c r="C49" s="4" t="s">
        <v>34</v>
      </c>
      <c r="D49">
        <v>9145.7199999999993</v>
      </c>
      <c r="E49">
        <v>595.96</v>
      </c>
      <c r="F49">
        <v>4189.3999999999996</v>
      </c>
      <c r="G49" s="6">
        <v>0</v>
      </c>
      <c r="H49" s="21">
        <v>4</v>
      </c>
      <c r="I49" s="6">
        <v>0</v>
      </c>
      <c r="J49" s="6">
        <v>24</v>
      </c>
      <c r="K49" s="21">
        <v>7</v>
      </c>
      <c r="L49" s="6">
        <v>0</v>
      </c>
      <c r="M49" s="6">
        <v>0</v>
      </c>
      <c r="N49" s="21">
        <v>15</v>
      </c>
      <c r="O49" s="6">
        <v>0</v>
      </c>
      <c r="P49" s="6">
        <v>4</v>
      </c>
      <c r="Q49" s="6">
        <v>0</v>
      </c>
      <c r="R49" s="6">
        <v>6569.23</v>
      </c>
      <c r="S49" s="6">
        <v>4.9000000000000004</v>
      </c>
      <c r="T49" s="6">
        <v>6569.23</v>
      </c>
      <c r="U49" s="6">
        <v>0</v>
      </c>
      <c r="V49" s="6">
        <v>0</v>
      </c>
      <c r="W49" s="6">
        <v>249.63</v>
      </c>
      <c r="X49" s="6">
        <v>0</v>
      </c>
      <c r="Y49" s="6">
        <v>549.63</v>
      </c>
      <c r="Z49" s="6">
        <v>6.32</v>
      </c>
      <c r="AA49" s="6">
        <v>6.32</v>
      </c>
      <c r="AB49" s="6">
        <v>28570.295399999999</v>
      </c>
    </row>
    <row r="50" spans="1:28" x14ac:dyDescent="0.2">
      <c r="A50" s="46" t="s">
        <v>230</v>
      </c>
      <c r="B50" s="4" t="s">
        <v>47</v>
      </c>
      <c r="C50" s="4" t="s">
        <v>36</v>
      </c>
      <c r="D50">
        <v>12779.07</v>
      </c>
      <c r="E50">
        <v>715.78</v>
      </c>
      <c r="F50">
        <v>6826.2</v>
      </c>
      <c r="G50" s="6">
        <v>0</v>
      </c>
      <c r="H50" s="21">
        <v>4</v>
      </c>
      <c r="I50" s="6">
        <v>0</v>
      </c>
      <c r="J50" s="6">
        <v>0</v>
      </c>
      <c r="K50" s="21">
        <v>14</v>
      </c>
      <c r="L50" s="6">
        <v>0</v>
      </c>
      <c r="M50" s="6">
        <v>6</v>
      </c>
      <c r="N50" s="21">
        <v>27</v>
      </c>
      <c r="O50" s="6">
        <v>0</v>
      </c>
      <c r="P50" s="6">
        <v>4</v>
      </c>
      <c r="Q50" s="6">
        <v>4</v>
      </c>
      <c r="R50" s="6">
        <v>10941.61</v>
      </c>
      <c r="S50" s="6">
        <v>0</v>
      </c>
      <c r="T50" s="6">
        <v>10941.61</v>
      </c>
      <c r="U50" s="6">
        <v>0</v>
      </c>
      <c r="V50" s="6">
        <v>0</v>
      </c>
      <c r="W50" s="6">
        <v>415.78</v>
      </c>
      <c r="X50" s="6">
        <v>0</v>
      </c>
      <c r="Y50" s="6">
        <v>715.78</v>
      </c>
      <c r="Z50" s="6">
        <v>0</v>
      </c>
      <c r="AA50" s="6">
        <v>0</v>
      </c>
      <c r="AB50" s="6">
        <v>48029.039199999999</v>
      </c>
    </row>
    <row r="51" spans="1:28" x14ac:dyDescent="0.2">
      <c r="A51" s="46" t="s">
        <v>231</v>
      </c>
      <c r="B51" s="4" t="s">
        <v>47</v>
      </c>
      <c r="C51" s="4" t="s">
        <v>38</v>
      </c>
      <c r="D51">
        <v>16197.18</v>
      </c>
      <c r="E51">
        <v>934.08</v>
      </c>
      <c r="F51">
        <v>8428.7999999999993</v>
      </c>
      <c r="G51" s="6">
        <v>0</v>
      </c>
      <c r="H51" s="21">
        <v>4</v>
      </c>
      <c r="I51" s="6">
        <v>0</v>
      </c>
      <c r="J51" s="6">
        <v>24</v>
      </c>
      <c r="K51" s="21">
        <v>14</v>
      </c>
      <c r="L51" s="6">
        <v>0</v>
      </c>
      <c r="M51" s="6">
        <v>0</v>
      </c>
      <c r="N51" s="21">
        <v>39</v>
      </c>
      <c r="O51" s="6">
        <v>0</v>
      </c>
      <c r="P51" s="6">
        <v>4</v>
      </c>
      <c r="Q51" s="6">
        <v>4</v>
      </c>
      <c r="R51" s="6">
        <v>14346.6</v>
      </c>
      <c r="S51" s="6">
        <v>37.909999999999997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48.91</v>
      </c>
      <c r="AA51" s="6">
        <v>48.91</v>
      </c>
      <c r="AB51" s="6">
        <v>62534.298699999999</v>
      </c>
    </row>
    <row r="52" spans="1:28" x14ac:dyDescent="0.2">
      <c r="A52" s="46" t="s">
        <v>232</v>
      </c>
      <c r="B52" s="8" t="s">
        <v>47</v>
      </c>
      <c r="C52" s="8" t="s">
        <v>40</v>
      </c>
      <c r="D52" s="7">
        <v>20163.73</v>
      </c>
      <c r="E52" s="7">
        <v>1009.8</v>
      </c>
      <c r="F52" s="7">
        <v>11765.6</v>
      </c>
      <c r="G52" s="9">
        <v>0</v>
      </c>
      <c r="H52" s="22">
        <v>5</v>
      </c>
      <c r="I52" s="9">
        <v>0</v>
      </c>
      <c r="J52" s="9">
        <v>0</v>
      </c>
      <c r="K52" s="22">
        <v>21</v>
      </c>
      <c r="L52" s="9">
        <v>0</v>
      </c>
      <c r="M52" s="9">
        <v>36</v>
      </c>
      <c r="N52" s="22">
        <v>51</v>
      </c>
      <c r="O52" s="9">
        <v>0</v>
      </c>
      <c r="P52" s="9">
        <v>4</v>
      </c>
      <c r="Q52" s="9">
        <v>4</v>
      </c>
      <c r="R52" s="9">
        <v>17977.41</v>
      </c>
      <c r="S52" s="9">
        <v>1.29</v>
      </c>
      <c r="T52" s="9">
        <v>17977.41</v>
      </c>
      <c r="U52" s="9">
        <v>0</v>
      </c>
      <c r="V52" s="9">
        <v>0</v>
      </c>
      <c r="W52" s="9">
        <v>683.14</v>
      </c>
      <c r="X52" s="9">
        <v>0</v>
      </c>
      <c r="Y52" s="9">
        <v>1008.14</v>
      </c>
      <c r="Z52" s="9">
        <v>1.66</v>
      </c>
      <c r="AA52" s="9">
        <v>1.66</v>
      </c>
      <c r="AB52" s="9">
        <v>78708.145499999999</v>
      </c>
    </row>
    <row r="53" spans="1:28" x14ac:dyDescent="0.2">
      <c r="A53" s="10" t="s">
        <v>233</v>
      </c>
      <c r="B53" s="17"/>
      <c r="C53" s="17"/>
      <c r="D53" s="14">
        <f t="array" ref="D53">SUM((D41:D52-$D$3:$D$14)/$D$3:$D$14)/12</f>
        <v>-0.44556929641678594</v>
      </c>
      <c r="E53" s="14">
        <f t="array" ref="E53">SUM((E41:E52-$E$3:$E$14)/$E$3:$E$14)/12</f>
        <v>-0.56007065590949545</v>
      </c>
      <c r="F53" s="14">
        <f t="array" ref="F53">SUM((F41:F52-$F$3:$F$14)/$F$3:$F$14)/12</f>
        <v>-0.12771037481750122</v>
      </c>
      <c r="G53" s="15">
        <f t="array" ref="G53">-SUM(IF(G41:G52&lt;G$3:G$14,1,0))/12+SUM(IF(G41:G52&gt;G$3:G$14,1,0))/12</f>
        <v>-1</v>
      </c>
      <c r="H53" s="15">
        <f t="array" ref="H53">-SUM(IF(H41:H52&lt;H$3:H$14,1,0))/12+SUM(IF(H41:H52&gt;H$3:H$14,1,0))/12</f>
        <v>0.66666666666666663</v>
      </c>
      <c r="I53" s="15">
        <f t="array" ref="I53">-SUM(IF(I41:I52&lt;I$3:I$14,1,0))/12+SUM(IF(I41:I52&gt;I$3:I$14,1,0))/12</f>
        <v>-1</v>
      </c>
      <c r="J53" s="15">
        <f t="array" ref="J53">-SUM(IF(J41:J52&lt;J$3:J$14,1,0))/12+SUM(IF(J41:J52&gt;J$3:J$14,1,0))/12</f>
        <v>-0.41666666666666669</v>
      </c>
      <c r="K53" s="15">
        <f t="array" ref="K53">-SUM(IF(K41:K52&lt;K$3:K$14,1,0))/12+SUM(IF(K41:K52&gt;K$3:K$14,1,0))/12</f>
        <v>0.75</v>
      </c>
      <c r="L53" s="15">
        <f t="array" ref="L53">-SUM(IF(L41:L52&lt;L$3:L$14,1,0))/12+SUM(IF(L41:L52&gt;L$3:L$14,1,0))/12</f>
        <v>0</v>
      </c>
      <c r="M53" s="15">
        <f t="array" ref="M53">-SUM(IF(M41:M52&lt;M$3:M$14,1,0))/12+SUM(IF(M41:M52&gt;M$3:M$14,1,0))/12</f>
        <v>0.33333333333333331</v>
      </c>
      <c r="N53" s="15">
        <f t="array" ref="N53">-SUM(IF(N41:N52&lt;N$3:N$14,1,0))/12+SUM(IF(N41:N52&gt;N$3:N$14,1,0))/12</f>
        <v>0.66666666666666663</v>
      </c>
      <c r="O53" s="15">
        <f t="array" ref="O53">-SUM(IF(O41:O52&lt;O$3:O$14,1,0))/12+SUM(IF(O41:O52&gt;O$3:O$14,1,0))/12</f>
        <v>0</v>
      </c>
      <c r="P53" s="15">
        <f t="array" ref="P53">-SUM(IF(P41:P52&lt;P$3:P$14,1,0))/12+SUM(IF(P41:P52&gt;P$3:P$14,1,0))/12</f>
        <v>0.75</v>
      </c>
      <c r="Q53" s="15">
        <f t="array" ref="Q53">-SUM(IF(Q41:Q52&lt;Q$3:Q$14,1,0))/12+SUM(IF(Q41:Q52&gt;Q$3:Q$14,1,0))/12</f>
        <v>-8.3333333333333329E-2</v>
      </c>
      <c r="R53" s="14">
        <f t="array" ref="R53">SUM((R41:R52-R$3:R$14)/R$3:R$14)/12</f>
        <v>0.95375050880242951</v>
      </c>
      <c r="S53" s="14">
        <f t="array" ref="S53">SUM((S41:S52-S$3:S$14)/(S$3:S$14+1))/12</f>
        <v>-0.74474695671601487</v>
      </c>
      <c r="T53" s="14">
        <f t="array" ref="T53">SUM((T41:T52-T$3:T$14)/T$3:T$14)/12</f>
        <v>4.1144704694885874</v>
      </c>
      <c r="U53" s="14">
        <f t="array" ref="U53">SUM((U41:U52-U$3:U$14)/U$3:U$14)/12</f>
        <v>-1</v>
      </c>
      <c r="V53" s="14">
        <f t="array" ref="V53">SUM((V41:V52-V$3:V$14)/V$3:V$14)/12</f>
        <v>-1</v>
      </c>
      <c r="W53" s="14">
        <f t="array" ref="W53">SUM((W41:W52-W$3:W$14)/W$3:W$14)/12</f>
        <v>-2.8250702333942612E-2</v>
      </c>
      <c r="X53" s="14">
        <f t="array" ref="X53">SUM((X41:X52-X$3:X$14)/X$3:X$14)/12</f>
        <v>-1</v>
      </c>
      <c r="Y53" s="14">
        <f t="array" ref="Y53">SUM((Y41:Y52-Y$3:Y$14)/Y$3:Y$14)/12</f>
        <v>7.86335486458936E-2</v>
      </c>
      <c r="Z53" s="14">
        <f t="array" ref="Z53">SUM((Z41:Z52-Z$3:Z$14)/(Z$3:Z$14+1))/12</f>
        <v>-0.73791536294972859</v>
      </c>
      <c r="AA53" s="14">
        <f t="array" ref="AA53">SUM((AA41:AA52-AA$3:AA$14)/(AA$3:AA$14+1))/12</f>
        <v>-0.73965959812295734</v>
      </c>
      <c r="AB53" s="14">
        <f t="array" ref="AB53">SUM((AB41:AB52-AB$3:AB$14)/AB$3:AB$14)/12</f>
        <v>0.20706085600312449</v>
      </c>
    </row>
    <row r="54" spans="1:28" x14ac:dyDescent="0.2">
      <c r="A54" s="46" t="s">
        <v>234</v>
      </c>
      <c r="B54" s="4" t="s">
        <v>33</v>
      </c>
      <c r="C54" s="4" t="s">
        <v>34</v>
      </c>
      <c r="D54">
        <v>11382.63</v>
      </c>
      <c r="E54">
        <v>1019.77</v>
      </c>
      <c r="F54">
        <v>2901.58</v>
      </c>
      <c r="G54" s="6">
        <v>1</v>
      </c>
      <c r="H54" s="21">
        <v>3</v>
      </c>
      <c r="I54" s="6">
        <v>0</v>
      </c>
      <c r="J54" s="6">
        <v>24</v>
      </c>
      <c r="K54" s="21">
        <v>0</v>
      </c>
      <c r="L54" s="6">
        <v>4</v>
      </c>
      <c r="M54" s="6">
        <v>0</v>
      </c>
      <c r="N54" s="21">
        <v>7.5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1781.31</v>
      </c>
      <c r="U54" s="6">
        <v>566.91</v>
      </c>
      <c r="V54" s="6">
        <v>1627.94</v>
      </c>
      <c r="W54" s="6">
        <v>356.26</v>
      </c>
      <c r="X54" s="6">
        <v>-26.42</v>
      </c>
      <c r="Y54" s="6">
        <v>604.84</v>
      </c>
      <c r="Z54" s="6">
        <v>124.93</v>
      </c>
      <c r="AA54" s="6">
        <v>294.93</v>
      </c>
      <c r="AB54" s="6">
        <v>16033.650299999999</v>
      </c>
    </row>
    <row r="55" spans="1:28" x14ac:dyDescent="0.2">
      <c r="A55" s="46" t="s">
        <v>235</v>
      </c>
      <c r="B55" s="4" t="s">
        <v>33</v>
      </c>
      <c r="C55" s="4" t="s">
        <v>36</v>
      </c>
      <c r="D55">
        <v>14222.56</v>
      </c>
      <c r="E55">
        <v>1009.32</v>
      </c>
      <c r="F55">
        <v>5828.42</v>
      </c>
      <c r="G55" s="6">
        <v>2</v>
      </c>
      <c r="H55" s="21">
        <v>3</v>
      </c>
      <c r="I55" s="6">
        <v>3</v>
      </c>
      <c r="J55" s="6">
        <v>24</v>
      </c>
      <c r="K55" s="21">
        <v>0</v>
      </c>
      <c r="L55" s="6">
        <v>4</v>
      </c>
      <c r="M55" s="6">
        <v>0</v>
      </c>
      <c r="N55" s="21">
        <v>13.5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1400.95</v>
      </c>
      <c r="U55" s="6">
        <v>1029.5999999999999</v>
      </c>
      <c r="V55" s="6">
        <v>3255.89</v>
      </c>
      <c r="W55" s="6">
        <v>280.19</v>
      </c>
      <c r="X55" s="6">
        <v>-47.98</v>
      </c>
      <c r="Y55" s="6">
        <v>507.21</v>
      </c>
      <c r="Z55" s="6">
        <v>212.11</v>
      </c>
      <c r="AA55" s="6">
        <v>382.11</v>
      </c>
      <c r="AB55" s="6">
        <v>23489.894700000001</v>
      </c>
    </row>
    <row r="56" spans="1:28" x14ac:dyDescent="0.2">
      <c r="A56" s="46" t="s">
        <v>236</v>
      </c>
      <c r="B56" s="4" t="s">
        <v>33</v>
      </c>
      <c r="C56" s="4" t="s">
        <v>38</v>
      </c>
      <c r="D56">
        <v>16036.31</v>
      </c>
      <c r="E56">
        <v>1139.5999999999999</v>
      </c>
      <c r="F56">
        <v>6558.67</v>
      </c>
      <c r="G56" s="6">
        <v>2</v>
      </c>
      <c r="H56" s="21">
        <v>3</v>
      </c>
      <c r="I56" s="6">
        <v>3</v>
      </c>
      <c r="J56" s="6">
        <v>24</v>
      </c>
      <c r="K56" s="21">
        <v>0</v>
      </c>
      <c r="L56" s="6">
        <v>4</v>
      </c>
      <c r="M56" s="6">
        <v>0</v>
      </c>
      <c r="N56" s="21">
        <v>19.5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1555.08</v>
      </c>
      <c r="U56" s="6">
        <v>946.07</v>
      </c>
      <c r="V56" s="6">
        <v>3255.89</v>
      </c>
      <c r="W56" s="6">
        <v>311.02</v>
      </c>
      <c r="X56" s="6">
        <v>-44.09</v>
      </c>
      <c r="Y56" s="6">
        <v>541.92999999999995</v>
      </c>
      <c r="Z56" s="6">
        <v>307.67</v>
      </c>
      <c r="AA56" s="6">
        <v>477.67</v>
      </c>
      <c r="AB56" s="6">
        <v>32801.643700000001</v>
      </c>
    </row>
    <row r="57" spans="1:28" x14ac:dyDescent="0.2">
      <c r="A57" s="46" t="s">
        <v>237</v>
      </c>
      <c r="B57" s="4" t="s">
        <v>33</v>
      </c>
      <c r="C57" s="4" t="s">
        <v>40</v>
      </c>
      <c r="D57">
        <v>17915.419999999998</v>
      </c>
      <c r="E57">
        <v>1277.74</v>
      </c>
      <c r="F57">
        <v>7288.92</v>
      </c>
      <c r="G57" s="6">
        <v>2</v>
      </c>
      <c r="H57" s="21">
        <v>3</v>
      </c>
      <c r="I57" s="6">
        <v>3</v>
      </c>
      <c r="J57" s="6">
        <v>24</v>
      </c>
      <c r="K57" s="21">
        <v>0</v>
      </c>
      <c r="L57" s="6">
        <v>4</v>
      </c>
      <c r="M57" s="6">
        <v>0</v>
      </c>
      <c r="N57" s="21">
        <v>25.5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1801.77</v>
      </c>
      <c r="U57" s="6">
        <v>854.24</v>
      </c>
      <c r="V57" s="6">
        <v>3255.89</v>
      </c>
      <c r="W57" s="6">
        <v>360.35</v>
      </c>
      <c r="X57" s="6">
        <v>-39.81</v>
      </c>
      <c r="Y57" s="6">
        <v>595.54999999999995</v>
      </c>
      <c r="Z57" s="6">
        <v>392.2</v>
      </c>
      <c r="AA57" s="6">
        <v>562.20000000000005</v>
      </c>
      <c r="AB57" s="6">
        <v>41375.544000000002</v>
      </c>
    </row>
    <row r="58" spans="1:28" x14ac:dyDescent="0.2">
      <c r="A58" s="46" t="s">
        <v>238</v>
      </c>
      <c r="B58" s="4" t="s">
        <v>42</v>
      </c>
      <c r="C58" s="4" t="s">
        <v>34</v>
      </c>
      <c r="D58">
        <v>12929.71</v>
      </c>
      <c r="E58">
        <v>1117.99</v>
      </c>
      <c r="F58">
        <v>3631.83</v>
      </c>
      <c r="G58" s="6">
        <v>1</v>
      </c>
      <c r="H58" s="21">
        <v>3</v>
      </c>
      <c r="I58" s="6">
        <v>0</v>
      </c>
      <c r="J58" s="6">
        <v>24</v>
      </c>
      <c r="K58" s="21">
        <v>0</v>
      </c>
      <c r="L58" s="6">
        <v>4</v>
      </c>
      <c r="M58" s="6">
        <v>0</v>
      </c>
      <c r="N58" s="21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1847.56</v>
      </c>
      <c r="U58" s="6">
        <v>486.03</v>
      </c>
      <c r="V58" s="6">
        <v>1508.64</v>
      </c>
      <c r="W58" s="6">
        <v>369.51</v>
      </c>
      <c r="X58" s="6">
        <v>-22.65</v>
      </c>
      <c r="Y58" s="6">
        <v>621.86</v>
      </c>
      <c r="Z58" s="6">
        <v>206.13</v>
      </c>
      <c r="AA58" s="6">
        <v>376.13</v>
      </c>
      <c r="AB58" s="6">
        <v>25418.995699999999</v>
      </c>
    </row>
    <row r="59" spans="1:28" x14ac:dyDescent="0.2">
      <c r="A59" s="46" t="s">
        <v>239</v>
      </c>
      <c r="B59" s="4" t="s">
        <v>42</v>
      </c>
      <c r="C59" s="4" t="s">
        <v>36</v>
      </c>
      <c r="D59">
        <v>17213.8</v>
      </c>
      <c r="E59">
        <v>1210.94</v>
      </c>
      <c r="F59">
        <v>7142.87</v>
      </c>
      <c r="G59" s="6">
        <v>2</v>
      </c>
      <c r="H59" s="21">
        <v>3</v>
      </c>
      <c r="I59" s="6">
        <v>3</v>
      </c>
      <c r="J59" s="6">
        <v>24</v>
      </c>
      <c r="K59" s="21">
        <v>0</v>
      </c>
      <c r="L59" s="6">
        <v>4</v>
      </c>
      <c r="M59" s="6">
        <v>0</v>
      </c>
      <c r="N59" s="21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1478.51</v>
      </c>
      <c r="U59" s="6">
        <v>832.65</v>
      </c>
      <c r="V59" s="6">
        <v>3017.28</v>
      </c>
      <c r="W59" s="6">
        <v>295.7</v>
      </c>
      <c r="X59" s="6">
        <v>-38.799999999999997</v>
      </c>
      <c r="Y59" s="6">
        <v>531.9</v>
      </c>
      <c r="Z59" s="6">
        <v>389.04</v>
      </c>
      <c r="AA59" s="6">
        <v>559.04</v>
      </c>
      <c r="AB59" s="6">
        <v>41151.493300000002</v>
      </c>
    </row>
    <row r="60" spans="1:28" x14ac:dyDescent="0.2">
      <c r="A60" s="46" t="s">
        <v>240</v>
      </c>
      <c r="B60" s="4" t="s">
        <v>42</v>
      </c>
      <c r="C60" s="4" t="s">
        <v>38</v>
      </c>
      <c r="D60">
        <v>20468.54</v>
      </c>
      <c r="E60">
        <v>1444.25</v>
      </c>
      <c r="F60">
        <v>8457.32</v>
      </c>
      <c r="G60" s="6">
        <v>2</v>
      </c>
      <c r="H60" s="21">
        <v>3</v>
      </c>
      <c r="I60" s="6">
        <v>3</v>
      </c>
      <c r="J60" s="6">
        <v>24</v>
      </c>
      <c r="K60" s="21">
        <v>0</v>
      </c>
      <c r="L60" s="6">
        <v>4</v>
      </c>
      <c r="M60" s="6">
        <v>0</v>
      </c>
      <c r="N60" s="21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1660.2</v>
      </c>
      <c r="U60" s="6">
        <v>842.06</v>
      </c>
      <c r="V60" s="6">
        <v>3017.28</v>
      </c>
      <c r="W60" s="6">
        <v>332.04</v>
      </c>
      <c r="X60" s="6">
        <v>-39.24</v>
      </c>
      <c r="Y60" s="6">
        <v>567.79999999999995</v>
      </c>
      <c r="Z60" s="6">
        <v>586.45000000000005</v>
      </c>
      <c r="AA60" s="6">
        <v>756.45</v>
      </c>
      <c r="AB60" s="6">
        <v>59803.1993</v>
      </c>
    </row>
    <row r="61" spans="1:28" x14ac:dyDescent="0.2">
      <c r="A61" s="46" t="s">
        <v>241</v>
      </c>
      <c r="B61" s="4" t="s">
        <v>42</v>
      </c>
      <c r="C61" s="4" t="s">
        <v>40</v>
      </c>
      <c r="D61">
        <v>23625.5</v>
      </c>
      <c r="E61">
        <v>1665.79</v>
      </c>
      <c r="F61">
        <v>9771.77</v>
      </c>
      <c r="G61" s="6">
        <v>2</v>
      </c>
      <c r="H61" s="21">
        <v>3</v>
      </c>
      <c r="I61" s="6">
        <v>3</v>
      </c>
      <c r="J61" s="6">
        <v>24</v>
      </c>
      <c r="K61" s="21">
        <v>0</v>
      </c>
      <c r="L61" s="6">
        <v>4</v>
      </c>
      <c r="M61" s="6">
        <v>0</v>
      </c>
      <c r="N61" s="21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1814.26</v>
      </c>
      <c r="U61" s="6">
        <v>675.43</v>
      </c>
      <c r="V61" s="6">
        <v>3017.28</v>
      </c>
      <c r="W61" s="6">
        <v>362.85</v>
      </c>
      <c r="X61" s="6">
        <v>-31.47</v>
      </c>
      <c r="Y61" s="6">
        <v>606.38</v>
      </c>
      <c r="Z61" s="6">
        <v>769.41</v>
      </c>
      <c r="AA61" s="6">
        <v>939.41</v>
      </c>
      <c r="AB61" s="6">
        <v>77697.210800000001</v>
      </c>
    </row>
    <row r="62" spans="1:28" x14ac:dyDescent="0.2">
      <c r="A62" s="46" t="s">
        <v>242</v>
      </c>
      <c r="B62" s="4" t="s">
        <v>47</v>
      </c>
      <c r="C62" s="4" t="s">
        <v>34</v>
      </c>
      <c r="D62">
        <v>13739.11</v>
      </c>
      <c r="E62">
        <v>1215.31</v>
      </c>
      <c r="F62">
        <v>3631.83</v>
      </c>
      <c r="G62" s="6">
        <v>1</v>
      </c>
      <c r="H62" s="21">
        <v>3</v>
      </c>
      <c r="I62" s="6">
        <v>0</v>
      </c>
      <c r="J62" s="6">
        <v>24</v>
      </c>
      <c r="K62" s="21">
        <v>0</v>
      </c>
      <c r="L62" s="6">
        <v>4</v>
      </c>
      <c r="M62" s="6">
        <v>0</v>
      </c>
      <c r="N62" s="21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2019.94</v>
      </c>
      <c r="U62" s="6">
        <v>441.69</v>
      </c>
      <c r="V62" s="6">
        <v>1348.13</v>
      </c>
      <c r="W62" s="6">
        <v>403.99</v>
      </c>
      <c r="X62" s="6">
        <v>-20.58</v>
      </c>
      <c r="Y62" s="6">
        <v>658.4</v>
      </c>
      <c r="Z62" s="6">
        <v>266.91000000000003</v>
      </c>
      <c r="AA62" s="6">
        <v>436.91</v>
      </c>
      <c r="AB62" s="6">
        <v>32188.193800000001</v>
      </c>
    </row>
    <row r="63" spans="1:28" x14ac:dyDescent="0.2">
      <c r="A63" s="46" t="s">
        <v>243</v>
      </c>
      <c r="B63" s="4" t="s">
        <v>47</v>
      </c>
      <c r="C63" s="4" t="s">
        <v>36</v>
      </c>
      <c r="D63">
        <v>18723.990000000002</v>
      </c>
      <c r="E63">
        <v>1392.53</v>
      </c>
      <c r="F63">
        <v>7142.88</v>
      </c>
      <c r="G63" s="6">
        <v>2</v>
      </c>
      <c r="H63" s="21">
        <v>3</v>
      </c>
      <c r="I63" s="6">
        <v>3</v>
      </c>
      <c r="J63" s="6">
        <v>24</v>
      </c>
      <c r="K63" s="21">
        <v>0</v>
      </c>
      <c r="L63" s="6">
        <v>4</v>
      </c>
      <c r="M63" s="6">
        <v>0</v>
      </c>
      <c r="N63" s="21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1704.09</v>
      </c>
      <c r="U63" s="6">
        <v>656.6</v>
      </c>
      <c r="V63" s="6">
        <v>2696.27</v>
      </c>
      <c r="W63" s="6">
        <v>340.82</v>
      </c>
      <c r="X63" s="6">
        <v>-30.6</v>
      </c>
      <c r="Y63" s="6">
        <v>585.22</v>
      </c>
      <c r="Z63" s="6">
        <v>517.30999999999995</v>
      </c>
      <c r="AA63" s="6">
        <v>687.31</v>
      </c>
      <c r="AB63" s="6">
        <v>54374.318200000002</v>
      </c>
    </row>
    <row r="64" spans="1:28" x14ac:dyDescent="0.2">
      <c r="A64" s="46" t="s">
        <v>244</v>
      </c>
      <c r="B64" s="4" t="s">
        <v>47</v>
      </c>
      <c r="C64" s="4" t="s">
        <v>38</v>
      </c>
      <c r="D64">
        <v>22500.18</v>
      </c>
      <c r="E64">
        <v>1688.53</v>
      </c>
      <c r="F64">
        <v>8457.32</v>
      </c>
      <c r="G64" s="6">
        <v>2</v>
      </c>
      <c r="H64" s="21">
        <v>3</v>
      </c>
      <c r="I64" s="6">
        <v>3</v>
      </c>
      <c r="J64" s="6">
        <v>24</v>
      </c>
      <c r="K64" s="21">
        <v>0</v>
      </c>
      <c r="L64" s="6">
        <v>4</v>
      </c>
      <c r="M64" s="6">
        <v>0</v>
      </c>
      <c r="N64" s="21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1885.35</v>
      </c>
      <c r="U64" s="6">
        <v>753.5</v>
      </c>
      <c r="V64" s="6">
        <v>2696.27</v>
      </c>
      <c r="W64" s="6">
        <v>377.07</v>
      </c>
      <c r="X64" s="6">
        <v>-35.11</v>
      </c>
      <c r="Y64" s="6">
        <v>616.96</v>
      </c>
      <c r="Z64" s="6">
        <v>781.57</v>
      </c>
      <c r="AA64" s="6">
        <v>951.57</v>
      </c>
      <c r="AB64" s="6">
        <v>78705.948499999999</v>
      </c>
    </row>
    <row r="65" spans="1:28" x14ac:dyDescent="0.2">
      <c r="A65" s="46" t="s">
        <v>245</v>
      </c>
      <c r="B65" s="8" t="s">
        <v>47</v>
      </c>
      <c r="C65" s="8" t="s">
        <v>40</v>
      </c>
      <c r="D65" s="7">
        <v>26169.05</v>
      </c>
      <c r="E65" s="7">
        <v>1971.63</v>
      </c>
      <c r="F65" s="7">
        <v>9771.77</v>
      </c>
      <c r="G65" s="9">
        <v>2</v>
      </c>
      <c r="H65" s="22">
        <v>3</v>
      </c>
      <c r="I65" s="9">
        <v>3</v>
      </c>
      <c r="J65" s="9">
        <v>24</v>
      </c>
      <c r="K65" s="22">
        <v>0</v>
      </c>
      <c r="L65" s="9">
        <v>4</v>
      </c>
      <c r="M65" s="9">
        <v>0</v>
      </c>
      <c r="N65" s="22">
        <v>51</v>
      </c>
      <c r="O65" s="9">
        <v>0</v>
      </c>
      <c r="P65" s="9">
        <v>0</v>
      </c>
      <c r="Q65" s="9">
        <v>4</v>
      </c>
      <c r="R65" s="9">
        <v>4513.5</v>
      </c>
      <c r="S65" s="9">
        <v>4593.3</v>
      </c>
      <c r="T65" s="9">
        <v>2033.49</v>
      </c>
      <c r="U65" s="9">
        <v>523.03</v>
      </c>
      <c r="V65" s="9">
        <v>2696.27</v>
      </c>
      <c r="W65" s="9">
        <v>406.7</v>
      </c>
      <c r="X65" s="9">
        <v>-24.37</v>
      </c>
      <c r="Y65" s="9">
        <v>657.32</v>
      </c>
      <c r="Z65" s="9">
        <v>1024.31</v>
      </c>
      <c r="AA65" s="9">
        <v>1194.31</v>
      </c>
      <c r="AB65" s="9">
        <v>102268.50509999999</v>
      </c>
    </row>
    <row r="66" spans="1:28" x14ac:dyDescent="0.2">
      <c r="A66" s="10" t="s">
        <v>246</v>
      </c>
      <c r="B66" s="17"/>
      <c r="C66" s="17"/>
      <c r="D66" s="14">
        <f t="array" ref="D66">SUM((D54:D65-$D$3:$D$14)/$D$3:$D$14)/12</f>
        <v>-0.17660920957213988</v>
      </c>
      <c r="E66" s="14">
        <f t="array" ref="E66">SUM((E54:E65-$E$3:$E$14)/$E$3:$E$14)/12</f>
        <v>-0.16167833196310119</v>
      </c>
      <c r="F66" s="14">
        <f t="array" ref="F66">SUM((F54:F65-$F$3:$F$14)/$F$3:$F$14)/12</f>
        <v>-8.100522536001474E-2</v>
      </c>
      <c r="G66" s="15">
        <f t="array" ref="G66">-SUM(IF(G54:G65&lt;G$3:G$14,1,0))/12+SUM(IF(G54:G65&gt;G$3:G$14,1,0))/12</f>
        <v>-0.75</v>
      </c>
      <c r="H66" s="15">
        <f t="array" ref="H66">-SUM(IF(H54:H65&lt;H$3:H$14,1,0))/12+SUM(IF(H54:H65&gt;H$3:H$14,1,0))/12</f>
        <v>-0.25</v>
      </c>
      <c r="I66" s="15">
        <f t="array" ref="I66">-SUM(IF(I54:I65&lt;I$3:I$14,1,0))/12+SUM(IF(I54:I65&gt;I$3:I$14,1,0))/12</f>
        <v>-0.25</v>
      </c>
      <c r="J66" s="15">
        <f t="array" ref="J66">-SUM(IF(J54:J65&lt;J$3:J$14,1,0))/12+SUM(IF(J54:J65&gt;J$3:J$14,1,0))/12</f>
        <v>0.25</v>
      </c>
      <c r="K66" s="15">
        <f t="array" ref="K66">-SUM(IF(K54:K65&lt;K$3:K$14,1,0))/12+SUM(IF(K54:K65&gt;K$3:K$14,1,0))/12</f>
        <v>-1</v>
      </c>
      <c r="L66" s="15">
        <f t="array" ref="L66">-SUM(IF(L54:L65&lt;L$3:L$14,1,0))/12+SUM(IF(L54:L65&gt;L$3:L$14,1,0))/12</f>
        <v>1</v>
      </c>
      <c r="M66" s="15">
        <f t="array" ref="M66">-SUM(IF(M54:M65&lt;M$3:M$14,1,0))/12+SUM(IF(M54:M65&gt;M$3:M$14,1,0))/12</f>
        <v>-8.3333333333333329E-2</v>
      </c>
      <c r="N66" s="15">
        <f t="array" ref="N66">-SUM(IF(N54:N65&lt;N$3:N$14,1,0))/12+SUM(IF(N54:N65&gt;N$3:N$14,1,0))/12</f>
        <v>0.66666666666666663</v>
      </c>
      <c r="O66" s="15">
        <f t="array" ref="O66">-SUM(IF(O54:O65&lt;O$3:O$14,1,0))/12+SUM(IF(O54:O65&gt;O$3:O$14,1,0))/12</f>
        <v>0</v>
      </c>
      <c r="P66" s="15">
        <f t="array" ref="P66">-SUM(IF(P54:P65&lt;P$3:P$14,1,0))/12+SUM(IF(P54:P65&gt;P$3:P$14,1,0))/12</f>
        <v>-0.25</v>
      </c>
      <c r="Q66" s="15">
        <f t="array" ref="Q66">-SUM(IF(Q54:Q65&lt;Q$3:Q$14,1,0))/12+SUM(IF(Q54:Q65&gt;Q$3:Q$14,1,0))/12</f>
        <v>0.25</v>
      </c>
      <c r="R66" s="14">
        <f t="array" ref="R66">SUM((R54:R65-R$3:R$14)/R$3:R$14)/12</f>
        <v>-0.2503471467189336</v>
      </c>
      <c r="S66" s="14">
        <f t="array" ref="S66">SUM((S54:S65-S$3:S$14)/(S$3:S$14+1))/12</f>
        <v>203.11642743662125</v>
      </c>
      <c r="T66" s="14">
        <f t="array" ref="T66">SUM((T54:T65-T$3:T$14)/T$3:T$14)/12</f>
        <v>-7.9715814012880262E-2</v>
      </c>
      <c r="U66" s="14">
        <f t="array" ref="U66">SUM((U54:U65-U$3:U$14)/U$3:U$14)/12</f>
        <v>-4.5990637255946619E-2</v>
      </c>
      <c r="V66" s="14">
        <f t="array" ref="V66">SUM((V54:V65-V$3:V$14)/V$3:V$14)/12</f>
        <v>-0.30555522600200474</v>
      </c>
      <c r="W66" s="14">
        <f t="array" ref="W66">SUM((W54:W65-W$3:W$14)/W$3:W$14)/12</f>
        <v>-7.9713868703568558E-2</v>
      </c>
      <c r="X66" s="14">
        <f t="array" ref="X66">SUM((X54:X65-X$3:X$14)/X$3:X$14)/12</f>
        <v>-4.609197255775032E-2</v>
      </c>
      <c r="Y66" s="14">
        <f t="array" ref="Y66">SUM((Y54:Y65-Y$3:Y$14)/Y$3:Y$14)/12</f>
        <v>-6.4765720018345754E-2</v>
      </c>
      <c r="Z66" s="14">
        <f t="array" ref="Z66">SUM((Z54:Z65-Z$3:Z$14)/(Z$3:Z$14+1))/12</f>
        <v>44.875024106506494</v>
      </c>
      <c r="AA66" s="14">
        <f t="array" ref="AA66">SUM((AA54:AA65-AA$3:AA$14)/(AA$3:AA$14+1))/12</f>
        <v>87.431253722488648</v>
      </c>
      <c r="AB66" s="14">
        <f t="array" ref="AB66">SUM((AB54:AB65-AB$3:AB$14)/AB$3:AB$14)/12</f>
        <v>0.4701841134191887</v>
      </c>
    </row>
    <row r="67" spans="1:28" x14ac:dyDescent="0.2">
      <c r="A67" s="46" t="s">
        <v>247</v>
      </c>
      <c r="B67" s="4" t="s">
        <v>33</v>
      </c>
      <c r="C67" s="4" t="s">
        <v>34</v>
      </c>
      <c r="D67">
        <v>12112.72</v>
      </c>
      <c r="E67">
        <v>717</v>
      </c>
      <c r="F67">
        <v>6149.73</v>
      </c>
      <c r="G67" s="6">
        <v>2</v>
      </c>
      <c r="H67" s="21">
        <v>3</v>
      </c>
      <c r="I67" s="6">
        <v>3</v>
      </c>
      <c r="J67" s="6">
        <v>0</v>
      </c>
      <c r="K67" s="21">
        <v>7</v>
      </c>
      <c r="L67" s="6">
        <v>0</v>
      </c>
      <c r="M67" s="6">
        <v>0</v>
      </c>
      <c r="N67" s="21">
        <v>7.5</v>
      </c>
      <c r="O67" s="6">
        <v>0</v>
      </c>
      <c r="P67" s="6">
        <v>4</v>
      </c>
      <c r="Q67" s="6">
        <v>4</v>
      </c>
      <c r="R67" s="6">
        <v>4659.7299999999996</v>
      </c>
      <c r="S67" s="6">
        <v>0</v>
      </c>
      <c r="T67" s="6">
        <v>1991.31</v>
      </c>
      <c r="U67" s="6">
        <v>778.19</v>
      </c>
      <c r="V67" s="6">
        <v>3255.87</v>
      </c>
      <c r="W67" s="6">
        <v>398.26</v>
      </c>
      <c r="X67" s="6">
        <v>-36.26</v>
      </c>
      <c r="Y67" s="6">
        <v>637</v>
      </c>
      <c r="Z67" s="6">
        <v>0</v>
      </c>
      <c r="AA67" s="6">
        <v>0</v>
      </c>
      <c r="AB67" s="6">
        <v>7814.65</v>
      </c>
    </row>
    <row r="68" spans="1:28" x14ac:dyDescent="0.2">
      <c r="A68" s="46" t="s">
        <v>248</v>
      </c>
      <c r="B68" s="4" t="s">
        <v>33</v>
      </c>
      <c r="C68" s="4" t="s">
        <v>36</v>
      </c>
      <c r="D68">
        <v>15931.03</v>
      </c>
      <c r="E68">
        <v>964.2</v>
      </c>
      <c r="F68">
        <v>7912.13</v>
      </c>
      <c r="G68" s="6">
        <v>3</v>
      </c>
      <c r="H68" s="21">
        <v>3</v>
      </c>
      <c r="I68" s="6">
        <v>3</v>
      </c>
      <c r="J68" s="6">
        <v>0</v>
      </c>
      <c r="K68" s="21">
        <v>7</v>
      </c>
      <c r="L68" s="6">
        <v>0</v>
      </c>
      <c r="M68" s="6">
        <v>6</v>
      </c>
      <c r="N68" s="21">
        <v>13.5</v>
      </c>
      <c r="O68" s="6">
        <v>0</v>
      </c>
      <c r="P68" s="6">
        <v>4</v>
      </c>
      <c r="Q68" s="6">
        <v>4</v>
      </c>
      <c r="R68" s="6">
        <v>6745.25</v>
      </c>
      <c r="S68" s="6">
        <v>0</v>
      </c>
      <c r="T68" s="6">
        <v>3467.08</v>
      </c>
      <c r="U68" s="6">
        <v>1807.13</v>
      </c>
      <c r="V68" s="6">
        <v>4881.9799999999996</v>
      </c>
      <c r="W68" s="6">
        <v>693.42</v>
      </c>
      <c r="X68" s="6">
        <v>-84.21</v>
      </c>
      <c r="Y68" s="6">
        <v>884.2</v>
      </c>
      <c r="Z68" s="6">
        <v>0</v>
      </c>
      <c r="AA68" s="6">
        <v>0</v>
      </c>
      <c r="AB68" s="6">
        <v>9984.0018</v>
      </c>
    </row>
    <row r="69" spans="1:28" x14ac:dyDescent="0.2">
      <c r="A69" s="46" t="s">
        <v>249</v>
      </c>
      <c r="B69" s="4" t="s">
        <v>33</v>
      </c>
      <c r="C69" s="4" t="s">
        <v>38</v>
      </c>
      <c r="D69">
        <v>19388.759999999998</v>
      </c>
      <c r="E69">
        <v>1098.76</v>
      </c>
      <c r="F69">
        <v>10250.82</v>
      </c>
      <c r="G69" s="6">
        <v>4</v>
      </c>
      <c r="H69" s="21">
        <v>3</v>
      </c>
      <c r="I69" s="6">
        <v>3</v>
      </c>
      <c r="J69" s="6">
        <v>0</v>
      </c>
      <c r="K69" s="21">
        <v>10.5</v>
      </c>
      <c r="L69" s="6">
        <v>0</v>
      </c>
      <c r="M69" s="6">
        <v>0</v>
      </c>
      <c r="N69" s="21">
        <v>19.5</v>
      </c>
      <c r="O69" s="6">
        <v>0</v>
      </c>
      <c r="P69" s="6">
        <v>4</v>
      </c>
      <c r="Q69" s="6">
        <v>4</v>
      </c>
      <c r="R69" s="6">
        <v>8219</v>
      </c>
      <c r="S69" s="6">
        <v>0.03</v>
      </c>
      <c r="T69" s="6">
        <v>4392.8999999999996</v>
      </c>
      <c r="U69" s="6">
        <v>2894.09</v>
      </c>
      <c r="V69" s="6">
        <v>6511.77</v>
      </c>
      <c r="W69" s="6">
        <v>878.58</v>
      </c>
      <c r="X69" s="6">
        <v>-134.86000000000001</v>
      </c>
      <c r="Y69" s="6">
        <v>1018.71</v>
      </c>
      <c r="Z69" s="6">
        <v>0.04</v>
      </c>
      <c r="AA69" s="6">
        <v>0.04</v>
      </c>
      <c r="AB69" s="6">
        <v>11690.8346</v>
      </c>
    </row>
    <row r="70" spans="1:28" x14ac:dyDescent="0.2">
      <c r="A70" s="46" t="s">
        <v>250</v>
      </c>
      <c r="B70" s="4" t="s">
        <v>33</v>
      </c>
      <c r="C70" s="4" t="s">
        <v>40</v>
      </c>
      <c r="D70">
        <v>23514.15</v>
      </c>
      <c r="E70">
        <v>1407.17</v>
      </c>
      <c r="F70">
        <v>11811.32</v>
      </c>
      <c r="G70" s="6">
        <v>4</v>
      </c>
      <c r="H70" s="21">
        <v>5.5</v>
      </c>
      <c r="I70" s="6">
        <v>3</v>
      </c>
      <c r="J70" s="6">
        <v>0</v>
      </c>
      <c r="K70" s="21">
        <v>14</v>
      </c>
      <c r="L70" s="6">
        <v>0</v>
      </c>
      <c r="M70" s="6">
        <v>0</v>
      </c>
      <c r="N70" s="21">
        <v>25.5</v>
      </c>
      <c r="O70" s="6">
        <v>0</v>
      </c>
      <c r="P70" s="6">
        <v>4</v>
      </c>
      <c r="Q70" s="6">
        <v>0</v>
      </c>
      <c r="R70" s="6">
        <v>9655.69</v>
      </c>
      <c r="S70" s="6">
        <v>0</v>
      </c>
      <c r="T70" s="6">
        <v>5562.15</v>
      </c>
      <c r="U70" s="6">
        <v>2634.45</v>
      </c>
      <c r="V70" s="6">
        <v>6511.77</v>
      </c>
      <c r="W70" s="6">
        <v>1112.43</v>
      </c>
      <c r="X70" s="6">
        <v>-122.77</v>
      </c>
      <c r="Y70" s="6">
        <v>1327.17</v>
      </c>
      <c r="Z70" s="6">
        <v>0</v>
      </c>
      <c r="AA70" s="6">
        <v>0</v>
      </c>
      <c r="AB70" s="6">
        <v>16373.788500000001</v>
      </c>
    </row>
    <row r="71" spans="1:28" x14ac:dyDescent="0.2">
      <c r="A71" s="46" t="s">
        <v>251</v>
      </c>
      <c r="B71" s="4" t="s">
        <v>42</v>
      </c>
      <c r="C71" s="4" t="s">
        <v>34</v>
      </c>
      <c r="D71">
        <v>14626.19</v>
      </c>
      <c r="E71">
        <v>807.78</v>
      </c>
      <c r="F71">
        <v>7908.18</v>
      </c>
      <c r="G71" s="6">
        <v>3</v>
      </c>
      <c r="H71" s="21">
        <v>3</v>
      </c>
      <c r="I71" s="6">
        <v>3</v>
      </c>
      <c r="J71" s="6">
        <v>0</v>
      </c>
      <c r="K71" s="21">
        <v>7</v>
      </c>
      <c r="L71" s="6">
        <v>0</v>
      </c>
      <c r="M71" s="6">
        <v>0</v>
      </c>
      <c r="N71" s="21">
        <v>15</v>
      </c>
      <c r="O71" s="6">
        <v>0</v>
      </c>
      <c r="P71" s="6">
        <v>4</v>
      </c>
      <c r="Q71" s="6">
        <v>4</v>
      </c>
      <c r="R71" s="6">
        <v>5730.8</v>
      </c>
      <c r="S71" s="6">
        <v>0</v>
      </c>
      <c r="T71" s="6">
        <v>2654.12</v>
      </c>
      <c r="U71" s="6">
        <v>1674.7</v>
      </c>
      <c r="V71" s="6">
        <v>4525.91</v>
      </c>
      <c r="W71" s="6">
        <v>530.82000000000005</v>
      </c>
      <c r="X71" s="6">
        <v>-78.040000000000006</v>
      </c>
      <c r="Y71" s="6">
        <v>727.78</v>
      </c>
      <c r="Z71" s="6">
        <v>0</v>
      </c>
      <c r="AA71" s="6">
        <v>0</v>
      </c>
      <c r="AB71" s="6">
        <v>9448.1941999999999</v>
      </c>
    </row>
    <row r="72" spans="1:28" x14ac:dyDescent="0.2">
      <c r="A72" s="46" t="s">
        <v>252</v>
      </c>
      <c r="B72" s="4" t="s">
        <v>42</v>
      </c>
      <c r="C72" s="4" t="s">
        <v>36</v>
      </c>
      <c r="D72">
        <v>21728.59</v>
      </c>
      <c r="E72">
        <v>1327.42</v>
      </c>
      <c r="F72">
        <v>10688.97</v>
      </c>
      <c r="G72" s="6">
        <v>4</v>
      </c>
      <c r="H72" s="21">
        <v>3</v>
      </c>
      <c r="I72" s="6">
        <v>3</v>
      </c>
      <c r="J72" s="6">
        <v>24</v>
      </c>
      <c r="K72" s="21">
        <v>7</v>
      </c>
      <c r="L72" s="6">
        <v>0</v>
      </c>
      <c r="M72" s="6">
        <v>0</v>
      </c>
      <c r="N72" s="21">
        <v>27</v>
      </c>
      <c r="O72" s="6">
        <v>0</v>
      </c>
      <c r="P72" s="6">
        <v>4</v>
      </c>
      <c r="Q72" s="6">
        <v>4</v>
      </c>
      <c r="R72" s="6">
        <v>9003.1299999999992</v>
      </c>
      <c r="S72" s="6">
        <v>25.19</v>
      </c>
      <c r="T72" s="6">
        <v>5035.01</v>
      </c>
      <c r="U72" s="6">
        <v>2297.81</v>
      </c>
      <c r="V72" s="6">
        <v>6034.55</v>
      </c>
      <c r="W72" s="6">
        <v>1007</v>
      </c>
      <c r="X72" s="6">
        <v>-107.08</v>
      </c>
      <c r="Y72" s="6">
        <v>1174.92</v>
      </c>
      <c r="Z72" s="6">
        <v>32.49</v>
      </c>
      <c r="AA72" s="6">
        <v>32.5</v>
      </c>
      <c r="AB72" s="6">
        <v>17533.076499999999</v>
      </c>
    </row>
    <row r="73" spans="1:28" x14ac:dyDescent="0.2">
      <c r="A73" s="46" t="s">
        <v>253</v>
      </c>
      <c r="B73" s="4" t="s">
        <v>42</v>
      </c>
      <c r="C73" s="4" t="s">
        <v>38</v>
      </c>
      <c r="D73">
        <v>27804.32</v>
      </c>
      <c r="E73">
        <v>1653.36</v>
      </c>
      <c r="F73">
        <v>14053.96</v>
      </c>
      <c r="G73" s="6">
        <v>5</v>
      </c>
      <c r="H73" s="21">
        <v>3</v>
      </c>
      <c r="I73" s="6">
        <v>3</v>
      </c>
      <c r="J73" s="6">
        <v>0</v>
      </c>
      <c r="K73" s="21">
        <v>14</v>
      </c>
      <c r="L73" s="6">
        <v>0</v>
      </c>
      <c r="M73" s="6">
        <v>0</v>
      </c>
      <c r="N73" s="21">
        <v>39</v>
      </c>
      <c r="O73" s="6">
        <v>0</v>
      </c>
      <c r="P73" s="6">
        <v>4</v>
      </c>
      <c r="Q73" s="6">
        <v>4</v>
      </c>
      <c r="R73" s="6">
        <v>11792.94</v>
      </c>
      <c r="S73" s="6">
        <v>0.63</v>
      </c>
      <c r="T73" s="6">
        <v>7237.94</v>
      </c>
      <c r="U73" s="6">
        <v>3219.79</v>
      </c>
      <c r="V73" s="6">
        <v>7543.19</v>
      </c>
      <c r="W73" s="6">
        <v>1447.59</v>
      </c>
      <c r="X73" s="6">
        <v>-150.04</v>
      </c>
      <c r="Y73" s="6">
        <v>1572.54</v>
      </c>
      <c r="Z73" s="6">
        <v>0.82</v>
      </c>
      <c r="AA73" s="6">
        <v>0.82</v>
      </c>
      <c r="AB73" s="6">
        <v>24835.9146</v>
      </c>
    </row>
    <row r="74" spans="1:28" x14ac:dyDescent="0.2">
      <c r="A74" s="46" t="s">
        <v>254</v>
      </c>
      <c r="B74" s="4" t="s">
        <v>42</v>
      </c>
      <c r="C74" s="4" t="s">
        <v>40</v>
      </c>
      <c r="D74">
        <v>34081.019999999997</v>
      </c>
      <c r="E74">
        <v>2073.71</v>
      </c>
      <c r="F74">
        <v>16834.75</v>
      </c>
      <c r="G74" s="6">
        <v>6</v>
      </c>
      <c r="H74" s="21">
        <v>3</v>
      </c>
      <c r="I74" s="6">
        <v>3</v>
      </c>
      <c r="J74" s="6">
        <v>24</v>
      </c>
      <c r="K74" s="21">
        <v>14</v>
      </c>
      <c r="L74" s="6">
        <v>0</v>
      </c>
      <c r="M74" s="6">
        <v>0</v>
      </c>
      <c r="N74" s="21">
        <v>51</v>
      </c>
      <c r="O74" s="6">
        <v>0</v>
      </c>
      <c r="P74" s="6">
        <v>4</v>
      </c>
      <c r="Q74" s="6">
        <v>4</v>
      </c>
      <c r="R74" s="6">
        <v>14314.59</v>
      </c>
      <c r="S74" s="6">
        <v>51.78</v>
      </c>
      <c r="T74" s="6">
        <v>8976.32</v>
      </c>
      <c r="U74" s="6">
        <v>3934.35</v>
      </c>
      <c r="V74" s="6">
        <v>9032.25</v>
      </c>
      <c r="W74" s="6">
        <v>1795.26</v>
      </c>
      <c r="X74" s="6">
        <v>-183.34</v>
      </c>
      <c r="Y74" s="6">
        <v>1886.92</v>
      </c>
      <c r="Z74" s="6">
        <v>66.790000000000006</v>
      </c>
      <c r="AA74" s="6">
        <v>66.790000000000006</v>
      </c>
      <c r="AB74" s="6">
        <v>30874.731</v>
      </c>
    </row>
    <row r="75" spans="1:28" x14ac:dyDescent="0.2">
      <c r="A75" s="46" t="s">
        <v>255</v>
      </c>
      <c r="B75" s="4" t="s">
        <v>47</v>
      </c>
      <c r="C75" s="4" t="s">
        <v>34</v>
      </c>
      <c r="D75">
        <v>18332.009999999998</v>
      </c>
      <c r="E75">
        <v>1218.25</v>
      </c>
      <c r="F75">
        <v>8200.2800000000007</v>
      </c>
      <c r="G75" s="6">
        <v>3</v>
      </c>
      <c r="H75" s="21">
        <v>3</v>
      </c>
      <c r="I75" s="6">
        <v>3</v>
      </c>
      <c r="J75" s="6">
        <v>24</v>
      </c>
      <c r="K75" s="21">
        <v>7</v>
      </c>
      <c r="L75" s="6">
        <v>0</v>
      </c>
      <c r="M75" s="6">
        <v>0</v>
      </c>
      <c r="N75" s="21">
        <v>15</v>
      </c>
      <c r="O75" s="6">
        <v>0</v>
      </c>
      <c r="P75" s="6">
        <v>0</v>
      </c>
      <c r="Q75" s="6">
        <v>4</v>
      </c>
      <c r="R75" s="6">
        <v>6047.12</v>
      </c>
      <c r="S75" s="6">
        <v>94.39</v>
      </c>
      <c r="T75" s="6">
        <v>3215.08</v>
      </c>
      <c r="U75" s="6">
        <v>1534.82</v>
      </c>
      <c r="V75" s="6">
        <v>4044.4</v>
      </c>
      <c r="W75" s="6">
        <v>643.02</v>
      </c>
      <c r="X75" s="6">
        <v>-71.52</v>
      </c>
      <c r="Y75" s="6">
        <v>846.49</v>
      </c>
      <c r="Z75" s="6">
        <v>121.76</v>
      </c>
      <c r="AA75" s="6">
        <v>291.76</v>
      </c>
      <c r="AB75" s="6">
        <v>14467.159799999999</v>
      </c>
    </row>
    <row r="76" spans="1:28" x14ac:dyDescent="0.2">
      <c r="A76" s="46" t="s">
        <v>256</v>
      </c>
      <c r="B76" s="4" t="s">
        <v>47</v>
      </c>
      <c r="C76" s="4" t="s">
        <v>36</v>
      </c>
      <c r="D76">
        <v>25907.11</v>
      </c>
      <c r="E76">
        <v>1671.32</v>
      </c>
      <c r="F76">
        <v>12007.37</v>
      </c>
      <c r="G76" s="6">
        <v>4</v>
      </c>
      <c r="H76" s="21">
        <v>3</v>
      </c>
      <c r="I76" s="6">
        <v>3</v>
      </c>
      <c r="J76" s="6">
        <v>0</v>
      </c>
      <c r="K76" s="21">
        <v>14</v>
      </c>
      <c r="L76" s="6">
        <v>0</v>
      </c>
      <c r="M76" s="6">
        <v>6</v>
      </c>
      <c r="N76" s="21">
        <v>27</v>
      </c>
      <c r="O76" s="6">
        <v>0</v>
      </c>
      <c r="P76" s="6">
        <v>4</v>
      </c>
      <c r="Q76" s="6">
        <v>4</v>
      </c>
      <c r="R76" s="6">
        <v>10937.05</v>
      </c>
      <c r="S76" s="6">
        <v>0.28000000000000003</v>
      </c>
      <c r="T76" s="6">
        <v>6990.47</v>
      </c>
      <c r="U76" s="6">
        <v>1762.62</v>
      </c>
      <c r="V76" s="6">
        <v>5392.54</v>
      </c>
      <c r="W76" s="6">
        <v>1398.09</v>
      </c>
      <c r="X76" s="6">
        <v>-82.14</v>
      </c>
      <c r="Y76" s="6">
        <v>1590.96</v>
      </c>
      <c r="Z76" s="6">
        <v>0.37</v>
      </c>
      <c r="AA76" s="6">
        <v>0.37</v>
      </c>
      <c r="AB76" s="6">
        <v>29812.449000000001</v>
      </c>
    </row>
    <row r="77" spans="1:28" x14ac:dyDescent="0.2">
      <c r="A77" s="46" t="s">
        <v>257</v>
      </c>
      <c r="B77" s="4" t="s">
        <v>47</v>
      </c>
      <c r="C77" s="4" t="s">
        <v>38</v>
      </c>
      <c r="D77">
        <v>33993.75</v>
      </c>
      <c r="E77">
        <v>2333.35</v>
      </c>
      <c r="F77">
        <v>14588.16</v>
      </c>
      <c r="G77" s="6">
        <v>5</v>
      </c>
      <c r="H77" s="21">
        <v>4</v>
      </c>
      <c r="I77" s="6">
        <v>3</v>
      </c>
      <c r="J77" s="6">
        <v>24</v>
      </c>
      <c r="K77" s="21">
        <v>14</v>
      </c>
      <c r="L77" s="6">
        <v>0</v>
      </c>
      <c r="M77" s="6">
        <v>0</v>
      </c>
      <c r="N77" s="21">
        <v>39</v>
      </c>
      <c r="O77" s="6">
        <v>0</v>
      </c>
      <c r="P77" s="6">
        <v>4</v>
      </c>
      <c r="Q77" s="6">
        <v>0</v>
      </c>
      <c r="R77" s="6">
        <v>14376.97</v>
      </c>
      <c r="S77" s="6">
        <v>28.29</v>
      </c>
      <c r="T77" s="6">
        <v>10015.09</v>
      </c>
      <c r="U77" s="6">
        <v>2707.37</v>
      </c>
      <c r="V77" s="6">
        <v>6740.67</v>
      </c>
      <c r="W77" s="6">
        <v>2003.02</v>
      </c>
      <c r="X77" s="6">
        <v>-126.16</v>
      </c>
      <c r="Y77" s="6">
        <v>2176.85</v>
      </c>
      <c r="Z77" s="6">
        <v>36.5</v>
      </c>
      <c r="AA77" s="6">
        <v>36.5</v>
      </c>
      <c r="AB77" s="6">
        <v>39742.800799999997</v>
      </c>
    </row>
    <row r="78" spans="1:28" x14ac:dyDescent="0.2">
      <c r="A78" s="46" t="s">
        <v>258</v>
      </c>
      <c r="B78" s="8" t="s">
        <v>47</v>
      </c>
      <c r="C78" s="8" t="s">
        <v>40</v>
      </c>
      <c r="D78" s="7">
        <v>42122.02</v>
      </c>
      <c r="E78" s="7">
        <v>2835.85</v>
      </c>
      <c r="F78" s="7">
        <v>18537.349999999999</v>
      </c>
      <c r="G78" s="9">
        <v>6</v>
      </c>
      <c r="H78" s="22">
        <v>4</v>
      </c>
      <c r="I78" s="9">
        <v>3</v>
      </c>
      <c r="J78" s="9">
        <v>24</v>
      </c>
      <c r="K78" s="22">
        <v>21</v>
      </c>
      <c r="L78" s="9">
        <v>0</v>
      </c>
      <c r="M78" s="9">
        <v>0</v>
      </c>
      <c r="N78" s="22">
        <v>51</v>
      </c>
      <c r="O78" s="9">
        <v>0</v>
      </c>
      <c r="P78" s="9">
        <v>4</v>
      </c>
      <c r="Q78" s="9">
        <v>0</v>
      </c>
      <c r="R78" s="9">
        <v>17924.95</v>
      </c>
      <c r="S78" s="9">
        <v>20.61</v>
      </c>
      <c r="T78" s="9">
        <v>12683.54</v>
      </c>
      <c r="U78" s="9">
        <v>3164.1</v>
      </c>
      <c r="V78" s="9">
        <v>8088.81</v>
      </c>
      <c r="W78" s="9">
        <v>2536.71</v>
      </c>
      <c r="X78" s="9">
        <v>-147.44999999999999</v>
      </c>
      <c r="Y78" s="9">
        <v>2689.26</v>
      </c>
      <c r="Z78" s="9">
        <v>26.59</v>
      </c>
      <c r="AA78" s="9">
        <v>26.59</v>
      </c>
      <c r="AB78" s="9">
        <v>51639.625699999997</v>
      </c>
    </row>
    <row r="79" spans="1:28" x14ac:dyDescent="0.2">
      <c r="A79" s="10" t="s">
        <v>259</v>
      </c>
      <c r="B79" s="17"/>
      <c r="C79" s="17"/>
      <c r="D79" s="14">
        <f t="array" ref="D79">SUM((D67:D78-$D$3:$D$14)/$D$3:$D$14)/12</f>
        <v>7.2878539603747614E-2</v>
      </c>
      <c r="E79" s="14">
        <f t="array" ref="E79">SUM((E67:E78-$E$3:$E$14)/$E$3:$E$14)/12</f>
        <v>-0.14344988333446004</v>
      </c>
      <c r="F79" s="14">
        <f t="array" ref="F79">SUM((F67:F78-$F$3:$F$14)/$F$3:$F$14)/12</f>
        <v>0.59356311226076641</v>
      </c>
      <c r="G79" s="15">
        <f t="array" ref="G79">-SUM(IF(G67:G78&lt;G$3:G$14,1,0))/12+SUM(IF(G67:G78&gt;G$3:G$14,1,0))/12</f>
        <v>0.75</v>
      </c>
      <c r="H79" s="15">
        <f t="array" ref="H79">-SUM(IF(H67:H78&lt;H$3:H$14,1,0))/12+SUM(IF(H67:H78&gt;H$3:H$14,1,0))/12</f>
        <v>0</v>
      </c>
      <c r="I79" s="15">
        <f t="array" ref="I79">-SUM(IF(I67:I78&lt;I$3:I$14,1,0))/12+SUM(IF(I67:I78&gt;I$3:I$14,1,0))/12</f>
        <v>0</v>
      </c>
      <c r="J79" s="15">
        <f t="array" ref="J79">-SUM(IF(J67:J78&lt;J$3:J$14,1,0))/12+SUM(IF(J67:J78&gt;J$3:J$14,1,0))/12</f>
        <v>-0.33333333333333331</v>
      </c>
      <c r="K79" s="15">
        <f t="array" ref="K79">-SUM(IF(K67:K78&lt;K$3:K$14,1,0))/12+SUM(IF(K67:K78&gt;K$3:K$14,1,0))/12</f>
        <v>0.75</v>
      </c>
      <c r="L79" s="15">
        <f t="array" ref="L79">-SUM(IF(L67:L78&lt;L$3:L$14,1,0))/12+SUM(IF(L67:L78&gt;L$3:L$14,1,0))/12</f>
        <v>0</v>
      </c>
      <c r="M79" s="15">
        <f t="array" ref="M79">-SUM(IF(M67:M78&lt;M$3:M$14,1,0))/12+SUM(IF(M67:M78&gt;M$3:M$14,1,0))/12</f>
        <v>8.3333333333333329E-2</v>
      </c>
      <c r="N79" s="15">
        <f t="array" ref="N79">-SUM(IF(N67:N78&lt;N$3:N$14,1,0))/12+SUM(IF(N67:N78&gt;N$3:N$14,1,0))/12</f>
        <v>0.66666666666666663</v>
      </c>
      <c r="O79" s="15">
        <f t="array" ref="O79">-SUM(IF(O67:O78&lt;O$3:O$14,1,0))/12+SUM(IF(O67:O78&gt;O$3:O$14,1,0))/12</f>
        <v>0</v>
      </c>
      <c r="P79" s="15">
        <f t="array" ref="P79">-SUM(IF(P67:P78&lt;P$3:P$14,1,0))/12+SUM(IF(P67:P78&gt;P$3:P$14,1,0))/12</f>
        <v>0.66666666666666663</v>
      </c>
      <c r="Q79" s="15">
        <f t="array" ref="Q79">-SUM(IF(Q67:Q78&lt;Q$3:Q$14,1,0))/12+SUM(IF(Q67:Q78&gt;Q$3:Q$14,1,0))/12</f>
        <v>0</v>
      </c>
      <c r="R79" s="14">
        <f t="array" ref="R79">SUM((R67:R78-R$3:R$14)/R$3:R$14)/12</f>
        <v>0.94126319866498376</v>
      </c>
      <c r="S79" s="14">
        <f t="array" ref="S79">SUM((S67:S78-S$3:S$14)/(S$3:S$14+1))/12</f>
        <v>-0.73724638587073865</v>
      </c>
      <c r="T79" s="14">
        <f t="array" ref="T79">SUM((T67:T78-T$3:T$14)/T$3:T$14)/12</f>
        <v>2.0497766992332909</v>
      </c>
      <c r="U79" s="14">
        <f t="array" ref="U79">SUM((U67:U78-U$3:U$14)/U$3:U$14)/12</f>
        <v>2.0949216642384956</v>
      </c>
      <c r="V79" s="14">
        <f t="array" ref="V79">SUM((V67:V78-V$3:V$14)/V$3:V$14)/12</f>
        <v>0.61071846805000396</v>
      </c>
      <c r="W79" s="14">
        <f t="array" ref="W79">SUM((W67:W78-W$3:W$14)/W$3:W$14)/12</f>
        <v>2.0497798881326883</v>
      </c>
      <c r="X79" s="14">
        <f t="array" ref="X79">SUM((X67:X78-X$3:X$14)/X$3:X$14)/12</f>
        <v>2.0946432401427693</v>
      </c>
      <c r="Y79" s="14">
        <f t="array" ref="Y79">SUM((Y67:Y78-Y$3:Y$14)/Y$3:Y$14)/12</f>
        <v>1.1645359022530621</v>
      </c>
      <c r="Z79" s="14">
        <f t="array" ref="Z79">SUM((Z67:Z78-Z$3:Z$14)/(Z$3:Z$14+1))/12</f>
        <v>-0.72033661863083964</v>
      </c>
      <c r="AA79" s="14">
        <f t="array" ref="AA79">SUM((AA67:AA78-AA$3:AA$14)/(AA$3:AA$14+1))/12</f>
        <v>-0.7060718369350546</v>
      </c>
      <c r="AB79" s="14">
        <f t="array" ref="AB79">SUM((AB67:AB78-AB$3:AB$14)/AB$3:AB$14)/12</f>
        <v>-0.36261179244078162</v>
      </c>
    </row>
    <row r="80" spans="1:28" x14ac:dyDescent="0.2">
      <c r="A80" s="46" t="s">
        <v>260</v>
      </c>
      <c r="B80" s="4" t="s">
        <v>33</v>
      </c>
      <c r="C80" s="4" t="s">
        <v>34</v>
      </c>
      <c r="D80">
        <v>13094.16</v>
      </c>
      <c r="E80">
        <v>697.33</v>
      </c>
      <c r="F80">
        <v>7294.77</v>
      </c>
      <c r="G80" s="6">
        <v>3</v>
      </c>
      <c r="H80" s="21">
        <v>3</v>
      </c>
      <c r="I80" s="6">
        <v>6</v>
      </c>
      <c r="J80" s="6">
        <v>24</v>
      </c>
      <c r="K80" s="21">
        <v>0</v>
      </c>
      <c r="L80" s="6">
        <v>4</v>
      </c>
      <c r="M80" s="6">
        <v>0</v>
      </c>
      <c r="N80" s="21">
        <v>7.5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235.94</v>
      </c>
      <c r="U80" s="6">
        <v>2393.0500000000002</v>
      </c>
      <c r="V80" s="6">
        <v>4883.83</v>
      </c>
      <c r="W80" s="6">
        <v>118.91</v>
      </c>
      <c r="X80" s="6">
        <v>-111.52</v>
      </c>
      <c r="Y80" s="6">
        <v>282.39999999999998</v>
      </c>
      <c r="Z80" s="6">
        <v>124.93</v>
      </c>
      <c r="AA80" s="6">
        <v>294.93</v>
      </c>
      <c r="AB80" s="6">
        <v>10922.7215</v>
      </c>
    </row>
    <row r="81" spans="1:28" x14ac:dyDescent="0.2">
      <c r="A81" s="46" t="s">
        <v>261</v>
      </c>
      <c r="B81" s="4" t="s">
        <v>33</v>
      </c>
      <c r="C81" s="4" t="s">
        <v>36</v>
      </c>
      <c r="D81">
        <v>16389.509999999998</v>
      </c>
      <c r="E81">
        <v>1005.76</v>
      </c>
      <c r="F81">
        <v>8025.02</v>
      </c>
      <c r="G81" s="6">
        <v>3</v>
      </c>
      <c r="H81" s="21">
        <v>3</v>
      </c>
      <c r="I81" s="6">
        <v>6</v>
      </c>
      <c r="J81" s="6">
        <v>24</v>
      </c>
      <c r="K81" s="21">
        <v>0</v>
      </c>
      <c r="L81" s="6">
        <v>4</v>
      </c>
      <c r="M81" s="6">
        <v>0</v>
      </c>
      <c r="N81" s="21">
        <v>13.5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623.6</v>
      </c>
      <c r="U81" s="6">
        <v>1837.9</v>
      </c>
      <c r="V81" s="6">
        <v>4883.83</v>
      </c>
      <c r="W81" s="6">
        <v>314.29000000000002</v>
      </c>
      <c r="X81" s="6">
        <v>-85.65</v>
      </c>
      <c r="Y81" s="6">
        <v>503.65</v>
      </c>
      <c r="Z81" s="6">
        <v>212.11</v>
      </c>
      <c r="AA81" s="6">
        <v>382.11</v>
      </c>
      <c r="AB81" s="6">
        <v>21172.895400000001</v>
      </c>
    </row>
    <row r="82" spans="1:28" x14ac:dyDescent="0.2">
      <c r="A82" s="46" t="s">
        <v>262</v>
      </c>
      <c r="B82" s="4" t="s">
        <v>33</v>
      </c>
      <c r="C82" s="4" t="s">
        <v>38</v>
      </c>
      <c r="D82">
        <v>18455.5</v>
      </c>
      <c r="E82">
        <v>1166.3699999999999</v>
      </c>
      <c r="F82">
        <v>8755.27</v>
      </c>
      <c r="G82" s="6">
        <v>3</v>
      </c>
      <c r="H82" s="21">
        <v>3</v>
      </c>
      <c r="I82" s="6">
        <v>6</v>
      </c>
      <c r="J82" s="6">
        <v>24</v>
      </c>
      <c r="K82" s="21">
        <v>0</v>
      </c>
      <c r="L82" s="6">
        <v>4</v>
      </c>
      <c r="M82" s="6">
        <v>0</v>
      </c>
      <c r="N82" s="21">
        <v>19.5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741.08</v>
      </c>
      <c r="U82" s="6">
        <v>1712.66</v>
      </c>
      <c r="V82" s="6">
        <v>4883.83</v>
      </c>
      <c r="W82" s="6">
        <v>373.5</v>
      </c>
      <c r="X82" s="6">
        <v>-79.81</v>
      </c>
      <c r="Y82" s="6">
        <v>568.70000000000005</v>
      </c>
      <c r="Z82" s="6">
        <v>307.67</v>
      </c>
      <c r="AA82" s="6">
        <v>477.67</v>
      </c>
      <c r="AB82" s="6">
        <v>30496.705000000002</v>
      </c>
    </row>
    <row r="83" spans="1:28" x14ac:dyDescent="0.2">
      <c r="A83" s="46" t="s">
        <v>263</v>
      </c>
      <c r="B83" s="4" t="s">
        <v>33</v>
      </c>
      <c r="C83" s="4" t="s">
        <v>40</v>
      </c>
      <c r="D83">
        <v>20575.82</v>
      </c>
      <c r="E83">
        <v>1065.8800000000001</v>
      </c>
      <c r="F83">
        <v>11711.32</v>
      </c>
      <c r="G83" s="6">
        <v>4</v>
      </c>
      <c r="H83" s="21">
        <v>3</v>
      </c>
      <c r="I83" s="6">
        <v>9</v>
      </c>
      <c r="J83" s="6">
        <v>24</v>
      </c>
      <c r="K83" s="21">
        <v>3.5</v>
      </c>
      <c r="L83" s="6">
        <v>0</v>
      </c>
      <c r="M83" s="6">
        <v>0</v>
      </c>
      <c r="N83" s="21">
        <v>25.5</v>
      </c>
      <c r="O83" s="6">
        <v>0</v>
      </c>
      <c r="P83" s="6">
        <v>0</v>
      </c>
      <c r="Q83" s="6">
        <v>4</v>
      </c>
      <c r="R83" s="6">
        <v>5395.79</v>
      </c>
      <c r="S83" s="6">
        <v>1437.07</v>
      </c>
      <c r="T83" s="6">
        <v>528.73</v>
      </c>
      <c r="U83" s="6">
        <v>1846.93</v>
      </c>
      <c r="V83" s="6">
        <v>6511.77</v>
      </c>
      <c r="W83" s="6">
        <v>266.48</v>
      </c>
      <c r="X83" s="6">
        <v>-86.07</v>
      </c>
      <c r="Y83" s="6">
        <v>455.41</v>
      </c>
      <c r="Z83" s="6">
        <v>320.47000000000003</v>
      </c>
      <c r="AA83" s="6">
        <v>490.47</v>
      </c>
      <c r="AB83" s="6">
        <v>32920.239200000004</v>
      </c>
    </row>
    <row r="84" spans="1:28" x14ac:dyDescent="0.2">
      <c r="A84" s="46" t="s">
        <v>264</v>
      </c>
      <c r="B84" s="4" t="s">
        <v>42</v>
      </c>
      <c r="C84" s="4" t="s">
        <v>34</v>
      </c>
      <c r="D84">
        <v>14835.66</v>
      </c>
      <c r="E84">
        <v>818.92</v>
      </c>
      <c r="F84">
        <v>8025.02</v>
      </c>
      <c r="G84" s="6">
        <v>3</v>
      </c>
      <c r="H84" s="21">
        <v>3</v>
      </c>
      <c r="I84" s="6">
        <v>6</v>
      </c>
      <c r="J84" s="6">
        <v>24</v>
      </c>
      <c r="K84" s="21">
        <v>0</v>
      </c>
      <c r="L84" s="6">
        <v>4</v>
      </c>
      <c r="M84" s="6">
        <v>0</v>
      </c>
      <c r="N84" s="21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294.68</v>
      </c>
      <c r="U84" s="6">
        <v>2161.42</v>
      </c>
      <c r="V84" s="6">
        <v>4525.91</v>
      </c>
      <c r="W84" s="6">
        <v>148.52000000000001</v>
      </c>
      <c r="X84" s="6">
        <v>-100.72</v>
      </c>
      <c r="Y84" s="6">
        <v>322.79000000000002</v>
      </c>
      <c r="Z84" s="6">
        <v>206.13</v>
      </c>
      <c r="AA84" s="6">
        <v>376.13</v>
      </c>
      <c r="AB84" s="6">
        <v>17072.307700000001</v>
      </c>
    </row>
    <row r="85" spans="1:28" x14ac:dyDescent="0.2">
      <c r="A85" s="46" t="s">
        <v>265</v>
      </c>
      <c r="B85" s="4" t="s">
        <v>42</v>
      </c>
      <c r="C85" s="4" t="s">
        <v>36</v>
      </c>
      <c r="D85">
        <v>19441.91</v>
      </c>
      <c r="E85">
        <v>1091.0999999999999</v>
      </c>
      <c r="F85">
        <v>10367.66</v>
      </c>
      <c r="G85" s="6">
        <v>4</v>
      </c>
      <c r="H85" s="21">
        <v>3</v>
      </c>
      <c r="I85" s="6">
        <v>6</v>
      </c>
      <c r="J85" s="6">
        <v>24</v>
      </c>
      <c r="K85" s="21">
        <v>0</v>
      </c>
      <c r="L85" s="6">
        <v>4</v>
      </c>
      <c r="M85" s="6">
        <v>0</v>
      </c>
      <c r="N85" s="21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545.29999999999995</v>
      </c>
      <c r="U85" s="6">
        <v>2956.55</v>
      </c>
      <c r="V85" s="6">
        <v>6034.55</v>
      </c>
      <c r="W85" s="6">
        <v>274.83</v>
      </c>
      <c r="X85" s="6">
        <v>-137.78</v>
      </c>
      <c r="Y85" s="6">
        <v>412.06</v>
      </c>
      <c r="Z85" s="6">
        <v>389.04</v>
      </c>
      <c r="AA85" s="6">
        <v>559.04</v>
      </c>
      <c r="AB85" s="6">
        <v>32752.194</v>
      </c>
    </row>
    <row r="86" spans="1:28" x14ac:dyDescent="0.2">
      <c r="A86" s="46" t="s">
        <v>266</v>
      </c>
      <c r="B86" s="4" t="s">
        <v>42</v>
      </c>
      <c r="C86" s="4" t="s">
        <v>38</v>
      </c>
      <c r="D86">
        <v>23083.040000000001</v>
      </c>
      <c r="E86">
        <v>1370.86</v>
      </c>
      <c r="F86">
        <v>11682.11</v>
      </c>
      <c r="G86" s="6">
        <v>4</v>
      </c>
      <c r="H86" s="21">
        <v>3</v>
      </c>
      <c r="I86" s="6">
        <v>6</v>
      </c>
      <c r="J86" s="6">
        <v>24</v>
      </c>
      <c r="K86" s="21">
        <v>0</v>
      </c>
      <c r="L86" s="6">
        <v>4</v>
      </c>
      <c r="M86" s="6">
        <v>0</v>
      </c>
      <c r="N86" s="21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705.08</v>
      </c>
      <c r="U86" s="6">
        <v>2917.22</v>
      </c>
      <c r="V86" s="6">
        <v>6034.55</v>
      </c>
      <c r="W86" s="6">
        <v>355.36</v>
      </c>
      <c r="X86" s="6">
        <v>-135.94</v>
      </c>
      <c r="Y86" s="6">
        <v>494.42</v>
      </c>
      <c r="Z86" s="6">
        <v>586.45000000000005</v>
      </c>
      <c r="AA86" s="6">
        <v>756.45</v>
      </c>
      <c r="AB86" s="6">
        <v>51497.515200000002</v>
      </c>
    </row>
    <row r="87" spans="1:28" x14ac:dyDescent="0.2">
      <c r="A87" s="46" t="s">
        <v>267</v>
      </c>
      <c r="B87" s="4" t="s">
        <v>42</v>
      </c>
      <c r="C87" s="4" t="s">
        <v>40</v>
      </c>
      <c r="D87">
        <v>26422.74</v>
      </c>
      <c r="E87">
        <v>1473.89</v>
      </c>
      <c r="F87">
        <v>14164.96</v>
      </c>
      <c r="G87" s="6">
        <v>4</v>
      </c>
      <c r="H87" s="21">
        <v>3</v>
      </c>
      <c r="I87" s="6">
        <v>9</v>
      </c>
      <c r="J87" s="6">
        <v>24</v>
      </c>
      <c r="K87" s="21">
        <v>0</v>
      </c>
      <c r="L87" s="6">
        <v>4</v>
      </c>
      <c r="M87" s="6">
        <v>0</v>
      </c>
      <c r="N87" s="21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503.01</v>
      </c>
      <c r="U87" s="6">
        <v>2447.15</v>
      </c>
      <c r="V87" s="6">
        <v>6034.55</v>
      </c>
      <c r="W87" s="6">
        <v>253.52</v>
      </c>
      <c r="X87" s="6">
        <v>-114.04</v>
      </c>
      <c r="Y87" s="6">
        <v>414.48</v>
      </c>
      <c r="Z87" s="6">
        <v>769.41</v>
      </c>
      <c r="AA87" s="6">
        <v>939.41</v>
      </c>
      <c r="AB87" s="6">
        <v>69857.629000000001</v>
      </c>
    </row>
    <row r="88" spans="1:28" x14ac:dyDescent="0.2">
      <c r="A88" s="46" t="s">
        <v>268</v>
      </c>
      <c r="B88" s="4" t="s">
        <v>47</v>
      </c>
      <c r="C88" s="4" t="s">
        <v>34</v>
      </c>
      <c r="D88">
        <v>15701.45</v>
      </c>
      <c r="E88">
        <v>923.02</v>
      </c>
      <c r="F88">
        <v>8025.02</v>
      </c>
      <c r="G88" s="6">
        <v>3</v>
      </c>
      <c r="H88" s="21">
        <v>3</v>
      </c>
      <c r="I88" s="6">
        <v>6</v>
      </c>
      <c r="J88" s="6">
        <v>24</v>
      </c>
      <c r="K88" s="21">
        <v>0</v>
      </c>
      <c r="L88" s="6">
        <v>4</v>
      </c>
      <c r="M88" s="6">
        <v>0</v>
      </c>
      <c r="N88" s="21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343.55</v>
      </c>
      <c r="U88" s="6">
        <v>1760.36</v>
      </c>
      <c r="V88" s="6">
        <v>4044.4</v>
      </c>
      <c r="W88" s="6">
        <v>173.15</v>
      </c>
      <c r="X88" s="6">
        <v>-82.03</v>
      </c>
      <c r="Y88" s="6">
        <v>366.12</v>
      </c>
      <c r="Z88" s="6">
        <v>266.91000000000003</v>
      </c>
      <c r="AA88" s="6">
        <v>436.91</v>
      </c>
      <c r="AB88" s="6">
        <v>23517.317299999999</v>
      </c>
    </row>
    <row r="89" spans="1:28" x14ac:dyDescent="0.2">
      <c r="A89" s="46" t="s">
        <v>269</v>
      </c>
      <c r="B89" s="4" t="s">
        <v>47</v>
      </c>
      <c r="C89" s="4" t="s">
        <v>36</v>
      </c>
      <c r="D89">
        <v>21267.03</v>
      </c>
      <c r="E89">
        <v>1170.06</v>
      </c>
      <c r="F89">
        <v>11536.06</v>
      </c>
      <c r="G89" s="6">
        <v>4</v>
      </c>
      <c r="H89" s="21">
        <v>3</v>
      </c>
      <c r="I89" s="6">
        <v>9</v>
      </c>
      <c r="J89" s="6">
        <v>24</v>
      </c>
      <c r="K89" s="21">
        <v>0</v>
      </c>
      <c r="L89" s="6">
        <v>4</v>
      </c>
      <c r="M89" s="6">
        <v>0</v>
      </c>
      <c r="N89" s="21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374.23</v>
      </c>
      <c r="U89" s="6">
        <v>2164.31</v>
      </c>
      <c r="V89" s="6">
        <v>5392.54</v>
      </c>
      <c r="W89" s="6">
        <v>188.61</v>
      </c>
      <c r="X89" s="6">
        <v>-100.86</v>
      </c>
      <c r="Y89" s="6">
        <v>362.76</v>
      </c>
      <c r="Z89" s="6">
        <v>517.30999999999995</v>
      </c>
      <c r="AA89" s="6">
        <v>687.31</v>
      </c>
      <c r="AB89" s="6">
        <v>46312.930399999997</v>
      </c>
    </row>
    <row r="90" spans="1:28" x14ac:dyDescent="0.2">
      <c r="A90" s="46" t="s">
        <v>270</v>
      </c>
      <c r="B90" s="4" t="s">
        <v>47</v>
      </c>
      <c r="C90" s="4" t="s">
        <v>38</v>
      </c>
      <c r="D90">
        <v>25612.73</v>
      </c>
      <c r="E90">
        <v>1658.18</v>
      </c>
      <c r="F90">
        <v>11822.32</v>
      </c>
      <c r="G90" s="6">
        <v>3</v>
      </c>
      <c r="H90" s="21">
        <v>3</v>
      </c>
      <c r="I90" s="6">
        <v>9</v>
      </c>
      <c r="J90" s="6">
        <v>24</v>
      </c>
      <c r="K90" s="21">
        <v>0</v>
      </c>
      <c r="L90" s="6">
        <v>4</v>
      </c>
      <c r="M90" s="6">
        <v>0</v>
      </c>
      <c r="N90" s="21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710.48</v>
      </c>
      <c r="U90" s="6">
        <v>997.38</v>
      </c>
      <c r="V90" s="6">
        <v>4044.4</v>
      </c>
      <c r="W90" s="6">
        <v>358.08</v>
      </c>
      <c r="X90" s="6">
        <v>-46.48</v>
      </c>
      <c r="Y90" s="6">
        <v>586.6</v>
      </c>
      <c r="Z90" s="6">
        <v>781.57</v>
      </c>
      <c r="AA90" s="6">
        <v>951.57</v>
      </c>
      <c r="AB90" s="6">
        <v>75325.390700000004</v>
      </c>
    </row>
    <row r="91" spans="1:28" x14ac:dyDescent="0.2">
      <c r="A91" s="46" t="s">
        <v>271</v>
      </c>
      <c r="B91" s="8" t="s">
        <v>47</v>
      </c>
      <c r="C91" s="8" t="s">
        <v>40</v>
      </c>
      <c r="D91" s="7">
        <v>29286.5</v>
      </c>
      <c r="E91" s="7">
        <v>1818.24</v>
      </c>
      <c r="F91" s="7">
        <v>14164.96</v>
      </c>
      <c r="G91" s="9">
        <v>4</v>
      </c>
      <c r="H91" s="22">
        <v>3</v>
      </c>
      <c r="I91" s="9">
        <v>9</v>
      </c>
      <c r="J91" s="9">
        <v>24</v>
      </c>
      <c r="K91" s="22">
        <v>0</v>
      </c>
      <c r="L91" s="9">
        <v>4</v>
      </c>
      <c r="M91" s="9">
        <v>0</v>
      </c>
      <c r="N91" s="22">
        <v>51</v>
      </c>
      <c r="O91" s="9">
        <v>0</v>
      </c>
      <c r="P91" s="9">
        <v>0</v>
      </c>
      <c r="Q91" s="9">
        <v>4</v>
      </c>
      <c r="R91" s="9">
        <v>4513.5</v>
      </c>
      <c r="S91" s="9">
        <v>4593.3</v>
      </c>
      <c r="T91" s="9">
        <v>635.25</v>
      </c>
      <c r="U91" s="9">
        <v>1957.86</v>
      </c>
      <c r="V91" s="9">
        <v>5392.54</v>
      </c>
      <c r="W91" s="9">
        <v>320.16000000000003</v>
      </c>
      <c r="X91" s="9">
        <v>-91.24</v>
      </c>
      <c r="Y91" s="9">
        <v>503.93</v>
      </c>
      <c r="Z91" s="9">
        <v>1024.31</v>
      </c>
      <c r="AA91" s="9">
        <v>1194.31</v>
      </c>
      <c r="AB91" s="9">
        <v>94224.501300000004</v>
      </c>
    </row>
    <row r="92" spans="1:28" x14ac:dyDescent="0.2">
      <c r="A92" s="10" t="s">
        <v>272</v>
      </c>
      <c r="B92" s="17"/>
      <c r="C92" s="17"/>
      <c r="D92" s="14">
        <f t="array" ref="D92">SUM((D80:D91-$D$3:$D$14)/$D$3:$D$14)/12</f>
        <v>-6.2281824388103403E-2</v>
      </c>
      <c r="E92" s="14">
        <f t="array" ref="E92">SUM((E80:E91-$E$3:$E$14)/$E$3:$E$14)/12</f>
        <v>-0.28173867152069687</v>
      </c>
      <c r="F92" s="14">
        <f t="array" ref="F92">SUM((F80:F91-$F$3:$F$14)/$F$3:$F$14)/12</f>
        <v>0.45140339377161687</v>
      </c>
      <c r="G92" s="15">
        <f t="array" ref="G92">-SUM(IF(G80:G91&lt;G$3:G$14,1,0))/12+SUM(IF(G80:G91&gt;G$3:G$14,1,0))/12</f>
        <v>0.75</v>
      </c>
      <c r="H92" s="15">
        <f t="array" ref="H92">-SUM(IF(H80:H91&lt;H$3:H$14,1,0))/12+SUM(IF(H80:H91&gt;H$3:H$14,1,0))/12</f>
        <v>-0.25</v>
      </c>
      <c r="I92" s="15">
        <f t="array" ref="I92">-SUM(IF(I80:I91&lt;I$3:I$14,1,0))/12+SUM(IF(I80:I91&gt;I$3:I$14,1,0))/12</f>
        <v>1</v>
      </c>
      <c r="J92" s="15">
        <f t="array" ref="J92">-SUM(IF(J80:J91&lt;J$3:J$14,1,0))/12+SUM(IF(J80:J91&gt;J$3:J$14,1,0))/12</f>
        <v>0.25</v>
      </c>
      <c r="K92" s="15">
        <f t="array" ref="K92">-SUM(IF(K80:K91&lt;K$3:K$14,1,0))/12+SUM(IF(K80:K91&gt;K$3:K$14,1,0))/12</f>
        <v>-0.91666666666666663</v>
      </c>
      <c r="L92" s="15">
        <f t="array" ref="L92">-SUM(IF(L80:L91&lt;L$3:L$14,1,0))/12+SUM(IF(L80:L91&gt;L$3:L$14,1,0))/12</f>
        <v>0.91666666666666663</v>
      </c>
      <c r="M92" s="15">
        <f t="array" ref="M92">-SUM(IF(M80:M91&lt;M$3:M$14,1,0))/12+SUM(IF(M80:M91&gt;M$3:M$14,1,0))/12</f>
        <v>-8.3333333333333329E-2</v>
      </c>
      <c r="N92" s="15">
        <f t="array" ref="N92">-SUM(IF(N80:N91&lt;N$3:N$14,1,0))/12+SUM(IF(N80:N91&gt;N$3:N$14,1,0))/12</f>
        <v>0.66666666666666663</v>
      </c>
      <c r="O92" s="15">
        <f t="array" ref="O92">-SUM(IF(O80:O91&lt;O$3:O$14,1,0))/12+SUM(IF(O80:O91&gt;O$3:O$14,1,0))/12</f>
        <v>0</v>
      </c>
      <c r="P92" s="15">
        <f t="array" ref="P92">-SUM(IF(P80:P91&lt;P$3:P$14,1,0))/12+SUM(IF(P80:P91&gt;P$3:P$14,1,0))/12</f>
        <v>-0.25</v>
      </c>
      <c r="Q92" s="15">
        <f t="array" ref="Q92">-SUM(IF(Q80:Q91&lt;Q$3:Q$14,1,0))/12+SUM(IF(Q80:Q91&gt;Q$3:Q$14,1,0))/12</f>
        <v>0.25</v>
      </c>
      <c r="R92" s="14">
        <f t="array" ref="R92">SUM((R80:R91-R$3:R$14)/R$3:R$14)/12</f>
        <v>-0.23438506485638785</v>
      </c>
      <c r="S92" s="14">
        <f t="array" ref="S92">SUM((S80:S91-S$3:S$14)/(S$3:S$14+1))/12</f>
        <v>203.09815089822612</v>
      </c>
      <c r="T92" s="14">
        <f t="array" ref="T92">SUM((T80:T91-T$3:T$14)/T$3:T$14)/12</f>
        <v>-0.73394332286072539</v>
      </c>
      <c r="U92" s="14">
        <f t="array" ref="U92">SUM((U80:U91-U$3:U$14)/U$3:U$14)/12</f>
        <v>1.7033664139494367</v>
      </c>
      <c r="V92" s="14">
        <f t="array" ref="V92">SUM((V80:V91-V$3:V$14)/V$3:V$14)/12</f>
        <v>0.40277740627840625</v>
      </c>
      <c r="W92" s="14">
        <f t="array" ref="W92">SUM((W80:W91-W$3:W$14)/W$3:W$14)/12</f>
        <v>-0.32954070937068597</v>
      </c>
      <c r="X92" s="14">
        <f t="array" ref="X92">SUM((X80:X91-X$3:X$14)/X$3:X$14)/12</f>
        <v>1.7031277585998652</v>
      </c>
      <c r="Y92" s="14">
        <f t="array" ref="Y92">SUM((Y80:Y91-Y$3:Y$14)/Y$3:Y$14)/12</f>
        <v>-0.30695508021835399</v>
      </c>
      <c r="Z92" s="14">
        <f t="array" ref="Z92">SUM((Z80:Z91-Z$3:Z$14)/(Z$3:Z$14+1))/12</f>
        <v>44.86761814456775</v>
      </c>
      <c r="AA92" s="14">
        <f t="array" ref="AA92">SUM((AA80:AA91-AA$3:AA$14)/(AA$3:AA$14+1))/12</f>
        <v>87.425136254828601</v>
      </c>
      <c r="AB92" s="14">
        <f t="array" ref="AB92">SUM((AB80:AB91-AB$3:AB$14)/AB$3:AB$14)/12</f>
        <v>0.19587929430923037</v>
      </c>
    </row>
    <row r="93" spans="1:28" x14ac:dyDescent="0.2">
      <c r="A93" s="46" t="s">
        <v>273</v>
      </c>
      <c r="B93" s="4" t="s">
        <v>33</v>
      </c>
      <c r="C93" s="4" t="s">
        <v>34</v>
      </c>
      <c r="D93">
        <v>14373.4</v>
      </c>
      <c r="E93">
        <v>794.95</v>
      </c>
      <c r="F93">
        <v>7762.13</v>
      </c>
      <c r="G93" s="6">
        <v>3</v>
      </c>
      <c r="H93" s="21">
        <v>3</v>
      </c>
      <c r="I93" s="6">
        <v>6</v>
      </c>
      <c r="J93" s="6">
        <v>24</v>
      </c>
      <c r="K93" s="21">
        <v>3.5</v>
      </c>
      <c r="L93" s="6">
        <v>0</v>
      </c>
      <c r="M93" s="6">
        <v>0</v>
      </c>
      <c r="N93" s="21">
        <v>7.5</v>
      </c>
      <c r="O93" s="6">
        <v>0</v>
      </c>
      <c r="P93" s="6">
        <v>0</v>
      </c>
      <c r="Q93" s="6">
        <v>4</v>
      </c>
      <c r="R93" s="6">
        <v>3435.91</v>
      </c>
      <c r="S93" s="6">
        <v>343.14</v>
      </c>
      <c r="T93" s="6">
        <v>249.3</v>
      </c>
      <c r="U93" s="6">
        <v>1811.61</v>
      </c>
      <c r="V93" s="6">
        <v>4883.83</v>
      </c>
      <c r="W93" s="6">
        <v>125.65</v>
      </c>
      <c r="X93" s="6">
        <v>-84.42</v>
      </c>
      <c r="Y93" s="6">
        <v>316.22000000000003</v>
      </c>
      <c r="Z93" s="6">
        <v>188.72</v>
      </c>
      <c r="AA93" s="6">
        <v>358.72</v>
      </c>
      <c r="AB93" s="6">
        <v>8438.2404999999999</v>
      </c>
    </row>
    <row r="94" spans="1:28" x14ac:dyDescent="0.2">
      <c r="A94" s="46" t="s">
        <v>274</v>
      </c>
      <c r="B94" s="4" t="s">
        <v>33</v>
      </c>
      <c r="C94" s="4" t="s">
        <v>36</v>
      </c>
      <c r="D94">
        <v>18562.560000000001</v>
      </c>
      <c r="E94">
        <v>964.29</v>
      </c>
      <c r="F94">
        <v>10542.92</v>
      </c>
      <c r="G94" s="6">
        <v>4</v>
      </c>
      <c r="H94" s="21">
        <v>3</v>
      </c>
      <c r="I94" s="6">
        <v>9</v>
      </c>
      <c r="J94" s="6">
        <v>24</v>
      </c>
      <c r="K94" s="21">
        <v>3.5</v>
      </c>
      <c r="L94" s="6">
        <v>0</v>
      </c>
      <c r="M94" s="6">
        <v>0</v>
      </c>
      <c r="N94" s="21">
        <v>13.5</v>
      </c>
      <c r="O94" s="6">
        <v>0</v>
      </c>
      <c r="P94" s="6">
        <v>0</v>
      </c>
      <c r="Q94" s="6">
        <v>4</v>
      </c>
      <c r="R94" s="6">
        <v>4740.43</v>
      </c>
      <c r="S94" s="6">
        <v>621.16999999999996</v>
      </c>
      <c r="T94" s="6">
        <v>322.62</v>
      </c>
      <c r="U94" s="6">
        <v>2252.17</v>
      </c>
      <c r="V94" s="6">
        <v>6511.77</v>
      </c>
      <c r="W94" s="6">
        <v>162.6</v>
      </c>
      <c r="X94" s="6">
        <v>-104.95</v>
      </c>
      <c r="Y94" s="6">
        <v>332.65</v>
      </c>
      <c r="Z94" s="6">
        <v>341.64</v>
      </c>
      <c r="AA94" s="6">
        <v>511.64</v>
      </c>
      <c r="AB94" s="6">
        <v>14785.222400000001</v>
      </c>
    </row>
    <row r="95" spans="1:28" x14ac:dyDescent="0.2">
      <c r="A95" s="46" t="s">
        <v>275</v>
      </c>
      <c r="B95" s="4" t="s">
        <v>33</v>
      </c>
      <c r="C95" s="4" t="s">
        <v>38</v>
      </c>
      <c r="D95">
        <v>21562.61</v>
      </c>
      <c r="E95">
        <v>1131.1500000000001</v>
      </c>
      <c r="F95">
        <v>12155.31</v>
      </c>
      <c r="G95" s="6">
        <v>5</v>
      </c>
      <c r="H95" s="21">
        <v>3</v>
      </c>
      <c r="I95" s="6">
        <v>9</v>
      </c>
      <c r="J95" s="6">
        <v>24</v>
      </c>
      <c r="K95" s="21">
        <v>3.5</v>
      </c>
      <c r="L95" s="6">
        <v>0</v>
      </c>
      <c r="M95" s="6">
        <v>0</v>
      </c>
      <c r="N95" s="21">
        <v>19.5</v>
      </c>
      <c r="O95" s="6">
        <v>0</v>
      </c>
      <c r="P95" s="6">
        <v>0</v>
      </c>
      <c r="Q95" s="6">
        <v>4</v>
      </c>
      <c r="R95" s="6">
        <v>5116.82</v>
      </c>
      <c r="S95" s="6">
        <v>1014.8</v>
      </c>
      <c r="T95" s="6">
        <v>340.22</v>
      </c>
      <c r="U95" s="6">
        <v>3507.77</v>
      </c>
      <c r="V95" s="6">
        <v>8139.71</v>
      </c>
      <c r="W95" s="6">
        <v>171.47</v>
      </c>
      <c r="X95" s="6">
        <v>-163.46</v>
      </c>
      <c r="Y95" s="6">
        <v>283.01</v>
      </c>
      <c r="Z95" s="6">
        <v>558.14</v>
      </c>
      <c r="AA95" s="6">
        <v>728.14</v>
      </c>
      <c r="AB95" s="6">
        <v>20698.745200000001</v>
      </c>
    </row>
    <row r="96" spans="1:28" x14ac:dyDescent="0.2">
      <c r="A96" s="46" t="s">
        <v>276</v>
      </c>
      <c r="B96" s="4" t="s">
        <v>33</v>
      </c>
      <c r="C96" s="4" t="s">
        <v>40</v>
      </c>
      <c r="D96">
        <v>24428.91</v>
      </c>
      <c r="E96">
        <v>1405.55</v>
      </c>
      <c r="F96">
        <v>12739.51</v>
      </c>
      <c r="G96" s="6">
        <v>5</v>
      </c>
      <c r="H96" s="21">
        <v>3</v>
      </c>
      <c r="I96" s="6">
        <v>9</v>
      </c>
      <c r="J96" s="6">
        <v>24</v>
      </c>
      <c r="K96" s="21">
        <v>3.5</v>
      </c>
      <c r="L96" s="6">
        <v>0</v>
      </c>
      <c r="M96" s="6">
        <v>0</v>
      </c>
      <c r="N96" s="21">
        <v>25.5</v>
      </c>
      <c r="O96" s="6">
        <v>0</v>
      </c>
      <c r="P96" s="6">
        <v>0</v>
      </c>
      <c r="Q96" s="6">
        <v>4</v>
      </c>
      <c r="R96" s="6">
        <v>5552.27</v>
      </c>
      <c r="S96" s="6">
        <v>1375.33</v>
      </c>
      <c r="T96" s="6">
        <v>468.72</v>
      </c>
      <c r="U96" s="6">
        <v>3264.38</v>
      </c>
      <c r="V96" s="6">
        <v>8139.71</v>
      </c>
      <c r="W96" s="6">
        <v>236.24</v>
      </c>
      <c r="X96" s="6">
        <v>-152.12</v>
      </c>
      <c r="Y96" s="6">
        <v>359.12</v>
      </c>
      <c r="Z96" s="6">
        <v>756.43</v>
      </c>
      <c r="AA96" s="6">
        <v>926.43</v>
      </c>
      <c r="AB96" s="6">
        <v>28984.86</v>
      </c>
    </row>
    <row r="97" spans="1:28" x14ac:dyDescent="0.2">
      <c r="A97" s="46" t="s">
        <v>277</v>
      </c>
      <c r="B97" s="4" t="s">
        <v>42</v>
      </c>
      <c r="C97" s="4" t="s">
        <v>34</v>
      </c>
      <c r="D97">
        <v>17349.41</v>
      </c>
      <c r="E97">
        <v>1121.18</v>
      </c>
      <c r="F97">
        <v>8025.02</v>
      </c>
      <c r="G97" s="6">
        <v>3</v>
      </c>
      <c r="H97" s="21">
        <v>3</v>
      </c>
      <c r="I97" s="6">
        <v>6</v>
      </c>
      <c r="J97" s="6">
        <v>24</v>
      </c>
      <c r="K97" s="21">
        <v>0</v>
      </c>
      <c r="L97" s="6">
        <v>4</v>
      </c>
      <c r="M97" s="6">
        <v>0</v>
      </c>
      <c r="N97" s="21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294.68</v>
      </c>
      <c r="U97" s="6">
        <v>2161.42</v>
      </c>
      <c r="V97" s="6">
        <v>4525.91</v>
      </c>
      <c r="W97" s="6">
        <v>148.52000000000001</v>
      </c>
      <c r="X97" s="6">
        <v>-100.72</v>
      </c>
      <c r="Y97" s="6">
        <v>322.79000000000002</v>
      </c>
      <c r="Z97" s="6">
        <v>508.38</v>
      </c>
      <c r="AA97" s="6">
        <v>678.38</v>
      </c>
      <c r="AB97" s="6">
        <v>17072.3076</v>
      </c>
    </row>
    <row r="98" spans="1:28" x14ac:dyDescent="0.2">
      <c r="A98" s="46" t="s">
        <v>278</v>
      </c>
      <c r="B98" s="4" t="s">
        <v>42</v>
      </c>
      <c r="C98" s="4" t="s">
        <v>36</v>
      </c>
      <c r="D98">
        <v>23935.33</v>
      </c>
      <c r="E98">
        <v>1223.27</v>
      </c>
      <c r="F98">
        <v>13761.86</v>
      </c>
      <c r="G98" s="6">
        <v>5</v>
      </c>
      <c r="H98" s="21">
        <v>3</v>
      </c>
      <c r="I98" s="6">
        <v>9</v>
      </c>
      <c r="J98" s="6">
        <v>24</v>
      </c>
      <c r="K98" s="21">
        <v>7</v>
      </c>
      <c r="L98" s="6">
        <v>0</v>
      </c>
      <c r="M98" s="6">
        <v>0</v>
      </c>
      <c r="N98" s="21">
        <v>27</v>
      </c>
      <c r="O98" s="6">
        <v>0</v>
      </c>
      <c r="P98" s="6">
        <v>0</v>
      </c>
      <c r="Q98" s="6">
        <v>4</v>
      </c>
      <c r="R98" s="6">
        <v>5495.28</v>
      </c>
      <c r="S98" s="6">
        <v>1166.3499999999999</v>
      </c>
      <c r="T98" s="6">
        <v>288.55</v>
      </c>
      <c r="U98" s="6">
        <v>2760.65</v>
      </c>
      <c r="V98" s="6">
        <v>7543.19</v>
      </c>
      <c r="W98" s="6">
        <v>145.43</v>
      </c>
      <c r="X98" s="6">
        <v>-128.65</v>
      </c>
      <c r="Y98" s="6">
        <v>291.77999999999997</v>
      </c>
      <c r="Z98" s="6">
        <v>641.49</v>
      </c>
      <c r="AA98" s="6">
        <v>811.49</v>
      </c>
      <c r="AB98" s="6">
        <v>24025.9925</v>
      </c>
    </row>
    <row r="99" spans="1:28" x14ac:dyDescent="0.2">
      <c r="A99" s="46" t="s">
        <v>279</v>
      </c>
      <c r="B99" s="4" t="s">
        <v>42</v>
      </c>
      <c r="C99" s="4" t="s">
        <v>38</v>
      </c>
      <c r="D99">
        <v>29448.25</v>
      </c>
      <c r="E99">
        <v>1622.03</v>
      </c>
      <c r="F99">
        <v>15958.45</v>
      </c>
      <c r="G99" s="6">
        <v>6</v>
      </c>
      <c r="H99" s="21">
        <v>3</v>
      </c>
      <c r="I99" s="6">
        <v>9</v>
      </c>
      <c r="J99" s="6">
        <v>24</v>
      </c>
      <c r="K99" s="21">
        <v>7</v>
      </c>
      <c r="L99" s="6">
        <v>0</v>
      </c>
      <c r="M99" s="6">
        <v>0</v>
      </c>
      <c r="N99" s="21">
        <v>39</v>
      </c>
      <c r="O99" s="6">
        <v>0</v>
      </c>
      <c r="P99" s="6">
        <v>0</v>
      </c>
      <c r="Q99" s="6">
        <v>4</v>
      </c>
      <c r="R99" s="6">
        <v>6069.38</v>
      </c>
      <c r="S99" s="6">
        <v>1923.01</v>
      </c>
      <c r="T99" s="6">
        <v>344.39</v>
      </c>
      <c r="U99" s="6">
        <v>3738.03</v>
      </c>
      <c r="V99" s="6">
        <v>9051.83</v>
      </c>
      <c r="W99" s="6">
        <v>173.57</v>
      </c>
      <c r="X99" s="6">
        <v>-174.19</v>
      </c>
      <c r="Y99" s="6">
        <v>274.38</v>
      </c>
      <c r="Z99" s="6">
        <v>1057.6500000000001</v>
      </c>
      <c r="AA99" s="6">
        <v>1227.6500000000001</v>
      </c>
      <c r="AB99" s="6">
        <v>37117.082900000001</v>
      </c>
    </row>
    <row r="100" spans="1:28" x14ac:dyDescent="0.2">
      <c r="A100" s="46" t="s">
        <v>280</v>
      </c>
      <c r="B100" s="4" t="s">
        <v>42</v>
      </c>
      <c r="C100" s="4" t="s">
        <v>40</v>
      </c>
      <c r="D100">
        <v>34785.980000000003</v>
      </c>
      <c r="E100">
        <v>2123.36</v>
      </c>
      <c r="F100">
        <v>17126.849999999999</v>
      </c>
      <c r="G100" s="6">
        <v>6</v>
      </c>
      <c r="H100" s="21">
        <v>3</v>
      </c>
      <c r="I100" s="6">
        <v>9</v>
      </c>
      <c r="J100" s="6">
        <v>24</v>
      </c>
      <c r="K100" s="21">
        <v>7</v>
      </c>
      <c r="L100" s="6">
        <v>0</v>
      </c>
      <c r="M100" s="6">
        <v>0</v>
      </c>
      <c r="N100" s="21">
        <v>51</v>
      </c>
      <c r="O100" s="6">
        <v>0</v>
      </c>
      <c r="P100" s="6">
        <v>0</v>
      </c>
      <c r="Q100" s="6">
        <v>4</v>
      </c>
      <c r="R100" s="6">
        <v>6510.01</v>
      </c>
      <c r="S100" s="6">
        <v>2712.6</v>
      </c>
      <c r="T100" s="6">
        <v>447.24</v>
      </c>
      <c r="U100" s="6">
        <v>3411.55</v>
      </c>
      <c r="V100" s="6">
        <v>9051.83</v>
      </c>
      <c r="W100" s="6">
        <v>225.41</v>
      </c>
      <c r="X100" s="6">
        <v>-158.97999999999999</v>
      </c>
      <c r="Y100" s="6">
        <v>341.43</v>
      </c>
      <c r="Z100" s="6">
        <v>1491.93</v>
      </c>
      <c r="AA100" s="6">
        <v>1661.93</v>
      </c>
      <c r="AB100" s="6">
        <v>54776.675900000002</v>
      </c>
    </row>
    <row r="101" spans="1:28" x14ac:dyDescent="0.2">
      <c r="A101" s="46" t="s">
        <v>281</v>
      </c>
      <c r="B101" s="4" t="s">
        <v>47</v>
      </c>
      <c r="C101" s="4" t="s">
        <v>34</v>
      </c>
      <c r="D101">
        <v>18956.439999999999</v>
      </c>
      <c r="E101">
        <v>1314.41</v>
      </c>
      <c r="F101">
        <v>8025.02</v>
      </c>
      <c r="G101" s="6">
        <v>3</v>
      </c>
      <c r="H101" s="21">
        <v>3</v>
      </c>
      <c r="I101" s="6">
        <v>6</v>
      </c>
      <c r="J101" s="6">
        <v>24</v>
      </c>
      <c r="K101" s="21">
        <v>0</v>
      </c>
      <c r="L101" s="6">
        <v>4</v>
      </c>
      <c r="M101" s="6">
        <v>0</v>
      </c>
      <c r="N101" s="21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343.55</v>
      </c>
      <c r="U101" s="6">
        <v>1760.36</v>
      </c>
      <c r="V101" s="6">
        <v>4044.4</v>
      </c>
      <c r="W101" s="6">
        <v>173.15</v>
      </c>
      <c r="X101" s="6">
        <v>-82.03</v>
      </c>
      <c r="Y101" s="6">
        <v>366.12</v>
      </c>
      <c r="Z101" s="6">
        <v>658.29</v>
      </c>
      <c r="AA101" s="6">
        <v>828.29</v>
      </c>
      <c r="AB101" s="6">
        <v>23517.317299999999</v>
      </c>
    </row>
    <row r="102" spans="1:28" x14ac:dyDescent="0.2">
      <c r="A102" s="46" t="s">
        <v>282</v>
      </c>
      <c r="B102" s="4" t="s">
        <v>47</v>
      </c>
      <c r="C102" s="4" t="s">
        <v>36</v>
      </c>
      <c r="D102">
        <v>27215.07</v>
      </c>
      <c r="E102">
        <v>1617.63</v>
      </c>
      <c r="F102">
        <v>13761.86</v>
      </c>
      <c r="G102" s="6">
        <v>5</v>
      </c>
      <c r="H102" s="21">
        <v>3</v>
      </c>
      <c r="I102" s="6">
        <v>9</v>
      </c>
      <c r="J102" s="6">
        <v>24</v>
      </c>
      <c r="K102" s="21">
        <v>7</v>
      </c>
      <c r="L102" s="6">
        <v>0</v>
      </c>
      <c r="M102" s="6">
        <v>0</v>
      </c>
      <c r="N102" s="21">
        <v>27</v>
      </c>
      <c r="O102" s="6">
        <v>0</v>
      </c>
      <c r="P102" s="6">
        <v>0</v>
      </c>
      <c r="Q102" s="6">
        <v>4</v>
      </c>
      <c r="R102" s="6">
        <v>5574.69</v>
      </c>
      <c r="S102" s="6">
        <v>1774.59</v>
      </c>
      <c r="T102" s="6">
        <v>333.92</v>
      </c>
      <c r="U102" s="6">
        <v>1967.6</v>
      </c>
      <c r="V102" s="6">
        <v>6740.67</v>
      </c>
      <c r="W102" s="6">
        <v>168.3</v>
      </c>
      <c r="X102" s="6">
        <v>-91.69</v>
      </c>
      <c r="Y102" s="6">
        <v>351.61</v>
      </c>
      <c r="Z102" s="6">
        <v>976.02</v>
      </c>
      <c r="AA102" s="6">
        <v>1146.02</v>
      </c>
      <c r="AB102" s="6">
        <v>38411.0363</v>
      </c>
    </row>
    <row r="103" spans="1:28" x14ac:dyDescent="0.2">
      <c r="A103" s="46" t="s">
        <v>283</v>
      </c>
      <c r="B103" s="4" t="s">
        <v>47</v>
      </c>
      <c r="C103" s="4" t="s">
        <v>38</v>
      </c>
      <c r="D103">
        <v>34716.9</v>
      </c>
      <c r="E103">
        <v>2255.54</v>
      </c>
      <c r="F103">
        <v>15958.45</v>
      </c>
      <c r="G103" s="6">
        <v>6</v>
      </c>
      <c r="H103" s="21">
        <v>3</v>
      </c>
      <c r="I103" s="6">
        <v>9</v>
      </c>
      <c r="J103" s="6">
        <v>24</v>
      </c>
      <c r="K103" s="21">
        <v>7</v>
      </c>
      <c r="L103" s="6">
        <v>0</v>
      </c>
      <c r="M103" s="6">
        <v>0</v>
      </c>
      <c r="N103" s="21">
        <v>39</v>
      </c>
      <c r="O103" s="6">
        <v>0</v>
      </c>
      <c r="P103" s="6">
        <v>0</v>
      </c>
      <c r="Q103" s="6">
        <v>4</v>
      </c>
      <c r="R103" s="6">
        <v>5960.83</v>
      </c>
      <c r="S103" s="6">
        <v>2863.36</v>
      </c>
      <c r="T103" s="6">
        <v>516.79999999999995</v>
      </c>
      <c r="U103" s="6">
        <v>3106.78</v>
      </c>
      <c r="V103" s="6">
        <v>8088.81</v>
      </c>
      <c r="W103" s="6">
        <v>260.47000000000003</v>
      </c>
      <c r="X103" s="6">
        <v>-144.78</v>
      </c>
      <c r="Y103" s="6">
        <v>390.69</v>
      </c>
      <c r="Z103" s="6">
        <v>1574.85</v>
      </c>
      <c r="AA103" s="6">
        <v>1744.85</v>
      </c>
      <c r="AB103" s="6">
        <v>57613.125599999999</v>
      </c>
    </row>
    <row r="104" spans="1:28" x14ac:dyDescent="0.2">
      <c r="A104" s="46" t="s">
        <v>284</v>
      </c>
      <c r="B104" s="8" t="s">
        <v>47</v>
      </c>
      <c r="C104" s="8" t="s">
        <v>40</v>
      </c>
      <c r="D104" s="7">
        <v>41055.97</v>
      </c>
      <c r="E104" s="7">
        <v>2877.27</v>
      </c>
      <c r="F104" s="7">
        <v>17126.849999999999</v>
      </c>
      <c r="G104" s="9">
        <v>6</v>
      </c>
      <c r="H104" s="22">
        <v>3</v>
      </c>
      <c r="I104" s="9">
        <v>9</v>
      </c>
      <c r="J104" s="9">
        <v>24</v>
      </c>
      <c r="K104" s="22">
        <v>7</v>
      </c>
      <c r="L104" s="9">
        <v>0</v>
      </c>
      <c r="M104" s="9">
        <v>0</v>
      </c>
      <c r="N104" s="22">
        <v>51</v>
      </c>
      <c r="O104" s="9">
        <v>0</v>
      </c>
      <c r="P104" s="9">
        <v>0</v>
      </c>
      <c r="Q104" s="9">
        <v>4</v>
      </c>
      <c r="R104" s="9">
        <v>6351.59</v>
      </c>
      <c r="S104" s="9">
        <v>3955.1</v>
      </c>
      <c r="T104" s="9">
        <v>522.51</v>
      </c>
      <c r="U104" s="9">
        <v>2712.05</v>
      </c>
      <c r="V104" s="9">
        <v>8088.81</v>
      </c>
      <c r="W104" s="9">
        <v>263.35000000000002</v>
      </c>
      <c r="X104" s="9">
        <v>-126.38</v>
      </c>
      <c r="Y104" s="9">
        <v>411.96</v>
      </c>
      <c r="Z104" s="9">
        <v>2175.31</v>
      </c>
      <c r="AA104" s="9">
        <v>2345.31</v>
      </c>
      <c r="AB104" s="9">
        <v>81324.794299999994</v>
      </c>
    </row>
    <row r="105" spans="1:28" x14ac:dyDescent="0.2">
      <c r="A105" s="10" t="s">
        <v>285</v>
      </c>
      <c r="B105" s="17"/>
      <c r="C105" s="17"/>
      <c r="D105" s="14">
        <f t="array" ref="D105">SUM((D93:D104-$D$3:$D$14)/$D$3:$D$14)/12</f>
        <v>0.15332716025607443</v>
      </c>
      <c r="E105" s="14">
        <f t="array" ref="E105">SUM((E93:E104-$E$3:$E$14)/$E$3:$E$14)/12</f>
        <v>-0.10557762699505242</v>
      </c>
      <c r="F105" s="14">
        <f t="array" ref="F105">SUM((F93:F104-$F$3:$F$14)/$F$3:$F$14)/12</f>
        <v>0.75784200368531929</v>
      </c>
      <c r="G105" s="15">
        <f t="array" ref="G105">-SUM(IF(G93:G104&lt;G$3:G$14,1,0))/12+SUM(IF(G93:G104&gt;G$3:G$14,1,0))/12</f>
        <v>0.91666666666666663</v>
      </c>
      <c r="H105" s="15">
        <f t="array" ref="H105">-SUM(IF(H93:H104&lt;H$3:H$14,1,0))/12+SUM(IF(H93:H104&gt;H$3:H$14,1,0))/12</f>
        <v>-0.25</v>
      </c>
      <c r="I105" s="15">
        <f t="array" ref="I105">-SUM(IF(I93:I104&lt;I$3:I$14,1,0))/12+SUM(IF(I93:I104&gt;I$3:I$14,1,0))/12</f>
        <v>1</v>
      </c>
      <c r="J105" s="15">
        <f t="array" ref="J105">-SUM(IF(J93:J104&lt;J$3:J$14,1,0))/12+SUM(IF(J93:J104&gt;J$3:J$14,1,0))/12</f>
        <v>0.25</v>
      </c>
      <c r="K105" s="15">
        <f t="array" ref="K105">-SUM(IF(K93:K104&lt;K$3:K$14,1,0))/12+SUM(IF(K93:K104&gt;K$3:K$14,1,0))/12</f>
        <v>0.16666666666666669</v>
      </c>
      <c r="L105" s="15">
        <f t="array" ref="L105">-SUM(IF(L93:L104&lt;L$3:L$14,1,0))/12+SUM(IF(L93:L104&gt;L$3:L$14,1,0))/12</f>
        <v>0.16666666666666666</v>
      </c>
      <c r="M105" s="15">
        <f t="array" ref="M105">-SUM(IF(M93:M104&lt;M$3:M$14,1,0))/12+SUM(IF(M93:M104&gt;M$3:M$14,1,0))/12</f>
        <v>-8.3333333333333329E-2</v>
      </c>
      <c r="N105" s="15">
        <f t="array" ref="N105">-SUM(IF(N93:N104&lt;N$3:N$14,1,0))/12+SUM(IF(N93:N104&gt;N$3:N$14,1,0))/12</f>
        <v>0.66666666666666663</v>
      </c>
      <c r="O105" s="15">
        <f t="array" ref="O105">-SUM(IF(O93:O104&lt;O$3:O$14,1,0))/12+SUM(IF(O93:O104&gt;O$3:O$14,1,0))/12</f>
        <v>0</v>
      </c>
      <c r="P105" s="15">
        <f t="array" ref="P105">-SUM(IF(P93:P104&lt;P$3:P$14,1,0))/12+SUM(IF(P93:P104&gt;P$3:P$14,1,0))/12</f>
        <v>-0.25</v>
      </c>
      <c r="Q105" s="15">
        <f t="array" ref="Q105">-SUM(IF(Q93:Q104&lt;Q$3:Q$14,1,0))/12+SUM(IF(Q93:Q104&gt;Q$3:Q$14,1,0))/12</f>
        <v>0.25</v>
      </c>
      <c r="R105" s="14">
        <f t="array" ref="R105">SUM((R93:R104-R$3:R$14)/R$3:R$14)/12</f>
        <v>-1.4568170148484437E-2</v>
      </c>
      <c r="S105" s="14">
        <f t="array" ref="S105">SUM((S93:S104-S$3:S$14)/(S$3:S$14+1))/12</f>
        <v>157.34153281198877</v>
      </c>
      <c r="T105" s="14">
        <f t="array" ref="T105">SUM((T93:T104-T$3:T$14)/T$3:T$14)/12</f>
        <v>-0.80809756380121511</v>
      </c>
      <c r="U105" s="14">
        <f t="array" ref="U105">SUM((U93:U104-U$3:U$14)/U$3:U$14)/12</f>
        <v>2.5634656656918913</v>
      </c>
      <c r="V105" s="14">
        <f t="array" ref="V105">SUM((V93:V104-V$3:V$14)/V$3:V$14)/12</f>
        <v>0.88888859434233647</v>
      </c>
      <c r="W105" s="14">
        <f t="array" ref="W105">SUM((W93:W104-W$3:W$14)/W$3:W$14)/12</f>
        <v>-0.51640107690925896</v>
      </c>
      <c r="X105" s="14">
        <f t="array" ref="X105">SUM((X93:X104-X$3:X$14)/X$3:X$14)/12</f>
        <v>2.5631465595180658</v>
      </c>
      <c r="Y105" s="14">
        <f t="array" ref="Y105">SUM((Y93:Y104-Y$3:Y$14)/Y$3:Y$14)/12</f>
        <v>-0.47113695910402331</v>
      </c>
      <c r="Z105" s="14">
        <f t="array" ref="Z105">SUM((Z93:Z104-Z$3:Z$14)/(Z$3:Z$14+1))/12</f>
        <v>86.516539242715979</v>
      </c>
      <c r="AA105" s="14">
        <f t="array" ref="AA105">SUM((AA93:AA104-AA$3:AA$14)/(AA$3:AA$14+1))/12</f>
        <v>129.02009429928685</v>
      </c>
      <c r="AB105" s="14">
        <f t="array" ref="AB105">SUM((AB93:AB104-AB$3:AB$14)/AB$3:AB$14)/12</f>
        <v>-3.2827614104147793E-2</v>
      </c>
    </row>
    <row r="106" spans="1:28" x14ac:dyDescent="0.2">
      <c r="A106" s="46" t="s">
        <v>286</v>
      </c>
      <c r="B106" s="4" t="s">
        <v>33</v>
      </c>
      <c r="C106" s="4" t="s">
        <v>34</v>
      </c>
      <c r="D106">
        <v>15923.35</v>
      </c>
      <c r="E106">
        <v>775.42</v>
      </c>
      <c r="F106">
        <v>9474.52</v>
      </c>
      <c r="G106" s="6">
        <v>4</v>
      </c>
      <c r="H106" s="21">
        <v>5.5</v>
      </c>
      <c r="I106" s="6">
        <v>6</v>
      </c>
      <c r="J106" s="6">
        <v>0</v>
      </c>
      <c r="K106" s="21">
        <v>7</v>
      </c>
      <c r="L106" s="6">
        <v>0</v>
      </c>
      <c r="M106" s="6">
        <v>0</v>
      </c>
      <c r="N106" s="21">
        <v>7.5</v>
      </c>
      <c r="O106" s="6">
        <v>0</v>
      </c>
      <c r="P106" s="6">
        <v>4</v>
      </c>
      <c r="Q106" s="6">
        <v>0</v>
      </c>
      <c r="R106" s="6">
        <v>4659.7299999999996</v>
      </c>
      <c r="S106" s="6">
        <v>0</v>
      </c>
      <c r="T106" s="6">
        <v>986.61</v>
      </c>
      <c r="U106" s="6">
        <v>2990.04</v>
      </c>
      <c r="V106" s="6">
        <v>6511.77</v>
      </c>
      <c r="W106" s="6">
        <v>497.25</v>
      </c>
      <c r="X106" s="6">
        <v>-139.34</v>
      </c>
      <c r="Y106" s="6">
        <v>695.42</v>
      </c>
      <c r="Z106" s="6">
        <v>0</v>
      </c>
      <c r="AA106" s="6">
        <v>0</v>
      </c>
      <c r="AB106" s="6">
        <v>2362.8422</v>
      </c>
    </row>
    <row r="107" spans="1:28" x14ac:dyDescent="0.2">
      <c r="A107" s="46" t="s">
        <v>287</v>
      </c>
      <c r="B107" s="4" t="s">
        <v>33</v>
      </c>
      <c r="C107" s="4" t="s">
        <v>36</v>
      </c>
      <c r="D107">
        <v>20560.54</v>
      </c>
      <c r="E107">
        <v>868.99</v>
      </c>
      <c r="F107">
        <v>13333.5</v>
      </c>
      <c r="G107" s="6">
        <v>6</v>
      </c>
      <c r="H107" s="21">
        <v>3</v>
      </c>
      <c r="I107" s="6">
        <v>9</v>
      </c>
      <c r="J107" s="6">
        <v>0</v>
      </c>
      <c r="K107" s="21">
        <v>7</v>
      </c>
      <c r="L107" s="6">
        <v>0</v>
      </c>
      <c r="M107" s="6">
        <v>6</v>
      </c>
      <c r="N107" s="21">
        <v>13.5</v>
      </c>
      <c r="O107" s="6">
        <v>0</v>
      </c>
      <c r="P107" s="6">
        <v>4</v>
      </c>
      <c r="Q107" s="6">
        <v>4</v>
      </c>
      <c r="R107" s="6">
        <v>6531.12</v>
      </c>
      <c r="S107" s="6">
        <v>36.700000000000003</v>
      </c>
      <c r="T107" s="6">
        <v>1374.3</v>
      </c>
      <c r="U107" s="6">
        <v>4849.83</v>
      </c>
      <c r="V107" s="6">
        <v>9767.66</v>
      </c>
      <c r="W107" s="6">
        <v>692.65</v>
      </c>
      <c r="X107" s="6">
        <v>-226</v>
      </c>
      <c r="Y107" s="6">
        <v>741.65</v>
      </c>
      <c r="Z107" s="6">
        <v>47.34</v>
      </c>
      <c r="AA107" s="6">
        <v>47.34</v>
      </c>
      <c r="AB107" s="6">
        <v>2210.1518999999998</v>
      </c>
    </row>
    <row r="108" spans="1:28" x14ac:dyDescent="0.2">
      <c r="A108" s="46" t="s">
        <v>288</v>
      </c>
      <c r="B108" s="4" t="s">
        <v>33</v>
      </c>
      <c r="C108" s="4" t="s">
        <v>38</v>
      </c>
      <c r="D108">
        <v>27210.74</v>
      </c>
      <c r="E108">
        <v>1111.27</v>
      </c>
      <c r="F108">
        <v>17968.79</v>
      </c>
      <c r="G108" s="6">
        <v>8</v>
      </c>
      <c r="H108" s="21">
        <v>5.5</v>
      </c>
      <c r="I108" s="6">
        <v>12</v>
      </c>
      <c r="J108" s="6">
        <v>0</v>
      </c>
      <c r="K108" s="21">
        <v>10.5</v>
      </c>
      <c r="L108" s="6">
        <v>0</v>
      </c>
      <c r="M108" s="6">
        <v>0</v>
      </c>
      <c r="N108" s="21">
        <v>19.5</v>
      </c>
      <c r="O108" s="6">
        <v>0</v>
      </c>
      <c r="P108" s="6">
        <v>4</v>
      </c>
      <c r="Q108" s="6">
        <v>0</v>
      </c>
      <c r="R108" s="6">
        <v>8219.2000000000007</v>
      </c>
      <c r="S108" s="6">
        <v>0</v>
      </c>
      <c r="T108" s="6">
        <v>2041.64</v>
      </c>
      <c r="U108" s="6">
        <v>7193.6</v>
      </c>
      <c r="V108" s="6">
        <v>13023.54</v>
      </c>
      <c r="W108" s="6">
        <v>1028.99</v>
      </c>
      <c r="X108" s="6">
        <v>-335.22</v>
      </c>
      <c r="Y108" s="6">
        <v>1031.27</v>
      </c>
      <c r="Z108" s="6">
        <v>0</v>
      </c>
      <c r="AA108" s="6">
        <v>0</v>
      </c>
      <c r="AB108" s="6">
        <v>978.02980000000002</v>
      </c>
    </row>
    <row r="109" spans="1:28" x14ac:dyDescent="0.2">
      <c r="A109" s="46" t="s">
        <v>289</v>
      </c>
      <c r="B109" s="4" t="s">
        <v>33</v>
      </c>
      <c r="C109" s="4" t="s">
        <v>40</v>
      </c>
      <c r="D109">
        <v>31698.53</v>
      </c>
      <c r="E109">
        <v>1627.79</v>
      </c>
      <c r="F109">
        <v>18160.89</v>
      </c>
      <c r="G109" s="6">
        <v>8</v>
      </c>
      <c r="H109" s="21">
        <v>3</v>
      </c>
      <c r="I109" s="6">
        <v>12</v>
      </c>
      <c r="J109" s="6">
        <v>24</v>
      </c>
      <c r="K109" s="21">
        <v>7</v>
      </c>
      <c r="L109" s="6">
        <v>0</v>
      </c>
      <c r="M109" s="6">
        <v>0</v>
      </c>
      <c r="N109" s="21">
        <v>25.5</v>
      </c>
      <c r="O109" s="6">
        <v>0</v>
      </c>
      <c r="P109" s="6">
        <v>4</v>
      </c>
      <c r="Q109" s="6">
        <v>4</v>
      </c>
      <c r="R109" s="6">
        <v>7055.34</v>
      </c>
      <c r="S109" s="6">
        <v>892.77</v>
      </c>
      <c r="T109" s="6">
        <v>443.81</v>
      </c>
      <c r="U109" s="6">
        <v>6707.36</v>
      </c>
      <c r="V109" s="6">
        <v>12927.39</v>
      </c>
      <c r="W109" s="6">
        <v>223.68</v>
      </c>
      <c r="X109" s="6">
        <v>-312.56</v>
      </c>
      <c r="Y109" s="6">
        <v>186.12</v>
      </c>
      <c r="Z109" s="6">
        <v>1151.67</v>
      </c>
      <c r="AA109" s="6">
        <v>1321.67</v>
      </c>
      <c r="AB109" s="6">
        <v>15420.5437</v>
      </c>
    </row>
    <row r="110" spans="1:28" x14ac:dyDescent="0.2">
      <c r="A110" s="46" t="s">
        <v>290</v>
      </c>
      <c r="B110" s="4" t="s">
        <v>42</v>
      </c>
      <c r="C110" s="4" t="s">
        <v>34</v>
      </c>
      <c r="D110">
        <v>20042.57</v>
      </c>
      <c r="E110">
        <v>789.15</v>
      </c>
      <c r="F110">
        <v>13479.55</v>
      </c>
      <c r="G110" s="6">
        <v>6</v>
      </c>
      <c r="H110" s="21">
        <v>6</v>
      </c>
      <c r="I110" s="6">
        <v>9</v>
      </c>
      <c r="J110" s="6">
        <v>0</v>
      </c>
      <c r="K110" s="21">
        <v>7</v>
      </c>
      <c r="L110" s="6">
        <v>0</v>
      </c>
      <c r="M110" s="6">
        <v>0</v>
      </c>
      <c r="N110" s="21">
        <v>15</v>
      </c>
      <c r="O110" s="6">
        <v>0</v>
      </c>
      <c r="P110" s="6">
        <v>4</v>
      </c>
      <c r="Q110" s="6">
        <v>0</v>
      </c>
      <c r="R110" s="6">
        <v>5730.8</v>
      </c>
      <c r="S110" s="6">
        <v>0</v>
      </c>
      <c r="T110" s="6">
        <v>1171.28</v>
      </c>
      <c r="U110" s="6">
        <v>4960.93</v>
      </c>
      <c r="V110" s="6">
        <v>9051.83</v>
      </c>
      <c r="W110" s="6">
        <v>590.33000000000004</v>
      </c>
      <c r="X110" s="6">
        <v>-231.18</v>
      </c>
      <c r="Y110" s="6">
        <v>709.15</v>
      </c>
      <c r="Z110" s="6">
        <v>0</v>
      </c>
      <c r="AA110" s="6">
        <v>0</v>
      </c>
      <c r="AB110" s="6">
        <v>-3525.8811000000001</v>
      </c>
    </row>
    <row r="111" spans="1:28" x14ac:dyDescent="0.2">
      <c r="A111" s="46" t="s">
        <v>291</v>
      </c>
      <c r="B111" s="4" t="s">
        <v>42</v>
      </c>
      <c r="C111" s="4" t="s">
        <v>36</v>
      </c>
      <c r="D111">
        <v>30250.91</v>
      </c>
      <c r="E111">
        <v>1436.16</v>
      </c>
      <c r="F111">
        <v>18306.939999999999</v>
      </c>
      <c r="G111" s="6">
        <v>8</v>
      </c>
      <c r="H111" s="21">
        <v>3</v>
      </c>
      <c r="I111" s="6">
        <v>12</v>
      </c>
      <c r="J111" s="6">
        <v>24</v>
      </c>
      <c r="K111" s="21">
        <v>7</v>
      </c>
      <c r="L111" s="6">
        <v>0</v>
      </c>
      <c r="M111" s="6">
        <v>0</v>
      </c>
      <c r="N111" s="21">
        <v>27</v>
      </c>
      <c r="O111" s="6">
        <v>0</v>
      </c>
      <c r="P111" s="6">
        <v>4</v>
      </c>
      <c r="Q111" s="6">
        <v>4</v>
      </c>
      <c r="R111" s="6">
        <v>6841.02</v>
      </c>
      <c r="S111" s="6">
        <v>769.2</v>
      </c>
      <c r="T111" s="6">
        <v>337.53</v>
      </c>
      <c r="U111" s="6">
        <v>6249.32</v>
      </c>
      <c r="V111" s="6">
        <v>12061.4</v>
      </c>
      <c r="W111" s="6">
        <v>170.12</v>
      </c>
      <c r="X111" s="6">
        <v>-291.22000000000003</v>
      </c>
      <c r="Y111" s="6">
        <v>153.9</v>
      </c>
      <c r="Z111" s="6">
        <v>992.26</v>
      </c>
      <c r="AA111" s="6">
        <v>1162.26</v>
      </c>
      <c r="AB111" s="6">
        <v>7314.0877</v>
      </c>
    </row>
    <row r="112" spans="1:28" x14ac:dyDescent="0.2">
      <c r="A112" s="46" t="s">
        <v>292</v>
      </c>
      <c r="B112" s="4" t="s">
        <v>42</v>
      </c>
      <c r="C112" s="4" t="s">
        <v>38</v>
      </c>
      <c r="D112">
        <v>40234.26</v>
      </c>
      <c r="E112">
        <v>2231.96</v>
      </c>
      <c r="F112">
        <v>21671.93</v>
      </c>
      <c r="G112" s="6">
        <v>9</v>
      </c>
      <c r="H112" s="21">
        <v>3</v>
      </c>
      <c r="I112" s="6">
        <v>15</v>
      </c>
      <c r="J112" s="6">
        <v>24</v>
      </c>
      <c r="K112" s="21">
        <v>7</v>
      </c>
      <c r="L112" s="6">
        <v>0</v>
      </c>
      <c r="M112" s="6">
        <v>0</v>
      </c>
      <c r="N112" s="21">
        <v>39</v>
      </c>
      <c r="O112" s="6">
        <v>0</v>
      </c>
      <c r="P112" s="6">
        <v>4</v>
      </c>
      <c r="Q112" s="6">
        <v>4</v>
      </c>
      <c r="R112" s="6">
        <v>7668.47</v>
      </c>
      <c r="S112" s="6">
        <v>1430.08</v>
      </c>
      <c r="T112" s="6">
        <v>290.02</v>
      </c>
      <c r="U112" s="6">
        <v>6952.99</v>
      </c>
      <c r="V112" s="6">
        <v>13406.8</v>
      </c>
      <c r="W112" s="6">
        <v>146.16999999999999</v>
      </c>
      <c r="X112" s="6">
        <v>-324.01</v>
      </c>
      <c r="Y112" s="6">
        <v>97.16</v>
      </c>
      <c r="Z112" s="6">
        <v>1844.8</v>
      </c>
      <c r="AA112" s="6">
        <v>2014.8</v>
      </c>
      <c r="AB112" s="6">
        <v>19747.561799999999</v>
      </c>
    </row>
    <row r="113" spans="1:28" x14ac:dyDescent="0.2">
      <c r="A113" s="46" t="s">
        <v>293</v>
      </c>
      <c r="B113" s="4" t="s">
        <v>42</v>
      </c>
      <c r="C113" s="4" t="s">
        <v>40</v>
      </c>
      <c r="D113">
        <v>49888.87</v>
      </c>
      <c r="E113">
        <v>2377.7199999999998</v>
      </c>
      <c r="F113">
        <v>30114.3</v>
      </c>
      <c r="G113" s="6">
        <v>12</v>
      </c>
      <c r="H113" s="21">
        <v>4</v>
      </c>
      <c r="I113" s="6">
        <v>21</v>
      </c>
      <c r="J113" s="6">
        <v>24</v>
      </c>
      <c r="K113" s="21">
        <v>14</v>
      </c>
      <c r="L113" s="6">
        <v>0</v>
      </c>
      <c r="M113" s="6">
        <v>0</v>
      </c>
      <c r="N113" s="21">
        <v>51</v>
      </c>
      <c r="O113" s="6">
        <v>0</v>
      </c>
      <c r="P113" s="6">
        <v>4</v>
      </c>
      <c r="Q113" s="6">
        <v>4</v>
      </c>
      <c r="R113" s="6">
        <v>9827.06</v>
      </c>
      <c r="S113" s="6">
        <v>1597.54</v>
      </c>
      <c r="T113" s="6">
        <v>365.2</v>
      </c>
      <c r="U113" s="6">
        <v>9810.58</v>
      </c>
      <c r="V113" s="6">
        <v>17811.46</v>
      </c>
      <c r="W113" s="6">
        <v>184.06</v>
      </c>
      <c r="X113" s="6">
        <v>-457.17</v>
      </c>
      <c r="Y113" s="6">
        <v>26.89</v>
      </c>
      <c r="Z113" s="6">
        <v>2060.83</v>
      </c>
      <c r="AA113" s="6">
        <v>2230.83</v>
      </c>
      <c r="AB113" s="6">
        <v>19772.845600000001</v>
      </c>
    </row>
    <row r="114" spans="1:28" x14ac:dyDescent="0.2">
      <c r="A114" s="46" t="s">
        <v>294</v>
      </c>
      <c r="B114" s="4" t="s">
        <v>47</v>
      </c>
      <c r="C114" s="4" t="s">
        <v>34</v>
      </c>
      <c r="D114">
        <v>24110.91</v>
      </c>
      <c r="E114">
        <v>1349.75</v>
      </c>
      <c r="F114">
        <v>12885.56</v>
      </c>
      <c r="G114" s="6">
        <v>5</v>
      </c>
      <c r="H114" s="21">
        <v>3</v>
      </c>
      <c r="I114" s="6">
        <v>9</v>
      </c>
      <c r="J114" s="6">
        <v>24</v>
      </c>
      <c r="K114" s="21">
        <v>7</v>
      </c>
      <c r="L114" s="6">
        <v>0</v>
      </c>
      <c r="M114" s="6">
        <v>0</v>
      </c>
      <c r="N114" s="21">
        <v>15</v>
      </c>
      <c r="O114" s="6">
        <v>0</v>
      </c>
      <c r="P114" s="6">
        <v>4</v>
      </c>
      <c r="Q114" s="6">
        <v>4</v>
      </c>
      <c r="R114" s="6">
        <v>4732.34</v>
      </c>
      <c r="S114" s="6">
        <v>598.61</v>
      </c>
      <c r="T114" s="6">
        <v>295.83</v>
      </c>
      <c r="U114" s="6">
        <v>2930.27</v>
      </c>
      <c r="V114" s="6">
        <v>6740.67</v>
      </c>
      <c r="W114" s="6">
        <v>149.1</v>
      </c>
      <c r="X114" s="6">
        <v>-136.55000000000001</v>
      </c>
      <c r="Y114" s="6">
        <v>287.55</v>
      </c>
      <c r="Z114" s="6">
        <v>772.2</v>
      </c>
      <c r="AA114" s="6">
        <v>942.2</v>
      </c>
      <c r="AB114" s="6">
        <v>10803.0532</v>
      </c>
    </row>
    <row r="115" spans="1:28" x14ac:dyDescent="0.2">
      <c r="A115" s="46" t="s">
        <v>295</v>
      </c>
      <c r="B115" s="4" t="s">
        <v>47</v>
      </c>
      <c r="C115" s="4" t="s">
        <v>36</v>
      </c>
      <c r="D115">
        <v>37100.199999999997</v>
      </c>
      <c r="E115">
        <v>2119.2399999999998</v>
      </c>
      <c r="F115">
        <v>19475.34</v>
      </c>
      <c r="G115" s="6">
        <v>8</v>
      </c>
      <c r="H115" s="21">
        <v>3</v>
      </c>
      <c r="I115" s="6">
        <v>15</v>
      </c>
      <c r="J115" s="6">
        <v>24</v>
      </c>
      <c r="K115" s="21">
        <v>7</v>
      </c>
      <c r="L115" s="6">
        <v>0</v>
      </c>
      <c r="M115" s="6">
        <v>0</v>
      </c>
      <c r="N115" s="21">
        <v>27</v>
      </c>
      <c r="O115" s="6">
        <v>0</v>
      </c>
      <c r="P115" s="6">
        <v>4</v>
      </c>
      <c r="Q115" s="6">
        <v>4</v>
      </c>
      <c r="R115" s="6">
        <v>7270.86</v>
      </c>
      <c r="S115" s="6">
        <v>1231.18</v>
      </c>
      <c r="T115" s="6">
        <v>392.75</v>
      </c>
      <c r="U115" s="6">
        <v>4976.99</v>
      </c>
      <c r="V115" s="6">
        <v>10780.88</v>
      </c>
      <c r="W115" s="6">
        <v>197.95</v>
      </c>
      <c r="X115" s="6">
        <v>-231.93</v>
      </c>
      <c r="Y115" s="6">
        <v>241.02</v>
      </c>
      <c r="Z115" s="6">
        <v>1588.22</v>
      </c>
      <c r="AA115" s="6">
        <v>1758.22</v>
      </c>
      <c r="AB115" s="6">
        <v>20030.180499999999</v>
      </c>
    </row>
    <row r="116" spans="1:28" x14ac:dyDescent="0.2">
      <c r="A116" s="46" t="s">
        <v>296</v>
      </c>
      <c r="B116" s="4" t="s">
        <v>47</v>
      </c>
      <c r="C116" s="4" t="s">
        <v>38</v>
      </c>
      <c r="D116">
        <v>51119.96</v>
      </c>
      <c r="E116">
        <v>2925.53</v>
      </c>
      <c r="F116">
        <v>26789.52</v>
      </c>
      <c r="G116" s="6">
        <v>10</v>
      </c>
      <c r="H116" s="21">
        <v>3</v>
      </c>
      <c r="I116" s="6">
        <v>21</v>
      </c>
      <c r="J116" s="6">
        <v>24</v>
      </c>
      <c r="K116" s="21">
        <v>14</v>
      </c>
      <c r="L116" s="6">
        <v>0</v>
      </c>
      <c r="M116" s="6">
        <v>0</v>
      </c>
      <c r="N116" s="21">
        <v>39</v>
      </c>
      <c r="O116" s="6">
        <v>0</v>
      </c>
      <c r="P116" s="6">
        <v>4</v>
      </c>
      <c r="Q116" s="6">
        <v>4</v>
      </c>
      <c r="R116" s="6">
        <v>9057.75</v>
      </c>
      <c r="S116" s="6">
        <v>1869.5</v>
      </c>
      <c r="T116" s="6">
        <v>511.72</v>
      </c>
      <c r="U116" s="6">
        <v>6631.81</v>
      </c>
      <c r="V116" s="6">
        <v>13434.35</v>
      </c>
      <c r="W116" s="6">
        <v>257.91000000000003</v>
      </c>
      <c r="X116" s="6">
        <v>-309.04000000000002</v>
      </c>
      <c r="Y116" s="6">
        <v>223.87</v>
      </c>
      <c r="Z116" s="6">
        <v>2411.66</v>
      </c>
      <c r="AA116" s="6">
        <v>2581.66</v>
      </c>
      <c r="AB116" s="6">
        <v>32353.608499999998</v>
      </c>
    </row>
    <row r="117" spans="1:28" x14ac:dyDescent="0.2">
      <c r="A117" s="46" t="s">
        <v>297</v>
      </c>
      <c r="B117" s="8" t="s">
        <v>47</v>
      </c>
      <c r="C117" s="8" t="s">
        <v>40</v>
      </c>
      <c r="D117" s="7">
        <v>62655.65</v>
      </c>
      <c r="E117" s="7">
        <v>3643.86</v>
      </c>
      <c r="F117" s="7">
        <v>32351.1</v>
      </c>
      <c r="G117" s="9">
        <v>12</v>
      </c>
      <c r="H117" s="22">
        <v>3</v>
      </c>
      <c r="I117" s="9">
        <v>27</v>
      </c>
      <c r="J117" s="9">
        <v>24</v>
      </c>
      <c r="K117" s="22">
        <v>14</v>
      </c>
      <c r="L117" s="9">
        <v>0</v>
      </c>
      <c r="M117" s="9">
        <v>0</v>
      </c>
      <c r="N117" s="22">
        <v>51</v>
      </c>
      <c r="O117" s="9">
        <v>0</v>
      </c>
      <c r="P117" s="9">
        <v>4</v>
      </c>
      <c r="Q117" s="9">
        <v>4</v>
      </c>
      <c r="R117" s="9">
        <v>10900.55</v>
      </c>
      <c r="S117" s="9">
        <v>2508.71</v>
      </c>
      <c r="T117" s="9">
        <v>410.18</v>
      </c>
      <c r="U117" s="9">
        <v>7813.53</v>
      </c>
      <c r="V117" s="9">
        <v>16013.7</v>
      </c>
      <c r="W117" s="9">
        <v>206.73</v>
      </c>
      <c r="X117" s="9">
        <v>-364.11</v>
      </c>
      <c r="Y117" s="9">
        <v>117.62</v>
      </c>
      <c r="Z117" s="9">
        <v>3236.24</v>
      </c>
      <c r="AA117" s="9">
        <v>3406.24</v>
      </c>
      <c r="AB117" s="9">
        <v>43482.0697</v>
      </c>
    </row>
    <row r="118" spans="1:28" x14ac:dyDescent="0.2">
      <c r="A118" s="10" t="s">
        <v>298</v>
      </c>
      <c r="B118" s="17"/>
      <c r="C118" s="17"/>
      <c r="D118" s="14">
        <f t="array" ref="D118">SUM((D106:D117-$D$3:$D$14)/$D$3:$D$14)/12</f>
        <v>0.50284563098123314</v>
      </c>
      <c r="E118" s="14">
        <f t="array" ref="E118">SUM((E106:E117-$E$3:$E$14)/$E$3:$E$14)/12</f>
        <v>-3.2161237727820813E-2</v>
      </c>
      <c r="F118" s="14">
        <f t="array" ref="F118">SUM((F106:F117-$F$3:$F$14)/$F$3:$F$14)/12</f>
        <v>1.6763210406111952</v>
      </c>
      <c r="G118" s="15">
        <f t="array" ref="G118">-SUM(IF(G106:G117&lt;G$3:G$14,1,0))/12+SUM(IF(G106:G117&gt;G$3:G$14,1,0))/12</f>
        <v>1</v>
      </c>
      <c r="H118" s="15">
        <f t="array" ref="H118">-SUM(IF(H106:H117&lt;H$3:H$14,1,0))/12+SUM(IF(H106:H117&gt;H$3:H$14,1,0))/12</f>
        <v>0.16666666666666669</v>
      </c>
      <c r="I118" s="15">
        <f t="array" ref="I118">-SUM(IF(I106:I117&lt;I$3:I$14,1,0))/12+SUM(IF(I106:I117&gt;I$3:I$14,1,0))/12</f>
        <v>1</v>
      </c>
      <c r="J118" s="15">
        <f t="array" ref="J118">-SUM(IF(J106:J117&lt;J$3:J$14,1,0))/12+SUM(IF(J106:J117&gt;J$3:J$14,1,0))/12</f>
        <v>-8.3333333333333329E-2</v>
      </c>
      <c r="K118" s="15">
        <f t="array" ref="K118">-SUM(IF(K106:K117&lt;K$3:K$14,1,0))/12+SUM(IF(K106:K117&gt;K$3:K$14,1,0))/12</f>
        <v>0.75</v>
      </c>
      <c r="L118" s="15">
        <f t="array" ref="L118">-SUM(IF(L106:L117&lt;L$3:L$14,1,0))/12+SUM(IF(L106:L117&gt;L$3:L$14,1,0))/12</f>
        <v>0</v>
      </c>
      <c r="M118" s="15">
        <f t="array" ref="M118">-SUM(IF(M106:M117&lt;M$3:M$14,1,0))/12+SUM(IF(M106:M117&gt;M$3:M$14,1,0))/12</f>
        <v>0</v>
      </c>
      <c r="N118" s="15">
        <f t="array" ref="N118">-SUM(IF(N106:N117&lt;N$3:N$14,1,0))/12+SUM(IF(N106:N117&gt;N$3:N$14,1,0))/12</f>
        <v>0.66666666666666663</v>
      </c>
      <c r="O118" s="15">
        <f t="array" ref="O118">-SUM(IF(O106:O117&lt;O$3:O$14,1,0))/12+SUM(IF(O106:O117&gt;O$3:O$14,1,0))/12</f>
        <v>0</v>
      </c>
      <c r="P118" s="15">
        <f t="array" ref="P118">-SUM(IF(P106:P117&lt;P$3:P$14,1,0))/12+SUM(IF(P106:P117&gt;P$3:P$14,1,0))/12</f>
        <v>0.75</v>
      </c>
      <c r="Q118" s="15">
        <f t="array" ref="Q118">-SUM(IF(Q106:Q117&lt;Q$3:Q$14,1,0))/12+SUM(IF(Q106:Q117&gt;Q$3:Q$14,1,0))/12</f>
        <v>0</v>
      </c>
      <c r="R118" s="14">
        <f t="array" ref="R118">SUM((R106:R117-R$3:R$14)/R$3:R$14)/12</f>
        <v>0.43704963100767008</v>
      </c>
      <c r="S118" s="14">
        <f t="array" ref="S118">SUM((S106:S117-S$3:S$14)/(S$3:S$14+1))/12</f>
        <v>2.70341531169329</v>
      </c>
      <c r="T118" s="14">
        <f t="array" ref="T118">SUM((T106:T117-T$3:T$14)/T$3:T$14)/12</f>
        <v>-0.65200548099953515</v>
      </c>
      <c r="U118" s="14">
        <f t="array" ref="U118">SUM((U106:U117-U$3:U$14)/U$3:U$14)/12</f>
        <v>6.8737669959297909</v>
      </c>
      <c r="V118" s="14">
        <f t="array" ref="V118">SUM((V106:V117-V$3:V$14)/V$3:V$14)/12</f>
        <v>2.1366878025633209</v>
      </c>
      <c r="W118" s="14">
        <f t="array" ref="W118">SUM((W106:W117-W$3:W$14)/W$3:W$14)/12</f>
        <v>-0.12304849781786441</v>
      </c>
      <c r="X118" s="14">
        <f t="array" ref="X118">SUM((X106:X117-X$3:X$14)/X$3:X$14)/12</f>
        <v>6.8730257336169407</v>
      </c>
      <c r="Y118" s="14">
        <f t="array" ref="Y118">SUM((Y106:Y117-Y$3:Y$14)/Y$3:Y$14)/12</f>
        <v>-0.42780434211992246</v>
      </c>
      <c r="Z118" s="14">
        <f t="array" ref="Z118">SUM((Z106:Z117-Z$3:Z$14)/(Z$3:Z$14+1))/12</f>
        <v>4.1210068340584094</v>
      </c>
      <c r="AA118" s="14">
        <f t="array" ref="AA118">SUM((AA106:AA117-AA$3:AA$14)/(AA$3:AA$14+1))/12</f>
        <v>4.0843289538622338</v>
      </c>
      <c r="AB118" s="14">
        <f t="array" ref="AB118">SUM((AB106:AB117-AB$3:AB$14)/AB$3:AB$14)/12</f>
        <v>-0.73353104451942264</v>
      </c>
    </row>
  </sheetData>
  <conditionalFormatting sqref="R3:R6">
    <cfRule type="colorScale" priority="97">
      <colorScale>
        <cfvo type="min"/>
        <cfvo type="max"/>
        <color rgb="FFFCFCFF"/>
        <color rgb="FF63BE7B"/>
      </colorScale>
    </cfRule>
  </conditionalFormatting>
  <conditionalFormatting sqref="R7:R14">
    <cfRule type="colorScale" priority="100">
      <colorScale>
        <cfvo type="min"/>
        <cfvo type="max"/>
        <color rgb="FFFCFCFF"/>
        <color rgb="FF63BE7B"/>
      </colorScale>
    </cfRule>
  </conditionalFormatting>
  <conditionalFormatting sqref="R15:R18">
    <cfRule type="colorScale" priority="43">
      <colorScale>
        <cfvo type="min"/>
        <cfvo type="max"/>
        <color rgb="FFFCFCFF"/>
        <color rgb="FF63BE7B"/>
      </colorScale>
    </cfRule>
  </conditionalFormatting>
  <conditionalFormatting sqref="R19:R26">
    <cfRule type="colorScale" priority="46">
      <colorScale>
        <cfvo type="min"/>
        <cfvo type="max"/>
        <color rgb="FFFCFCFF"/>
        <color rgb="FF63BE7B"/>
      </colorScale>
    </cfRule>
  </conditionalFormatting>
  <conditionalFormatting sqref="R28:R31">
    <cfRule type="colorScale" priority="37">
      <colorScale>
        <cfvo type="min"/>
        <cfvo type="max"/>
        <color rgb="FFFCFCFF"/>
        <color rgb="FF63BE7B"/>
      </colorScale>
    </cfRule>
  </conditionalFormatting>
  <conditionalFormatting sqref="R32:R39">
    <cfRule type="colorScale" priority="40">
      <colorScale>
        <cfvo type="min"/>
        <cfvo type="max"/>
        <color rgb="FFFCFCFF"/>
        <color rgb="FF63BE7B"/>
      </colorScale>
    </cfRule>
  </conditionalFormatting>
  <conditionalFormatting sqref="R41:R44">
    <cfRule type="colorScale" priority="31">
      <colorScale>
        <cfvo type="min"/>
        <cfvo type="max"/>
        <color rgb="FFFCFCFF"/>
        <color rgb="FF63BE7B"/>
      </colorScale>
    </cfRule>
  </conditionalFormatting>
  <conditionalFormatting sqref="R45:R52">
    <cfRule type="colorScale" priority="34">
      <colorScale>
        <cfvo type="min"/>
        <cfvo type="max"/>
        <color rgb="FFFCFCFF"/>
        <color rgb="FF63BE7B"/>
      </colorScale>
    </cfRule>
  </conditionalFormatting>
  <conditionalFormatting sqref="R54:R57">
    <cfRule type="colorScale" priority="25">
      <colorScale>
        <cfvo type="min"/>
        <cfvo type="max"/>
        <color rgb="FFFCFCFF"/>
        <color rgb="FF63BE7B"/>
      </colorScale>
    </cfRule>
  </conditionalFormatting>
  <conditionalFormatting sqref="R58:R65">
    <cfRule type="colorScale" priority="28">
      <colorScale>
        <cfvo type="min"/>
        <cfvo type="max"/>
        <color rgb="FFFCFCFF"/>
        <color rgb="FF63BE7B"/>
      </colorScale>
    </cfRule>
  </conditionalFormatting>
  <conditionalFormatting sqref="R67:R70">
    <cfRule type="colorScale" priority="19">
      <colorScale>
        <cfvo type="min"/>
        <cfvo type="max"/>
        <color rgb="FFFCFCFF"/>
        <color rgb="FF63BE7B"/>
      </colorScale>
    </cfRule>
  </conditionalFormatting>
  <conditionalFormatting sqref="R71:R78">
    <cfRule type="colorScale" priority="22">
      <colorScale>
        <cfvo type="min"/>
        <cfvo type="max"/>
        <color rgb="FFFCFCFF"/>
        <color rgb="FF63BE7B"/>
      </colorScale>
    </cfRule>
  </conditionalFormatting>
  <conditionalFormatting sqref="R80:R83">
    <cfRule type="colorScale" priority="13">
      <colorScale>
        <cfvo type="min"/>
        <cfvo type="max"/>
        <color rgb="FFFCFCFF"/>
        <color rgb="FF63BE7B"/>
      </colorScale>
    </cfRule>
  </conditionalFormatting>
  <conditionalFormatting sqref="R84:R91">
    <cfRule type="colorScale" priority="16">
      <colorScale>
        <cfvo type="min"/>
        <cfvo type="max"/>
        <color rgb="FFFCFCFF"/>
        <color rgb="FF63BE7B"/>
      </colorScale>
    </cfRule>
  </conditionalFormatting>
  <conditionalFormatting sqref="R93:R96">
    <cfRule type="colorScale" priority="7">
      <colorScale>
        <cfvo type="min"/>
        <cfvo type="max"/>
        <color rgb="FFFCFCFF"/>
        <color rgb="FF63BE7B"/>
      </colorScale>
    </cfRule>
  </conditionalFormatting>
  <conditionalFormatting sqref="R97:R104">
    <cfRule type="colorScale" priority="10">
      <colorScale>
        <cfvo type="min"/>
        <cfvo type="max"/>
        <color rgb="FFFCFCFF"/>
        <color rgb="FF63BE7B"/>
      </colorScale>
    </cfRule>
  </conditionalFormatting>
  <conditionalFormatting sqref="R106:R109">
    <cfRule type="colorScale" priority="1">
      <colorScale>
        <cfvo type="min"/>
        <cfvo type="max"/>
        <color rgb="FFFCFCFF"/>
        <color rgb="FF63BE7B"/>
      </colorScale>
    </cfRule>
  </conditionalFormatting>
  <conditionalFormatting sqref="R110:R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6">
    <cfRule type="colorScale" priority="98">
      <colorScale>
        <cfvo type="min"/>
        <cfvo type="max"/>
        <color rgb="FFFCFCFF"/>
        <color rgb="FF63BE7B"/>
      </colorScale>
    </cfRule>
  </conditionalFormatting>
  <conditionalFormatting sqref="S7:S1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S15:S18">
    <cfRule type="colorScale" priority="44">
      <colorScale>
        <cfvo type="min"/>
        <cfvo type="max"/>
        <color rgb="FFFCFCFF"/>
        <color rgb="FF63BE7B"/>
      </colorScale>
    </cfRule>
  </conditionalFormatting>
  <conditionalFormatting sqref="S19:S26">
    <cfRule type="colorScale" priority="47">
      <colorScale>
        <cfvo type="min"/>
        <cfvo type="max"/>
        <color rgb="FFFCFCFF"/>
        <color rgb="FF63BE7B"/>
      </colorScale>
    </cfRule>
  </conditionalFormatting>
  <conditionalFormatting sqref="S28:S31">
    <cfRule type="colorScale" priority="38">
      <colorScale>
        <cfvo type="min"/>
        <cfvo type="max"/>
        <color rgb="FFFCFCFF"/>
        <color rgb="FF63BE7B"/>
      </colorScale>
    </cfRule>
  </conditionalFormatting>
  <conditionalFormatting sqref="S32:S39">
    <cfRule type="colorScale" priority="41">
      <colorScale>
        <cfvo type="min"/>
        <cfvo type="max"/>
        <color rgb="FFFCFCFF"/>
        <color rgb="FF63BE7B"/>
      </colorScale>
    </cfRule>
  </conditionalFormatting>
  <conditionalFormatting sqref="S41:S44">
    <cfRule type="colorScale" priority="32">
      <colorScale>
        <cfvo type="min"/>
        <cfvo type="max"/>
        <color rgb="FFFCFCFF"/>
        <color rgb="FF63BE7B"/>
      </colorScale>
    </cfRule>
  </conditionalFormatting>
  <conditionalFormatting sqref="S45:S52">
    <cfRule type="colorScale" priority="35">
      <colorScale>
        <cfvo type="min"/>
        <cfvo type="max"/>
        <color rgb="FFFCFCFF"/>
        <color rgb="FF63BE7B"/>
      </colorScale>
    </cfRule>
  </conditionalFormatting>
  <conditionalFormatting sqref="S54:S57">
    <cfRule type="colorScale" priority="26">
      <colorScale>
        <cfvo type="min"/>
        <cfvo type="max"/>
        <color rgb="FFFCFCFF"/>
        <color rgb="FF63BE7B"/>
      </colorScale>
    </cfRule>
  </conditionalFormatting>
  <conditionalFormatting sqref="S58:S65">
    <cfRule type="colorScale" priority="29">
      <colorScale>
        <cfvo type="min"/>
        <cfvo type="max"/>
        <color rgb="FFFCFCFF"/>
        <color rgb="FF63BE7B"/>
      </colorScale>
    </cfRule>
  </conditionalFormatting>
  <conditionalFormatting sqref="S67:S70">
    <cfRule type="colorScale" priority="20">
      <colorScale>
        <cfvo type="min"/>
        <cfvo type="max"/>
        <color rgb="FFFCFCFF"/>
        <color rgb="FF63BE7B"/>
      </colorScale>
    </cfRule>
  </conditionalFormatting>
  <conditionalFormatting sqref="S71:S78">
    <cfRule type="colorScale" priority="23">
      <colorScale>
        <cfvo type="min"/>
        <cfvo type="max"/>
        <color rgb="FFFCFCFF"/>
        <color rgb="FF63BE7B"/>
      </colorScale>
    </cfRule>
  </conditionalFormatting>
  <conditionalFormatting sqref="S80:S83">
    <cfRule type="colorScale" priority="14">
      <colorScale>
        <cfvo type="min"/>
        <cfvo type="max"/>
        <color rgb="FFFCFCFF"/>
        <color rgb="FF63BE7B"/>
      </colorScale>
    </cfRule>
  </conditionalFormatting>
  <conditionalFormatting sqref="S84:S91">
    <cfRule type="colorScale" priority="17">
      <colorScale>
        <cfvo type="min"/>
        <cfvo type="max"/>
        <color rgb="FFFCFCFF"/>
        <color rgb="FF63BE7B"/>
      </colorScale>
    </cfRule>
  </conditionalFormatting>
  <conditionalFormatting sqref="S93:S96">
    <cfRule type="colorScale" priority="8">
      <colorScale>
        <cfvo type="min"/>
        <cfvo type="max"/>
        <color rgb="FFFCFCFF"/>
        <color rgb="FF63BE7B"/>
      </colorScale>
    </cfRule>
  </conditionalFormatting>
  <conditionalFormatting sqref="S97:S104">
    <cfRule type="colorScale" priority="11">
      <colorScale>
        <cfvo type="min"/>
        <cfvo type="max"/>
        <color rgb="FFFCFCFF"/>
        <color rgb="FF63BE7B"/>
      </colorScale>
    </cfRule>
  </conditionalFormatting>
  <conditionalFormatting sqref="S106:S109">
    <cfRule type="colorScale" priority="2">
      <colorScale>
        <cfvo type="min"/>
        <cfvo type="max"/>
        <color rgb="FFFCFCFF"/>
        <color rgb="FF63BE7B"/>
      </colorScale>
    </cfRule>
  </conditionalFormatting>
  <conditionalFormatting sqref="S110:S117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6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4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1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2:AB3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4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5:AB5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5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8:AB6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1:AB7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8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4:AB9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9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7:AB10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0:AB1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EE+NG</vt:lpstr>
      <vt:lpstr>EE+NG_inc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2024-11-02T11:56:15Z</dcterms:modified>
</cp:coreProperties>
</file>