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Copy\TRNSYS.JP\Docs\"/>
    </mc:Choice>
  </mc:AlternateContent>
  <bookViews>
    <workbookView xWindow="0" yWindow="0" windowWidth="28800" windowHeight="121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 l="1"/>
  <c r="G3" i="1"/>
  <c r="F3" i="1"/>
  <c r="K3" i="1" s="1"/>
  <c r="I5" i="1"/>
  <c r="H5" i="1"/>
  <c r="G5" i="1" s="1"/>
  <c r="F5" i="1"/>
  <c r="K5" i="1" s="1"/>
  <c r="F4" i="1"/>
  <c r="K4" i="1" s="1"/>
  <c r="I4" i="1"/>
  <c r="H4" i="1"/>
  <c r="G4" i="1" l="1"/>
</calcChain>
</file>

<file path=xl/sharedStrings.xml><?xml version="1.0" encoding="utf-8"?>
<sst xmlns="http://schemas.openxmlformats.org/spreadsheetml/2006/main" count="26" uniqueCount="26">
  <si>
    <t>材料名</t>
    <rPh sb="0" eb="2">
      <t>ザイリョウ</t>
    </rPh>
    <rPh sb="2" eb="3">
      <t>メイ</t>
    </rPh>
    <phoneticPr fontId="1"/>
  </si>
  <si>
    <t>熱伝導率
[W/(mK)]</t>
    <rPh sb="0" eb="4">
      <t>ネツデンドウリツ</t>
    </rPh>
    <phoneticPr fontId="1"/>
  </si>
  <si>
    <t>容積比熱
[J/(LK)]</t>
    <rPh sb="0" eb="3">
      <t>ヨウセキヒ</t>
    </rPh>
    <rPh sb="3" eb="4">
      <t>ネツ</t>
    </rPh>
    <phoneticPr fontId="1"/>
  </si>
  <si>
    <t>比熱
[J/(gK)]</t>
    <rPh sb="0" eb="2">
      <t>ヒネツ</t>
    </rPh>
    <phoneticPr fontId="1"/>
  </si>
  <si>
    <t>密度
[g/L]</t>
    <rPh sb="0" eb="2">
      <t>ミツド</t>
    </rPh>
    <phoneticPr fontId="1"/>
  </si>
  <si>
    <t>TRNSYS</t>
    <phoneticPr fontId="1"/>
  </si>
  <si>
    <t>HASPEE</t>
    <phoneticPr fontId="1"/>
  </si>
  <si>
    <t>押出法ポリスチレンフォーム 保温板3種</t>
    <rPh sb="14" eb="17">
      <t>ホオンバン</t>
    </rPh>
    <phoneticPr fontId="1"/>
  </si>
  <si>
    <t>コンクリート</t>
    <phoneticPr fontId="1"/>
  </si>
  <si>
    <t>せっこうボード</t>
    <phoneticPr fontId="1"/>
  </si>
  <si>
    <t>熱伝導率
[kJ/hmk]</t>
    <rPh sb="0" eb="4">
      <t>ネツデンドウリツ</t>
    </rPh>
    <phoneticPr fontId="1"/>
  </si>
  <si>
    <t>比熱
[kJ/kgK]</t>
    <rPh sb="0" eb="2">
      <t>ヒネツ</t>
    </rPh>
    <phoneticPr fontId="1"/>
  </si>
  <si>
    <t>密度
[kg/㎥]</t>
    <rPh sb="0" eb="2">
      <t>ミツド</t>
    </rPh>
    <phoneticPr fontId="1"/>
  </si>
  <si>
    <t>容積比熱
[kJ/㎥K]</t>
    <rPh sb="0" eb="3">
      <t>ヨウセキヒ</t>
    </rPh>
    <rPh sb="3" eb="4">
      <t>ネツ</t>
    </rPh>
    <phoneticPr fontId="1"/>
  </si>
  <si>
    <t>換算</t>
    <rPh sb="0" eb="2">
      <t>カンザン</t>
    </rPh>
    <phoneticPr fontId="1"/>
  </si>
  <si>
    <t>容積比熱</t>
    <rPh sb="0" eb="3">
      <t>ヨウセキヒ</t>
    </rPh>
    <rPh sb="3" eb="4">
      <t>ネツ</t>
    </rPh>
    <phoneticPr fontId="1"/>
  </si>
  <si>
    <t>比熱</t>
    <rPh sb="0" eb="2">
      <t>ヒネツ</t>
    </rPh>
    <phoneticPr fontId="1"/>
  </si>
  <si>
    <t>密度</t>
    <rPh sb="0" eb="2">
      <t>ミツド</t>
    </rPh>
    <phoneticPr fontId="1"/>
  </si>
  <si>
    <t>[g/L]=[0.001kg/0.001㎥]（　　　　〃　　　　）</t>
    <phoneticPr fontId="1"/>
  </si>
  <si>
    <t>[J/(gK)]=[0.001kJ/0.001kgK]（換算しても同じ値になるのでそのまま参照）</t>
    <rPh sb="28" eb="30">
      <t>カンザン</t>
    </rPh>
    <rPh sb="33" eb="34">
      <t>オナ</t>
    </rPh>
    <rPh sb="35" eb="36">
      <t>アタイ</t>
    </rPh>
    <rPh sb="45" eb="47">
      <t>サンショウ</t>
    </rPh>
    <phoneticPr fontId="1"/>
  </si>
  <si>
    <t>熱伝導率</t>
    <rPh sb="0" eb="4">
      <t>ネツデンドウリツ</t>
    </rPh>
    <phoneticPr fontId="1"/>
  </si>
  <si>
    <t>出典：試して学ぶ熱負荷HASPEE、空気調和衛生工学会、2012年</t>
    <phoneticPr fontId="1"/>
  </si>
  <si>
    <t>厚み
[mm]</t>
    <rPh sb="0" eb="1">
      <t>アツ</t>
    </rPh>
    <phoneticPr fontId="1"/>
  </si>
  <si>
    <t>熱抵抗値
[hm2K/kJ]</t>
    <rPh sb="0" eb="1">
      <t>ネツ</t>
    </rPh>
    <rPh sb="1" eb="4">
      <t>テイコウチ</t>
    </rPh>
    <phoneticPr fontId="1"/>
  </si>
  <si>
    <t>TRNSYS側は比熱×密度の計算値</t>
    <rPh sb="6" eb="7">
      <t>ガワ</t>
    </rPh>
    <rPh sb="8" eb="10">
      <t>ヒネツ</t>
    </rPh>
    <rPh sb="11" eb="13">
      <t>ミツド</t>
    </rPh>
    <rPh sb="14" eb="17">
      <t>ケイサンチ</t>
    </rPh>
    <phoneticPr fontId="1"/>
  </si>
  <si>
    <t>[W/(mK)]=[0.001kJ/(1/3600h)/mK]=[3.6kJ/hmK]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</si>
</sst>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;[Red]#,##0"/>
    <numFmt numFmtId="177" formatCode="#,##0.00;[Red]#,##0.00"/>
    <numFmt numFmtId="178" formatCode="#,##0.000;[Red]#,##0.000"/>
  </numFmts>
  <fonts count="4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176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"/>
  <sheetViews>
    <sheetView tabSelected="1" zoomScale="115" zoomScaleNormal="115" workbookViewId="0">
      <selection sqref="A1:K5"/>
    </sheetView>
  </sheetViews>
  <sheetFormatPr defaultRowHeight="18.75" x14ac:dyDescent="0.45"/>
  <cols>
    <col min="1" max="1" width="32.109375" customWidth="1"/>
    <col min="2" max="11" width="9.21875" customWidth="1"/>
    <col min="12" max="12" width="3.5546875" customWidth="1"/>
    <col min="14" max="14" width="65.6640625" bestFit="1" customWidth="1"/>
  </cols>
  <sheetData>
    <row r="1" spans="1:14" x14ac:dyDescent="0.45">
      <c r="B1" s="11" t="s">
        <v>6</v>
      </c>
      <c r="C1" s="11"/>
      <c r="D1" s="11"/>
      <c r="E1" s="11"/>
      <c r="F1" s="12" t="s">
        <v>5</v>
      </c>
      <c r="G1" s="12"/>
      <c r="H1" s="12"/>
      <c r="I1" s="12"/>
      <c r="J1" s="2"/>
      <c r="M1" t="s">
        <v>21</v>
      </c>
    </row>
    <row r="2" spans="1:14" ht="56.25" x14ac:dyDescent="0.45">
      <c r="A2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10" t="s">
        <v>10</v>
      </c>
      <c r="G2" s="9" t="s">
        <v>13</v>
      </c>
      <c r="H2" s="10" t="s">
        <v>11</v>
      </c>
      <c r="I2" s="10" t="s">
        <v>12</v>
      </c>
      <c r="J2" s="10" t="s">
        <v>22</v>
      </c>
      <c r="K2" s="10" t="s">
        <v>23</v>
      </c>
      <c r="L2" s="6"/>
      <c r="M2" s="1" t="s">
        <v>14</v>
      </c>
    </row>
    <row r="3" spans="1:14" x14ac:dyDescent="0.45">
      <c r="A3" t="s">
        <v>9</v>
      </c>
      <c r="B3" s="5">
        <v>0.22</v>
      </c>
      <c r="C3" s="3">
        <v>830</v>
      </c>
      <c r="D3" s="4">
        <v>1.1000000000000001</v>
      </c>
      <c r="E3" s="3">
        <v>750</v>
      </c>
      <c r="F3" s="13">
        <f>3.6*B3</f>
        <v>0.79200000000000004</v>
      </c>
      <c r="G3" s="4">
        <f>H3*I3</f>
        <v>825.00000000000011</v>
      </c>
      <c r="H3" s="13">
        <f>D3</f>
        <v>1.1000000000000001</v>
      </c>
      <c r="I3" s="7">
        <f t="shared" ref="I3" si="0">E3</f>
        <v>750</v>
      </c>
      <c r="J3" s="7">
        <v>9</v>
      </c>
      <c r="K3" s="8">
        <f>J3/1000/F3</f>
        <v>1.1363636363636362E-2</v>
      </c>
      <c r="M3" t="s">
        <v>20</v>
      </c>
      <c r="N3" t="s">
        <v>25</v>
      </c>
    </row>
    <row r="4" spans="1:14" x14ac:dyDescent="0.45">
      <c r="A4" t="s">
        <v>8</v>
      </c>
      <c r="B4" s="5">
        <v>1.6</v>
      </c>
      <c r="C4" s="3">
        <v>2000</v>
      </c>
      <c r="D4" s="4">
        <v>0.88</v>
      </c>
      <c r="E4" s="3">
        <v>2300</v>
      </c>
      <c r="F4" s="13">
        <f>3.6*B4</f>
        <v>5.7600000000000007</v>
      </c>
      <c r="G4" s="4">
        <f>H4*I4</f>
        <v>2024</v>
      </c>
      <c r="H4" s="13">
        <f t="shared" ref="H4" si="1">D4</f>
        <v>0.88</v>
      </c>
      <c r="I4" s="7">
        <f t="shared" ref="I4" si="2">E4</f>
        <v>2300</v>
      </c>
      <c r="J4" s="7">
        <v>150</v>
      </c>
      <c r="K4" s="8">
        <f>J4/1000/F4</f>
        <v>2.6041666666666664E-2</v>
      </c>
      <c r="M4" t="s">
        <v>15</v>
      </c>
      <c r="N4" t="s">
        <v>24</v>
      </c>
    </row>
    <row r="5" spans="1:14" x14ac:dyDescent="0.45">
      <c r="A5" t="s">
        <v>7</v>
      </c>
      <c r="B5" s="5">
        <v>2.8000000000000001E-2</v>
      </c>
      <c r="C5" s="3">
        <v>40</v>
      </c>
      <c r="D5" s="4">
        <v>1.3</v>
      </c>
      <c r="E5" s="3">
        <v>31</v>
      </c>
      <c r="F5" s="13">
        <f>3.6*B5</f>
        <v>0.1008</v>
      </c>
      <c r="G5" s="4">
        <f>H5*I5</f>
        <v>40.300000000000004</v>
      </c>
      <c r="H5" s="13">
        <f>D5</f>
        <v>1.3</v>
      </c>
      <c r="I5" s="7">
        <f>E5</f>
        <v>31</v>
      </c>
      <c r="J5" s="7">
        <v>30</v>
      </c>
      <c r="K5" s="8">
        <f>J5/1000/F5</f>
        <v>0.29761904761904762</v>
      </c>
      <c r="M5" t="s">
        <v>16</v>
      </c>
      <c r="N5" t="s">
        <v>19</v>
      </c>
    </row>
    <row r="6" spans="1:14" x14ac:dyDescent="0.45">
      <c r="B6" s="5"/>
      <c r="C6" s="4"/>
      <c r="D6" s="4"/>
      <c r="E6" s="4"/>
      <c r="F6" s="4"/>
      <c r="G6" s="4"/>
      <c r="H6" s="4"/>
      <c r="I6" s="4"/>
      <c r="J6" s="4"/>
      <c r="M6" t="s">
        <v>17</v>
      </c>
      <c r="N6" t="s">
        <v>18</v>
      </c>
    </row>
    <row r="7" spans="1:14" x14ac:dyDescent="0.45">
      <c r="B7" s="5"/>
    </row>
  </sheetData>
  <mergeCells count="2">
    <mergeCell ref="B1:E1"/>
    <mergeCell ref="F1:I1"/>
  </mergeCells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headerFooter>
    <oddHeader>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 Yasuda</dc:creator>
  <cp:lastModifiedBy>Yuichi Yasuda</cp:lastModifiedBy>
  <cp:lastPrinted>2016-07-05T01:29:08Z</cp:lastPrinted>
  <dcterms:created xsi:type="dcterms:W3CDTF">2016-06-30T10:00:42Z</dcterms:created>
  <dcterms:modified xsi:type="dcterms:W3CDTF">2016-07-08T08:43:16Z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0209719a-54f7-4e22-bc82-1666382ef77f</vt:lpwstr>
  </property>
</Properties>
</file>