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mc:AlternateContent xmlns:mc="http://schemas.openxmlformats.org/markup-compatibility/2006">
    <mc:Choice Requires="x15">
      <x15ac:absPath xmlns:x15ac="http://schemas.microsoft.com/office/spreadsheetml/2010/11/ac" url="N:\spe\CommonData\07_Aquaculture\05_Suivi programmes\1- ASS TK AQUA\4- Bénitiers\ILES\REAO\"/>
    </mc:Choice>
  </mc:AlternateContent>
  <xr:revisionPtr revIDLastSave="991" documentId="8_{2AB4DEE4-BCAC-40A8-9B31-247EFBDF2D07}" xr6:coauthVersionLast="47" xr6:coauthVersionMax="47" xr10:uidLastSave="{3BE56C21-BA8D-43E4-81D1-51F004531F29}"/>
  <bookViews>
    <workbookView xWindow="0" yWindow="600" windowWidth="28800" windowHeight="11625" firstSheet="13" activeTab="13" xr2:uid="{911B3201-E0AE-458A-A864-2D4F8BB1866F}"/>
  </bookViews>
  <sheets>
    <sheet name="Bilan " sheetId="6" r:id="rId1"/>
    <sheet name="Détails1" sheetId="15" r:id="rId2"/>
    <sheet name="Feuil2" sheetId="9" r:id="rId3"/>
    <sheet name="BDL" sheetId="8" r:id="rId4"/>
    <sheet name="2016" sheetId="3" r:id="rId5"/>
    <sheet name="2017" sheetId="4" r:id="rId6"/>
    <sheet name="2018" sheetId="5" r:id="rId7"/>
    <sheet name="2019" sheetId="1" r:id="rId8"/>
    <sheet name="2020" sheetId="2" r:id="rId9"/>
    <sheet name="2021" sheetId="10" r:id="rId10"/>
    <sheet name="2022" sheetId="11" r:id="rId11"/>
    <sheet name="2023" sheetId="12" r:id="rId12"/>
    <sheet name="2024" sheetId="13" r:id="rId13"/>
    <sheet name="2025" sheetId="14" r:id="rId14"/>
  </sheets>
  <definedNames>
    <definedName name="_xlnm._FilterDatabase" localSheetId="4" hidden="1">'2016'!$A$3:$M$68</definedName>
    <definedName name="_xlnm._FilterDatabase" localSheetId="6" hidden="1">'2018'!$I$1:$I$90</definedName>
    <definedName name="_xlnm._FilterDatabase" localSheetId="7" hidden="1">'2019'!$I$1:$I$119</definedName>
    <definedName name="_xlnm._FilterDatabase" localSheetId="8" hidden="1">'2020'!$I$1:$I$95</definedName>
    <definedName name="_xlnm._FilterDatabase" localSheetId="3" hidden="1">BDL!$A$2:$K$2</definedName>
    <definedName name="_xlnm.Print_Area" localSheetId="6">'2018'!$A$1:$N$81</definedName>
    <definedName name="_xlnm.Print_Area" localSheetId="7">'2019'!$A$1:$N$113</definedName>
    <definedName name="_xlnm.Print_Area" localSheetId="8">'2020'!$A$1:$N$91</definedName>
  </definedNames>
  <calcPr calcId="191028"/>
  <pivotCaches>
    <pivotCache cacheId="8357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4" l="1"/>
  <c r="F18" i="14"/>
  <c r="F17" i="14"/>
  <c r="F14" i="14"/>
  <c r="F12" i="14"/>
  <c r="F10" i="14"/>
  <c r="F7" i="14"/>
  <c r="F5" i="14"/>
  <c r="F4" i="14"/>
  <c r="F3" i="14"/>
  <c r="F6" i="14"/>
  <c r="F8" i="14"/>
  <c r="F9" i="14"/>
  <c r="F11" i="14"/>
  <c r="F13" i="14"/>
  <c r="F15" i="14"/>
  <c r="F16" i="14"/>
  <c r="F19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2" i="14"/>
  <c r="P1" i="14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O1" i="13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6" i="12"/>
  <c r="E35" i="12"/>
  <c r="E34" i="12"/>
  <c r="E33" i="12"/>
  <c r="E32" i="12"/>
  <c r="E29" i="12"/>
  <c r="E28" i="12"/>
  <c r="E770" i="8"/>
  <c r="E769" i="8"/>
  <c r="E768" i="8"/>
  <c r="E767" i="8"/>
  <c r="E766" i="8"/>
  <c r="E765" i="8"/>
  <c r="E764" i="8"/>
  <c r="E763" i="8"/>
  <c r="E762" i="8"/>
  <c r="E761" i="8"/>
  <c r="E760" i="8"/>
  <c r="E759" i="8"/>
  <c r="E758" i="8"/>
  <c r="E757" i="8"/>
  <c r="E756" i="8"/>
  <c r="E755" i="8"/>
  <c r="E754" i="8"/>
  <c r="E753" i="8"/>
  <c r="E752" i="8"/>
  <c r="E751" i="8"/>
  <c r="E750" i="8"/>
  <c r="E749" i="8"/>
  <c r="E748" i="8"/>
  <c r="E747" i="8"/>
  <c r="E746" i="8"/>
  <c r="E745" i="8"/>
  <c r="E744" i="8"/>
  <c r="E743" i="8"/>
  <c r="E742" i="8"/>
  <c r="E741" i="8"/>
  <c r="E740" i="8"/>
  <c r="E739" i="8"/>
  <c r="E738" i="8"/>
  <c r="E737" i="8"/>
  <c r="E736" i="8"/>
  <c r="E735" i="8"/>
  <c r="E734" i="8"/>
  <c r="E733" i="8"/>
  <c r="E732" i="8"/>
  <c r="E731" i="8"/>
  <c r="E730" i="8"/>
  <c r="E729" i="8"/>
  <c r="E728" i="8"/>
  <c r="E727" i="8"/>
  <c r="E726" i="8"/>
  <c r="E725" i="8"/>
  <c r="E724" i="8"/>
  <c r="E723" i="8"/>
  <c r="E722" i="8"/>
  <c r="E721" i="8"/>
  <c r="E720" i="8"/>
  <c r="E719" i="8"/>
  <c r="E718" i="8"/>
  <c r="E717" i="8"/>
  <c r="E716" i="8"/>
  <c r="E715" i="8"/>
  <c r="E714" i="8"/>
  <c r="E713" i="8"/>
  <c r="E712" i="8"/>
  <c r="E711" i="8"/>
  <c r="E710" i="8"/>
  <c r="E709" i="8"/>
  <c r="E708" i="8"/>
  <c r="E707" i="8"/>
  <c r="E706" i="8"/>
  <c r="E705" i="8"/>
  <c r="E704" i="8"/>
  <c r="E703" i="8"/>
  <c r="E702" i="8"/>
  <c r="E701" i="8"/>
  <c r="E700" i="8"/>
  <c r="E699" i="8"/>
  <c r="E698" i="8"/>
  <c r="E697" i="8"/>
  <c r="E696" i="8"/>
  <c r="E695" i="8"/>
  <c r="E694" i="8"/>
  <c r="E693" i="8"/>
  <c r="E692" i="8"/>
  <c r="E691" i="8"/>
  <c r="E690" i="8"/>
  <c r="E689" i="8"/>
  <c r="E688" i="8"/>
  <c r="E687" i="8"/>
  <c r="E686" i="8"/>
  <c r="E685" i="8"/>
  <c r="E684" i="8"/>
  <c r="E683" i="8"/>
  <c r="E682" i="8"/>
  <c r="E681" i="8"/>
  <c r="E680" i="8"/>
  <c r="E679" i="8"/>
  <c r="E678" i="8"/>
  <c r="E677" i="8"/>
  <c r="E676" i="8"/>
  <c r="E675" i="8"/>
  <c r="E674" i="8"/>
  <c r="E673" i="8"/>
  <c r="E672" i="8"/>
  <c r="E671" i="8"/>
  <c r="E670" i="8"/>
  <c r="E669" i="8"/>
  <c r="E668" i="8"/>
  <c r="E667" i="8"/>
  <c r="E666" i="8"/>
  <c r="E665" i="8"/>
  <c r="E664" i="8"/>
  <c r="E663" i="8"/>
  <c r="E662" i="8"/>
  <c r="E661" i="8"/>
  <c r="E660" i="8"/>
  <c r="E659" i="8"/>
  <c r="E658" i="8"/>
  <c r="E657" i="8"/>
  <c r="E656" i="8"/>
  <c r="E655" i="8"/>
  <c r="E654" i="8"/>
  <c r="E653" i="8"/>
  <c r="E652" i="8"/>
  <c r="E651" i="8"/>
  <c r="E650" i="8"/>
  <c r="E649" i="8"/>
  <c r="E648" i="8"/>
  <c r="E647" i="8"/>
  <c r="E646" i="8"/>
  <c r="E645" i="8"/>
  <c r="E644" i="8"/>
  <c r="E643" i="8"/>
  <c r="E642" i="8"/>
  <c r="E641" i="8"/>
  <c r="E640" i="8"/>
  <c r="E639" i="8"/>
  <c r="E638" i="8"/>
  <c r="E637" i="8"/>
  <c r="E636" i="8"/>
  <c r="E635" i="8"/>
  <c r="E634" i="8"/>
  <c r="E633" i="8"/>
  <c r="E632" i="8"/>
  <c r="E631" i="8"/>
  <c r="E630" i="8"/>
  <c r="E629" i="8"/>
  <c r="E628" i="8"/>
  <c r="E627" i="8"/>
  <c r="E626" i="8"/>
  <c r="E625" i="8"/>
  <c r="E624" i="8"/>
  <c r="E623" i="8"/>
  <c r="E622" i="8"/>
  <c r="E621" i="8"/>
  <c r="E620" i="8"/>
  <c r="E619" i="8"/>
  <c r="E618" i="8"/>
  <c r="E617" i="8"/>
  <c r="E616" i="8"/>
  <c r="E615" i="8"/>
  <c r="E614" i="8"/>
  <c r="E613" i="8"/>
  <c r="E612" i="8"/>
  <c r="E611" i="8"/>
  <c r="E610" i="8"/>
  <c r="E609" i="8"/>
  <c r="E608" i="8"/>
  <c r="E607" i="8"/>
  <c r="E606" i="8"/>
  <c r="E605" i="8"/>
  <c r="E604" i="8"/>
  <c r="E603" i="8"/>
  <c r="E602" i="8"/>
  <c r="E601" i="8"/>
  <c r="E600" i="8"/>
  <c r="E599" i="8"/>
  <c r="E598" i="8"/>
  <c r="E597" i="8"/>
  <c r="E596" i="8"/>
  <c r="E595" i="8"/>
  <c r="E594" i="8"/>
  <c r="E593" i="8"/>
  <c r="E592" i="8"/>
  <c r="E591" i="8"/>
  <c r="E590" i="8"/>
  <c r="E589" i="8"/>
  <c r="E588" i="8"/>
  <c r="E587" i="8"/>
  <c r="E586" i="8"/>
  <c r="E585" i="8"/>
  <c r="E584" i="8"/>
  <c r="E583" i="8"/>
  <c r="E582" i="8"/>
  <c r="E581" i="8"/>
  <c r="E580" i="8"/>
  <c r="E579" i="8"/>
  <c r="E578" i="8"/>
  <c r="E575" i="8"/>
  <c r="E574" i="8"/>
  <c r="E573" i="8"/>
  <c r="E572" i="8"/>
  <c r="E571" i="8"/>
  <c r="E568" i="8"/>
  <c r="E567" i="8"/>
  <c r="N88" i="11"/>
  <c r="M88" i="11"/>
  <c r="L88" i="11"/>
  <c r="N100" i="10"/>
  <c r="M100" i="10"/>
  <c r="L100" i="10"/>
  <c r="H22" i="6"/>
  <c r="I17" i="6"/>
  <c r="I19" i="6"/>
  <c r="I21" i="6"/>
  <c r="G7" i="6"/>
  <c r="G6" i="6"/>
  <c r="G15" i="6"/>
  <c r="I15" i="6" s="1"/>
  <c r="G14" i="6"/>
  <c r="G20" i="6"/>
  <c r="I20" i="6" s="1"/>
  <c r="J20" i="6" s="1"/>
  <c r="G11" i="6"/>
  <c r="G18" i="6"/>
  <c r="I18" i="6" s="1"/>
  <c r="J18" i="6" s="1"/>
  <c r="G16" i="6"/>
  <c r="I16" i="6" s="1"/>
  <c r="J16" i="6" s="1"/>
  <c r="F7" i="6"/>
  <c r="F6" i="6"/>
  <c r="F14" i="6"/>
  <c r="F13" i="6"/>
  <c r="I13" i="6" s="1"/>
  <c r="F11" i="6"/>
  <c r="F12" i="6"/>
  <c r="I12" i="6" s="1"/>
  <c r="F9" i="6"/>
  <c r="E9" i="6"/>
  <c r="E11" i="6"/>
  <c r="I11" i="6" s="1"/>
  <c r="E8" i="6"/>
  <c r="E7" i="6"/>
  <c r="E6" i="6"/>
  <c r="D10" i="6"/>
  <c r="I10" i="6" s="1"/>
  <c r="D9" i="6"/>
  <c r="I9" i="6" s="1"/>
  <c r="D8" i="6"/>
  <c r="D7" i="6"/>
  <c r="D6" i="6"/>
  <c r="D5" i="6"/>
  <c r="D4" i="6"/>
  <c r="D22" i="6" s="1"/>
  <c r="C5" i="6"/>
  <c r="I5" i="6" s="1"/>
  <c r="C4" i="6"/>
  <c r="I4" i="6" s="1"/>
  <c r="D103" i="3"/>
  <c r="C7" i="6" s="1"/>
  <c r="I7" i="6" s="1"/>
  <c r="C89" i="3"/>
  <c r="C6" i="6" s="1"/>
  <c r="B93" i="3"/>
  <c r="I6" i="6" l="1"/>
  <c r="I8" i="6"/>
  <c r="F22" i="6"/>
  <c r="I14" i="6"/>
  <c r="J14" i="6" s="1"/>
  <c r="G22" i="6"/>
  <c r="M7" i="6"/>
  <c r="C22" i="6"/>
  <c r="E22" i="6"/>
  <c r="N74" i="5"/>
  <c r="M74" i="5"/>
  <c r="L74" i="5"/>
  <c r="N106" i="4"/>
  <c r="M106" i="4"/>
  <c r="L106" i="4"/>
  <c r="L68" i="3"/>
  <c r="N78" i="2"/>
  <c r="M78" i="2"/>
  <c r="L78" i="2"/>
  <c r="N103" i="1"/>
  <c r="M103" i="1"/>
  <c r="L103" i="1"/>
  <c r="J6" i="6" l="1"/>
  <c r="M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O99" authorId="0" shapeId="0" xr:uid="{FDE4A6C4-6432-41DC-AA31-C2E3F4F7F8F5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réensemencement Mars 2021 :
275 Hakahiri
1000 Tegagie Fanau Gatua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tc={A3E53F0B-8A8B-4FE5-8D47-94DBC3CF0884}</author>
    <author>tc={363243DA-48F5-4069-AE4F-E1840EA5441D}</author>
    <author>tc={55A23718-0EAE-4998-93D2-8824B239BAA2}</author>
    <author>tc={8E66C509-67BE-46C5-84F8-4693999F25A2}</author>
    <author>tc={58E7BE0F-615B-4E3D-BBD9-751D5738DBED}</author>
    <author>tc={A1CDC12C-E4C0-4928-B489-6B0EB43F022C}</author>
    <author>tc={FC51B1D0-AC61-4B72-8832-F7F3EB34B23E}</author>
    <author>tc={07273FCA-0B76-4537-A6E4-2DD3354CA721}</author>
    <author>tc={295DCEAC-21F0-417F-954E-41D976EE883A}</author>
  </authors>
  <commentList>
    <comment ref="A5" authorId="0" shapeId="0" xr:uid="{A3E53F0B-8A8B-4FE5-8D47-94DBC3CF0884}">
      <text>
        <t>[Threaded comment]
Your version of Excel allows you to read this threaded comment; however, any edits to it will get removed if the file is opened in a newer version of Excel. Learn more: https://go.microsoft.com/fwlink/?linkid=870924
Comment:
    Ajouter par TTF</t>
      </text>
    </comment>
    <comment ref="J27" authorId="1" shapeId="0" xr:uid="{363243DA-48F5-4069-AE4F-E1840EA5441D}">
      <text>
        <t>[Threaded comment]
Your version of Excel allows you to read this threaded comment; however, any edits to it will get removed if the file is opened in a newer version of Excel. Learn more: https://go.microsoft.com/fwlink/?linkid=870924
Comment:
    1 mort</t>
      </text>
    </comment>
    <comment ref="A32" authorId="2" shapeId="0" xr:uid="{55A23718-0EAE-4998-93D2-8824B239BAA2}">
      <text>
        <t>[Threaded comment]
Your version of Excel allows you to read this threaded comment; however, any edits to it will get removed if the file is opened in a newer version of Excel. Learn more: https://go.microsoft.com/fwlink/?linkid=870924
Comment:
    Tahiti Marine Aquaculture</t>
      </text>
    </comment>
    <comment ref="J40" authorId="3" shapeId="0" xr:uid="{8E66C509-67BE-46C5-84F8-4693999F25A2}">
      <text>
        <t>[Threaded comment]
Your version of Excel allows you to read this threaded comment; however, any edits to it will get removed if the file is opened in a newer version of Excel. Learn more: https://go.microsoft.com/fwlink/?linkid=870924
Comment:
    1 mort</t>
      </text>
    </comment>
    <comment ref="J53" authorId="4" shapeId="0" xr:uid="{58E7BE0F-615B-4E3D-BBD9-751D5738DBED}">
      <text>
        <t>[Threaded comment]
Your version of Excel allows you to read this threaded comment; however, any edits to it will get removed if the file is opened in a newer version of Excel. Learn more: https://go.microsoft.com/fwlink/?linkid=870924
Comment:
    1 mort</t>
      </text>
    </comment>
    <comment ref="A54" authorId="5" shapeId="0" xr:uid="{A1CDC12C-E4C0-4928-B489-6B0EB43F022C}">
      <text>
        <t>[Threaded comment]
Your version of Excel allows you to read this threaded comment; however, any edits to it will get removed if the file is opened in a newer version of Excel. Learn more: https://go.microsoft.com/fwlink/?linkid=870924
Comment:
    Tahiti Marine Aquaculture</t>
      </text>
    </comment>
    <comment ref="I54" authorId="6" shapeId="0" xr:uid="{FC51B1D0-AC61-4B72-8832-F7F3EB34B23E}">
      <text>
        <t>[Threaded comment]
Your version of Excel allows you to read this threaded comment; however, any edits to it will get removed if the file is opened in a newer version of Excel. Learn more: https://go.microsoft.com/fwlink/?linkid=870924
Comment:
    Lot 19</t>
      </text>
    </comment>
    <comment ref="A62" authorId="7" shapeId="0" xr:uid="{07273FCA-0B76-4537-A6E4-2DD3354CA721}">
      <text>
        <t>[Threaded comment]
Your version of Excel allows you to read this threaded comment; however, any edits to it will get removed if the file is opened in a newer version of Excel. Learn more: https://go.microsoft.com/fwlink/?linkid=870924
Comment:
    Tahiti Marine Aquaculture</t>
      </text>
    </comment>
    <comment ref="A68" authorId="8" shapeId="0" xr:uid="{295DCEAC-21F0-417F-954E-41D976EE883A}">
      <text>
        <t>[Threaded comment]
Your version of Excel allows you to read this threaded comment; however, any edits to it will get removed if the file is opened in a newer version of Excel. Learn more: https://go.microsoft.com/fwlink/?linkid=870924
Comment:
    Tahiti Marine Aquaculture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tc={6081E359-E25C-467A-9BFB-FF916CB487E5}</author>
  </authors>
  <commentList>
    <comment ref="K15" authorId="0" shapeId="0" xr:uid="{6081E359-E25C-467A-9BFB-FF916CB487E5}">
      <text>
        <t>[Threaded comment]
Your version of Excel allows you to read this threaded comment; however, any edits to it will get removed if the file is opened in a newer version of Excel. Learn more: https://go.microsoft.com/fwlink/?linkid=870924
Comment:
    1 mort</t>
      </text>
    </comment>
  </commentList>
</comments>
</file>

<file path=xl/sharedStrings.xml><?xml version="1.0" encoding="utf-8"?>
<sst xmlns="http://schemas.openxmlformats.org/spreadsheetml/2006/main" count="9637" uniqueCount="206">
  <si>
    <t xml:space="preserve">Expéditions de bénitiers par aquaculteur et par origines </t>
  </si>
  <si>
    <t xml:space="preserve">Aquaculteur </t>
  </si>
  <si>
    <t>Origines</t>
  </si>
  <si>
    <t xml:space="preserve">Total </t>
  </si>
  <si>
    <t>Lolita ARAKINO</t>
  </si>
  <si>
    <t xml:space="preserve">Collectage </t>
  </si>
  <si>
    <t>Abraham TEARA</t>
  </si>
  <si>
    <t xml:space="preserve">Sauvages </t>
  </si>
  <si>
    <t>Michel PAHUATINI</t>
  </si>
  <si>
    <t xml:space="preserve">Bénitiers sauvages </t>
  </si>
  <si>
    <t xml:space="preserve">Bénitiers de collectage </t>
  </si>
  <si>
    <t>Iosua TEAKA</t>
  </si>
  <si>
    <t>Tapairu MOEARO</t>
  </si>
  <si>
    <t>Edwin KEHAPUIA</t>
  </si>
  <si>
    <t>Tefauragi TEPAPATAHI</t>
  </si>
  <si>
    <t>Vitore TEAKA</t>
  </si>
  <si>
    <t>Takina TEMAEVA</t>
  </si>
  <si>
    <t>Ludovic POLTAVTSEEF</t>
  </si>
  <si>
    <t xml:space="preserve">Taverio TEHAU </t>
  </si>
  <si>
    <t xml:space="preserve">Teriipaia RICHMOND </t>
  </si>
  <si>
    <t xml:space="preserve">Rosalie TEAKA </t>
  </si>
  <si>
    <t>Détails pou for Somme de S - Année: 2021, Taille: 12 cm et plus</t>
  </si>
  <si>
    <t>N° BE</t>
  </si>
  <si>
    <t>N°     Envoi</t>
  </si>
  <si>
    <t>Numero Transfert</t>
  </si>
  <si>
    <t>Année</t>
  </si>
  <si>
    <t>Mois</t>
  </si>
  <si>
    <t>Date Envoi</t>
  </si>
  <si>
    <t>Commune</t>
  </si>
  <si>
    <t>Ile</t>
  </si>
  <si>
    <t>Expediteur</t>
  </si>
  <si>
    <t>Destinataire</t>
  </si>
  <si>
    <t>Taille</t>
  </si>
  <si>
    <t>Nombre             Total</t>
  </si>
  <si>
    <t>E</t>
  </si>
  <si>
    <t>S</t>
  </si>
  <si>
    <t>2020-02</t>
  </si>
  <si>
    <t>Reao</t>
  </si>
  <si>
    <t>Teriipaia RICHMOND</t>
  </si>
  <si>
    <t>TTF</t>
  </si>
  <si>
    <t>12 cm et plus</t>
  </si>
  <si>
    <t>2020-03</t>
  </si>
  <si>
    <t>Rosalie TEAKA</t>
  </si>
  <si>
    <t>2013-01</t>
  </si>
  <si>
    <t>2018-02</t>
  </si>
  <si>
    <t>2018-04</t>
  </si>
  <si>
    <t>TMA</t>
  </si>
  <si>
    <t>2020-01</t>
  </si>
  <si>
    <t>Taverio TEHAU</t>
  </si>
  <si>
    <t>Somme de S</t>
  </si>
  <si>
    <t>Total général</t>
  </si>
  <si>
    <t>Origine</t>
  </si>
  <si>
    <t>2013-1</t>
  </si>
  <si>
    <t>4 à 6,9 cm</t>
  </si>
  <si>
    <t>7 à 9,9 cm</t>
  </si>
  <si>
    <t>Rarahu DAVID</t>
  </si>
  <si>
    <t>SA Cie Touristique Polynésienne</t>
  </si>
  <si>
    <t>2017-3</t>
  </si>
  <si>
    <t>Tapairu TEPUTAHI</t>
  </si>
  <si>
    <t>2016-3</t>
  </si>
  <si>
    <t>Edwin  KEHAPUIA</t>
  </si>
  <si>
    <t>2012-6</t>
  </si>
  <si>
    <t>2017-1</t>
  </si>
  <si>
    <t>2016-1</t>
  </si>
  <si>
    <t>2018-4</t>
  </si>
  <si>
    <t>Tefauragi  TEPAPATAHI</t>
  </si>
  <si>
    <t>AFB</t>
  </si>
  <si>
    <t>10 à 11,9 cm</t>
  </si>
  <si>
    <t>2018-2</t>
  </si>
  <si>
    <t>2018-3</t>
  </si>
  <si>
    <t>4 à 11,9 cm</t>
  </si>
  <si>
    <t xml:space="preserve"> </t>
  </si>
  <si>
    <t xml:space="preserve">                                     </t>
  </si>
  <si>
    <t>UPF</t>
  </si>
  <si>
    <t xml:space="preserve">    </t>
  </si>
  <si>
    <t>2019-1</t>
  </si>
  <si>
    <t>4 à 9,9 cm</t>
  </si>
  <si>
    <t/>
  </si>
  <si>
    <t xml:space="preserve">12 cm et plus </t>
  </si>
  <si>
    <t xml:space="preserve">7 à 9,9 cm </t>
  </si>
  <si>
    <t>2023-01</t>
  </si>
  <si>
    <t>Marie TEARA</t>
  </si>
  <si>
    <t>7 à 11,9 cm</t>
  </si>
  <si>
    <t>2024-01</t>
  </si>
  <si>
    <t>Tuhei TEMAEVA</t>
  </si>
  <si>
    <t>Données brutes des transferts en 2016</t>
  </si>
  <si>
    <t>Nombre</t>
  </si>
  <si>
    <t>Total</t>
  </si>
  <si>
    <t>13 028 S</t>
  </si>
  <si>
    <t>5 600 E</t>
  </si>
  <si>
    <t>Données brutes des transferts en 2017</t>
  </si>
  <si>
    <t xml:space="preserve">  </t>
  </si>
  <si>
    <t>Quota expédié depuis le 19/09/17 : 4 843</t>
  </si>
  <si>
    <t>(arrêté n° 1630/CM du 12/09/17)</t>
  </si>
  <si>
    <t>Données brutes des transferts en 2018</t>
  </si>
  <si>
    <t>mise à jour le 31 janvier 2019</t>
  </si>
  <si>
    <t>N°                    Envoi</t>
  </si>
  <si>
    <t>Expéditeur</t>
  </si>
  <si>
    <t>quota : 192 sauvages</t>
  </si>
  <si>
    <t>quota : 0 sauvages</t>
  </si>
  <si>
    <t>quota : 3 093 sauvages</t>
  </si>
  <si>
    <t>Données brutes des transferts en 2019</t>
  </si>
  <si>
    <t>mise à jour le 13/12/2019</t>
  </si>
  <si>
    <t xml:space="preserve">  quota : 4 375 sauvages</t>
  </si>
  <si>
    <t xml:space="preserve">  quota :  2 104 sauvages</t>
  </si>
  <si>
    <t xml:space="preserve">  quota :  4 000 sauvages</t>
  </si>
  <si>
    <t xml:space="preserve">  reliquat :  1 896 sauvages</t>
  </si>
  <si>
    <t xml:space="preserve">  reliquat :  0 sauvages</t>
  </si>
  <si>
    <t xml:space="preserve">  quota :  1 380 sauvages</t>
  </si>
  <si>
    <t xml:space="preserve">  quota :  3 632 sauvages</t>
  </si>
  <si>
    <t xml:space="preserve">  reliquat :  2 620 sauvages</t>
  </si>
  <si>
    <t xml:space="preserve">  reliquat :  368 sauvages</t>
  </si>
  <si>
    <t xml:space="preserve">  quota :  1 970 sauvages</t>
  </si>
  <si>
    <t xml:space="preserve">Michel PAHUATINI     </t>
  </si>
  <si>
    <t xml:space="preserve">  Total :  10 257 collectage</t>
  </si>
  <si>
    <t xml:space="preserve">  reliquat :  2 030 sauvages</t>
  </si>
  <si>
    <t>Données brutes des transferts en 2020</t>
  </si>
  <si>
    <t>mise à jour le 06/01/2021</t>
  </si>
  <si>
    <t xml:space="preserve">  quota :  840 sauvages</t>
  </si>
  <si>
    <t xml:space="preserve">  quota :  1 584 sauvages</t>
  </si>
  <si>
    <t xml:space="preserve">  reliquat :  3 160 sauvages</t>
  </si>
  <si>
    <t xml:space="preserve">  reliquat :  2 416 sauvages</t>
  </si>
  <si>
    <t xml:space="preserve">  quota :  828 sauvages</t>
  </si>
  <si>
    <t xml:space="preserve">  Total :  160 collectage</t>
  </si>
  <si>
    <t xml:space="preserve">  reliquat :  3 172 sauvages</t>
  </si>
  <si>
    <t xml:space="preserve">  quota :  1 804 sauvages</t>
  </si>
  <si>
    <t xml:space="preserve">  quota :  2 716 sauvages</t>
  </si>
  <si>
    <t xml:space="preserve">  reliquat :  2 196 sauvages</t>
  </si>
  <si>
    <t xml:space="preserve">  reliquat :  1 284 sauvages</t>
  </si>
  <si>
    <t xml:space="preserve">  quota :  1 518 sauvages</t>
  </si>
  <si>
    <t xml:space="preserve">  Total : 10 508 collectage</t>
  </si>
  <si>
    <t xml:space="preserve">  reliquat :  2 482 sauvages</t>
  </si>
  <si>
    <t>Données brutes des transferts de bénitiers vivants sauvages et de collectage en provenance de REAO en 2021</t>
  </si>
  <si>
    <t>mise à jour le 03 février 2022</t>
  </si>
  <si>
    <t xml:space="preserve">  quota : 483 sauvages</t>
  </si>
  <si>
    <t xml:space="preserve">  quota : 1 885 sauvages</t>
  </si>
  <si>
    <t xml:space="preserve">  reliquat : 3 517 sauvages</t>
  </si>
  <si>
    <t xml:space="preserve">  reliquat : 2 115 sauvages</t>
  </si>
  <si>
    <t xml:space="preserve">  quota : 1 503 sauvages</t>
  </si>
  <si>
    <t xml:space="preserve">  Total :  214 collectage</t>
  </si>
  <si>
    <t xml:space="preserve">  reliquat : 2 497 sauvages</t>
  </si>
  <si>
    <t xml:space="preserve">  quota : 3 185 sauvages</t>
  </si>
  <si>
    <t xml:space="preserve">  quota : 828 sauvages</t>
  </si>
  <si>
    <t xml:space="preserve">  reliquat : 815 sauvages</t>
  </si>
  <si>
    <t xml:space="preserve">  reliquat : 3 172 sauvages</t>
  </si>
  <si>
    <t xml:space="preserve">  quota : 2 287 sauvages</t>
  </si>
  <si>
    <t xml:space="preserve">  Total : 6 546 collectage</t>
  </si>
  <si>
    <t xml:space="preserve">  reliquat : 1 713 sauvages</t>
  </si>
  <si>
    <t xml:space="preserve">  Total :  1 300 collectage</t>
  </si>
  <si>
    <t>Total : 1 275 collectage</t>
  </si>
  <si>
    <t>Réensemencement ZPR</t>
  </si>
  <si>
    <t>Hakahiri le 30/03/2021 à 14 H : 275 (TRB n° 1018)</t>
  </si>
  <si>
    <t>Hakahiri et Tegagie Fanau Gatua</t>
  </si>
  <si>
    <t>Tegagie Fanau Gatua le 31/03/2021 à 09 H : 1 000 (TRB n° 1019)</t>
  </si>
  <si>
    <t>Données brutes des transferts de bénitiers vivants sauvages et de collectage en provenance de REAO en 2022</t>
  </si>
  <si>
    <t>mise à jour le 31 octobre 2022</t>
  </si>
  <si>
    <t xml:space="preserve">  quota : 2 009 sauvages</t>
  </si>
  <si>
    <t xml:space="preserve">  quota : 1 905 sauvages</t>
  </si>
  <si>
    <t xml:space="preserve">  quota : 1 173 sauvages</t>
  </si>
  <si>
    <t xml:space="preserve">  reliquat : 1 991 sauvages</t>
  </si>
  <si>
    <t xml:space="preserve">  reliquat : 2 095 sauvages</t>
  </si>
  <si>
    <t xml:space="preserve">  reliquat : 2 827 sauvages</t>
  </si>
  <si>
    <t xml:space="preserve">  Total :  0 collectage</t>
  </si>
  <si>
    <t xml:space="preserve">  Total :  210 collectage</t>
  </si>
  <si>
    <t xml:space="preserve">  Total :  1 785 collectage</t>
  </si>
  <si>
    <t xml:space="preserve"> Total : 0 collectage</t>
  </si>
  <si>
    <t xml:space="preserve"> Hakahiri </t>
  </si>
  <si>
    <t xml:space="preserve"> Tegagie Fanau Gatua </t>
  </si>
  <si>
    <t>(AOT : arrêté n° 11472/VP du 08/11/2018 - JOPF du 16/11/2018)</t>
  </si>
  <si>
    <t>(AOT : arrêté n° 11470/VP du 08/11/2018 - JOPF du 16/11/2018)</t>
  </si>
  <si>
    <t xml:space="preserve">  quota : 450 sauvages</t>
  </si>
  <si>
    <t xml:space="preserve">  quota : 1 345 sauvages</t>
  </si>
  <si>
    <t xml:space="preserve">  quota : 0 sauvages</t>
  </si>
  <si>
    <t xml:space="preserve">  reliquat : 3 550 sauvages</t>
  </si>
  <si>
    <t xml:space="preserve">  reliquat : 2 655 sauvages</t>
  </si>
  <si>
    <t xml:space="preserve">  reliquat : 4 000 sauvages</t>
  </si>
  <si>
    <t>(AOT : abrogé par arrêté n° 6564/MCE/DRM du 15/06/2022)</t>
  </si>
  <si>
    <t xml:space="preserve">  Total :  1 310 collectage</t>
  </si>
  <si>
    <t xml:space="preserve">Nombre de départ </t>
  </si>
  <si>
    <t xml:space="preserve">Nombre reçu </t>
  </si>
  <si>
    <t>Origine
S</t>
  </si>
  <si>
    <t>Origine
C</t>
  </si>
  <si>
    <t>Origine
R</t>
  </si>
  <si>
    <t>2018-03</t>
  </si>
  <si>
    <t xml:space="preserve">Tahiti Tropical Fish </t>
  </si>
  <si>
    <t>Tahiti Marine Aquaculture</t>
  </si>
  <si>
    <t>2018-05</t>
  </si>
  <si>
    <t>Couleur / Marron</t>
  </si>
  <si>
    <t>MAJ</t>
  </si>
  <si>
    <t xml:space="preserve">Taille </t>
  </si>
  <si>
    <t>N°BE</t>
  </si>
  <si>
    <t xml:space="preserve">2,5 cm </t>
  </si>
  <si>
    <t>Tefauragi</t>
  </si>
  <si>
    <t xml:space="preserve">Tahiti Marine Aquaculture </t>
  </si>
  <si>
    <t>Ludovic</t>
  </si>
  <si>
    <t>Teriipaia</t>
  </si>
  <si>
    <t>Rosalie</t>
  </si>
  <si>
    <t>Marie</t>
  </si>
  <si>
    <t>Tuhei</t>
  </si>
  <si>
    <t>C</t>
  </si>
  <si>
    <t>M</t>
  </si>
  <si>
    <t xml:space="preserve">C </t>
  </si>
  <si>
    <t xml:space="preserve">Couleur  </t>
  </si>
  <si>
    <t>Marron</t>
  </si>
  <si>
    <t>t</t>
  </si>
  <si>
    <t>Aquaculteur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</si>
</sst>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d/m/yy;@"/>
    <numFmt numFmtId="166" formatCode="0;[Red]0"/>
  </numFmts>
  <fonts count="54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11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u/>
      <sz val="17.600000000000001"/>
      <color theme="10"/>
      <name val="Calibri"/>
      <family val="2"/>
    </font>
    <font>
      <sz val="11"/>
      <color theme="10"/>
      <name val="Arial"/>
      <family val="2"/>
    </font>
    <font>
      <b/>
      <sz val="12"/>
      <color rgb="FFFF0000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theme="10"/>
      <name val="Calibri"/>
      <family val="2"/>
    </font>
    <font>
      <i/>
      <sz val="10"/>
      <color rgb="FFFF0000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0"/>
      <name val="Arial"/>
    </font>
    <font>
      <sz val="11"/>
      <color theme="1"/>
      <name val="Calibri"/>
      <family val="2"/>
      <scheme val="minor"/>
    </font>
    <font>
      <i/>
      <sz val="9"/>
      <color rgb="FF0070C0"/>
      <name val="Arial"/>
      <family val="2"/>
    </font>
    <font>
      <i/>
      <sz val="9"/>
      <color theme="4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scheme val="minor"/>
    </font>
    <font>
      <b/>
      <sz val="11"/>
      <name val="Calibri"/>
      <scheme val="minor"/>
    </font>
    <font>
      <sz val="11"/>
      <color theme="1" tint="4.9989318521683403E-2"/>
      <name val="Calibri"/>
      <scheme val="minor"/>
    </font>
    <font>
      <sz val="11"/>
      <color rgb="FF000000"/>
      <name val="Calibri"/>
      <scheme val="minor"/>
    </font>
    <font>
      <b/>
      <sz val="12"/>
      <color rgb="FF000000"/>
      <name val="Arial"/>
      <family val="2"/>
    </font>
    <font>
      <b/>
      <sz val="14"/>
      <color rgb="FFFF0000"/>
      <name val="Aptos Narrow"/>
      <family val="2"/>
      <scheme val="minor"/>
    </font>
    <font>
      <sz val="12"/>
      <color theme="1"/>
      <name val="Times New Roman"/>
    </font>
    <font>
      <sz val="12"/>
      <color rgb="FF000000"/>
      <name val="Times New Roman"/>
    </font>
    <font>
      <sz val="12"/>
      <name val="Times New Roman"/>
    </font>
    <font>
      <sz val="11"/>
      <color rgb="FF000000"/>
      <name val="Aptos Narrow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indexed="64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4">
    <xf numFmtId="0" fontId="0" fillId="0" borderId="0"/>
    <xf numFmtId="0" fontId="3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37" fillId="0" borderId="0"/>
  </cellStyleXfs>
  <cellXfs count="485">
    <xf numFmtId="0" fontId="0" fillId="0" borderId="0" xfId="0"/>
    <xf numFmtId="0" fontId="5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1" applyFont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14" fontId="7" fillId="0" borderId="6" xfId="0" applyNumberFormat="1" applyFont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4" fontId="7" fillId="0" borderId="10" xfId="0" applyNumberFormat="1" applyFont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7" fillId="4" borderId="17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4" fontId="7" fillId="0" borderId="13" xfId="0" applyNumberFormat="1" applyFont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14" fontId="7" fillId="0" borderId="0" xfId="0" applyNumberFormat="1" applyFont="1" applyAlignment="1">
      <alignment horizontal="center"/>
    </xf>
    <xf numFmtId="0" fontId="7" fillId="3" borderId="15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0" borderId="9" xfId="0" applyFont="1" applyBorder="1" applyAlignment="1">
      <alignment horizontal="center" vertical="top"/>
    </xf>
    <xf numFmtId="0" fontId="7" fillId="0" borderId="10" xfId="0" applyFont="1" applyBorder="1" applyAlignment="1">
      <alignment horizontal="center" vertical="top"/>
    </xf>
    <xf numFmtId="14" fontId="7" fillId="0" borderId="10" xfId="0" applyNumberFormat="1" applyFont="1" applyBorder="1" applyAlignment="1">
      <alignment horizontal="center" vertical="top"/>
    </xf>
    <xf numFmtId="0" fontId="7" fillId="3" borderId="10" xfId="0" applyFont="1" applyFill="1" applyBorder="1" applyAlignment="1">
      <alignment horizontal="center" vertical="top"/>
    </xf>
    <xf numFmtId="0" fontId="7" fillId="0" borderId="0" xfId="0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0" fontId="7" fillId="2" borderId="14" xfId="0" applyFont="1" applyFill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14" fontId="7" fillId="0" borderId="10" xfId="0" applyNumberFormat="1" applyFont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4" fontId="7" fillId="0" borderId="13" xfId="0" applyNumberFormat="1" applyFont="1" applyBorder="1" applyAlignment="1">
      <alignment horizontal="center" vertical="top"/>
    </xf>
    <xf numFmtId="0" fontId="7" fillId="2" borderId="15" xfId="0" applyFont="1" applyFill="1" applyBorder="1" applyAlignment="1">
      <alignment horizontal="center"/>
    </xf>
    <xf numFmtId="0" fontId="7" fillId="3" borderId="19" xfId="0" applyFont="1" applyFill="1" applyBorder="1" applyAlignment="1">
      <alignment horizontal="center"/>
    </xf>
    <xf numFmtId="0" fontId="7" fillId="3" borderId="19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top"/>
    </xf>
    <xf numFmtId="0" fontId="7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0" fontId="8" fillId="0" borderId="10" xfId="0" applyFont="1" applyBorder="1"/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1" fillId="0" borderId="0" xfId="2" applyFont="1" applyBorder="1" applyAlignment="1" applyProtection="1">
      <alignment horizontal="center" vertical="center"/>
    </xf>
    <xf numFmtId="3" fontId="12" fillId="5" borderId="23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11" fillId="0" borderId="0" xfId="2" applyFont="1" applyFill="1" applyBorder="1" applyAlignment="1" applyProtection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vertical="center"/>
    </xf>
    <xf numFmtId="0" fontId="0" fillId="0" borderId="0" xfId="0" applyAlignment="1">
      <alignment horizontal="left"/>
    </xf>
    <xf numFmtId="0" fontId="13" fillId="0" borderId="0" xfId="0" applyFont="1" applyAlignment="1">
      <alignment horizontal="center"/>
    </xf>
    <xf numFmtId="0" fontId="8" fillId="0" borderId="0" xfId="0" applyFont="1"/>
    <xf numFmtId="0" fontId="1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3" fontId="16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7" fillId="2" borderId="11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/>
    </xf>
    <xf numFmtId="0" fontId="7" fillId="0" borderId="13" xfId="0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0" fillId="4" borderId="13" xfId="0" applyFill="1" applyBorder="1"/>
    <xf numFmtId="0" fontId="7" fillId="4" borderId="13" xfId="0" applyFont="1" applyFill="1" applyBorder="1"/>
    <xf numFmtId="164" fontId="7" fillId="0" borderId="0" xfId="0" applyNumberFormat="1" applyFont="1" applyAlignment="1">
      <alignment vertical="top"/>
    </xf>
    <xf numFmtId="0" fontId="17" fillId="0" borderId="0" xfId="1" applyFont="1" applyAlignment="1">
      <alignment horizontal="left" vertical="center"/>
    </xf>
    <xf numFmtId="0" fontId="18" fillId="0" borderId="0" xfId="1" applyFont="1" applyAlignment="1">
      <alignment horizontal="center" vertical="center"/>
    </xf>
    <xf numFmtId="0" fontId="18" fillId="0" borderId="0" xfId="1" applyFont="1" applyAlignment="1">
      <alignment horizontal="left" vertical="center"/>
    </xf>
    <xf numFmtId="0" fontId="19" fillId="0" borderId="10" xfId="1" applyFont="1" applyBorder="1" applyAlignment="1">
      <alignment horizontal="center" vertical="center" wrapText="1"/>
    </xf>
    <xf numFmtId="0" fontId="19" fillId="0" borderId="10" xfId="1" applyFont="1" applyBorder="1" applyAlignment="1">
      <alignment horizontal="center" vertical="center"/>
    </xf>
    <xf numFmtId="0" fontId="3" fillId="0" borderId="10" xfId="1" applyBorder="1" applyAlignment="1">
      <alignment horizontal="center"/>
    </xf>
    <xf numFmtId="164" fontId="3" fillId="0" borderId="10" xfId="1" applyNumberFormat="1" applyBorder="1" applyAlignment="1">
      <alignment horizontal="center"/>
    </xf>
    <xf numFmtId="0" fontId="3" fillId="0" borderId="10" xfId="1" applyBorder="1" applyAlignment="1">
      <alignment horizontal="center" vertical="center"/>
    </xf>
    <xf numFmtId="164" fontId="3" fillId="0" borderId="10" xfId="1" applyNumberFormat="1" applyBorder="1" applyAlignment="1">
      <alignment horizontal="center" vertical="center"/>
    </xf>
    <xf numFmtId="0" fontId="3" fillId="0" borderId="10" xfId="1" applyBorder="1" applyAlignment="1">
      <alignment vertical="center"/>
    </xf>
    <xf numFmtId="0" fontId="3" fillId="0" borderId="10" xfId="1" applyBorder="1" applyAlignment="1">
      <alignment horizontal="center" vertical="center" wrapText="1"/>
    </xf>
    <xf numFmtId="0" fontId="0" fillId="0" borderId="0" xfId="0" applyAlignment="1">
      <alignment vertical="center"/>
    </xf>
    <xf numFmtId="3" fontId="20" fillId="5" borderId="10" xfId="0" applyNumberFormat="1" applyFont="1" applyFill="1" applyBorder="1" applyAlignment="1">
      <alignment horizontal="center" vertical="center"/>
    </xf>
    <xf numFmtId="0" fontId="4" fillId="3" borderId="0" xfId="1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9" fillId="0" borderId="0" xfId="1" applyFont="1" applyAlignment="1">
      <alignment horizontal="left" vertical="center"/>
    </xf>
    <xf numFmtId="0" fontId="3" fillId="0" borderId="0" xfId="1" applyAlignment="1">
      <alignment horizontal="center" vertical="center"/>
    </xf>
    <xf numFmtId="0" fontId="21" fillId="0" borderId="0" xfId="0" applyFont="1"/>
    <xf numFmtId="0" fontId="8" fillId="2" borderId="10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22" fillId="0" borderId="10" xfId="1" applyFont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21" fillId="0" borderId="0" xfId="0" applyFont="1" applyAlignment="1">
      <alignment horizontal="center"/>
    </xf>
    <xf numFmtId="0" fontId="8" fillId="3" borderId="10" xfId="0" applyFont="1" applyFill="1" applyBorder="1" applyAlignment="1">
      <alignment horizontal="center"/>
    </xf>
    <xf numFmtId="165" fontId="8" fillId="0" borderId="10" xfId="0" applyNumberFormat="1" applyFont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164" fontId="8" fillId="0" borderId="10" xfId="0" applyNumberFormat="1" applyFont="1" applyBorder="1" applyAlignment="1">
      <alignment horizontal="center" vertical="center"/>
    </xf>
    <xf numFmtId="0" fontId="3" fillId="3" borderId="10" xfId="1" applyFill="1" applyBorder="1" applyAlignment="1">
      <alignment horizontal="center" vertical="center"/>
    </xf>
    <xf numFmtId="0" fontId="23" fillId="0" borderId="0" xfId="0" applyFont="1"/>
    <xf numFmtId="0" fontId="3" fillId="3" borderId="10" xfId="1" applyFill="1" applyBorder="1" applyAlignment="1">
      <alignment horizontal="center"/>
    </xf>
    <xf numFmtId="0" fontId="3" fillId="2" borderId="10" xfId="1" applyFill="1" applyBorder="1" applyAlignment="1">
      <alignment horizontal="center"/>
    </xf>
    <xf numFmtId="3" fontId="24" fillId="5" borderId="10" xfId="0" applyNumberFormat="1" applyFont="1" applyFill="1" applyBorder="1" applyAlignment="1">
      <alignment horizontal="center" vertical="center"/>
    </xf>
    <xf numFmtId="3" fontId="24" fillId="2" borderId="10" xfId="0" applyNumberFormat="1" applyFont="1" applyFill="1" applyBorder="1" applyAlignment="1">
      <alignment horizontal="center" vertical="center"/>
    </xf>
    <xf numFmtId="3" fontId="24" fillId="3" borderId="10" xfId="0" applyNumberFormat="1" applyFont="1" applyFill="1" applyBorder="1" applyAlignment="1">
      <alignment horizontal="center" vertical="center"/>
    </xf>
    <xf numFmtId="3" fontId="16" fillId="2" borderId="0" xfId="0" applyNumberFormat="1" applyFont="1" applyFill="1" applyAlignment="1">
      <alignment horizontal="center"/>
    </xf>
    <xf numFmtId="0" fontId="16" fillId="0" borderId="0" xfId="0" applyFont="1"/>
    <xf numFmtId="0" fontId="16" fillId="3" borderId="0" xfId="0" applyFont="1" applyFill="1"/>
    <xf numFmtId="3" fontId="16" fillId="3" borderId="0" xfId="0" applyNumberFormat="1" applyFont="1" applyFill="1" applyAlignment="1">
      <alignment horizontal="center"/>
    </xf>
    <xf numFmtId="3" fontId="13" fillId="0" borderId="0" xfId="0" applyNumberFormat="1" applyFont="1" applyAlignment="1">
      <alignment horizontal="center" vertical="center"/>
    </xf>
    <xf numFmtId="0" fontId="19" fillId="3" borderId="0" xfId="1" applyFont="1" applyFill="1" applyAlignment="1">
      <alignment horizontal="left"/>
    </xf>
    <xf numFmtId="3" fontId="19" fillId="0" borderId="0" xfId="1" applyNumberFormat="1" applyFont="1" applyAlignment="1">
      <alignment horizontal="center" vertical="center"/>
    </xf>
    <xf numFmtId="3" fontId="4" fillId="0" borderId="0" xfId="1" applyNumberFormat="1" applyFont="1" applyAlignment="1">
      <alignment horizontal="center" vertical="center"/>
    </xf>
    <xf numFmtId="0" fontId="19" fillId="0" borderId="0" xfId="1" applyFont="1" applyAlignment="1">
      <alignment horizontal="left"/>
    </xf>
    <xf numFmtId="0" fontId="16" fillId="3" borderId="0" xfId="0" applyFont="1" applyFill="1" applyAlignment="1">
      <alignment horizontal="center"/>
    </xf>
    <xf numFmtId="164" fontId="3" fillId="0" borderId="0" xfId="1" applyNumberFormat="1" applyAlignment="1">
      <alignment horizontal="center" vertical="center"/>
    </xf>
    <xf numFmtId="0" fontId="28" fillId="0" borderId="10" xfId="1" applyFont="1" applyBorder="1" applyAlignment="1">
      <alignment horizontal="center" vertical="center"/>
    </xf>
    <xf numFmtId="0" fontId="29" fillId="0" borderId="0" xfId="0" applyFont="1"/>
    <xf numFmtId="0" fontId="30" fillId="2" borderId="10" xfId="0" applyFont="1" applyFill="1" applyBorder="1" applyAlignment="1">
      <alignment horizontal="center" vertical="center"/>
    </xf>
    <xf numFmtId="0" fontId="30" fillId="3" borderId="10" xfId="0" applyFont="1" applyFill="1" applyBorder="1" applyAlignment="1">
      <alignment horizontal="center" vertical="center"/>
    </xf>
    <xf numFmtId="0" fontId="28" fillId="0" borderId="10" xfId="1" applyFont="1" applyBorder="1" applyAlignment="1">
      <alignment horizontal="center" vertical="center" wrapText="1"/>
    </xf>
    <xf numFmtId="164" fontId="28" fillId="0" borderId="10" xfId="1" applyNumberFormat="1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3" fontId="8" fillId="2" borderId="10" xfId="0" applyNumberFormat="1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164" fontId="21" fillId="0" borderId="0" xfId="0" applyNumberFormat="1" applyFont="1"/>
    <xf numFmtId="3" fontId="24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64" fontId="16" fillId="0" borderId="0" xfId="0" applyNumberFormat="1" applyFont="1" applyAlignment="1">
      <alignment horizontal="center"/>
    </xf>
    <xf numFmtId="3" fontId="16" fillId="0" borderId="0" xfId="0" applyNumberFormat="1" applyFont="1" applyAlignment="1">
      <alignment horizontal="left"/>
    </xf>
    <xf numFmtId="3" fontId="16" fillId="2" borderId="0" xfId="0" applyNumberFormat="1" applyFont="1" applyFill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26" fillId="0" borderId="0" xfId="2" applyFont="1" applyAlignment="1" applyProtection="1">
      <alignment horizontal="left" vertical="center"/>
    </xf>
    <xf numFmtId="164" fontId="0" fillId="0" borderId="0" xfId="0" applyNumberFormat="1"/>
    <xf numFmtId="3" fontId="0" fillId="0" borderId="0" xfId="0" applyNumberFormat="1" applyAlignment="1">
      <alignment horizontal="center" vertical="center"/>
    </xf>
    <xf numFmtId="0" fontId="3" fillId="0" borderId="0" xfId="1" applyAlignment="1">
      <alignment horizontal="center"/>
    </xf>
    <xf numFmtId="0" fontId="19" fillId="3" borderId="0" xfId="1" applyFont="1" applyFill="1" applyAlignment="1">
      <alignment horizontal="center"/>
    </xf>
    <xf numFmtId="0" fontId="34" fillId="0" borderId="10" xfId="0" applyFont="1" applyBorder="1" applyAlignment="1">
      <alignment horizontal="center" vertical="center"/>
    </xf>
    <xf numFmtId="0" fontId="35" fillId="0" borderId="0" xfId="0" applyFont="1"/>
    <xf numFmtId="0" fontId="0" fillId="6" borderId="0" xfId="0" applyFill="1"/>
    <xf numFmtId="0" fontId="0" fillId="7" borderId="0" xfId="0" applyFill="1"/>
    <xf numFmtId="3" fontId="16" fillId="0" borderId="0" xfId="0" applyNumberFormat="1" applyFont="1" applyAlignment="1">
      <alignment horizontal="center" vertical="center"/>
    </xf>
    <xf numFmtId="3" fontId="34" fillId="0" borderId="0" xfId="0" applyNumberFormat="1" applyFont="1" applyAlignment="1">
      <alignment horizontal="center" vertical="center"/>
    </xf>
    <xf numFmtId="0" fontId="34" fillId="3" borderId="0" xfId="0" applyFont="1" applyFill="1" applyAlignment="1">
      <alignment horizontal="center" vertical="center"/>
    </xf>
    <xf numFmtId="3" fontId="36" fillId="0" borderId="10" xfId="0" applyNumberFormat="1" applyFont="1" applyBorder="1" applyAlignment="1">
      <alignment horizontal="center" vertical="center"/>
    </xf>
    <xf numFmtId="0" fontId="32" fillId="3" borderId="1" xfId="0" applyFont="1" applyFill="1" applyBorder="1" applyAlignment="1">
      <alignment horizontal="center" vertical="center"/>
    </xf>
    <xf numFmtId="0" fontId="33" fillId="0" borderId="26" xfId="1" applyFont="1" applyBorder="1" applyAlignment="1">
      <alignment horizontal="center" vertical="center"/>
    </xf>
    <xf numFmtId="0" fontId="33" fillId="9" borderId="27" xfId="1" applyFont="1" applyFill="1" applyBorder="1" applyAlignment="1">
      <alignment horizontal="center" vertical="center"/>
    </xf>
    <xf numFmtId="3" fontId="32" fillId="0" borderId="27" xfId="0" applyNumberFormat="1" applyFont="1" applyBorder="1" applyAlignment="1">
      <alignment horizontal="center" vertical="center"/>
    </xf>
    <xf numFmtId="3" fontId="32" fillId="8" borderId="27" xfId="0" applyNumberFormat="1" applyFont="1" applyFill="1" applyBorder="1" applyAlignment="1">
      <alignment horizontal="center" vertical="center"/>
    </xf>
    <xf numFmtId="0" fontId="32" fillId="0" borderId="27" xfId="0" applyFont="1" applyBorder="1"/>
    <xf numFmtId="3" fontId="32" fillId="9" borderId="28" xfId="0" applyNumberFormat="1" applyFont="1" applyFill="1" applyBorder="1" applyAlignment="1">
      <alignment horizontal="center" vertical="center"/>
    </xf>
    <xf numFmtId="0" fontId="33" fillId="10" borderId="27" xfId="1" applyFont="1" applyFill="1" applyBorder="1" applyAlignment="1">
      <alignment horizontal="center" vertical="center"/>
    </xf>
    <xf numFmtId="3" fontId="32" fillId="10" borderId="28" xfId="0" applyNumberFormat="1" applyFont="1" applyFill="1" applyBorder="1" applyAlignment="1">
      <alignment horizontal="center" vertical="center"/>
    </xf>
    <xf numFmtId="0" fontId="33" fillId="10" borderId="6" xfId="1" applyFont="1" applyFill="1" applyBorder="1" applyAlignment="1">
      <alignment horizontal="center" vertical="center"/>
    </xf>
    <xf numFmtId="3" fontId="32" fillId="0" borderId="6" xfId="0" applyNumberFormat="1" applyFont="1" applyBorder="1" applyAlignment="1">
      <alignment horizontal="center" vertical="center"/>
    </xf>
    <xf numFmtId="0" fontId="32" fillId="0" borderId="6" xfId="0" applyFont="1" applyBorder="1"/>
    <xf numFmtId="3" fontId="32" fillId="10" borderId="8" xfId="0" applyNumberFormat="1" applyFont="1" applyFill="1" applyBorder="1" applyAlignment="1">
      <alignment horizontal="center" vertical="center"/>
    </xf>
    <xf numFmtId="0" fontId="33" fillId="9" borderId="31" xfId="1" applyFont="1" applyFill="1" applyBorder="1" applyAlignment="1">
      <alignment horizontal="center" vertical="center"/>
    </xf>
    <xf numFmtId="3" fontId="32" fillId="0" borderId="31" xfId="0" applyNumberFormat="1" applyFont="1" applyBorder="1" applyAlignment="1">
      <alignment horizontal="center" vertical="center"/>
    </xf>
    <xf numFmtId="0" fontId="32" fillId="0" borderId="31" xfId="0" applyFont="1" applyBorder="1"/>
    <xf numFmtId="3" fontId="32" fillId="9" borderId="32" xfId="0" applyNumberFormat="1" applyFont="1" applyFill="1" applyBorder="1" applyAlignment="1">
      <alignment horizontal="center" vertical="center"/>
    </xf>
    <xf numFmtId="0" fontId="33" fillId="9" borderId="1" xfId="1" applyFont="1" applyFill="1" applyBorder="1" applyAlignment="1">
      <alignment horizontal="center" vertical="center"/>
    </xf>
    <xf numFmtId="3" fontId="32" fillId="0" borderId="1" xfId="0" applyNumberFormat="1" applyFont="1" applyBorder="1" applyAlignment="1">
      <alignment horizontal="center" vertical="center"/>
    </xf>
    <xf numFmtId="0" fontId="32" fillId="0" borderId="1" xfId="0" applyFont="1" applyBorder="1"/>
    <xf numFmtId="3" fontId="32" fillId="9" borderId="14" xfId="0" applyNumberFormat="1" applyFont="1" applyFill="1" applyBorder="1" applyAlignment="1">
      <alignment horizontal="center" vertical="center"/>
    </xf>
    <xf numFmtId="0" fontId="34" fillId="0" borderId="26" xfId="0" applyFont="1" applyBorder="1" applyAlignment="1">
      <alignment horizontal="center" vertical="center"/>
    </xf>
    <xf numFmtId="3" fontId="32" fillId="8" borderId="6" xfId="0" applyNumberFormat="1" applyFont="1" applyFill="1" applyBorder="1" applyAlignment="1">
      <alignment horizontal="center" vertical="center"/>
    </xf>
    <xf numFmtId="3" fontId="32" fillId="8" borderId="3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5" fillId="0" borderId="11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/>
    </xf>
    <xf numFmtId="14" fontId="5" fillId="0" borderId="11" xfId="1" applyNumberFormat="1" applyFont="1" applyBorder="1" applyAlignment="1">
      <alignment horizontal="center" vertical="center" wrapText="1"/>
    </xf>
    <xf numFmtId="166" fontId="7" fillId="0" borderId="10" xfId="0" applyNumberFormat="1" applyFont="1" applyBorder="1" applyAlignment="1">
      <alignment horizontal="center" vertical="center"/>
    </xf>
    <xf numFmtId="14" fontId="5" fillId="0" borderId="10" xfId="1" applyNumberFormat="1" applyFont="1" applyBorder="1" applyAlignment="1">
      <alignment horizontal="center" vertical="center" wrapText="1"/>
    </xf>
    <xf numFmtId="14" fontId="5" fillId="0" borderId="13" xfId="1" applyNumberFormat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/>
    </xf>
    <xf numFmtId="14" fontId="5" fillId="0" borderId="1" xfId="3" applyNumberFormat="1" applyFont="1" applyBorder="1" applyAlignment="1">
      <alignment horizontal="center" vertical="center"/>
    </xf>
    <xf numFmtId="0" fontId="5" fillId="0" borderId="10" xfId="3" applyFont="1" applyBorder="1" applyAlignment="1">
      <alignment horizontal="center" vertical="center"/>
    </xf>
    <xf numFmtId="0" fontId="5" fillId="2" borderId="10" xfId="3" applyFont="1" applyFill="1" applyBorder="1" applyAlignment="1">
      <alignment horizontal="center" vertical="center"/>
    </xf>
    <xf numFmtId="0" fontId="5" fillId="3" borderId="10" xfId="3" applyFont="1" applyFill="1" applyBorder="1" applyAlignment="1">
      <alignment horizontal="center" vertical="center"/>
    </xf>
    <xf numFmtId="0" fontId="5" fillId="2" borderId="1" xfId="3" applyFont="1" applyFill="1" applyBorder="1" applyAlignment="1">
      <alignment horizontal="center" vertical="center"/>
    </xf>
    <xf numFmtId="0" fontId="5" fillId="2" borderId="13" xfId="3" applyFont="1" applyFill="1" applyBorder="1" applyAlignment="1">
      <alignment horizontal="center" vertical="center"/>
    </xf>
    <xf numFmtId="14" fontId="5" fillId="0" borderId="10" xfId="3" applyNumberFormat="1" applyFont="1" applyBorder="1" applyAlignment="1">
      <alignment horizontal="center" vertical="center"/>
    </xf>
    <xf numFmtId="0" fontId="5" fillId="3" borderId="13" xfId="3" applyFont="1" applyFill="1" applyBorder="1" applyAlignment="1">
      <alignment horizontal="center" vertical="center"/>
    </xf>
    <xf numFmtId="0" fontId="5" fillId="0" borderId="10" xfId="1" applyFont="1" applyBorder="1" applyAlignment="1">
      <alignment horizontal="center" vertical="center" wrapText="1"/>
    </xf>
    <xf numFmtId="0" fontId="5" fillId="11" borderId="10" xfId="3" applyFont="1" applyFill="1" applyBorder="1" applyAlignment="1">
      <alignment horizontal="center" vertical="center"/>
    </xf>
    <xf numFmtId="0" fontId="5" fillId="2" borderId="11" xfId="3" applyFont="1" applyFill="1" applyBorder="1" applyAlignment="1">
      <alignment horizontal="center" vertical="center"/>
    </xf>
    <xf numFmtId="0" fontId="5" fillId="11" borderId="11" xfId="3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0" fillId="0" borderId="0" xfId="0" pivotButton="1"/>
    <xf numFmtId="14" fontId="5" fillId="0" borderId="13" xfId="3" applyNumberFormat="1" applyFont="1" applyBorder="1" applyAlignment="1">
      <alignment horizontal="center" vertical="center"/>
    </xf>
    <xf numFmtId="0" fontId="5" fillId="0" borderId="13" xfId="3" applyFont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/>
    </xf>
    <xf numFmtId="14" fontId="0" fillId="0" borderId="0" xfId="0" applyNumberFormat="1"/>
    <xf numFmtId="0" fontId="38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3" fillId="5" borderId="0" xfId="0" applyFont="1" applyFill="1" applyAlignment="1">
      <alignment vertical="center"/>
    </xf>
    <xf numFmtId="0" fontId="14" fillId="5" borderId="0" xfId="0" applyFont="1" applyFill="1" applyAlignment="1">
      <alignment horizontal="left" vertical="center"/>
    </xf>
    <xf numFmtId="0" fontId="3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8" fillId="0" borderId="1" xfId="1" applyFont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43" fillId="0" borderId="35" xfId="1" applyFont="1" applyBorder="1" applyAlignment="1">
      <alignment horizontal="center" vertical="center"/>
    </xf>
    <xf numFmtId="0" fontId="43" fillId="0" borderId="35" xfId="1" applyFont="1" applyBorder="1" applyAlignment="1">
      <alignment horizontal="center" vertical="center" wrapText="1"/>
    </xf>
    <xf numFmtId="14" fontId="43" fillId="0" borderId="35" xfId="1" applyNumberFormat="1" applyFont="1" applyBorder="1" applyAlignment="1">
      <alignment horizontal="center" vertical="center" wrapText="1"/>
    </xf>
    <xf numFmtId="0" fontId="43" fillId="0" borderId="35" xfId="3" applyFont="1" applyBorder="1" applyAlignment="1">
      <alignment horizontal="center" vertical="center"/>
    </xf>
    <xf numFmtId="14" fontId="43" fillId="0" borderId="35" xfId="3" applyNumberFormat="1" applyFont="1" applyBorder="1" applyAlignment="1">
      <alignment horizontal="center" vertical="center"/>
    </xf>
    <xf numFmtId="0" fontId="43" fillId="0" borderId="35" xfId="0" applyFont="1" applyBorder="1" applyAlignment="1">
      <alignment horizontal="center" vertical="center"/>
    </xf>
    <xf numFmtId="14" fontId="43" fillId="0" borderId="35" xfId="0" applyNumberFormat="1" applyFont="1" applyBorder="1" applyAlignment="1">
      <alignment horizontal="center" vertical="center"/>
    </xf>
    <xf numFmtId="0" fontId="45" fillId="0" borderId="38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38" xfId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3" fillId="2" borderId="0" xfId="3" applyFont="1" applyFill="1" applyAlignment="1">
      <alignment horizontal="center" vertical="center"/>
    </xf>
    <xf numFmtId="0" fontId="43" fillId="3" borderId="0" xfId="3" applyFont="1" applyFill="1" applyAlignment="1">
      <alignment horizontal="center" vertical="center"/>
    </xf>
    <xf numFmtId="0" fontId="43" fillId="11" borderId="0" xfId="3" applyFont="1" applyFill="1" applyAlignment="1">
      <alignment horizontal="center" vertical="center"/>
    </xf>
    <xf numFmtId="0" fontId="43" fillId="3" borderId="0" xfId="1" applyFont="1" applyFill="1" applyAlignment="1">
      <alignment horizontal="center" vertical="center"/>
    </xf>
    <xf numFmtId="0" fontId="43" fillId="2" borderId="0" xfId="1" applyFont="1" applyFill="1" applyAlignment="1">
      <alignment horizontal="center" vertical="center"/>
    </xf>
    <xf numFmtId="0" fontId="45" fillId="0" borderId="40" xfId="0" applyFont="1" applyBorder="1" applyAlignment="1">
      <alignment horizontal="center" vertical="center"/>
    </xf>
    <xf numFmtId="0" fontId="45" fillId="0" borderId="39" xfId="0" applyFont="1" applyBorder="1" applyAlignment="1">
      <alignment horizontal="center" vertical="center"/>
    </xf>
    <xf numFmtId="0" fontId="45" fillId="0" borderId="38" xfId="3" applyFont="1" applyBorder="1" applyAlignment="1">
      <alignment horizontal="center" vertical="center"/>
    </xf>
    <xf numFmtId="0" fontId="43" fillId="0" borderId="0" xfId="1" applyFont="1" applyAlignment="1">
      <alignment horizontal="center" vertical="center"/>
    </xf>
    <xf numFmtId="0" fontId="43" fillId="2" borderId="0" xfId="0" applyFont="1" applyFill="1" applyAlignment="1">
      <alignment horizontal="center" vertical="center"/>
    </xf>
    <xf numFmtId="0" fontId="45" fillId="0" borderId="39" xfId="1" applyFont="1" applyBorder="1" applyAlignment="1">
      <alignment horizontal="center" vertical="center" wrapText="1"/>
    </xf>
    <xf numFmtId="0" fontId="45" fillId="0" borderId="38" xfId="1" applyFont="1" applyBorder="1" applyAlignment="1">
      <alignment horizontal="center" vertical="center"/>
    </xf>
    <xf numFmtId="3" fontId="45" fillId="0" borderId="38" xfId="0" applyNumberFormat="1" applyFont="1" applyBorder="1" applyAlignment="1">
      <alignment horizontal="center" vertical="center"/>
    </xf>
    <xf numFmtId="0" fontId="45" fillId="0" borderId="41" xfId="0" applyFont="1" applyBorder="1" applyAlignment="1">
      <alignment horizontal="center" vertical="center"/>
    </xf>
    <xf numFmtId="0" fontId="45" fillId="0" borderId="42" xfId="0" applyFont="1" applyBorder="1" applyAlignment="1">
      <alignment horizontal="center" vertical="center"/>
    </xf>
    <xf numFmtId="0" fontId="44" fillId="0" borderId="35" xfId="1" applyFont="1" applyBorder="1" applyAlignment="1">
      <alignment horizontal="center" vertical="center" wrapText="1"/>
    </xf>
    <xf numFmtId="0" fontId="44" fillId="0" borderId="35" xfId="1" applyFont="1" applyBorder="1" applyAlignment="1">
      <alignment horizontal="center" vertical="center"/>
    </xf>
    <xf numFmtId="164" fontId="43" fillId="0" borderId="35" xfId="1" applyNumberFormat="1" applyFont="1" applyBorder="1" applyAlignment="1">
      <alignment horizontal="center" vertical="center"/>
    </xf>
    <xf numFmtId="0" fontId="46" fillId="0" borderId="35" xfId="0" applyFont="1" applyBorder="1" applyAlignment="1">
      <alignment horizontal="center" vertical="center"/>
    </xf>
    <xf numFmtId="0" fontId="43" fillId="0" borderId="36" xfId="1" applyFont="1" applyBorder="1" applyAlignment="1">
      <alignment horizontal="center" vertical="center"/>
    </xf>
    <xf numFmtId="164" fontId="43" fillId="0" borderId="36" xfId="1" applyNumberFormat="1" applyFont="1" applyBorder="1" applyAlignment="1">
      <alignment horizontal="center" vertical="center"/>
    </xf>
    <xf numFmtId="0" fontId="45" fillId="0" borderId="39" xfId="1" applyFont="1" applyBorder="1" applyAlignment="1">
      <alignment horizontal="center" vertical="center"/>
    </xf>
    <xf numFmtId="0" fontId="43" fillId="0" borderId="44" xfId="1" applyFont="1" applyBorder="1" applyAlignment="1">
      <alignment horizontal="center" vertical="center"/>
    </xf>
    <xf numFmtId="0" fontId="45" fillId="0" borderId="45" xfId="0" applyFont="1" applyBorder="1" applyAlignment="1">
      <alignment horizontal="center" vertical="center"/>
    </xf>
    <xf numFmtId="0" fontId="43" fillId="0" borderId="44" xfId="1" applyFont="1" applyBorder="1" applyAlignment="1">
      <alignment horizontal="center" vertical="center" wrapText="1"/>
    </xf>
    <xf numFmtId="14" fontId="43" fillId="0" borderId="44" xfId="1" applyNumberFormat="1" applyFont="1" applyBorder="1" applyAlignment="1">
      <alignment horizontal="center" vertical="center" wrapText="1"/>
    </xf>
    <xf numFmtId="0" fontId="43" fillId="0" borderId="44" xfId="3" applyFont="1" applyBorder="1" applyAlignment="1">
      <alignment horizontal="center" vertical="center"/>
    </xf>
    <xf numFmtId="14" fontId="43" fillId="0" borderId="44" xfId="3" applyNumberFormat="1" applyFont="1" applyBorder="1" applyAlignment="1">
      <alignment horizontal="center" vertical="center"/>
    </xf>
    <xf numFmtId="0" fontId="45" fillId="0" borderId="45" xfId="3" applyFont="1" applyBorder="1" applyAlignment="1">
      <alignment horizontal="center" vertical="center"/>
    </xf>
    <xf numFmtId="0" fontId="43" fillId="2" borderId="43" xfId="3" applyFont="1" applyFill="1" applyBorder="1" applyAlignment="1">
      <alignment horizontal="center" vertical="center"/>
    </xf>
    <xf numFmtId="0" fontId="43" fillId="11" borderId="43" xfId="3" applyFont="1" applyFill="1" applyBorder="1" applyAlignment="1">
      <alignment horizontal="center" vertical="center"/>
    </xf>
    <xf numFmtId="0" fontId="43" fillId="0" borderId="44" xfId="0" applyFont="1" applyBorder="1" applyAlignment="1">
      <alignment horizontal="center" vertical="center"/>
    </xf>
    <xf numFmtId="14" fontId="43" fillId="0" borderId="44" xfId="0" applyNumberFormat="1" applyFont="1" applyBorder="1" applyAlignment="1">
      <alignment horizontal="center" vertical="center"/>
    </xf>
    <xf numFmtId="0" fontId="43" fillId="3" borderId="43" xfId="1" applyFont="1" applyFill="1" applyBorder="1" applyAlignment="1">
      <alignment horizontal="center" vertical="center"/>
    </xf>
    <xf numFmtId="14" fontId="43" fillId="0" borderId="36" xfId="3" applyNumberFormat="1" applyFont="1" applyBorder="1" applyAlignment="1">
      <alignment horizontal="center" vertical="center"/>
    </xf>
    <xf numFmtId="0" fontId="46" fillId="0" borderId="44" xfId="0" applyFont="1" applyBorder="1" applyAlignment="1">
      <alignment horizontal="center" vertical="center"/>
    </xf>
    <xf numFmtId="0" fontId="45" fillId="0" borderId="46" xfId="0" applyFont="1" applyBorder="1" applyAlignment="1">
      <alignment horizontal="center" vertical="center"/>
    </xf>
    <xf numFmtId="0" fontId="43" fillId="0" borderId="36" xfId="0" applyFont="1" applyBorder="1" applyAlignment="1">
      <alignment horizontal="center" vertical="center"/>
    </xf>
    <xf numFmtId="0" fontId="43" fillId="0" borderId="36" xfId="1" applyFont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9" borderId="1" xfId="1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14" fontId="18" fillId="0" borderId="10" xfId="0" applyNumberFormat="1" applyFont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14" fillId="0" borderId="10" xfId="1" applyFont="1" applyBorder="1" applyAlignment="1">
      <alignment horizontal="center" vertical="center" wrapText="1"/>
    </xf>
    <xf numFmtId="0" fontId="13" fillId="3" borderId="16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4" fillId="3" borderId="16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4" fillId="2" borderId="16" xfId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 vertical="center"/>
    </xf>
    <xf numFmtId="0" fontId="14" fillId="0" borderId="47" xfId="1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0" fontId="18" fillId="0" borderId="47" xfId="0" applyFont="1" applyBorder="1" applyAlignment="1">
      <alignment horizontal="center" vertical="center"/>
    </xf>
    <xf numFmtId="0" fontId="4" fillId="3" borderId="1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4" fontId="18" fillId="0" borderId="1" xfId="0" applyNumberFormat="1" applyFont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4" fillId="2" borderId="48" xfId="1" applyFont="1" applyFill="1" applyBorder="1" applyAlignment="1">
      <alignment horizontal="center" vertical="center"/>
    </xf>
    <xf numFmtId="0" fontId="13" fillId="4" borderId="48" xfId="0" applyFont="1" applyFill="1" applyBorder="1" applyAlignment="1">
      <alignment horizontal="center" vertical="center"/>
    </xf>
    <xf numFmtId="0" fontId="4" fillId="3" borderId="49" xfId="1" applyFont="1" applyFill="1" applyBorder="1" applyAlignment="1">
      <alignment horizontal="center" vertical="center"/>
    </xf>
    <xf numFmtId="0" fontId="13" fillId="4" borderId="50" xfId="0" applyFont="1" applyFill="1" applyBorder="1" applyAlignment="1">
      <alignment horizontal="center" vertical="center"/>
    </xf>
    <xf numFmtId="0" fontId="13" fillId="4" borderId="51" xfId="0" applyFont="1" applyFill="1" applyBorder="1" applyAlignment="1">
      <alignment horizontal="center" vertical="center"/>
    </xf>
    <xf numFmtId="0" fontId="17" fillId="0" borderId="1" xfId="1" applyFont="1" applyBorder="1" applyAlignment="1">
      <alignment horizontal="center" vertical="center" wrapText="1"/>
    </xf>
    <xf numFmtId="0" fontId="47" fillId="0" borderId="1" xfId="1" applyFont="1" applyBorder="1" applyAlignment="1">
      <alignment horizontal="center" vertical="center" wrapText="1"/>
    </xf>
    <xf numFmtId="0" fontId="17" fillId="0" borderId="1" xfId="1" applyFont="1" applyBorder="1" applyAlignment="1">
      <alignment horizontal="center" vertical="center"/>
    </xf>
    <xf numFmtId="164" fontId="17" fillId="0" borderId="1" xfId="1" applyNumberFormat="1" applyFont="1" applyBorder="1" applyAlignment="1">
      <alignment horizontal="center" vertical="center" wrapText="1"/>
    </xf>
    <xf numFmtId="0" fontId="48" fillId="0" borderId="0" xfId="0" applyFont="1" applyAlignment="1">
      <alignment horizontal="center" vertical="center"/>
    </xf>
    <xf numFmtId="14" fontId="48" fillId="0" borderId="0" xfId="0" applyNumberFormat="1" applyFont="1" applyAlignment="1">
      <alignment horizontal="center" vertical="center"/>
    </xf>
    <xf numFmtId="0" fontId="49" fillId="0" borderId="35" xfId="0" applyFont="1" applyBorder="1" applyAlignment="1">
      <alignment horizontal="center" vertical="center"/>
    </xf>
    <xf numFmtId="0" fontId="50" fillId="0" borderId="35" xfId="0" applyFont="1" applyBorder="1" applyAlignment="1">
      <alignment horizontal="center" vertical="center"/>
    </xf>
    <xf numFmtId="14" fontId="49" fillId="0" borderId="35" xfId="0" applyNumberFormat="1" applyFont="1" applyBorder="1" applyAlignment="1">
      <alignment horizontal="center" vertical="center"/>
    </xf>
    <xf numFmtId="0" fontId="51" fillId="0" borderId="35" xfId="0" applyFont="1" applyBorder="1" applyAlignment="1">
      <alignment horizontal="center" vertical="center"/>
    </xf>
    <xf numFmtId="0" fontId="49" fillId="0" borderId="36" xfId="0" applyFont="1" applyBorder="1" applyAlignment="1">
      <alignment horizontal="center" vertical="center"/>
    </xf>
    <xf numFmtId="0" fontId="50" fillId="0" borderId="36" xfId="0" applyFont="1" applyBorder="1" applyAlignment="1">
      <alignment horizontal="center" vertical="center"/>
    </xf>
    <xf numFmtId="14" fontId="49" fillId="0" borderId="36" xfId="0" applyNumberFormat="1" applyFont="1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3" fillId="0" borderId="0" xfId="0" applyFont="1"/>
    <xf numFmtId="0" fontId="33" fillId="0" borderId="29" xfId="1" applyFont="1" applyBorder="1" applyAlignment="1">
      <alignment horizontal="center" vertical="center"/>
    </xf>
    <xf numFmtId="0" fontId="33" fillId="0" borderId="33" xfId="1" applyFont="1" applyBorder="1" applyAlignment="1">
      <alignment horizontal="center" vertical="center"/>
    </xf>
    <xf numFmtId="0" fontId="34" fillId="0" borderId="29" xfId="0" applyFont="1" applyBorder="1" applyAlignment="1">
      <alignment horizontal="center" vertical="center"/>
    </xf>
    <xf numFmtId="0" fontId="34" fillId="0" borderId="30" xfId="0" applyFont="1" applyBorder="1" applyAlignment="1">
      <alignment horizontal="center" vertical="center"/>
    </xf>
    <xf numFmtId="3" fontId="36" fillId="0" borderId="34" xfId="0" applyNumberFormat="1" applyFont="1" applyBorder="1" applyAlignment="1">
      <alignment horizontal="center" vertical="center"/>
    </xf>
    <xf numFmtId="0" fontId="36" fillId="0" borderId="34" xfId="0" applyFont="1" applyBorder="1" applyAlignment="1">
      <alignment horizontal="center" vertical="center"/>
    </xf>
    <xf numFmtId="0" fontId="43" fillId="2" borderId="0" xfId="3" applyFont="1" applyFill="1" applyAlignment="1">
      <alignment horizontal="center" vertical="center"/>
    </xf>
    <xf numFmtId="0" fontId="43" fillId="4" borderId="0" xfId="1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2" applyFont="1" applyAlignment="1" applyProtection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3" fillId="4" borderId="1" xfId="1" applyFill="1" applyBorder="1" applyAlignment="1">
      <alignment horizontal="center"/>
    </xf>
    <xf numFmtId="0" fontId="3" fillId="4" borderId="11" xfId="1" applyFill="1" applyBorder="1" applyAlignment="1">
      <alignment horizontal="center"/>
    </xf>
    <xf numFmtId="0" fontId="3" fillId="4" borderId="13" xfId="1" applyFill="1" applyBorder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8" fillId="4" borderId="11" xfId="0" applyFont="1" applyFill="1" applyBorder="1" applyAlignment="1">
      <alignment horizontal="center" vertical="center"/>
    </xf>
    <xf numFmtId="0" fontId="19" fillId="0" borderId="1" xfId="1" applyFont="1" applyBorder="1" applyAlignment="1">
      <alignment horizontal="center" vertical="center" wrapText="1"/>
    </xf>
    <xf numFmtId="0" fontId="19" fillId="0" borderId="13" xfId="1" applyFont="1" applyBorder="1" applyAlignment="1">
      <alignment horizontal="center" vertical="center" wrapText="1"/>
    </xf>
    <xf numFmtId="0" fontId="19" fillId="0" borderId="1" xfId="1" applyFont="1" applyBorder="1" applyAlignment="1">
      <alignment horizontal="center" vertical="center"/>
    </xf>
    <xf numFmtId="0" fontId="19" fillId="0" borderId="13" xfId="1" applyFont="1" applyBorder="1" applyAlignment="1">
      <alignment horizontal="center" vertical="center"/>
    </xf>
    <xf numFmtId="0" fontId="19" fillId="3" borderId="0" xfId="1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6" fillId="0" borderId="0" xfId="2" applyFont="1" applyAlignment="1" applyProtection="1">
      <alignment horizontal="left" vertical="center"/>
    </xf>
    <xf numFmtId="0" fontId="31" fillId="0" borderId="0" xfId="0" applyFont="1" applyAlignment="1">
      <alignment horizontal="left" vertical="center"/>
    </xf>
    <xf numFmtId="0" fontId="8" fillId="4" borderId="10" xfId="0" applyFont="1" applyFill="1" applyBorder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8" fillId="0" borderId="1" xfId="1" applyFont="1" applyBorder="1" applyAlignment="1">
      <alignment horizontal="center" vertical="center" wrapText="1"/>
    </xf>
    <xf numFmtId="0" fontId="28" fillId="0" borderId="13" xfId="1" applyFont="1" applyBorder="1" applyAlignment="1">
      <alignment horizontal="center" vertical="center" wrapText="1"/>
    </xf>
    <xf numFmtId="0" fontId="28" fillId="0" borderId="1" xfId="1" applyFont="1" applyBorder="1" applyAlignment="1">
      <alignment horizontal="center" vertical="center"/>
    </xf>
    <xf numFmtId="0" fontId="28" fillId="0" borderId="13" xfId="1" applyFont="1" applyBorder="1" applyAlignment="1">
      <alignment horizontal="center" vertical="center"/>
    </xf>
    <xf numFmtId="164" fontId="28" fillId="0" borderId="1" xfId="1" applyNumberFormat="1" applyFont="1" applyBorder="1" applyAlignment="1">
      <alignment horizontal="center" vertical="center" wrapText="1"/>
    </xf>
    <xf numFmtId="164" fontId="28" fillId="0" borderId="13" xfId="1" applyNumberFormat="1" applyFont="1" applyBorder="1" applyAlignment="1">
      <alignment horizontal="center" vertical="center" wrapText="1"/>
    </xf>
    <xf numFmtId="164" fontId="7" fillId="0" borderId="0" xfId="0" applyNumberFormat="1" applyFont="1" applyAlignment="1">
      <alignment vertical="top"/>
    </xf>
    <xf numFmtId="0" fontId="4" fillId="3" borderId="0" xfId="1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64" fontId="7" fillId="0" borderId="0" xfId="0" applyNumberFormat="1" applyFont="1" applyAlignment="1">
      <alignment horizontal="left" vertical="top"/>
    </xf>
    <xf numFmtId="0" fontId="13" fillId="3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11" fillId="0" borderId="0" xfId="2" applyFont="1" applyBorder="1" applyAlignment="1" applyProtection="1">
      <alignment horizontal="center" vertical="center"/>
    </xf>
    <xf numFmtId="0" fontId="7" fillId="4" borderId="10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4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 wrapText="1"/>
    </xf>
    <xf numFmtId="164" fontId="4" fillId="0" borderId="3" xfId="1" applyNumberFormat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/>
    </xf>
    <xf numFmtId="164" fontId="4" fillId="0" borderId="11" xfId="1" applyNumberFormat="1" applyFont="1" applyBorder="1" applyAlignment="1">
      <alignment horizontal="center" vertical="center" wrapText="1"/>
    </xf>
    <xf numFmtId="0" fontId="4" fillId="0" borderId="24" xfId="1" applyFont="1" applyBorder="1" applyAlignment="1">
      <alignment horizontal="center" vertical="center" wrapText="1"/>
    </xf>
    <xf numFmtId="164" fontId="7" fillId="0" borderId="0" xfId="0" applyNumberFormat="1" applyFont="1" applyAlignment="1">
      <alignment vertical="center"/>
    </xf>
    <xf numFmtId="0" fontId="1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1" xfId="3" applyFont="1" applyBorder="1" applyAlignment="1">
      <alignment horizontal="center" vertical="center"/>
    </xf>
    <xf numFmtId="0" fontId="5" fillId="0" borderId="13" xfId="3" applyFont="1" applyBorder="1" applyAlignment="1">
      <alignment horizontal="center" vertical="center"/>
    </xf>
    <xf numFmtId="14" fontId="5" fillId="0" borderId="1" xfId="3" applyNumberFormat="1" applyFont="1" applyBorder="1" applyAlignment="1">
      <alignment horizontal="center" vertical="center"/>
    </xf>
    <xf numFmtId="14" fontId="5" fillId="0" borderId="13" xfId="3" applyNumberFormat="1" applyFont="1" applyBorder="1" applyAlignment="1">
      <alignment horizontal="center" vertical="center"/>
    </xf>
    <xf numFmtId="0" fontId="5" fillId="2" borderId="1" xfId="3" applyFont="1" applyFill="1" applyBorder="1" applyAlignment="1">
      <alignment horizontal="center" vertical="center"/>
    </xf>
    <xf numFmtId="0" fontId="5" fillId="2" borderId="13" xfId="3" applyFont="1" applyFill="1" applyBorder="1" applyAlignment="1">
      <alignment horizontal="center" vertical="center"/>
    </xf>
    <xf numFmtId="0" fontId="4" fillId="0" borderId="13" xfId="1" applyFont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/>
    </xf>
    <xf numFmtId="164" fontId="4" fillId="0" borderId="13" xfId="1" applyNumberFormat="1" applyFont="1" applyBorder="1" applyAlignment="1">
      <alignment horizontal="center" vertical="center" wrapText="1"/>
    </xf>
    <xf numFmtId="0" fontId="4" fillId="0" borderId="37" xfId="1" applyFont="1" applyBorder="1" applyAlignment="1">
      <alignment horizontal="center" vertical="center" wrapText="1"/>
    </xf>
    <xf numFmtId="0" fontId="13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165" fontId="1" fillId="0" borderId="44" xfId="0" applyNumberFormat="1" applyFont="1" applyBorder="1" applyAlignment="1">
      <alignment horizontal="center" vertical="center"/>
    </xf>
    <xf numFmtId="0" fontId="1" fillId="4" borderId="43" xfId="0" applyFont="1" applyFill="1" applyBorder="1" applyAlignment="1">
      <alignment vertical="center"/>
    </xf>
    <xf numFmtId="0" fontId="1" fillId="3" borderId="43" xfId="0" applyFont="1" applyFill="1" applyBorder="1" applyAlignment="1">
      <alignment horizontal="center" vertical="center"/>
    </xf>
    <xf numFmtId="165" fontId="1" fillId="0" borderId="35" xfId="0" applyNumberFormat="1" applyFont="1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164" fontId="1" fillId="0" borderId="35" xfId="0" applyNumberFormat="1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64" fontId="1" fillId="0" borderId="44" xfId="0" applyNumberFormat="1" applyFont="1" applyBorder="1" applyAlignment="1">
      <alignment horizontal="center" vertical="center"/>
    </xf>
    <xf numFmtId="0" fontId="1" fillId="4" borderId="43" xfId="0" applyFont="1" applyFill="1" applyBorder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164" fontId="1" fillId="0" borderId="36" xfId="0" applyNumberFormat="1" applyFont="1" applyBorder="1" applyAlignment="1">
      <alignment horizontal="center" vertical="center"/>
    </xf>
    <xf numFmtId="14" fontId="1" fillId="0" borderId="44" xfId="0" applyNumberFormat="1" applyFont="1" applyBorder="1" applyAlignment="1">
      <alignment horizontal="center" vertical="center"/>
    </xf>
    <xf numFmtId="14" fontId="1" fillId="0" borderId="35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1" fillId="0" borderId="36" xfId="0" applyNumberFormat="1" applyFont="1" applyBorder="1" applyAlignment="1">
      <alignment horizontal="center" vertical="center"/>
    </xf>
    <xf numFmtId="166" fontId="1" fillId="0" borderId="35" xfId="0" applyNumberFormat="1" applyFont="1" applyBorder="1" applyAlignment="1">
      <alignment horizontal="center" vertical="center"/>
    </xf>
    <xf numFmtId="166" fontId="1" fillId="0" borderId="36" xfId="0" applyNumberFormat="1" applyFont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</cellXfs>
  <cellStyles count="4">
    <cellStyle name="Lien hypertexte" xfId="2" builtinId="8"/>
    <cellStyle name="Normal" xfId="0" builtinId="0"/>
    <cellStyle name="Normal 2" xfId="1" xr:uid="{15A62E94-0BD1-41E3-B64C-57882FDA8D89}"/>
    <cellStyle name="Normal 3" xfId="3" xr:uid="{D01C9E84-2B8B-4EDC-A42D-4A6517A8A901}"/>
  </cellStyles>
  <dxfs count="2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6" tint="0.59999389629810485"/>
        </patternFill>
      </fill>
    </dxf>
    <dxf>
      <font>
        <color theme="1"/>
      </font>
      <fill>
        <patternFill patternType="solid">
          <bgColor theme="7" tint="0.59999389629810485"/>
        </patternFill>
      </fill>
    </dxf>
    <dxf>
      <fill>
        <patternFill patternType="solid">
          <bgColor theme="8" tint="0.59999389629810485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6" tint="0.59999389629810485"/>
        </patternFill>
      </fill>
    </dxf>
    <dxf>
      <font>
        <color theme="1"/>
      </font>
      <fill>
        <patternFill patternType="solid">
          <bgColor theme="7" tint="0.59999389629810485"/>
        </patternFill>
      </fill>
    </dxf>
    <dxf>
      <fill>
        <patternFill patternType="solid">
          <bgColor theme="8" tint="0.59999389629810485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419100</xdr:colOff>
      <xdr:row>25</xdr:row>
      <xdr:rowOff>0</xdr:rowOff>
    </xdr:to>
    <xdr:sp macro="" textlink="">
      <xdr:nvSpPr>
        <xdr:cNvPr id="2" name="Forme libre : forme 1">
          <a:extLst>
            <a:ext uri="{FF2B5EF4-FFF2-40B4-BE49-F238E27FC236}">
              <a16:creationId xmlns:a16="http://schemas.microsoft.com/office/drawing/2014/main" id="{E0D4398F-5C4E-4A17-8038-4FDFEA60B7D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uani TOUSSAINT" id="{66D2EF65-1A78-42CC-8793-AF5C3901DB65}" userId="S::tuani.toussaint@administration.gov.pf::18ba7ee2-0d8c-4a3f-a969-7ea3c1f530b3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63.600037731485" createdVersion="8" refreshedVersion="8" minRefreshableVersion="3" recordCount="538" xr:uid="{94273EC0-53B8-48B0-B4C3-4A7DD30259EF}">
  <cacheSource type="worksheet">
    <worksheetSource ref="A2:N540" sheet="BDL"/>
  </cacheSource>
  <cacheFields count="14">
    <cacheField name="N° BE" numFmtId="0">
      <sharedItems/>
    </cacheField>
    <cacheField name="N°     Envoi" numFmtId="0">
      <sharedItems containsSemiMixedTypes="0" containsString="0" containsNumber="1" containsInteger="1" minValue="1" maxValue="26"/>
    </cacheField>
    <cacheField name="Numero Transfert" numFmtId="0">
      <sharedItems containsSemiMixedTypes="0" containsString="0" containsNumber="1" containsInteger="1" minValue="167" maxValue="1274"/>
    </cacheField>
    <cacheField name="Année" numFmtId="0">
      <sharedItems containsSemiMixedTypes="0" containsString="0" containsNumber="1" containsInteger="1" minValue="2016" maxValue="2024" count="9">
        <n v="2016"/>
        <n v="2017"/>
        <n v="2018"/>
        <n v="2019"/>
        <n v="2020"/>
        <n v="2021"/>
        <n v="2022"/>
        <n v="2023" u="1"/>
        <n v="2024" u="1"/>
      </sharedItems>
    </cacheField>
    <cacheField name="Mois" numFmtId="0">
      <sharedItems containsSemiMixedTypes="0" containsString="0" containsNumber="1" containsInteger="1" minValue="1" maxValue="12"/>
    </cacheField>
    <cacheField name="Date Envoi" numFmtId="0">
      <sharedItems containsSemiMixedTypes="0" containsNonDate="0" containsDate="1" containsString="0" minDate="2016-01-06T00:00:00" maxDate="2022-10-07T00:00:00"/>
    </cacheField>
    <cacheField name="Commune" numFmtId="0">
      <sharedItems/>
    </cacheField>
    <cacheField name="Ile" numFmtId="0">
      <sharedItems/>
    </cacheField>
    <cacheField name="Expediteur" numFmtId="0">
      <sharedItems/>
    </cacheField>
    <cacheField name="Destinataire" numFmtId="0">
      <sharedItems/>
    </cacheField>
    <cacheField name="Taille" numFmtId="0">
      <sharedItems count="10">
        <s v="4 à 6,9 cm"/>
        <s v="7 à 9,9 cm"/>
        <s v="12 cm et plus"/>
        <s v="10 à 11,9 cm"/>
        <s v="4 à 11,9 cm"/>
        <s v="4 à 9,9 cm"/>
        <s v="7 à 9,9 cm " u="1"/>
        <s v="12 cm et plus " u="1"/>
        <s v="7 à 11,9 cm" u="1"/>
        <s v="2,5 cm " u="1"/>
      </sharedItems>
    </cacheField>
    <cacheField name="Nombre             Total" numFmtId="0">
      <sharedItems containsSemiMixedTypes="0" containsString="0" containsNumber="1" containsInteger="1" minValue="5" maxValue="2800"/>
    </cacheField>
    <cacheField name="E" numFmtId="0">
      <sharedItems containsString="0" containsBlank="1" containsNumber="1" containsInteger="1" minValue="20" maxValue="2800"/>
    </cacheField>
    <cacheField name="S" numFmtId="0">
      <sharedItems containsBlank="1" containsMixedTypes="1" containsNumber="1" containsInteger="1" minValue="10" maxValue="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8">
  <r>
    <s v="2013-1"/>
    <n v="16"/>
    <n v="542"/>
    <x v="0"/>
    <n v="12"/>
    <d v="2016-12-01T00:00:00"/>
    <s v="Reao"/>
    <s v="Reao"/>
    <s v="Michel PAHUATINI"/>
    <s v="TTF"/>
    <x v="0"/>
    <n v="155"/>
    <m/>
    <m/>
  </r>
  <r>
    <s v="2013-1"/>
    <n v="16"/>
    <n v="542"/>
    <x v="0"/>
    <n v="12"/>
    <d v="2016-12-01T00:00:00"/>
    <s v="Reao"/>
    <s v="Reao"/>
    <s v="Michel PAHUATINI"/>
    <s v="TTF"/>
    <x v="1"/>
    <n v="130"/>
    <m/>
    <m/>
  </r>
  <r>
    <s v="2013-1"/>
    <n v="15"/>
    <n v="541"/>
    <x v="0"/>
    <n v="11"/>
    <d v="2016-11-09T00:00:00"/>
    <s v="Reao"/>
    <s v="Reao"/>
    <s v="Michel PAHUATINI"/>
    <s v="TTF"/>
    <x v="0"/>
    <n v="260"/>
    <m/>
    <m/>
  </r>
  <r>
    <s v="2013-1"/>
    <n v="15"/>
    <n v="541"/>
    <x v="0"/>
    <n v="11"/>
    <d v="2016-11-09T00:00:00"/>
    <s v="Reao"/>
    <s v="Reao"/>
    <s v="Michel PAHUATINI"/>
    <s v="TTF"/>
    <x v="1"/>
    <n v="180"/>
    <m/>
    <m/>
  </r>
  <r>
    <s v="2013-1"/>
    <n v="14"/>
    <n v="540"/>
    <x v="0"/>
    <n v="11"/>
    <d v="2016-11-02T00:00:00"/>
    <s v="Reao"/>
    <s v="Reao"/>
    <s v="Michel PAHUATINI"/>
    <s v="TTF"/>
    <x v="0"/>
    <n v="300"/>
    <m/>
    <m/>
  </r>
  <r>
    <s v="2013-1"/>
    <n v="14"/>
    <n v="540"/>
    <x v="0"/>
    <n v="11"/>
    <d v="2016-11-02T00:00:00"/>
    <s v="Reao"/>
    <s v="Reao"/>
    <s v="Michel PAHUATINI"/>
    <s v="TTF"/>
    <x v="1"/>
    <n v="130"/>
    <m/>
    <m/>
  </r>
  <r>
    <s v="2013-1"/>
    <n v="13"/>
    <n v="539"/>
    <x v="0"/>
    <n v="10"/>
    <d v="2016-10-27T00:00:00"/>
    <s v="Reao"/>
    <s v="Reao"/>
    <s v="Michel PAHUATINI"/>
    <s v="TTF"/>
    <x v="0"/>
    <n v="70"/>
    <m/>
    <m/>
  </r>
  <r>
    <s v="2013-1"/>
    <n v="12"/>
    <n v="538"/>
    <x v="0"/>
    <n v="10"/>
    <d v="2016-10-20T00:00:00"/>
    <s v="Reao"/>
    <s v="Reao"/>
    <s v="Michel PAHUATINI"/>
    <s v="TTF"/>
    <x v="0"/>
    <n v="315"/>
    <m/>
    <m/>
  </r>
  <r>
    <s v="2013-1"/>
    <n v="12"/>
    <n v="538"/>
    <x v="0"/>
    <n v="10"/>
    <d v="2016-10-20T00:00:00"/>
    <s v="Reao"/>
    <s v="Reao"/>
    <s v="Michel PAHUATINI"/>
    <s v="TTF"/>
    <x v="1"/>
    <n v="140"/>
    <m/>
    <m/>
  </r>
  <r>
    <s v="2013-1"/>
    <n v="11"/>
    <n v="537"/>
    <x v="0"/>
    <n v="9"/>
    <d v="2016-09-29T00:00:00"/>
    <s v="Reao"/>
    <s v="Reao"/>
    <s v="Michel PAHUATINI"/>
    <s v="TTF"/>
    <x v="0"/>
    <n v="340"/>
    <m/>
    <m/>
  </r>
  <r>
    <s v="2013-1"/>
    <n v="11"/>
    <n v="537"/>
    <x v="0"/>
    <n v="9"/>
    <d v="2016-09-29T00:00:00"/>
    <s v="Reao"/>
    <s v="Reao"/>
    <s v="Michel PAHUATINI"/>
    <s v="TTF"/>
    <x v="1"/>
    <n v="140"/>
    <m/>
    <m/>
  </r>
  <r>
    <s v="2013-1"/>
    <n v="10"/>
    <n v="536"/>
    <x v="0"/>
    <n v="9"/>
    <d v="2016-09-21T00:00:00"/>
    <s v="Reao"/>
    <s v="Reao"/>
    <s v="Michel PAHUATINI"/>
    <s v="TTF"/>
    <x v="0"/>
    <n v="460"/>
    <m/>
    <m/>
  </r>
  <r>
    <s v="2013-1"/>
    <n v="10"/>
    <n v="536"/>
    <x v="0"/>
    <n v="9"/>
    <d v="2016-09-21T00:00:00"/>
    <s v="Reao"/>
    <s v="Reao"/>
    <s v="Michel PAHUATINI"/>
    <s v="TTF"/>
    <x v="1"/>
    <n v="340"/>
    <m/>
    <m/>
  </r>
  <r>
    <s v="2013-1"/>
    <n v="9"/>
    <n v="535"/>
    <x v="0"/>
    <n v="9"/>
    <d v="2016-09-08T00:00:00"/>
    <s v="Reao"/>
    <s v="Reao"/>
    <s v="Michel PAHUATINI"/>
    <s v="TTF"/>
    <x v="0"/>
    <n v="110"/>
    <m/>
    <m/>
  </r>
  <r>
    <s v="2013-1"/>
    <n v="9"/>
    <n v="535"/>
    <x v="0"/>
    <n v="9"/>
    <d v="2016-09-08T00:00:00"/>
    <s v="Reao"/>
    <s v="Reao"/>
    <s v="Michel PAHUATINI"/>
    <s v="TTF"/>
    <x v="1"/>
    <n v="100"/>
    <m/>
    <m/>
  </r>
  <r>
    <s v="2013-1"/>
    <n v="8"/>
    <n v="534"/>
    <x v="0"/>
    <n v="9"/>
    <d v="2016-09-01T00:00:00"/>
    <s v="Reao"/>
    <s v="Reao"/>
    <s v="Michel PAHUATINI"/>
    <s v="TTF"/>
    <x v="0"/>
    <n v="250"/>
    <m/>
    <m/>
  </r>
  <r>
    <s v="2013-1"/>
    <n v="8"/>
    <n v="534"/>
    <x v="0"/>
    <n v="9"/>
    <d v="2016-09-01T00:00:00"/>
    <s v="Reao"/>
    <s v="Reao"/>
    <s v="Michel PAHUATINI"/>
    <s v="TTF"/>
    <x v="1"/>
    <n v="160"/>
    <m/>
    <m/>
  </r>
  <r>
    <s v="2013-1"/>
    <n v="8"/>
    <n v="529"/>
    <x v="0"/>
    <n v="3"/>
    <d v="2016-03-17T00:00:00"/>
    <s v="Reao"/>
    <s v="Reao"/>
    <s v="Michel PAHUATINI"/>
    <s v="Rarahu DAVID"/>
    <x v="0"/>
    <n v="20"/>
    <m/>
    <m/>
  </r>
  <r>
    <s v="2013-1"/>
    <n v="6"/>
    <n v="528"/>
    <x v="0"/>
    <n v="2"/>
    <d v="2016-02-25T00:00:00"/>
    <s v="Reao"/>
    <s v="Reao"/>
    <s v="Michel PAHUATINI"/>
    <s v="TTF"/>
    <x v="0"/>
    <n v="355"/>
    <m/>
    <m/>
  </r>
  <r>
    <s v="2013-1"/>
    <n v="6"/>
    <n v="528"/>
    <x v="0"/>
    <n v="2"/>
    <d v="2016-02-25T00:00:00"/>
    <s v="Reao"/>
    <s v="Reao"/>
    <s v="Michel PAHUATINI"/>
    <s v="TTF"/>
    <x v="1"/>
    <n v="200"/>
    <m/>
    <m/>
  </r>
  <r>
    <s v="2013-1"/>
    <n v="5"/>
    <n v="527"/>
    <x v="0"/>
    <n v="2"/>
    <d v="2016-02-18T00:00:00"/>
    <s v="Reao"/>
    <s v="Reao"/>
    <s v="Michel PAHUATINI"/>
    <s v="TTF"/>
    <x v="0"/>
    <n v="440"/>
    <m/>
    <m/>
  </r>
  <r>
    <s v="2013-1"/>
    <n v="5"/>
    <n v="527"/>
    <x v="0"/>
    <n v="2"/>
    <d v="2016-02-18T00:00:00"/>
    <s v="Reao"/>
    <s v="Reao"/>
    <s v="Michel PAHUATINI"/>
    <s v="TTF"/>
    <x v="1"/>
    <n v="100"/>
    <m/>
    <m/>
  </r>
  <r>
    <s v="2013-1"/>
    <n v="4"/>
    <n v="526"/>
    <x v="0"/>
    <n v="2"/>
    <d v="2016-02-11T00:00:00"/>
    <s v="Reao"/>
    <s v="Reao"/>
    <s v="Michel PAHUATINI"/>
    <s v="SA Cie Touristique Polynésienne"/>
    <x v="0"/>
    <n v="65"/>
    <m/>
    <m/>
  </r>
  <r>
    <s v="2013-1"/>
    <n v="4"/>
    <n v="526"/>
    <x v="0"/>
    <n v="2"/>
    <d v="2016-02-11T00:00:00"/>
    <s v="Reao"/>
    <s v="Reao"/>
    <s v="Michel PAHUATINI"/>
    <s v="SA Cie Touristique Polynésienne"/>
    <x v="1"/>
    <n v="5"/>
    <m/>
    <m/>
  </r>
  <r>
    <s v="2013-1"/>
    <n v="3"/>
    <n v="525"/>
    <x v="0"/>
    <n v="2"/>
    <d v="2016-02-11T00:00:00"/>
    <s v="Reao"/>
    <s v="Reao"/>
    <s v="Michel PAHUATINI"/>
    <s v="TTF"/>
    <x v="0"/>
    <n v="155"/>
    <m/>
    <m/>
  </r>
  <r>
    <s v="2013-1"/>
    <n v="3"/>
    <n v="525"/>
    <x v="0"/>
    <n v="2"/>
    <d v="2016-02-11T00:00:00"/>
    <s v="Reao"/>
    <s v="Reao"/>
    <s v="Michel PAHUATINI"/>
    <s v="TTF"/>
    <x v="1"/>
    <n v="170"/>
    <m/>
    <m/>
  </r>
  <r>
    <s v="2013-1"/>
    <n v="2"/>
    <n v="523"/>
    <x v="0"/>
    <n v="1"/>
    <d v="2016-01-28T00:00:00"/>
    <s v="Reao"/>
    <s v="Reao"/>
    <s v="Michel PAHUATINI"/>
    <s v="TTF"/>
    <x v="0"/>
    <n v="130"/>
    <m/>
    <m/>
  </r>
  <r>
    <s v="2013-1"/>
    <n v="1"/>
    <n v="522"/>
    <x v="0"/>
    <n v="1"/>
    <d v="2016-01-06T00:00:00"/>
    <s v="Reao"/>
    <s v="Reao"/>
    <s v="Michel PAHUATINI"/>
    <s v="TTF"/>
    <x v="0"/>
    <n v="220"/>
    <m/>
    <m/>
  </r>
  <r>
    <s v="2013-1"/>
    <n v="1"/>
    <n v="522"/>
    <x v="0"/>
    <n v="1"/>
    <d v="2016-01-06T00:00:00"/>
    <s v="Reao"/>
    <s v="Reao"/>
    <s v="Michel PAHUATINI"/>
    <s v="TTF"/>
    <x v="1"/>
    <n v="150"/>
    <m/>
    <m/>
  </r>
  <r>
    <s v="2017-3"/>
    <n v="13"/>
    <n v="727"/>
    <x v="1"/>
    <n v="12"/>
    <d v="2017-12-27T00:00:00"/>
    <s v="Reao"/>
    <s v="Reao"/>
    <s v="Tapairu TEPUTAHI"/>
    <s v="TMA"/>
    <x v="2"/>
    <n v="358"/>
    <m/>
    <n v="358"/>
  </r>
  <r>
    <s v="2017-3"/>
    <n v="12"/>
    <n v="726"/>
    <x v="1"/>
    <n v="12"/>
    <d v="2017-12-20T00:00:00"/>
    <s v="Reao"/>
    <s v="Reao"/>
    <s v="Tapairu TEPUTAHI"/>
    <s v="TMA"/>
    <x v="2"/>
    <n v="420"/>
    <m/>
    <n v="420"/>
  </r>
  <r>
    <s v="2017-3"/>
    <n v="11"/>
    <n v="725"/>
    <x v="1"/>
    <n v="12"/>
    <d v="2017-12-13T00:00:00"/>
    <s v="Reao"/>
    <s v="Reao"/>
    <s v="Tapairu TEPUTAHI"/>
    <s v="TMA"/>
    <x v="2"/>
    <n v="400"/>
    <m/>
    <n v="400"/>
  </r>
  <r>
    <s v="2017-3"/>
    <n v="10"/>
    <n v="724"/>
    <x v="1"/>
    <n v="12"/>
    <d v="2017-12-07T00:00:00"/>
    <s v="Reao"/>
    <s v="Reao"/>
    <s v="Tapairu TEPUTAHI"/>
    <s v="TMA"/>
    <x v="2"/>
    <n v="300"/>
    <m/>
    <n v="300"/>
  </r>
  <r>
    <s v="2017-3"/>
    <n v="9"/>
    <n v="722"/>
    <x v="1"/>
    <n v="11"/>
    <d v="2017-11-30T00:00:00"/>
    <s v="Reao"/>
    <s v="Reao"/>
    <s v="Tapairu TEPUTAHI"/>
    <s v="TMA"/>
    <x v="2"/>
    <n v="450"/>
    <m/>
    <n v="450"/>
  </r>
  <r>
    <s v="2013-1"/>
    <n v="18"/>
    <n v="560"/>
    <x v="1"/>
    <n v="11"/>
    <d v="2017-11-24T00:00:00"/>
    <s v="Reao"/>
    <s v="Reao"/>
    <s v="Michel PAHUATINI"/>
    <s v="TTF"/>
    <x v="0"/>
    <n v="51"/>
    <n v="51"/>
    <m/>
  </r>
  <r>
    <s v="2017-3"/>
    <n v="8"/>
    <n v="721"/>
    <x v="1"/>
    <n v="11"/>
    <d v="2017-11-23T00:00:00"/>
    <s v="Reao"/>
    <s v="Reao"/>
    <s v="Tapairu TEPUTAHI"/>
    <s v="TMA"/>
    <x v="2"/>
    <n v="500"/>
    <m/>
    <n v="500"/>
  </r>
  <r>
    <s v="2013-1"/>
    <n v="15"/>
    <n v="557"/>
    <x v="1"/>
    <n v="11"/>
    <d v="2017-11-08T00:00:00"/>
    <s v="Reao"/>
    <s v="Reao"/>
    <s v="Michel PAHUATINI"/>
    <s v="TTF"/>
    <x v="0"/>
    <n v="100"/>
    <n v="100"/>
    <m/>
  </r>
  <r>
    <s v="2013-1"/>
    <n v="15"/>
    <n v="557"/>
    <x v="1"/>
    <n v="11"/>
    <d v="2017-11-08T00:00:00"/>
    <s v="Reao"/>
    <s v="Reao"/>
    <s v="Michel PAHUATINI"/>
    <s v="TTF"/>
    <x v="2"/>
    <n v="215"/>
    <m/>
    <n v="215"/>
  </r>
  <r>
    <s v="2017-3"/>
    <n v="7"/>
    <n v="180"/>
    <x v="1"/>
    <n v="11"/>
    <d v="2017-11-08T00:00:00"/>
    <s v="Reao"/>
    <s v="Reao"/>
    <s v="Tapairu TEPUTAHI"/>
    <s v="TMA"/>
    <x v="2"/>
    <n v="463"/>
    <m/>
    <n v="463"/>
  </r>
  <r>
    <s v="2017-3"/>
    <n v="7"/>
    <n v="180"/>
    <x v="1"/>
    <n v="11"/>
    <d v="2017-11-08T00:00:00"/>
    <s v="Reao"/>
    <s v="Reao"/>
    <s v="Tapairu TEPUTAHI"/>
    <s v="TMA"/>
    <x v="2"/>
    <n v="37"/>
    <m/>
    <n v="37"/>
  </r>
  <r>
    <s v="2017-3"/>
    <n v="6"/>
    <n v="179"/>
    <x v="1"/>
    <n v="11"/>
    <d v="2017-11-01T00:00:00"/>
    <s v="Reao"/>
    <s v="Reao"/>
    <s v="Tapairu TEPUTAHI"/>
    <s v="TMA"/>
    <x v="2"/>
    <n v="271"/>
    <m/>
    <n v="271"/>
  </r>
  <r>
    <s v="2017-3"/>
    <n v="5"/>
    <n v="178"/>
    <x v="1"/>
    <n v="10"/>
    <d v="2017-10-26T00:00:00"/>
    <s v="Reao"/>
    <s v="Reao"/>
    <s v="Tapairu TEPUTAHI"/>
    <s v="TMA"/>
    <x v="2"/>
    <n v="402"/>
    <m/>
    <n v="402"/>
  </r>
  <r>
    <s v="2013-1"/>
    <n v="14"/>
    <n v="556"/>
    <x v="1"/>
    <n v="10"/>
    <d v="2017-10-26T00:00:00"/>
    <s v="Reao"/>
    <s v="Reao"/>
    <s v="Michel PAHUATINI"/>
    <s v="TTF"/>
    <x v="0"/>
    <n v="250"/>
    <n v="250"/>
    <m/>
  </r>
  <r>
    <s v="2013-1"/>
    <n v="14"/>
    <n v="556"/>
    <x v="1"/>
    <n v="10"/>
    <d v="2017-10-26T00:00:00"/>
    <s v="Reao"/>
    <s v="Reao"/>
    <s v="Michel PAHUATINI"/>
    <s v="TTF"/>
    <x v="1"/>
    <n v="150"/>
    <n v="150"/>
    <m/>
  </r>
  <r>
    <s v="2017-3"/>
    <n v="4"/>
    <n v="177"/>
    <x v="1"/>
    <n v="10"/>
    <d v="2017-10-19T00:00:00"/>
    <s v="Reao"/>
    <s v="Reao"/>
    <s v="Tapairu TEPUTAHI"/>
    <s v="TMA"/>
    <x v="2"/>
    <n v="438"/>
    <m/>
    <n v="438"/>
  </r>
  <r>
    <s v="2016-3"/>
    <n v="4"/>
    <n v="706"/>
    <x v="1"/>
    <n v="10"/>
    <d v="2017-10-26T00:00:00"/>
    <s v="Reao"/>
    <s v="Reao"/>
    <s v="Edwin  KEHAPUIA"/>
    <s v="TTF"/>
    <x v="2"/>
    <n v="65"/>
    <m/>
    <n v="65"/>
  </r>
  <r>
    <s v="2016-3"/>
    <n v="4"/>
    <n v="705"/>
    <x v="1"/>
    <n v="10"/>
    <d v="2017-10-19T00:00:00"/>
    <s v="Reao"/>
    <s v="Reao"/>
    <s v="Edwin  KEHAPUIA"/>
    <s v="TTF"/>
    <x v="2"/>
    <n v="70"/>
    <m/>
    <n v="70"/>
  </r>
  <r>
    <s v="2012-6"/>
    <n v="8"/>
    <n v="311"/>
    <x v="1"/>
    <n v="10"/>
    <d v="2017-10-19T00:00:00"/>
    <s v="Reao"/>
    <s v="Reao"/>
    <s v="Lolita ARAKINO"/>
    <s v="TTF"/>
    <x v="0"/>
    <n v="65"/>
    <n v="65"/>
    <m/>
  </r>
  <r>
    <s v="2012-6"/>
    <n v="8"/>
    <n v="311"/>
    <x v="1"/>
    <n v="10"/>
    <d v="2017-10-19T00:00:00"/>
    <s v="Reao"/>
    <s v="Reao"/>
    <s v="Lolita ARAKINO"/>
    <s v="TTF"/>
    <x v="1"/>
    <n v="65"/>
    <n v="65"/>
    <m/>
  </r>
  <r>
    <s v="2013-1"/>
    <n v="12"/>
    <n v="555"/>
    <x v="1"/>
    <n v="10"/>
    <d v="2017-10-19T00:00:00"/>
    <s v="Reao"/>
    <s v="Reao"/>
    <s v="Michel PAHUATINI"/>
    <s v="TTF"/>
    <x v="0"/>
    <n v="250"/>
    <n v="250"/>
    <m/>
  </r>
  <r>
    <s v="2013-1"/>
    <n v="12"/>
    <n v="555"/>
    <x v="1"/>
    <n v="10"/>
    <d v="2017-10-19T00:00:00"/>
    <s v="Reao"/>
    <s v="Reao"/>
    <s v="Michel PAHUATINI"/>
    <s v="TTF"/>
    <x v="2"/>
    <n v="200"/>
    <m/>
    <n v="200"/>
  </r>
  <r>
    <s v="2013-1"/>
    <n v="12"/>
    <n v="555"/>
    <x v="1"/>
    <n v="10"/>
    <d v="2017-10-19T00:00:00"/>
    <s v="Reao"/>
    <s v="Reao"/>
    <s v="Michel PAHUATINI"/>
    <s v="TTF"/>
    <x v="1"/>
    <n v="250"/>
    <n v="250"/>
    <m/>
  </r>
  <r>
    <s v="2016-3"/>
    <n v="3"/>
    <n v="704"/>
    <x v="1"/>
    <n v="9"/>
    <d v="2017-09-28T00:00:00"/>
    <s v="Reao"/>
    <s v="Reao"/>
    <s v="Edwin  KEHAPUIA"/>
    <s v="TTF"/>
    <x v="2"/>
    <n v="70"/>
    <m/>
    <n v="70"/>
  </r>
  <r>
    <s v="2017-3"/>
    <n v="3"/>
    <n v="176"/>
    <x v="1"/>
    <n v="9"/>
    <d v="2017-09-28T00:00:00"/>
    <s v="Reao"/>
    <s v="Reao"/>
    <s v="Tapairu TEPUTAHI"/>
    <s v="TMA"/>
    <x v="2"/>
    <n v="416"/>
    <m/>
    <n v="416"/>
  </r>
  <r>
    <s v="2017-1"/>
    <n v="17"/>
    <n v="520"/>
    <x v="1"/>
    <n v="9"/>
    <d v="2017-09-28T00:00:00"/>
    <s v="Reao"/>
    <s v="Reao"/>
    <s v="Iosua TEAKA"/>
    <s v="TTF"/>
    <x v="2"/>
    <n v="130"/>
    <m/>
    <n v="130"/>
  </r>
  <r>
    <s v="2012-6"/>
    <n v="7"/>
    <n v="310"/>
    <x v="1"/>
    <n v="9"/>
    <d v="2017-09-28T00:00:00"/>
    <s v="Reao"/>
    <s v="Reao"/>
    <s v="Lolita ARAKINO"/>
    <s v="TTF"/>
    <x v="0"/>
    <n v="150"/>
    <n v="150"/>
    <m/>
  </r>
  <r>
    <s v="2012-6"/>
    <n v="7"/>
    <n v="310"/>
    <x v="1"/>
    <n v="9"/>
    <d v="2017-09-28T00:00:00"/>
    <s v="Reao"/>
    <s v="Reao"/>
    <s v="Lolita ARAKINO"/>
    <s v="TTF"/>
    <x v="1"/>
    <n v="150"/>
    <n v="150"/>
    <m/>
  </r>
  <r>
    <s v="2017-3"/>
    <n v="2"/>
    <n v="175"/>
    <x v="1"/>
    <n v="9"/>
    <d v="2017-09-20T00:00:00"/>
    <s v="Reao"/>
    <s v="Reao"/>
    <s v="Tapairu TEPUTAHI"/>
    <s v="TMA"/>
    <x v="2"/>
    <n v="388"/>
    <m/>
    <n v="388"/>
  </r>
  <r>
    <s v="2016-3"/>
    <n v="2"/>
    <n v="703"/>
    <x v="1"/>
    <n v="9"/>
    <d v="2017-09-07T00:00:00"/>
    <s v="Reao"/>
    <s v="Reao"/>
    <s v="Edwin  KEHAPUIA"/>
    <s v="TTF"/>
    <x v="2"/>
    <n v="70"/>
    <m/>
    <n v="70"/>
  </r>
  <r>
    <s v="2013-1"/>
    <n v="11"/>
    <n v="553"/>
    <x v="1"/>
    <n v="9"/>
    <d v="2017-09-07T00:00:00"/>
    <s v="Reao"/>
    <s v="Reao"/>
    <s v="Michel PAHUATINI"/>
    <s v="TTF"/>
    <x v="0"/>
    <n v="150"/>
    <n v="150"/>
    <m/>
  </r>
  <r>
    <s v="2013-1"/>
    <n v="11"/>
    <n v="553"/>
    <x v="1"/>
    <n v="9"/>
    <d v="2017-09-07T00:00:00"/>
    <s v="Reao"/>
    <s v="Reao"/>
    <s v="Michel PAHUATINI"/>
    <s v="TTF"/>
    <x v="1"/>
    <n v="260"/>
    <n v="260"/>
    <m/>
  </r>
  <r>
    <s v="2017-1"/>
    <n v="16"/>
    <n v="519"/>
    <x v="1"/>
    <n v="9"/>
    <d v="2017-09-07T00:00:00"/>
    <s v="Reao"/>
    <s v="Reao"/>
    <s v="Iosua TEAKA"/>
    <s v="TTF"/>
    <x v="2"/>
    <n v="260"/>
    <m/>
    <n v="260"/>
  </r>
  <r>
    <s v="2017-3"/>
    <n v="1"/>
    <n v="172"/>
    <x v="1"/>
    <n v="9"/>
    <d v="2017-09-07T00:00:00"/>
    <s v="Reao"/>
    <s v="Reao"/>
    <s v="Tapairu TEPUTAHI"/>
    <s v="TMA"/>
    <x v="2"/>
    <n v="331"/>
    <m/>
    <n v="331"/>
  </r>
  <r>
    <s v="2016-3"/>
    <n v="1"/>
    <n v="702"/>
    <x v="1"/>
    <n v="8"/>
    <d v="2017-08-31T00:00:00"/>
    <s v="Reao"/>
    <s v="Reao"/>
    <s v="Edwin  KEHAPUIA"/>
    <s v="TTF"/>
    <x v="2"/>
    <n v="60"/>
    <m/>
    <n v="60"/>
  </r>
  <r>
    <s v="2017-1"/>
    <n v="15"/>
    <n v="518"/>
    <x v="1"/>
    <n v="8"/>
    <d v="2017-08-31T00:00:00"/>
    <s v="Reao"/>
    <s v="Reao"/>
    <s v="Iosua TEAKA"/>
    <s v="TTF"/>
    <x v="2"/>
    <n v="250"/>
    <m/>
    <n v="250"/>
  </r>
  <r>
    <s v="2012-6"/>
    <n v="6"/>
    <n v="309"/>
    <x v="1"/>
    <n v="8"/>
    <d v="2017-08-31T00:00:00"/>
    <s v="Reao"/>
    <s v="Reao"/>
    <s v="Lolita ARAKINO"/>
    <s v="TTF"/>
    <x v="0"/>
    <n v="100"/>
    <n v="100"/>
    <m/>
  </r>
  <r>
    <s v="2012-6"/>
    <n v="6"/>
    <n v="309"/>
    <x v="1"/>
    <n v="8"/>
    <d v="2017-08-31T00:00:00"/>
    <s v="Reao"/>
    <s v="Reao"/>
    <s v="Lolita ARAKINO"/>
    <s v="TTF"/>
    <x v="1"/>
    <n v="125"/>
    <n v="125"/>
    <m/>
  </r>
  <r>
    <s v="2012-6"/>
    <n v="5"/>
    <n v="308"/>
    <x v="1"/>
    <n v="8"/>
    <d v="2017-08-10T00:00:00"/>
    <s v="Reao"/>
    <s v="Reao"/>
    <s v="Lolita ARAKINO"/>
    <s v="TTF"/>
    <x v="0"/>
    <n v="215"/>
    <n v="215"/>
    <m/>
  </r>
  <r>
    <s v="2012-6"/>
    <n v="5"/>
    <n v="308"/>
    <x v="1"/>
    <n v="8"/>
    <d v="2017-08-10T00:00:00"/>
    <s v="Reao"/>
    <s v="Reao"/>
    <s v="Lolita ARAKINO"/>
    <s v="TTF"/>
    <x v="1"/>
    <n v="530"/>
    <n v="530"/>
    <m/>
  </r>
  <r>
    <s v="2017-1"/>
    <n v="14"/>
    <n v="516"/>
    <x v="1"/>
    <n v="8"/>
    <d v="2017-08-10T00:00:00"/>
    <s v="Reao"/>
    <s v="Reao"/>
    <s v="Iosua TEAKA"/>
    <s v="TTF"/>
    <x v="2"/>
    <n v="290"/>
    <m/>
    <n v="290"/>
  </r>
  <r>
    <s v="2012-6"/>
    <n v="4"/>
    <n v="307"/>
    <x v="1"/>
    <n v="7"/>
    <d v="2017-07-28T00:00:00"/>
    <s v="Reao"/>
    <s v="Reao"/>
    <s v="Lolita ARAKINO"/>
    <s v="TTF"/>
    <x v="0"/>
    <n v="210"/>
    <n v="210"/>
    <m/>
  </r>
  <r>
    <s v="2012-6"/>
    <n v="4"/>
    <n v="307"/>
    <x v="1"/>
    <n v="7"/>
    <d v="2017-07-28T00:00:00"/>
    <s v="Reao"/>
    <s v="Reao"/>
    <s v="Lolita ARAKINO"/>
    <s v="TTF"/>
    <x v="1"/>
    <n v="510"/>
    <n v="510"/>
    <m/>
  </r>
  <r>
    <s v="2017-1"/>
    <n v="13"/>
    <n v="515"/>
    <x v="1"/>
    <n v="7"/>
    <d v="2017-07-27T00:00:00"/>
    <s v="Reao"/>
    <s v="Reao"/>
    <s v="Iosua TEAKA"/>
    <s v="TTF"/>
    <x v="2"/>
    <n v="115"/>
    <m/>
    <n v="115"/>
  </r>
  <r>
    <s v="2012-6"/>
    <n v="3"/>
    <n v="306"/>
    <x v="1"/>
    <n v="7"/>
    <d v="2017-07-20T00:00:00"/>
    <s v="Reao"/>
    <s v="Reao"/>
    <s v="Lolita ARAKINO"/>
    <s v="TTF"/>
    <x v="0"/>
    <n v="60"/>
    <n v="60"/>
    <m/>
  </r>
  <r>
    <s v="2012-6"/>
    <n v="3"/>
    <n v="306"/>
    <x v="1"/>
    <n v="7"/>
    <d v="2017-07-20T00:00:00"/>
    <s v="Reao"/>
    <s v="Reao"/>
    <s v="Lolita ARAKINO"/>
    <s v="TTF"/>
    <x v="1"/>
    <n v="300"/>
    <n v="300"/>
    <m/>
  </r>
  <r>
    <s v="2017-1"/>
    <n v="12"/>
    <n v="514"/>
    <x v="1"/>
    <n v="7"/>
    <d v="2017-07-20T00:00:00"/>
    <s v="Reao"/>
    <s v="Reao"/>
    <s v="Iosua TEAKA"/>
    <s v="TTF"/>
    <x v="2"/>
    <n v="55"/>
    <m/>
    <n v="55"/>
  </r>
  <r>
    <s v="2012-6"/>
    <n v="2"/>
    <n v="305"/>
    <x v="1"/>
    <n v="7"/>
    <d v="2017-07-13T00:00:00"/>
    <s v="Reao"/>
    <s v="Reao"/>
    <s v="Lolita ARAKINO"/>
    <s v="TTF"/>
    <x v="0"/>
    <n v="100"/>
    <n v="100"/>
    <m/>
  </r>
  <r>
    <s v="2012-6"/>
    <n v="2"/>
    <n v="305"/>
    <x v="1"/>
    <n v="7"/>
    <d v="2017-07-13T00:00:00"/>
    <s v="Reao"/>
    <s v="Reao"/>
    <s v="Lolita ARAKINO"/>
    <s v="TTF"/>
    <x v="1"/>
    <n v="300"/>
    <n v="300"/>
    <m/>
  </r>
  <r>
    <s v="2017-1"/>
    <n v="11"/>
    <n v="513"/>
    <x v="1"/>
    <n v="7"/>
    <d v="2017-07-13T00:00:00"/>
    <s v="Reao"/>
    <s v="Reao"/>
    <s v="Iosua TEAKA"/>
    <s v="TTF"/>
    <x v="2"/>
    <n v="150"/>
    <m/>
    <n v="150"/>
  </r>
  <r>
    <s v="2017-1"/>
    <n v="10"/>
    <n v="512"/>
    <x v="1"/>
    <n v="7"/>
    <d v="2017-07-06T00:00:00"/>
    <s v="Reao"/>
    <s v="Reao"/>
    <s v="Iosua TEAKA"/>
    <s v="TTF"/>
    <x v="2"/>
    <n v="270"/>
    <m/>
    <n v="270"/>
  </r>
  <r>
    <s v="2012-6"/>
    <n v="1"/>
    <n v="304"/>
    <x v="1"/>
    <n v="7"/>
    <d v="2017-07-06T00:00:00"/>
    <s v="Reao"/>
    <s v="Reao"/>
    <s v="Lolita ARAKINO"/>
    <s v="TTF"/>
    <x v="0"/>
    <n v="100"/>
    <n v="100"/>
    <m/>
  </r>
  <r>
    <s v="2012-6"/>
    <n v="1"/>
    <n v="304"/>
    <x v="1"/>
    <n v="7"/>
    <d v="2017-07-06T00:00:00"/>
    <s v="Reao"/>
    <s v="Reao"/>
    <s v="Lolita ARAKINO"/>
    <s v="TTF"/>
    <x v="1"/>
    <n v="120"/>
    <n v="120"/>
    <m/>
  </r>
  <r>
    <s v="2017-1"/>
    <n v="9"/>
    <n v="511"/>
    <x v="1"/>
    <n v="6"/>
    <d v="2017-06-29T00:00:00"/>
    <s v="Reao"/>
    <s v="Reao"/>
    <s v="Iosua TEAKA"/>
    <s v="TTF"/>
    <x v="2"/>
    <n v="50"/>
    <m/>
    <n v="50"/>
  </r>
  <r>
    <s v="2013-1"/>
    <n v="10"/>
    <n v="552"/>
    <x v="1"/>
    <n v="6"/>
    <d v="2017-06-22T00:00:00"/>
    <s v="Reao"/>
    <s v="Reao"/>
    <s v="Michel PAHUATINI"/>
    <s v="TTF"/>
    <x v="0"/>
    <n v="220"/>
    <n v="220"/>
    <m/>
  </r>
  <r>
    <s v="2013-1"/>
    <n v="10"/>
    <n v="552"/>
    <x v="1"/>
    <n v="6"/>
    <d v="2017-06-22T00:00:00"/>
    <s v="Reao"/>
    <s v="Reao"/>
    <s v="Michel PAHUATINI"/>
    <s v="TTF"/>
    <x v="2"/>
    <n v="40"/>
    <m/>
    <n v="40"/>
  </r>
  <r>
    <s v="2013-1"/>
    <n v="10"/>
    <n v="552"/>
    <x v="1"/>
    <n v="6"/>
    <d v="2017-06-22T00:00:00"/>
    <s v="Reao"/>
    <s v="Reao"/>
    <s v="Michel PAHUATINI"/>
    <s v="TTF"/>
    <x v="1"/>
    <n v="60"/>
    <n v="60"/>
    <m/>
  </r>
  <r>
    <s v="2017-1"/>
    <n v="8"/>
    <n v="510"/>
    <x v="1"/>
    <n v="6"/>
    <d v="2017-06-22T00:00:00"/>
    <s v="Reao"/>
    <s v="Reao"/>
    <s v="Iosua TEAKA"/>
    <s v="TTF"/>
    <x v="2"/>
    <n v="100"/>
    <m/>
    <n v="100"/>
  </r>
  <r>
    <s v="2013-1"/>
    <n v="9"/>
    <n v="551"/>
    <x v="1"/>
    <n v="6"/>
    <d v="2017-06-15T00:00:00"/>
    <s v="Reao"/>
    <s v="Reao"/>
    <s v="Michel PAHUATINI"/>
    <s v="TTF"/>
    <x v="0"/>
    <n v="500"/>
    <n v="500"/>
    <m/>
  </r>
  <r>
    <s v="2013-1"/>
    <n v="9"/>
    <n v="551"/>
    <x v="1"/>
    <n v="6"/>
    <d v="2017-06-15T00:00:00"/>
    <s v="Reao"/>
    <s v="Reao"/>
    <s v="Michel PAHUATINI"/>
    <s v="TTF"/>
    <x v="2"/>
    <n v="130"/>
    <m/>
    <n v="130"/>
  </r>
  <r>
    <s v="2013-1"/>
    <n v="9"/>
    <n v="551"/>
    <x v="1"/>
    <n v="6"/>
    <d v="2017-06-15T00:00:00"/>
    <s v="Reao"/>
    <s v="Reao"/>
    <s v="Michel PAHUATINI"/>
    <s v="TTF"/>
    <x v="1"/>
    <n v="220"/>
    <n v="220"/>
    <m/>
  </r>
  <r>
    <s v="2017-1"/>
    <n v="7"/>
    <n v="509"/>
    <x v="1"/>
    <n v="6"/>
    <d v="2017-06-15T00:00:00"/>
    <s v="Reao"/>
    <s v="Reao"/>
    <s v="Iosua TEAKA"/>
    <s v="TTF"/>
    <x v="2"/>
    <n v="150"/>
    <m/>
    <n v="150"/>
  </r>
  <r>
    <s v="2017-1"/>
    <n v="6"/>
    <n v="508"/>
    <x v="1"/>
    <n v="6"/>
    <d v="2017-06-15T00:00:00"/>
    <s v="Reao"/>
    <s v="Reao"/>
    <s v="Iosua TEAKA"/>
    <s v="TTF"/>
    <x v="2"/>
    <n v="200"/>
    <m/>
    <n v="200"/>
  </r>
  <r>
    <s v="2013-1"/>
    <n v="8"/>
    <n v="550"/>
    <x v="1"/>
    <n v="5"/>
    <d v="2017-05-25T00:00:00"/>
    <s v="Reao"/>
    <s v="Reao"/>
    <s v="Michel PAHUATINI"/>
    <s v="TTF"/>
    <x v="0"/>
    <n v="650"/>
    <n v="650"/>
    <m/>
  </r>
  <r>
    <s v="2013-1"/>
    <n v="8"/>
    <n v="550"/>
    <x v="1"/>
    <n v="5"/>
    <d v="2017-05-25T00:00:00"/>
    <s v="Reao"/>
    <s v="Reao"/>
    <s v="Michel PAHUATINI"/>
    <s v="TTF"/>
    <x v="2"/>
    <n v="150"/>
    <m/>
    <n v="150"/>
  </r>
  <r>
    <s v="2013-1"/>
    <n v="8"/>
    <n v="550"/>
    <x v="1"/>
    <n v="5"/>
    <d v="2017-05-25T00:00:00"/>
    <s v="Reao"/>
    <s v="Reao"/>
    <s v="Michel PAHUATINI"/>
    <s v="TTF"/>
    <x v="1"/>
    <n v="230"/>
    <n v="230"/>
    <m/>
  </r>
  <r>
    <s v="2016-1"/>
    <n v="9"/>
    <n v="169"/>
    <x v="1"/>
    <n v="5"/>
    <d v="2017-05-04T00:00:00"/>
    <s v="Reao"/>
    <s v="Reao"/>
    <s v="Abraham TEARA"/>
    <s v="TMA"/>
    <x v="2"/>
    <n v="450"/>
    <m/>
    <n v="450"/>
  </r>
  <r>
    <s v="2017-1"/>
    <n v="5"/>
    <n v="506"/>
    <x v="1"/>
    <n v="5"/>
    <d v="2017-05-04T00:00:00"/>
    <s v="Reao"/>
    <s v="Reao"/>
    <s v="Iosua TEAKA"/>
    <s v="TTF"/>
    <x v="2"/>
    <n v="110"/>
    <m/>
    <n v="110"/>
  </r>
  <r>
    <s v="2013-1"/>
    <n v="7"/>
    <n v="549"/>
    <x v="1"/>
    <n v="5"/>
    <d v="2017-05-04T00:00:00"/>
    <s v="Reao"/>
    <s v="Reao"/>
    <s v="Michel PAHUATINI"/>
    <s v="TTF"/>
    <x v="0"/>
    <n v="510"/>
    <n v="510"/>
    <m/>
  </r>
  <r>
    <s v="2013-1"/>
    <n v="7"/>
    <n v="549"/>
    <x v="1"/>
    <n v="5"/>
    <d v="2017-05-04T00:00:00"/>
    <s v="Reao"/>
    <s v="Reao"/>
    <s v="Michel PAHUATINI"/>
    <s v="TTF"/>
    <x v="2"/>
    <n v="102"/>
    <m/>
    <n v="102"/>
  </r>
  <r>
    <s v="2013-1"/>
    <n v="7"/>
    <n v="549"/>
    <x v="1"/>
    <n v="5"/>
    <d v="2017-05-04T00:00:00"/>
    <s v="Reao"/>
    <s v="Reao"/>
    <s v="Michel PAHUATINI"/>
    <s v="TTF"/>
    <x v="1"/>
    <n v="255"/>
    <n v="255"/>
    <m/>
  </r>
  <r>
    <s v="2013-1"/>
    <n v="6"/>
    <n v="548"/>
    <x v="1"/>
    <n v="4"/>
    <d v="2017-04-20T00:00:00"/>
    <s v="Reao"/>
    <s v="Reao"/>
    <s v="Michel PAHUATINI"/>
    <s v="TTF"/>
    <x v="0"/>
    <n v="300"/>
    <n v="300"/>
    <m/>
  </r>
  <r>
    <s v="2013-1"/>
    <n v="6"/>
    <n v="548"/>
    <x v="1"/>
    <n v="4"/>
    <d v="2017-04-20T00:00:00"/>
    <s v="Reao"/>
    <s v="Reao"/>
    <s v="Michel PAHUATINI"/>
    <s v="TTF"/>
    <x v="2"/>
    <n v="90"/>
    <m/>
    <n v="90"/>
  </r>
  <r>
    <s v="2013-1"/>
    <n v="6"/>
    <n v="548"/>
    <x v="1"/>
    <n v="4"/>
    <d v="2017-04-20T00:00:00"/>
    <s v="Reao"/>
    <s v="Reao"/>
    <s v="Michel PAHUATINI"/>
    <s v="TTF"/>
    <x v="1"/>
    <n v="140"/>
    <n v="140"/>
    <m/>
  </r>
  <r>
    <s v="2016-1"/>
    <n v="8"/>
    <n v="168"/>
    <x v="1"/>
    <n v="4"/>
    <d v="2017-04-20T00:00:00"/>
    <s v="Reao"/>
    <s v="Reao"/>
    <s v="Abraham TEARA"/>
    <s v="TMA"/>
    <x v="2"/>
    <n v="456"/>
    <m/>
    <n v="456"/>
  </r>
  <r>
    <s v="2017-1"/>
    <n v="4"/>
    <n v="505"/>
    <x v="1"/>
    <n v="4"/>
    <d v="2017-04-20T00:00:00"/>
    <s v="Reao"/>
    <s v="Reao"/>
    <s v="Iosua TEAKA"/>
    <s v="TTF"/>
    <x v="2"/>
    <n v="100"/>
    <m/>
    <n v="100"/>
  </r>
  <r>
    <s v="2016-1"/>
    <n v="7"/>
    <n v="167"/>
    <x v="1"/>
    <n v="4"/>
    <d v="2017-04-06T00:00:00"/>
    <s v="Reao"/>
    <s v="Reao"/>
    <s v="Abraham TEARA"/>
    <s v="TMA"/>
    <x v="2"/>
    <n v="403"/>
    <m/>
    <n v="403"/>
  </r>
  <r>
    <s v="2017-1"/>
    <n v="3"/>
    <n v="504"/>
    <x v="1"/>
    <n v="4"/>
    <d v="2017-04-06T00:00:00"/>
    <s v="Reao"/>
    <s v="Reao"/>
    <s v="Iosua TEAKA"/>
    <s v="TTF"/>
    <x v="2"/>
    <n v="60"/>
    <m/>
    <n v="60"/>
  </r>
  <r>
    <s v="2013-1"/>
    <n v="5"/>
    <n v="547"/>
    <x v="1"/>
    <n v="4"/>
    <d v="2017-04-06T00:00:00"/>
    <s v="Reao"/>
    <s v="Reao"/>
    <s v="Michel PAHUATINI"/>
    <s v="TTF"/>
    <x v="0"/>
    <n v="184"/>
    <n v="184"/>
    <m/>
  </r>
  <r>
    <s v="2013-1"/>
    <n v="5"/>
    <n v="547"/>
    <x v="1"/>
    <n v="4"/>
    <d v="2017-04-06T00:00:00"/>
    <s v="Reao"/>
    <s v="Reao"/>
    <s v="Michel PAHUATINI"/>
    <s v="TTF"/>
    <x v="2"/>
    <n v="60"/>
    <m/>
    <n v="60"/>
  </r>
  <r>
    <s v="2013-1"/>
    <n v="5"/>
    <n v="547"/>
    <x v="1"/>
    <n v="4"/>
    <d v="2017-04-06T00:00:00"/>
    <s v="Reao"/>
    <s v="Reao"/>
    <s v="Michel PAHUATINI"/>
    <s v="TTF"/>
    <x v="1"/>
    <n v="144"/>
    <n v="144"/>
    <m/>
  </r>
  <r>
    <s v="2016-1"/>
    <n v="6"/>
    <n v="599"/>
    <x v="1"/>
    <n v="3"/>
    <d v="2017-03-30T00:00:00"/>
    <s v="Reao"/>
    <s v="Reao"/>
    <s v="Abraham TEARA"/>
    <s v="TMA"/>
    <x v="2"/>
    <n v="301"/>
    <m/>
    <n v="301"/>
  </r>
  <r>
    <s v="2013-1"/>
    <n v="4"/>
    <n v="546"/>
    <x v="1"/>
    <n v="3"/>
    <d v="2017-03-30T00:00:00"/>
    <s v="Reao"/>
    <s v="Reao"/>
    <s v="Michel PAHUATINI"/>
    <s v="TTF"/>
    <x v="0"/>
    <n v="150"/>
    <n v="150"/>
    <m/>
  </r>
  <r>
    <s v="2013-1"/>
    <n v="4"/>
    <n v="546"/>
    <x v="1"/>
    <n v="3"/>
    <d v="2017-03-30T00:00:00"/>
    <s v="Reao"/>
    <s v="Reao"/>
    <s v="Michel PAHUATINI"/>
    <s v="TTF"/>
    <x v="2"/>
    <n v="35"/>
    <m/>
    <n v="35"/>
  </r>
  <r>
    <s v="2013-1"/>
    <n v="4"/>
    <n v="546"/>
    <x v="1"/>
    <n v="3"/>
    <d v="2017-03-30T00:00:00"/>
    <s v="Reao"/>
    <s v="Reao"/>
    <s v="Michel PAHUATINI"/>
    <s v="TTF"/>
    <x v="1"/>
    <n v="50"/>
    <n v="50"/>
    <m/>
  </r>
  <r>
    <s v="2016-1"/>
    <n v="5"/>
    <n v="600"/>
    <x v="1"/>
    <n v="3"/>
    <d v="2017-03-16T00:00:00"/>
    <s v="Reao"/>
    <s v="Reao"/>
    <s v="Abraham TEARA"/>
    <s v="TMA"/>
    <x v="2"/>
    <n v="251"/>
    <m/>
    <n v="251"/>
  </r>
  <r>
    <s v="2016-1"/>
    <n v="4"/>
    <n v="598"/>
    <x v="1"/>
    <n v="3"/>
    <d v="2017-03-09T00:00:00"/>
    <s v="Reao"/>
    <s v="Reao"/>
    <s v="Abraham TEARA"/>
    <s v="TMA"/>
    <x v="2"/>
    <n v="328"/>
    <m/>
    <n v="328"/>
  </r>
  <r>
    <s v="2017-1"/>
    <n v="2"/>
    <n v="503"/>
    <x v="1"/>
    <n v="2"/>
    <d v="2017-02-16T00:00:00"/>
    <s v="Reao"/>
    <s v="Reao"/>
    <s v="Iosua TEAKA"/>
    <s v="TTF"/>
    <x v="2"/>
    <n v="100"/>
    <m/>
    <n v="100"/>
  </r>
  <r>
    <s v="2016-1"/>
    <n v="3"/>
    <n v="597"/>
    <x v="1"/>
    <n v="2"/>
    <d v="2017-02-16T00:00:00"/>
    <s v="Reao"/>
    <s v="Reao"/>
    <s v="Abraham TEARA"/>
    <s v="TMA"/>
    <x v="2"/>
    <n v="340"/>
    <m/>
    <n v="340"/>
  </r>
  <r>
    <s v="2013-1"/>
    <n v="3"/>
    <n v="545"/>
    <x v="1"/>
    <n v="2"/>
    <d v="2017-02-16T00:00:00"/>
    <s v="Reao"/>
    <s v="Reao"/>
    <s v="Michel PAHUATINI"/>
    <s v="TTF"/>
    <x v="0"/>
    <n v="405"/>
    <n v="405"/>
    <m/>
  </r>
  <r>
    <s v="2013-1"/>
    <n v="3"/>
    <n v="545"/>
    <x v="1"/>
    <n v="2"/>
    <d v="2017-02-16T00:00:00"/>
    <s v="Reao"/>
    <s v="Reao"/>
    <s v="Michel PAHUATINI"/>
    <s v="TTF"/>
    <x v="2"/>
    <n v="70"/>
    <m/>
    <n v="70"/>
  </r>
  <r>
    <s v="2013-1"/>
    <n v="3"/>
    <n v="545"/>
    <x v="1"/>
    <n v="2"/>
    <d v="2017-02-16T00:00:00"/>
    <s v="Reao"/>
    <s v="Reao"/>
    <s v="Michel PAHUATINI"/>
    <s v="TTF"/>
    <x v="1"/>
    <n v="175"/>
    <n v="175"/>
    <m/>
  </r>
  <r>
    <s v="2013-1"/>
    <n v="2"/>
    <n v="544"/>
    <x v="1"/>
    <n v="2"/>
    <d v="2017-02-09T00:00:00"/>
    <s v="Reao"/>
    <s v="Reao"/>
    <s v="Michel PAHUATINI"/>
    <s v="TTF"/>
    <x v="0"/>
    <n v="50"/>
    <n v="50"/>
    <m/>
  </r>
  <r>
    <s v="2013-1"/>
    <n v="2"/>
    <n v="544"/>
    <x v="1"/>
    <n v="2"/>
    <d v="2017-02-09T00:00:00"/>
    <s v="Reao"/>
    <s v="Reao"/>
    <s v="Michel PAHUATINI"/>
    <s v="TTF"/>
    <x v="2"/>
    <n v="65"/>
    <m/>
    <n v="65"/>
  </r>
  <r>
    <s v="2013-1"/>
    <n v="2"/>
    <n v="544"/>
    <x v="1"/>
    <n v="2"/>
    <d v="2017-02-09T00:00:00"/>
    <s v="Reao"/>
    <s v="Reao"/>
    <s v="Michel PAHUATINI"/>
    <s v="TTF"/>
    <x v="1"/>
    <n v="20"/>
    <n v="20"/>
    <m/>
  </r>
  <r>
    <s v="2017-1"/>
    <n v="1"/>
    <n v="502"/>
    <x v="1"/>
    <n v="2"/>
    <d v="2017-02-09T00:00:00"/>
    <s v="Reao"/>
    <s v="Reao"/>
    <s v="Iosua TEAKA"/>
    <s v="TTF"/>
    <x v="2"/>
    <n v="65"/>
    <m/>
    <n v="65"/>
  </r>
  <r>
    <s v="2016-1"/>
    <n v="2"/>
    <n v="596"/>
    <x v="1"/>
    <n v="2"/>
    <d v="2017-02-09T00:00:00"/>
    <s v="Reao"/>
    <s v="Reao"/>
    <s v="Abraham TEARA"/>
    <s v="TMA"/>
    <x v="2"/>
    <n v="599"/>
    <m/>
    <n v="599"/>
  </r>
  <r>
    <s v="2016-1"/>
    <n v="1"/>
    <n v="595"/>
    <x v="1"/>
    <n v="1"/>
    <d v="2017-01-26T00:00:00"/>
    <s v="Reao"/>
    <s v="Reao"/>
    <s v="Abraham TEARA"/>
    <s v="TMA"/>
    <x v="2"/>
    <n v="600"/>
    <m/>
    <n v="600"/>
  </r>
  <r>
    <s v="2013-1"/>
    <n v="1"/>
    <n v="543"/>
    <x v="1"/>
    <n v="1"/>
    <d v="2017-01-26T00:00:00"/>
    <s v="Reao"/>
    <s v="Reao"/>
    <s v="Michel PAHUATINI"/>
    <s v="TTF"/>
    <x v="0"/>
    <n v="90"/>
    <n v="90"/>
    <m/>
  </r>
  <r>
    <s v="2013-1"/>
    <n v="1"/>
    <n v="543"/>
    <x v="1"/>
    <n v="1"/>
    <d v="2017-01-26T00:00:00"/>
    <s v="Reao"/>
    <s v="Reao"/>
    <s v="Michel PAHUATINI"/>
    <s v="TTF"/>
    <x v="2"/>
    <n v="190"/>
    <m/>
    <n v="190"/>
  </r>
  <r>
    <s v="2013-1"/>
    <n v="1"/>
    <n v="543"/>
    <x v="1"/>
    <n v="1"/>
    <d v="2017-01-26T00:00:00"/>
    <s v="Reao"/>
    <s v="Reao"/>
    <s v="Michel PAHUATINI"/>
    <s v="TTF"/>
    <x v="1"/>
    <n v="105"/>
    <n v="105"/>
    <m/>
  </r>
  <r>
    <s v="2018-4"/>
    <n v="2"/>
    <n v="882"/>
    <x v="2"/>
    <n v="12"/>
    <d v="2018-12-08T00:00:00"/>
    <s v="Reao"/>
    <s v="Reao"/>
    <s v="Tefauragi  TEPAPATAHI"/>
    <s v="TMA"/>
    <x v="2"/>
    <n v="324"/>
    <m/>
    <n v="324"/>
  </r>
  <r>
    <s v="2013-1"/>
    <n v="21"/>
    <n v="824"/>
    <x v="2"/>
    <n v="11"/>
    <d v="2018-11-29T00:00:00"/>
    <s v="Reao"/>
    <s v="Reao"/>
    <s v="Michel PAHUATINI"/>
    <s v="TTF"/>
    <x v="0"/>
    <n v="2800"/>
    <n v="2800"/>
    <m/>
  </r>
  <r>
    <s v="2018-4"/>
    <n v="1"/>
    <n v="881"/>
    <x v="2"/>
    <n v="11"/>
    <d v="2018-11-24T00:00:00"/>
    <s v="Reao"/>
    <s v="Reao"/>
    <s v="Tefauragi  TEPAPATAHI"/>
    <s v="TMA"/>
    <x v="2"/>
    <n v="583"/>
    <m/>
    <n v="583"/>
  </r>
  <r>
    <s v="2013-1"/>
    <n v="20"/>
    <n v="823"/>
    <x v="2"/>
    <n v="11"/>
    <d v="2018-11-08T00:00:00"/>
    <s v="Reao"/>
    <s v="Reao"/>
    <s v="Michel PAHUATINI"/>
    <s v="TTF"/>
    <x v="0"/>
    <n v="800"/>
    <n v="800"/>
    <m/>
  </r>
  <r>
    <s v="2013-1"/>
    <n v="20"/>
    <n v="823"/>
    <x v="2"/>
    <n v="11"/>
    <d v="2018-11-08T00:00:00"/>
    <s v="Reao"/>
    <s v="Reao"/>
    <s v="Michel PAHUATINI"/>
    <s v="TTF"/>
    <x v="2"/>
    <n v="123"/>
    <m/>
    <n v="123"/>
  </r>
  <r>
    <s v="2017-1"/>
    <n v="21"/>
    <n v="843"/>
    <x v="2"/>
    <n v="11"/>
    <d v="2018-11-08T00:00:00"/>
    <s v="Reao"/>
    <s v="Reao"/>
    <s v="Iosua TEAKA"/>
    <s v="TTF"/>
    <x v="2"/>
    <n v="123"/>
    <m/>
    <n v="123"/>
  </r>
  <r>
    <s v="2017-1"/>
    <n v="20"/>
    <n v="842"/>
    <x v="2"/>
    <n v="10"/>
    <d v="2018-10-25T00:00:00"/>
    <s v="Reao"/>
    <s v="Reao"/>
    <s v="Iosua TEAKA"/>
    <s v="TTF"/>
    <x v="2"/>
    <n v="160"/>
    <m/>
    <n v="160"/>
  </r>
  <r>
    <s v="2013-1"/>
    <n v="19"/>
    <n v="822"/>
    <x v="2"/>
    <n v="10"/>
    <d v="2018-10-25T00:00:00"/>
    <s v="Reao"/>
    <s v="Reao"/>
    <s v="Michel PAHUATINI"/>
    <s v="TTF"/>
    <x v="0"/>
    <n v="290"/>
    <n v="290"/>
    <m/>
  </r>
  <r>
    <s v="2013-1"/>
    <n v="19"/>
    <n v="822"/>
    <x v="2"/>
    <n v="10"/>
    <d v="2018-10-25T00:00:00"/>
    <s v="Reao"/>
    <s v="Reao"/>
    <s v="Michel PAHUATINI"/>
    <s v="TTF"/>
    <x v="2"/>
    <n v="160"/>
    <m/>
    <n v="160"/>
  </r>
  <r>
    <s v="2013-1"/>
    <n v="18"/>
    <n v="821"/>
    <x v="2"/>
    <n v="10"/>
    <d v="2018-10-18T00:00:00"/>
    <s v="Reao"/>
    <s v="Reao"/>
    <s v="Michel PAHUATINI"/>
    <s v="TTF"/>
    <x v="0"/>
    <n v="410"/>
    <n v="410"/>
    <m/>
  </r>
  <r>
    <s v="2013-1"/>
    <n v="18"/>
    <n v="821"/>
    <x v="2"/>
    <n v="10"/>
    <d v="2018-10-18T00:00:00"/>
    <s v="Reao"/>
    <s v="Reao"/>
    <s v="Michel PAHUATINI"/>
    <s v="TTF"/>
    <x v="2"/>
    <n v="180"/>
    <m/>
    <n v="180"/>
  </r>
  <r>
    <s v="2017-1"/>
    <n v="19"/>
    <n v="841"/>
    <x v="2"/>
    <n v="10"/>
    <d v="2018-10-18T00:00:00"/>
    <s v="Reao"/>
    <s v="Reao"/>
    <s v="Iosua TEAKA"/>
    <s v="TTF"/>
    <x v="2"/>
    <n v="180"/>
    <m/>
    <n v="180"/>
  </r>
  <r>
    <s v="2017-1"/>
    <n v="18"/>
    <n v="800"/>
    <x v="2"/>
    <n v="9"/>
    <d v="2018-09-27T00:00:00"/>
    <s v="Reao"/>
    <s v="Reao"/>
    <s v="Iosua TEAKA"/>
    <s v="TTF"/>
    <x v="2"/>
    <n v="210"/>
    <m/>
    <n v="210"/>
  </r>
  <r>
    <s v="2017-1"/>
    <n v="17"/>
    <n v="799"/>
    <x v="2"/>
    <n v="9"/>
    <d v="2018-09-20T00:00:00"/>
    <s v="Reao"/>
    <s v="Reao"/>
    <s v="Iosua TEAKA"/>
    <s v="TTF"/>
    <x v="2"/>
    <n v="240"/>
    <m/>
    <n v="240"/>
  </r>
  <r>
    <s v="2013-1"/>
    <n v="17"/>
    <n v="780"/>
    <x v="2"/>
    <n v="9"/>
    <d v="2018-09-27T00:00:00"/>
    <s v="Reao"/>
    <s v="Reao"/>
    <s v="Michel PAHUATINI"/>
    <s v="TTF"/>
    <x v="2"/>
    <n v="450"/>
    <n v="450"/>
    <m/>
  </r>
  <r>
    <s v="2013-1"/>
    <n v="17"/>
    <n v="780"/>
    <x v="2"/>
    <n v="9"/>
    <d v="2018-09-27T00:00:00"/>
    <s v="Reao"/>
    <s v="Reao"/>
    <s v="Michel PAHUATINI"/>
    <s v="TTF"/>
    <x v="2"/>
    <n v="210"/>
    <m/>
    <n v="210"/>
  </r>
  <r>
    <s v="2013-1"/>
    <n v="16"/>
    <n v="779"/>
    <x v="2"/>
    <n v="9"/>
    <d v="2018-09-20T00:00:00"/>
    <s v="Reao"/>
    <s v="Reao"/>
    <s v="Michel PAHUATINI"/>
    <s v="TTF"/>
    <x v="2"/>
    <n v="230"/>
    <m/>
    <n v="230"/>
  </r>
  <r>
    <s v="2017-1"/>
    <n v="16"/>
    <n v="798"/>
    <x v="2"/>
    <n v="8"/>
    <d v="2018-08-30T00:00:00"/>
    <s v="Reao"/>
    <s v="Reao"/>
    <s v="Iosua TEAKA"/>
    <s v="TTF"/>
    <x v="2"/>
    <n v="250"/>
    <m/>
    <n v="250"/>
  </r>
  <r>
    <s v="2013-1"/>
    <n v="15"/>
    <n v="778"/>
    <x v="2"/>
    <n v="8"/>
    <d v="2018-08-30T00:00:00"/>
    <s v="Reao"/>
    <s v="Reao"/>
    <s v="Michel PAHUATINI"/>
    <s v="TTF"/>
    <x v="2"/>
    <n v="200"/>
    <m/>
    <n v="200"/>
  </r>
  <r>
    <s v="2013-1"/>
    <n v="14"/>
    <n v="777"/>
    <x v="2"/>
    <n v="8"/>
    <d v="2018-08-09T00:00:00"/>
    <s v="Reao"/>
    <s v="Reao"/>
    <s v="Michel PAHUATINI"/>
    <s v="TTF"/>
    <x v="2"/>
    <n v="220"/>
    <m/>
    <n v="220"/>
  </r>
  <r>
    <s v="2017-1"/>
    <n v="15"/>
    <n v="797"/>
    <x v="2"/>
    <n v="8"/>
    <d v="2018-08-09T00:00:00"/>
    <s v="Reao"/>
    <s v="Reao"/>
    <s v="Iosua TEAKA"/>
    <s v="TTF"/>
    <x v="2"/>
    <n v="230"/>
    <m/>
    <n v="230"/>
  </r>
  <r>
    <s v="2017-3"/>
    <n v="26"/>
    <n v="802"/>
    <x v="2"/>
    <n v="8"/>
    <d v="2018-08-02T00:00:00"/>
    <s v="Reao"/>
    <s v="Reao"/>
    <s v="Tapairu MOEARO"/>
    <s v="TMA"/>
    <x v="2"/>
    <n v="87"/>
    <m/>
    <n v="87"/>
  </r>
  <r>
    <s v="2017-1"/>
    <n v="14"/>
    <n v="796"/>
    <x v="2"/>
    <n v="7"/>
    <d v="2018-07-26T00:00:00"/>
    <s v="Reao"/>
    <s v="Reao"/>
    <s v="Iosua TEAKA"/>
    <s v="TTF"/>
    <x v="2"/>
    <n v="220"/>
    <m/>
    <n v="220"/>
  </r>
  <r>
    <s v="2013-1"/>
    <n v="13"/>
    <n v="776"/>
    <x v="2"/>
    <n v="7"/>
    <d v="2018-07-26T00:00:00"/>
    <s v="Reao"/>
    <s v="Reao"/>
    <s v="Michel PAHUATINI"/>
    <s v="TTF"/>
    <x v="2"/>
    <n v="200"/>
    <m/>
    <n v="200"/>
  </r>
  <r>
    <s v="2013-1"/>
    <n v="12"/>
    <n v="775"/>
    <x v="2"/>
    <n v="7"/>
    <d v="2018-07-12T00:00:00"/>
    <s v="Reao"/>
    <s v="Reao"/>
    <s v="Michel PAHUATINI"/>
    <s v="TTF"/>
    <x v="2"/>
    <n v="130"/>
    <m/>
    <n v="130"/>
  </r>
  <r>
    <s v="2017-3"/>
    <n v="25"/>
    <n v="801"/>
    <x v="2"/>
    <n v="7"/>
    <d v="2018-07-12T00:00:00"/>
    <s v="Reao"/>
    <s v="Reao"/>
    <s v="Tapairu MOEARO"/>
    <s v="TMA"/>
    <x v="2"/>
    <n v="100"/>
    <m/>
    <n v="100"/>
  </r>
  <r>
    <s v="2017-1"/>
    <n v="13"/>
    <n v="795"/>
    <x v="2"/>
    <n v="7"/>
    <d v="2018-07-12T00:00:00"/>
    <s v="Reao"/>
    <s v="Reao"/>
    <s v="Iosua TEAKA"/>
    <s v="TTF"/>
    <x v="2"/>
    <n v="130"/>
    <m/>
    <n v="130"/>
  </r>
  <r>
    <s v="2017-1"/>
    <n v="12"/>
    <n v="794"/>
    <x v="2"/>
    <n v="7"/>
    <d v="2018-07-05T00:00:00"/>
    <s v="Reao"/>
    <s v="Reao"/>
    <s v="Iosua TEAKA"/>
    <s v="TTF"/>
    <x v="2"/>
    <n v="140"/>
    <m/>
    <n v="140"/>
  </r>
  <r>
    <s v="2013-1"/>
    <n v="11"/>
    <n v="774"/>
    <x v="2"/>
    <n v="7"/>
    <d v="2018-07-05T00:00:00"/>
    <s v="Reao"/>
    <s v="Reao"/>
    <s v="Michel PAHUATINI"/>
    <s v="TTF"/>
    <x v="2"/>
    <n v="140"/>
    <m/>
    <n v="140"/>
  </r>
  <r>
    <s v="2017-1"/>
    <n v="11"/>
    <n v="793"/>
    <x v="2"/>
    <n v="6"/>
    <d v="2018-06-28T00:00:00"/>
    <s v="Reao"/>
    <s v="Reao"/>
    <s v="Iosua TEAKA"/>
    <s v="TTF"/>
    <x v="2"/>
    <n v="180"/>
    <m/>
    <n v="180"/>
  </r>
  <r>
    <s v="2013-1"/>
    <n v="10"/>
    <n v="773"/>
    <x v="2"/>
    <n v="6"/>
    <d v="2018-06-14T00:00:00"/>
    <s v="Reao"/>
    <s v="Reao"/>
    <s v="Michel PAHUATINI"/>
    <s v="TTF"/>
    <x v="0"/>
    <n v="120"/>
    <n v="120"/>
    <m/>
  </r>
  <r>
    <s v="2013-1"/>
    <n v="10"/>
    <n v="773"/>
    <x v="2"/>
    <n v="6"/>
    <d v="2018-06-14T00:00:00"/>
    <s v="Reao"/>
    <s v="Reao"/>
    <s v="Michel PAHUATINI"/>
    <s v="TTF"/>
    <x v="2"/>
    <n v="180"/>
    <m/>
    <n v="180"/>
  </r>
  <r>
    <s v="2017-1"/>
    <n v="10"/>
    <n v="792"/>
    <x v="2"/>
    <n v="6"/>
    <d v="2018-06-14T00:00:00"/>
    <s v="Reao"/>
    <s v="Reao"/>
    <s v="Iosua TEAKA"/>
    <s v="TTF"/>
    <x v="2"/>
    <n v="200"/>
    <m/>
    <n v="200"/>
  </r>
  <r>
    <s v="2017-3"/>
    <n v="24"/>
    <n v="740"/>
    <x v="2"/>
    <n v="6"/>
    <d v="2018-06-14T00:00:00"/>
    <s v="Reao"/>
    <s v="Reao"/>
    <s v="Tapairu MOEARO"/>
    <s v="TMA"/>
    <x v="2"/>
    <n v="200"/>
    <m/>
    <n v="200"/>
  </r>
  <r>
    <s v="2013-1"/>
    <n v="9"/>
    <n v="772"/>
    <x v="2"/>
    <n v="6"/>
    <d v="2018-06-07T00:00:00"/>
    <s v="Reao"/>
    <s v="Reao"/>
    <s v="Michel PAHUATINI"/>
    <s v="TTF"/>
    <x v="2"/>
    <n v="220"/>
    <m/>
    <n v="220"/>
  </r>
  <r>
    <s v="2017-1"/>
    <n v="9"/>
    <n v="791"/>
    <x v="2"/>
    <n v="6"/>
    <d v="2018-06-07T00:00:00"/>
    <s v="Reao"/>
    <s v="Reao"/>
    <s v="Iosua TEAKA"/>
    <s v="TTF"/>
    <x v="2"/>
    <n v="220"/>
    <m/>
    <n v="220"/>
  </r>
  <r>
    <s v="2017-3"/>
    <n v="23"/>
    <n v="738"/>
    <x v="2"/>
    <n v="6"/>
    <d v="2018-06-07T00:00:00"/>
    <s v="Reao"/>
    <s v="Reao"/>
    <s v="Tapairu MOEARO"/>
    <s v="TMA"/>
    <x v="2"/>
    <n v="200"/>
    <m/>
    <n v="200"/>
  </r>
  <r>
    <s v="2017-3"/>
    <n v="22"/>
    <n v="737"/>
    <x v="2"/>
    <n v="5"/>
    <d v="2018-05-09T00:00:00"/>
    <s v="Reao"/>
    <s v="Reao"/>
    <s v="Tapairu MOEARO"/>
    <s v="TMA"/>
    <x v="2"/>
    <n v="450"/>
    <m/>
    <n v="450"/>
  </r>
  <r>
    <s v="2013-1"/>
    <n v="8"/>
    <n v="771"/>
    <x v="2"/>
    <n v="5"/>
    <d v="2018-05-09T00:00:00"/>
    <s v="Reao"/>
    <s v="Reao"/>
    <s v="Michel PAHUATINI"/>
    <s v="TTF"/>
    <x v="2"/>
    <n v="180"/>
    <m/>
    <n v="180"/>
  </r>
  <r>
    <s v="2017-1"/>
    <n v="8"/>
    <n v="790"/>
    <x v="2"/>
    <n v="5"/>
    <d v="2018-05-09T00:00:00"/>
    <s v="Reao"/>
    <s v="Reao"/>
    <s v="Iosua TEAKA"/>
    <s v="TTF"/>
    <x v="2"/>
    <n v="190"/>
    <m/>
    <n v="190"/>
  </r>
  <r>
    <s v="2017-3"/>
    <n v="21"/>
    <n v="736"/>
    <x v="2"/>
    <n v="5"/>
    <d v="2018-05-02T00:00:00"/>
    <s v="Reao"/>
    <s v="Reao"/>
    <s v="Tapairu MOEARO"/>
    <s v="TMA"/>
    <x v="2"/>
    <n v="450"/>
    <m/>
    <n v="450"/>
  </r>
  <r>
    <s v="2017-1"/>
    <n v="7"/>
    <n v="789"/>
    <x v="2"/>
    <n v="5"/>
    <d v="2018-05-02T00:00:00"/>
    <s v="Reao"/>
    <s v="Reao"/>
    <s v="Iosua TEAKA"/>
    <s v="TTF"/>
    <x v="2"/>
    <n v="230"/>
    <m/>
    <n v="230"/>
  </r>
  <r>
    <s v="2013-1"/>
    <n v="7"/>
    <n v="770"/>
    <x v="2"/>
    <n v="5"/>
    <d v="2018-05-02T00:00:00"/>
    <s v="Reao"/>
    <s v="Reao"/>
    <s v="Michel PAHUATINI"/>
    <s v="TTF"/>
    <x v="2"/>
    <n v="220"/>
    <m/>
    <n v="220"/>
  </r>
  <r>
    <s v="2017-3"/>
    <n v="20"/>
    <n v="735"/>
    <x v="2"/>
    <n v="4"/>
    <d v="2018-04-12T00:00:00"/>
    <s v="Reao"/>
    <s v="Reao"/>
    <s v="Tapairu MOEARO"/>
    <s v="TMA"/>
    <x v="2"/>
    <n v="248"/>
    <m/>
    <n v="248"/>
  </r>
  <r>
    <s v="2017-1"/>
    <n v="6"/>
    <n v="788"/>
    <x v="2"/>
    <n v="4"/>
    <d v="2018-04-12T00:00:00"/>
    <s v="Reao"/>
    <s v="Reao"/>
    <s v="Iosua TEAKA"/>
    <s v="TTF"/>
    <x v="2"/>
    <n v="120"/>
    <m/>
    <n v="120"/>
  </r>
  <r>
    <s v="2017-1"/>
    <n v="5"/>
    <n v="787"/>
    <x v="2"/>
    <n v="4"/>
    <d v="2018-04-05T00:00:00"/>
    <s v="Reao"/>
    <s v="Reao"/>
    <s v="Iosua TEAKA"/>
    <s v="TTF"/>
    <x v="2"/>
    <n v="120"/>
    <m/>
    <n v="120"/>
  </r>
  <r>
    <s v="2013-1"/>
    <n v="6"/>
    <n v="769"/>
    <x v="2"/>
    <n v="4"/>
    <d v="2018-04-05T00:00:00"/>
    <s v="Reao"/>
    <s v="Reao"/>
    <s v="Michel PAHUATINI"/>
    <s v="TTF"/>
    <x v="2"/>
    <n v="100"/>
    <m/>
    <n v="100"/>
  </r>
  <r>
    <s v="2013-1"/>
    <n v="6"/>
    <n v="769"/>
    <x v="2"/>
    <n v="4"/>
    <d v="2018-04-05T00:00:00"/>
    <s v="Reao"/>
    <s v="Reao"/>
    <s v="Michel PAHUATINI"/>
    <s v="TTF"/>
    <x v="1"/>
    <n v="75"/>
    <n v="75"/>
    <m/>
  </r>
  <r>
    <s v="2013-1"/>
    <n v="6"/>
    <n v="768"/>
    <x v="2"/>
    <n v="3"/>
    <d v="2018-03-29T00:00:00"/>
    <s v="Reao"/>
    <s v="Reao"/>
    <s v="Michel PAHUATINI"/>
    <s v="TTF"/>
    <x v="2"/>
    <n v="120"/>
    <m/>
    <n v="120"/>
  </r>
  <r>
    <s v="2017-1"/>
    <n v="5"/>
    <n v="786"/>
    <x v="2"/>
    <n v="3"/>
    <d v="2018-03-29T00:00:00"/>
    <s v="Reao"/>
    <s v="Reao"/>
    <s v="Iosua TEAKA"/>
    <s v="TTF"/>
    <x v="2"/>
    <n v="130"/>
    <m/>
    <n v="130"/>
  </r>
  <r>
    <s v="2017-3"/>
    <n v="19"/>
    <n v="734"/>
    <x v="2"/>
    <n v="3"/>
    <d v="2018-03-29T00:00:00"/>
    <s v="Reao"/>
    <s v="Reao"/>
    <s v="Tapairu MOEARO"/>
    <s v="TMA"/>
    <x v="2"/>
    <n v="202"/>
    <m/>
    <n v="202"/>
  </r>
  <r>
    <s v="2017-3"/>
    <n v="18"/>
    <n v="733"/>
    <x v="2"/>
    <n v="3"/>
    <d v="2018-03-23T00:00:00"/>
    <s v="Reao"/>
    <s v="Reao"/>
    <s v="Tapairu MOEARO"/>
    <s v="TMA"/>
    <x v="2"/>
    <n v="353"/>
    <m/>
    <n v="353"/>
  </r>
  <r>
    <s v="2017-1"/>
    <n v="4"/>
    <n v="785"/>
    <x v="2"/>
    <n v="3"/>
    <d v="2018-03-22T00:00:00"/>
    <s v="Reao"/>
    <s v="Reao"/>
    <s v="Iosua TEAKA"/>
    <s v="TTF"/>
    <x v="2"/>
    <n v="160"/>
    <m/>
    <n v="160"/>
  </r>
  <r>
    <s v="2013-1"/>
    <n v="5"/>
    <n v="767"/>
    <x v="2"/>
    <n v="3"/>
    <d v="2018-03-22T00:00:00"/>
    <s v="Reao"/>
    <s v="Reao"/>
    <s v="Michel PAHUATINI"/>
    <s v="TTF"/>
    <x v="2"/>
    <n v="100"/>
    <m/>
    <n v="100"/>
  </r>
  <r>
    <s v="2017-3"/>
    <n v="17"/>
    <n v="732"/>
    <x v="2"/>
    <n v="3"/>
    <d v="2018-03-18T00:00:00"/>
    <s v="Reao"/>
    <s v="Reao"/>
    <s v="Tapairu MOEARO"/>
    <s v="TMA"/>
    <x v="2"/>
    <n v="400"/>
    <m/>
    <n v="400"/>
  </r>
  <r>
    <s v="2013-1"/>
    <n v="4"/>
    <n v="766"/>
    <x v="2"/>
    <n v="3"/>
    <d v="2018-03-15T00:00:00"/>
    <s v="Reao"/>
    <s v="Reao"/>
    <s v="Michel PAHUATINI"/>
    <s v="TTF"/>
    <x v="2"/>
    <n v="75"/>
    <m/>
    <n v="75"/>
  </r>
  <r>
    <s v="2017-1"/>
    <n v="3"/>
    <n v="784"/>
    <x v="2"/>
    <n v="3"/>
    <d v="2018-03-15T00:00:00"/>
    <s v="Reao"/>
    <s v="Reao"/>
    <s v="Iosua TEAKA"/>
    <s v="TTF"/>
    <x v="2"/>
    <n v="75"/>
    <m/>
    <n v="75"/>
  </r>
  <r>
    <s v="2013-1"/>
    <n v="3"/>
    <n v="765"/>
    <x v="2"/>
    <n v="2"/>
    <d v="2018-02-22T00:00:00"/>
    <s v="Reao"/>
    <s v="Reao"/>
    <s v="Michel PAHUATINI"/>
    <s v="AFB"/>
    <x v="2"/>
    <n v="530"/>
    <m/>
    <n v="530"/>
  </r>
  <r>
    <s v="2013-1"/>
    <n v="3"/>
    <n v="765"/>
    <x v="2"/>
    <n v="2"/>
    <d v="2018-02-22T00:00:00"/>
    <s v="Reao"/>
    <s v="Reao"/>
    <s v="Michel PAHUATINI"/>
    <s v="AFB"/>
    <x v="1"/>
    <n v="520"/>
    <n v="520"/>
    <m/>
  </r>
  <r>
    <s v="2017-3"/>
    <n v="16"/>
    <n v="731"/>
    <x v="2"/>
    <n v="2"/>
    <d v="2018-02-15T00:00:00"/>
    <s v="Reao"/>
    <s v="Reao"/>
    <s v="Tapairu MOEARO"/>
    <s v="TMA"/>
    <x v="2"/>
    <n v="341"/>
    <m/>
    <n v="341"/>
  </r>
  <r>
    <s v="2013-1"/>
    <n v="2"/>
    <n v="764"/>
    <x v="2"/>
    <n v="2"/>
    <d v="2018-02-15T00:00:00"/>
    <s v="Reao"/>
    <s v="Reao"/>
    <s v="Michel PAHUATINI"/>
    <s v="TTF"/>
    <x v="2"/>
    <n v="100"/>
    <m/>
    <n v="100"/>
  </r>
  <r>
    <s v="2017-1"/>
    <n v="2"/>
    <n v="783"/>
    <x v="2"/>
    <n v="2"/>
    <d v="2018-02-15T00:00:00"/>
    <s v="Reao"/>
    <s v="Reao"/>
    <s v="Iosua TEAKA"/>
    <s v="TTF"/>
    <x v="2"/>
    <n v="130"/>
    <m/>
    <n v="130"/>
  </r>
  <r>
    <s v="2013-1"/>
    <n v="1"/>
    <n v="763"/>
    <x v="2"/>
    <n v="1"/>
    <d v="2018-01-25T00:00:00"/>
    <s v="Reao"/>
    <s v="Reao"/>
    <s v="Michel PAHUATINI"/>
    <s v="TTF"/>
    <x v="0"/>
    <n v="85"/>
    <n v="85"/>
    <m/>
  </r>
  <r>
    <s v="2013-1"/>
    <n v="1"/>
    <n v="763"/>
    <x v="2"/>
    <n v="1"/>
    <d v="2018-01-25T00:00:00"/>
    <s v="Reao"/>
    <s v="Reao"/>
    <s v="Michel PAHUATINI"/>
    <s v="TTF"/>
    <x v="2"/>
    <n v="190"/>
    <m/>
    <n v="190"/>
  </r>
  <r>
    <s v="2017-3"/>
    <n v="15"/>
    <n v="730"/>
    <x v="2"/>
    <n v="1"/>
    <d v="2018-01-25T00:00:00"/>
    <s v="Reao"/>
    <s v="Reao"/>
    <s v="Tapairu MOEARO"/>
    <s v="TMA"/>
    <x v="2"/>
    <n v="320"/>
    <m/>
    <n v="320"/>
  </r>
  <r>
    <s v="2017-1"/>
    <n v="1"/>
    <n v="782"/>
    <x v="2"/>
    <n v="1"/>
    <d v="2018-01-18T00:00:00"/>
    <s v="Reao"/>
    <s v="Reao"/>
    <s v="Iosua TEAKA"/>
    <s v="TTF"/>
    <x v="2"/>
    <n v="170"/>
    <m/>
    <n v="170"/>
  </r>
  <r>
    <s v="2017-3"/>
    <n v="14"/>
    <n v="729"/>
    <x v="2"/>
    <n v="1"/>
    <d v="2018-01-10T00:00:00"/>
    <s v="Reao"/>
    <s v="Reao"/>
    <s v="Tapairu MOEARO"/>
    <s v="TMA"/>
    <x v="3"/>
    <n v="241"/>
    <m/>
    <n v="241"/>
  </r>
  <r>
    <s v="2017-3"/>
    <n v="13"/>
    <n v="728"/>
    <x v="2"/>
    <n v="1"/>
    <d v="2018-01-03T00:00:00"/>
    <s v="Reao"/>
    <s v="Reao"/>
    <s v="Tapairu MOEARO"/>
    <s v="TMA"/>
    <x v="2"/>
    <n v="408"/>
    <m/>
    <n v="408"/>
  </r>
  <r>
    <s v="2017-3"/>
    <n v="1"/>
    <n v="803"/>
    <x v="3"/>
    <n v="1"/>
    <d v="2019-01-10T00:00:00"/>
    <s v="Reao"/>
    <s v="Reao"/>
    <s v="Tapairu MOEARO"/>
    <s v="TMA"/>
    <x v="2"/>
    <n v="332"/>
    <m/>
    <n v="332"/>
  </r>
  <r>
    <s v="2017-3"/>
    <n v="2"/>
    <n v="804"/>
    <x v="3"/>
    <n v="1"/>
    <d v="2019-01-24T00:00:00"/>
    <s v="Reao"/>
    <s v="Reao"/>
    <s v="Tapairu MOEARO"/>
    <s v="TMA"/>
    <x v="2"/>
    <n v="500"/>
    <m/>
    <n v="500"/>
  </r>
  <r>
    <s v="2018-2"/>
    <n v="1"/>
    <n v="921"/>
    <x v="3"/>
    <n v="1"/>
    <d v="2019-01-31T00:00:00"/>
    <s v="Reao"/>
    <s v="Reao"/>
    <s v="Ludovic POLTAVTSEEF"/>
    <s v="TTF"/>
    <x v="2"/>
    <n v="200"/>
    <m/>
    <n v="200"/>
  </r>
  <r>
    <s v="2018-3"/>
    <n v="1"/>
    <n v="901"/>
    <x v="3"/>
    <n v="1"/>
    <d v="2019-01-31T00:00:00"/>
    <s v="Reao"/>
    <s v="Reao"/>
    <s v="Vitore TEAKA"/>
    <s v="TTF"/>
    <x v="2"/>
    <n v="190"/>
    <m/>
    <n v="190"/>
  </r>
  <r>
    <s v="2013-1"/>
    <n v="1"/>
    <n v="826"/>
    <x v="3"/>
    <n v="1"/>
    <d v="2019-01-31T00:00:00"/>
    <s v="Reao"/>
    <s v="Reao"/>
    <s v="Michel PAHUATINI"/>
    <s v="TTF"/>
    <x v="4"/>
    <n v="750"/>
    <n v="750"/>
    <m/>
  </r>
  <r>
    <s v="2013-1"/>
    <n v="2"/>
    <n v="827"/>
    <x v="3"/>
    <n v="2"/>
    <d v="2019-02-14T00:00:00"/>
    <s v="Reao"/>
    <s v="Reao"/>
    <s v="Michel PAHUATINI"/>
    <s v="TTF"/>
    <x v="4"/>
    <n v="230"/>
    <n v="230"/>
    <m/>
  </r>
  <r>
    <s v="2013-1"/>
    <n v="2"/>
    <n v="827"/>
    <x v="3"/>
    <n v="2"/>
    <d v="2019-02-14T00:00:00"/>
    <s v="Reao"/>
    <s v="Reao"/>
    <s v="Michel PAHUATINI"/>
    <s v="TTF"/>
    <x v="2"/>
    <n v="30"/>
    <m/>
    <n v="30"/>
  </r>
  <r>
    <s v="2018-2"/>
    <n v="2"/>
    <n v="922"/>
    <x v="3"/>
    <n v="2"/>
    <d v="2019-02-14T00:00:00"/>
    <s v="Reao"/>
    <s v="Reao"/>
    <s v="Ludovic POLTAVTSEEF"/>
    <s v="TTF"/>
    <x v="2"/>
    <n v="200"/>
    <m/>
    <n v="200"/>
  </r>
  <r>
    <s v="2018-3"/>
    <n v="2"/>
    <n v="902"/>
    <x v="3"/>
    <n v="2"/>
    <d v="2019-02-14T00:00:00"/>
    <s v="Reao"/>
    <s v="Reao"/>
    <s v="Vitore TEAKA"/>
    <s v="TTF"/>
    <x v="2"/>
    <n v="208"/>
    <m/>
    <n v="208"/>
  </r>
  <r>
    <s v="2013-1"/>
    <n v="3"/>
    <n v="828"/>
    <x v="3"/>
    <n v="2"/>
    <d v="2019-02-22T00:00:00"/>
    <s v="Reao"/>
    <s v="Reao"/>
    <s v="Michel PAHUATINI"/>
    <s v="TTF"/>
    <x v="2"/>
    <n v="97"/>
    <m/>
    <n v="97"/>
  </r>
  <r>
    <s v="2013-1"/>
    <n v="3"/>
    <n v="828"/>
    <x v="3"/>
    <n v="2"/>
    <d v="2019-02-22T00:00:00"/>
    <s v="Reao"/>
    <s v="Reao"/>
    <s v="Michel PAHUATINI"/>
    <s v="TTF"/>
    <x v="4"/>
    <n v="660"/>
    <n v="660"/>
    <m/>
  </r>
  <r>
    <s v="2018-2"/>
    <n v="3"/>
    <n v="923"/>
    <x v="3"/>
    <n v="2"/>
    <d v="2019-02-22T00:00:00"/>
    <s v="Reao"/>
    <s v="Reao"/>
    <s v="Ludovic POLTAVTSEEF"/>
    <s v="TTF"/>
    <x v="2"/>
    <n v="150"/>
    <m/>
    <n v="150"/>
  </r>
  <r>
    <s v="2018-3"/>
    <n v="2"/>
    <n v="903"/>
    <x v="3"/>
    <n v="2"/>
    <d v="2019-02-22T00:00:00"/>
    <s v="Reao"/>
    <s v="Reao"/>
    <s v="Vitore TEAKA"/>
    <s v="TTF"/>
    <x v="2"/>
    <n v="148"/>
    <m/>
    <n v="148"/>
  </r>
  <r>
    <s v="2018-2"/>
    <n v="5"/>
    <n v="925"/>
    <x v="3"/>
    <n v="3"/>
    <d v="2019-02-22T00:00:00"/>
    <s v="Reao"/>
    <s v="Reao"/>
    <s v="Ludovic POLTAVTSEEF"/>
    <s v="TTF"/>
    <x v="2"/>
    <n v="150"/>
    <m/>
    <n v="150"/>
  </r>
  <r>
    <s v="2018-2"/>
    <n v="4"/>
    <n v="924"/>
    <x v="3"/>
    <n v="3"/>
    <d v="2019-03-14T00:00:00"/>
    <s v="Reao"/>
    <s v="Reao"/>
    <s v="Ludovic POLTAVTSEEF"/>
    <s v="TTF"/>
    <x v="2"/>
    <n v="150"/>
    <m/>
    <n v="150"/>
  </r>
  <r>
    <s v="2013-1"/>
    <n v="4"/>
    <n v="829"/>
    <x v="3"/>
    <n v="3"/>
    <d v="2019-03-14T00:00:00"/>
    <s v="Reao"/>
    <s v="Reao"/>
    <s v="Michel PAHUATINI"/>
    <s v="TTF"/>
    <x v="2"/>
    <n v="150"/>
    <m/>
    <n v="150"/>
  </r>
  <r>
    <s v="2013-1"/>
    <n v="4"/>
    <n v="829"/>
    <x v="3"/>
    <n v="3"/>
    <d v="2019-03-14T00:00:00"/>
    <s v="Reao"/>
    <s v="Reao"/>
    <s v="Michel PAHUATINI"/>
    <s v="TTF"/>
    <x v="4"/>
    <n v="410"/>
    <n v="410"/>
    <s v=" "/>
  </r>
  <r>
    <s v="2018-3"/>
    <n v="4"/>
    <n v="904"/>
    <x v="3"/>
    <n v="3"/>
    <d v="2019-03-14T00:00:00"/>
    <s v="Reao"/>
    <s v="Reao"/>
    <s v="Vitore TEAKA"/>
    <s v="TTF"/>
    <x v="2"/>
    <n v="150"/>
    <m/>
    <n v="150"/>
  </r>
  <r>
    <s v="2018-3"/>
    <n v="5"/>
    <n v="907"/>
    <x v="3"/>
    <n v="3"/>
    <d v="2019-03-21T00:00:00"/>
    <s v="Reao"/>
    <s v="Reao"/>
    <s v="Vitore TEAKA"/>
    <s v="TTF"/>
    <x v="2"/>
    <n v="150"/>
    <m/>
    <n v="150"/>
  </r>
  <r>
    <s v="2013-1"/>
    <n v="5"/>
    <n v="830"/>
    <x v="3"/>
    <n v="3"/>
    <d v="2019-03-21T00:00:00"/>
    <s v="Reao"/>
    <s v="Reao"/>
    <s v="Michel PAHUATINI"/>
    <s v="TTF"/>
    <x v="2"/>
    <n v="150"/>
    <m/>
    <n v="150"/>
  </r>
  <r>
    <s v="2013-1"/>
    <n v="5"/>
    <n v="830"/>
    <x v="3"/>
    <n v="3"/>
    <d v="2019-03-21T00:00:00"/>
    <s v="Reao"/>
    <s v="Reao"/>
    <s v="Michel PAHUATINI"/>
    <s v="TTF"/>
    <x v="4"/>
    <n v="420"/>
    <n v="420"/>
    <s v="                                     "/>
  </r>
  <r>
    <s v="2013-1"/>
    <n v="6"/>
    <n v="831"/>
    <x v="3"/>
    <n v="3"/>
    <d v="2019-03-21T00:00:00"/>
    <s v="Reao"/>
    <s v="Reao"/>
    <s v="Michel PAHUATINI"/>
    <s v="UPF"/>
    <x v="4"/>
    <n v="200"/>
    <n v="200"/>
    <m/>
  </r>
  <r>
    <s v="2018-3"/>
    <n v="4"/>
    <n v="906"/>
    <x v="3"/>
    <n v="4"/>
    <d v="2019-04-04T00:00:00"/>
    <s v="Reao"/>
    <s v="Reao"/>
    <s v="Vitore TEAKA"/>
    <s v="TTF"/>
    <x v="2"/>
    <n v="150"/>
    <m/>
    <n v="150"/>
  </r>
  <r>
    <s v="2018-2"/>
    <n v="6"/>
    <n v="926"/>
    <x v="3"/>
    <n v="4"/>
    <d v="2019-04-04T00:00:00"/>
    <s v="Reao"/>
    <s v="Reao"/>
    <s v="Ludovic POLTAVTSEEF"/>
    <s v="TTF"/>
    <x v="2"/>
    <n v="150"/>
    <m/>
    <n v="150"/>
  </r>
  <r>
    <s v="2018-4"/>
    <n v="1"/>
    <n v="884"/>
    <x v="3"/>
    <n v="4"/>
    <d v="2019-04-04T00:00:00"/>
    <s v="Reao"/>
    <s v="Reao"/>
    <s v="Tefauragi TEPAPATAHI"/>
    <s v="TMA"/>
    <x v="2"/>
    <n v="222"/>
    <m/>
    <n v="222"/>
  </r>
  <r>
    <s v="2017-3"/>
    <n v="3"/>
    <n v="805"/>
    <x v="3"/>
    <n v="4"/>
    <d v="2019-04-04T00:00:00"/>
    <s v="Reao"/>
    <s v="Reao"/>
    <s v="Tapairu MOEARO"/>
    <s v="TMA"/>
    <x v="2"/>
    <n v="200"/>
    <m/>
    <n v="200"/>
  </r>
  <r>
    <s v="2013-1"/>
    <n v="7"/>
    <n v="832"/>
    <x v="3"/>
    <n v="4"/>
    <d v="2019-04-04T00:00:00"/>
    <s v="Reao"/>
    <s v="Reao"/>
    <s v="Michel PAHUATINI"/>
    <s v="TTF"/>
    <x v="2"/>
    <n v="175"/>
    <m/>
    <n v="175"/>
  </r>
  <r>
    <s v="2013-1"/>
    <n v="7"/>
    <n v="832"/>
    <x v="3"/>
    <n v="4"/>
    <d v="2019-04-04T00:00:00"/>
    <s v="Reao"/>
    <s v="Reao"/>
    <s v="Michel PAHUATINI"/>
    <s v="TTF"/>
    <x v="4"/>
    <n v="480"/>
    <n v="480"/>
    <s v="    "/>
  </r>
  <r>
    <s v="2018-2"/>
    <n v="7"/>
    <n v="927"/>
    <x v="3"/>
    <n v="4"/>
    <d v="2019-04-11T00:00:00"/>
    <s v="Reao"/>
    <s v="Reao"/>
    <s v="Ludovic POLTAVTSEEF"/>
    <s v="TTF"/>
    <x v="2"/>
    <n v="150"/>
    <m/>
    <n v="150"/>
  </r>
  <r>
    <s v="2013-1"/>
    <n v="8"/>
    <n v="833"/>
    <x v="3"/>
    <n v="4"/>
    <d v="2019-04-11T00:00:00"/>
    <s v="Reao"/>
    <s v="Reao"/>
    <s v="Michel PAHUATINI"/>
    <s v="TTF"/>
    <x v="2"/>
    <n v="135"/>
    <m/>
    <n v="135"/>
  </r>
  <r>
    <s v="2013-1"/>
    <n v="8"/>
    <n v="833"/>
    <x v="3"/>
    <n v="4"/>
    <d v="2019-04-11T00:00:00"/>
    <s v="Reao"/>
    <s v="Reao"/>
    <s v="Michel PAHUATINI"/>
    <s v="TTF"/>
    <x v="4"/>
    <n v="400"/>
    <n v="400"/>
    <m/>
  </r>
  <r>
    <s v="2018-3"/>
    <n v="7"/>
    <n v="910"/>
    <x v="3"/>
    <n v="4"/>
    <d v="2019-04-11T00:00:00"/>
    <s v="Reao"/>
    <s v="Reao"/>
    <s v="Vitore TEAKA"/>
    <s v="TTF"/>
    <x v="2"/>
    <n v="150"/>
    <m/>
    <n v="150"/>
  </r>
  <r>
    <s v="2018-4"/>
    <n v="2"/>
    <n v="885"/>
    <x v="3"/>
    <n v="4"/>
    <d v="2019-04-11T00:00:00"/>
    <s v="Reao"/>
    <s v="Reao"/>
    <s v="Tefauragi TEPAPATAHI"/>
    <s v="TMA"/>
    <x v="2"/>
    <n v="300"/>
    <m/>
    <n v="300"/>
  </r>
  <r>
    <s v="2013-1"/>
    <n v="9"/>
    <n v="834"/>
    <x v="3"/>
    <n v="4"/>
    <d v="2019-04-18T00:00:00"/>
    <s v="Reao"/>
    <s v="Reao"/>
    <s v="Michel PAHUATINI"/>
    <s v="TTF"/>
    <x v="4"/>
    <n v="100"/>
    <n v="100"/>
    <m/>
  </r>
  <r>
    <s v="2017-3"/>
    <n v="4"/>
    <n v="806"/>
    <x v="3"/>
    <n v="4"/>
    <d v="2019-04-18T00:00:00"/>
    <s v="Reao"/>
    <s v="Reao"/>
    <s v="Tapairu MOEARO"/>
    <s v="TMA"/>
    <x v="2"/>
    <n v="505"/>
    <m/>
    <n v="505"/>
  </r>
  <r>
    <s v="2018-2"/>
    <n v="8"/>
    <n v="928"/>
    <x v="3"/>
    <n v="4"/>
    <d v="2019-04-18T00:00:00"/>
    <s v="Reao"/>
    <s v="Reao"/>
    <s v="Ludovic POLTAVTSEEF"/>
    <s v="TTF"/>
    <x v="2"/>
    <n v="115"/>
    <m/>
    <n v="115"/>
  </r>
  <r>
    <s v="2018-3"/>
    <n v="8"/>
    <n v="911"/>
    <x v="3"/>
    <n v="4"/>
    <d v="2019-04-18T00:00:00"/>
    <s v="Reao"/>
    <s v="Reao"/>
    <s v="Vitore TEAKA"/>
    <s v="TTF"/>
    <x v="2"/>
    <n v="115"/>
    <m/>
    <n v="115"/>
  </r>
  <r>
    <s v="2018-4"/>
    <n v="3"/>
    <n v="886"/>
    <x v="3"/>
    <n v="5"/>
    <d v="2019-05-09T00:00:00"/>
    <s v="Reao"/>
    <s v="Reao"/>
    <s v="Tefauragi TEPAPATAHI"/>
    <s v="TMA"/>
    <x v="2"/>
    <n v="461"/>
    <m/>
    <n v="461"/>
  </r>
  <r>
    <s v="2018-3"/>
    <n v="9"/>
    <n v="908"/>
    <x v="3"/>
    <n v="5"/>
    <d v="2019-05-09T00:00:00"/>
    <s v="Reao"/>
    <s v="Reao"/>
    <s v="Vitore TEAKA"/>
    <s v="TTF"/>
    <x v="2"/>
    <n v="120"/>
    <m/>
    <n v="120"/>
  </r>
  <r>
    <s v="2013-1"/>
    <n v="10"/>
    <n v="835"/>
    <x v="3"/>
    <n v="5"/>
    <d v="2019-05-09T00:00:00"/>
    <s v="Reao"/>
    <s v="Reao"/>
    <s v="Michel PAHUATINI"/>
    <s v="TTF"/>
    <x v="2"/>
    <n v="107"/>
    <m/>
    <n v="107"/>
  </r>
  <r>
    <s v="2018-2"/>
    <n v="9"/>
    <n v="929"/>
    <x v="3"/>
    <n v="5"/>
    <d v="2019-05-09T00:00:00"/>
    <s v="Reao"/>
    <s v="Reao"/>
    <s v="Ludovic POLTAVTSEEF"/>
    <s v="TTF"/>
    <x v="2"/>
    <n v="156"/>
    <m/>
    <n v="156"/>
  </r>
  <r>
    <s v="2017-3"/>
    <n v="5"/>
    <n v="807"/>
    <x v="3"/>
    <n v="5"/>
    <d v="2019-05-16T00:00:00"/>
    <s v="Reao"/>
    <s v="Reao"/>
    <s v="Tapairu MOEARO"/>
    <s v="TMA"/>
    <x v="2"/>
    <n v="403"/>
    <m/>
    <n v="403"/>
  </r>
  <r>
    <s v="2013-1"/>
    <n v="11"/>
    <n v="836"/>
    <x v="3"/>
    <n v="5"/>
    <d v="2019-05-16T00:00:00"/>
    <s v="Reao"/>
    <s v="Reao"/>
    <s v="Michel PAHUATINI"/>
    <s v="TTF"/>
    <x v="4"/>
    <n v="585"/>
    <n v="585"/>
    <m/>
  </r>
  <r>
    <s v="2013-1"/>
    <n v="11"/>
    <n v="836"/>
    <x v="3"/>
    <n v="5"/>
    <d v="2019-05-16T00:00:00"/>
    <s v="Reao"/>
    <s v="Reao"/>
    <s v="Michel PAHUATINI"/>
    <s v="TTF"/>
    <x v="2"/>
    <n v="224"/>
    <m/>
    <n v="224"/>
  </r>
  <r>
    <s v="2018-3"/>
    <n v="10"/>
    <n v="909"/>
    <x v="3"/>
    <n v="5"/>
    <d v="2019-05-16T00:00:00"/>
    <s v="Reao"/>
    <s v="Reao"/>
    <s v="Vitore TEAKA"/>
    <s v="TTF"/>
    <x v="2"/>
    <n v="120"/>
    <m/>
    <n v="120"/>
  </r>
  <r>
    <s v="2018-2"/>
    <n v="10"/>
    <n v="930"/>
    <x v="3"/>
    <n v="5"/>
    <d v="2019-05-16T00:00:00"/>
    <s v="Reao"/>
    <s v="Reao"/>
    <s v="Ludovic POLTAVTSEEF"/>
    <s v="TTF"/>
    <x v="2"/>
    <n v="173"/>
    <m/>
    <n v="173"/>
  </r>
  <r>
    <s v="2017-3"/>
    <n v="6"/>
    <n v="808"/>
    <x v="3"/>
    <n v="6"/>
    <d v="2019-06-06T00:00:00"/>
    <s v="Reao"/>
    <s v="Reao"/>
    <s v="Tapairu MOEARO"/>
    <s v="TMA"/>
    <x v="2"/>
    <n v="452"/>
    <m/>
    <n v="452"/>
  </r>
  <r>
    <s v="2013-1"/>
    <n v="12"/>
    <n v="837"/>
    <x v="3"/>
    <n v="6"/>
    <d v="2019-06-06T00:00:00"/>
    <s v="Reao"/>
    <s v="Reao"/>
    <s v="Michel PAHUATINI"/>
    <s v="TTF"/>
    <x v="4"/>
    <n v="550"/>
    <n v="550"/>
    <m/>
  </r>
  <r>
    <s v="2013-1"/>
    <n v="12"/>
    <n v="837"/>
    <x v="3"/>
    <n v="6"/>
    <d v="2019-06-06T00:00:00"/>
    <s v="Reao"/>
    <s v="Reao"/>
    <s v="Michel PAHUATINI"/>
    <s v="TTF"/>
    <x v="2"/>
    <n v="150"/>
    <m/>
    <n v="150"/>
  </r>
  <r>
    <s v="2018-2"/>
    <n v="11"/>
    <n v="931"/>
    <x v="3"/>
    <n v="6"/>
    <d v="2019-06-06T00:00:00"/>
    <s v="Reao"/>
    <s v="Reao"/>
    <s v="Ludovic POLTAVTSEEF"/>
    <s v="TTF"/>
    <x v="2"/>
    <n v="245"/>
    <m/>
    <n v="245"/>
  </r>
  <r>
    <s v="2018-3"/>
    <n v="11"/>
    <n v="912"/>
    <x v="3"/>
    <n v="6"/>
    <d v="2019-06-06T00:00:00"/>
    <s v="Reao"/>
    <s v="Reao"/>
    <s v="Vitore TEAKA"/>
    <s v="TTF"/>
    <x v="2"/>
    <n v="153"/>
    <m/>
    <n v="153"/>
  </r>
  <r>
    <s v="2017-3"/>
    <n v="7"/>
    <n v="810"/>
    <x v="3"/>
    <n v="6"/>
    <d v="2019-06-20T00:00:00"/>
    <s v="Reao"/>
    <s v="Reao"/>
    <s v="Tapairu MOEARO"/>
    <s v="TMA"/>
    <x v="2"/>
    <n v="350"/>
    <m/>
    <n v="350"/>
  </r>
  <r>
    <s v="2018-2"/>
    <n v="12"/>
    <n v="932"/>
    <x v="3"/>
    <n v="6"/>
    <d v="2019-06-20T00:00:00"/>
    <s v="Reao"/>
    <s v="Reao"/>
    <s v="Ludovic POLTAVTSEEF"/>
    <s v="TTF"/>
    <x v="2"/>
    <n v="380"/>
    <m/>
    <n v="380"/>
  </r>
  <r>
    <s v="2018-3"/>
    <n v="12"/>
    <n v="913"/>
    <x v="3"/>
    <n v="6"/>
    <d v="2019-06-20T00:00:00"/>
    <s v="Reao"/>
    <s v="Reao"/>
    <s v="Vitore TEAKA"/>
    <s v="TTF"/>
    <x v="2"/>
    <n v="220"/>
    <m/>
    <n v="220"/>
  </r>
  <r>
    <s v="2013-1"/>
    <n v="13"/>
    <n v="838"/>
    <x v="3"/>
    <n v="6"/>
    <d v="2019-06-20T00:00:00"/>
    <s v="Reao"/>
    <s v="Reao"/>
    <s v="Michel PAHUATINI"/>
    <s v="TTF"/>
    <x v="4"/>
    <n v="500"/>
    <n v="500"/>
    <m/>
  </r>
  <r>
    <s v="2017-3"/>
    <n v="8"/>
    <n v="811"/>
    <x v="3"/>
    <n v="6"/>
    <d v="2019-06-27T00:00:00"/>
    <s v="Reao"/>
    <s v="Reao"/>
    <s v="Tapairu MOEARO"/>
    <s v="TMA"/>
    <x v="2"/>
    <n v="380"/>
    <m/>
    <n v="380"/>
  </r>
  <r>
    <s v="2013-1"/>
    <n v="14"/>
    <n v="840"/>
    <x v="3"/>
    <n v="7"/>
    <d v="2019-07-04T00:00:00"/>
    <s v="Reao"/>
    <s v="Reao"/>
    <s v="Michel PAHUATINI"/>
    <s v="TTF"/>
    <x v="4"/>
    <n v="264"/>
    <n v="264"/>
    <m/>
  </r>
  <r>
    <s v="2013-1"/>
    <n v="14"/>
    <n v="840"/>
    <x v="3"/>
    <n v="7"/>
    <d v="2019-07-04T00:00:00"/>
    <s v="Reao"/>
    <s v="Reao"/>
    <s v="Michel PAHUATINI"/>
    <s v="TTF"/>
    <x v="2"/>
    <n v="59"/>
    <m/>
    <n v="59"/>
  </r>
  <r>
    <s v="2018-2"/>
    <n v="13"/>
    <n v="933"/>
    <x v="3"/>
    <n v="7"/>
    <d v="2019-07-04T00:00:00"/>
    <s v="Reao"/>
    <s v="Reao"/>
    <s v="Ludovic POLTAVTSEEF"/>
    <s v="TTF"/>
    <x v="2"/>
    <n v="200"/>
    <m/>
    <n v="200"/>
  </r>
  <r>
    <s v="2018-3"/>
    <n v="13"/>
    <n v="914"/>
    <x v="3"/>
    <n v="7"/>
    <d v="2019-07-04T00:00:00"/>
    <s v="Reao"/>
    <s v="Reao"/>
    <s v="Vitore TEAKA"/>
    <s v="TTF"/>
    <x v="2"/>
    <n v="230"/>
    <m/>
    <n v="230"/>
  </r>
  <r>
    <s v="2017-3"/>
    <n v="9"/>
    <n v="812"/>
    <x v="3"/>
    <n v="7"/>
    <d v="2019-07-04T00:00:00"/>
    <s v="Reao"/>
    <s v="Reao"/>
    <s v="Tapairu MOEARO"/>
    <s v="TMA"/>
    <x v="2"/>
    <n v="182"/>
    <m/>
    <n v="182"/>
  </r>
  <r>
    <s v="2017-3"/>
    <n v="10"/>
    <n v="813"/>
    <x v="3"/>
    <n v="7"/>
    <d v="2019-07-11T00:00:00"/>
    <s v="Reao"/>
    <s v="Reao"/>
    <s v="Tapairu MOEARO"/>
    <s v="TMA"/>
    <x v="2"/>
    <n v="363"/>
    <m/>
    <n v="363"/>
  </r>
  <r>
    <s v="2017-3"/>
    <n v="11"/>
    <n v="814"/>
    <x v="3"/>
    <n v="7"/>
    <d v="2019-07-18T00:00:00"/>
    <s v="Reao"/>
    <s v="Reao"/>
    <s v="Tapairu MOEARO"/>
    <s v="TMA"/>
    <x v="2"/>
    <n v="394"/>
    <m/>
    <n v="394"/>
  </r>
  <r>
    <s v="2017-3"/>
    <n v="12"/>
    <n v="815"/>
    <x v="3"/>
    <n v="7"/>
    <d v="2019-07-25T00:00:00"/>
    <s v="Reao"/>
    <s v="Reao"/>
    <s v="Tapairu MOEARO"/>
    <s v="TMA"/>
    <x v="2"/>
    <n v="314"/>
    <m/>
    <n v="314"/>
  </r>
  <r>
    <s v="2019-1"/>
    <n v="1"/>
    <n v="981"/>
    <x v="3"/>
    <n v="8"/>
    <d v="2019-08-01T00:00:00"/>
    <s v="Reao"/>
    <s v="Reao"/>
    <s v="Takina TEMAEVA"/>
    <s v="TMA"/>
    <x v="2"/>
    <n v="418"/>
    <m/>
    <n v="418"/>
  </r>
  <r>
    <s v="2018-2"/>
    <n v="14"/>
    <n v="934"/>
    <x v="3"/>
    <n v="8"/>
    <d v="2019-08-01T00:00:00"/>
    <s v="Reao"/>
    <s v="Reao"/>
    <s v="Ludovic POLTAVTSEEF"/>
    <s v="TTF"/>
    <x v="2"/>
    <n v="220"/>
    <m/>
    <n v="220"/>
  </r>
  <r>
    <s v="2013-1"/>
    <n v="15"/>
    <n v="941"/>
    <x v="3"/>
    <n v="8"/>
    <d v="2019-08-01T00:00:00"/>
    <s v="Reao"/>
    <s v="Reao"/>
    <s v="Michel PAHUATINI"/>
    <s v="TTF"/>
    <x v="0"/>
    <n v="429"/>
    <n v="429"/>
    <m/>
  </r>
  <r>
    <s v="2013-1"/>
    <n v="15"/>
    <n v="941"/>
    <x v="3"/>
    <n v="8"/>
    <d v="2019-08-01T00:00:00"/>
    <s v="Reao"/>
    <s v="Reao"/>
    <s v="Michel PAHUATINI"/>
    <s v="TTF"/>
    <x v="2"/>
    <n v="232"/>
    <m/>
    <n v="232"/>
  </r>
  <r>
    <s v="2019-1"/>
    <n v="2"/>
    <n v="982"/>
    <x v="3"/>
    <n v="8"/>
    <d v="2019-08-08T00:00:00"/>
    <s v="Reao"/>
    <s v="Reao"/>
    <s v="Takina TEMAEVA"/>
    <s v="TMA"/>
    <x v="2"/>
    <n v="400"/>
    <m/>
    <n v="400"/>
  </r>
  <r>
    <s v="2013-1"/>
    <n v="16"/>
    <n v="942"/>
    <x v="3"/>
    <n v="8"/>
    <d v="2019-08-08T00:00:00"/>
    <s v="Reao"/>
    <s v="Reao"/>
    <s v="Michel PAHUATINI"/>
    <s v="TTF"/>
    <x v="0"/>
    <n v="409"/>
    <n v="409"/>
    <m/>
  </r>
  <r>
    <s v="2013-1"/>
    <n v="16"/>
    <n v="942"/>
    <x v="3"/>
    <n v="8"/>
    <d v="2019-08-08T00:00:00"/>
    <s v="Reao"/>
    <s v="Reao"/>
    <s v="Michel PAHUATINI"/>
    <s v="TTF"/>
    <x v="2"/>
    <n v="127"/>
    <m/>
    <n v="127"/>
  </r>
  <r>
    <s v="2018-2"/>
    <n v="15"/>
    <n v="935"/>
    <x v="3"/>
    <n v="8"/>
    <d v="2019-08-08T00:00:00"/>
    <s v="Reao"/>
    <s v="Reao"/>
    <s v="Ludovic POLTAVTSEEF"/>
    <s v="TTF"/>
    <x v="2"/>
    <n v="120"/>
    <m/>
    <n v="120"/>
  </r>
  <r>
    <s v="2019-1"/>
    <n v="3"/>
    <n v="983"/>
    <x v="3"/>
    <n v="8"/>
    <d v="2019-08-15T00:00:00"/>
    <s v="Reao"/>
    <s v="Reao"/>
    <s v="Takina TEMAEVA"/>
    <s v="TMA"/>
    <x v="2"/>
    <n v="458"/>
    <m/>
    <n v="458"/>
  </r>
  <r>
    <s v="2018-2"/>
    <n v="16"/>
    <n v="936"/>
    <x v="3"/>
    <n v="8"/>
    <d v="2019-08-15T00:00:00"/>
    <s v="Reao"/>
    <s v="Reao"/>
    <s v="Ludovic POLTAVTSEEF"/>
    <s v="TTF"/>
    <x v="2"/>
    <n v="220"/>
    <m/>
    <n v="220"/>
  </r>
  <r>
    <s v="2013-1"/>
    <n v="17"/>
    <n v="943"/>
    <x v="3"/>
    <n v="8"/>
    <d v="2019-08-15T00:00:00"/>
    <s v="Reao"/>
    <s v="Reao"/>
    <s v="Michel PAHUATINI"/>
    <s v="TTF"/>
    <x v="0"/>
    <n v="685"/>
    <n v="685"/>
    <m/>
  </r>
  <r>
    <s v="2013-1"/>
    <n v="17"/>
    <n v="943"/>
    <x v="3"/>
    <n v="8"/>
    <d v="2019-08-15T00:00:00"/>
    <s v="Reao"/>
    <s v="Reao"/>
    <s v="Michel PAHUATINI"/>
    <s v="TTF"/>
    <x v="2"/>
    <n v="221"/>
    <m/>
    <n v="221"/>
  </r>
  <r>
    <s v="2018-2"/>
    <n v="17"/>
    <n v="937"/>
    <x v="3"/>
    <n v="9"/>
    <d v="2019-09-05T00:00:00"/>
    <s v="Reao"/>
    <s v="Reao"/>
    <s v="Ludovic POLTAVTSEEF"/>
    <s v="TTF"/>
    <x v="2"/>
    <n v="250"/>
    <m/>
    <n v="250"/>
  </r>
  <r>
    <s v="2013-1"/>
    <n v="18"/>
    <n v="944"/>
    <x v="3"/>
    <n v="9"/>
    <d v="2019-09-05T00:00:00"/>
    <s v="Reao"/>
    <s v="Reao"/>
    <s v="Michel PAHUATINI"/>
    <s v="TTF"/>
    <x v="0"/>
    <n v="806"/>
    <n v="806"/>
    <m/>
  </r>
  <r>
    <s v="2013-1"/>
    <n v="18"/>
    <n v="944"/>
    <x v="3"/>
    <n v="9"/>
    <d v="2019-09-05T00:00:00"/>
    <s v="Reao"/>
    <s v="Reao"/>
    <s v="Michel PAHUATINI"/>
    <s v="TTF"/>
    <x v="2"/>
    <n v="240"/>
    <m/>
    <n v="240"/>
  </r>
  <r>
    <s v="2013-1"/>
    <n v="19"/>
    <n v="945"/>
    <x v="3"/>
    <n v="9"/>
    <d v="2019-09-12T00:00:00"/>
    <s v="Reao"/>
    <s v="Reao"/>
    <s v="Michel PAHUATINI"/>
    <s v="TTF"/>
    <x v="0"/>
    <n v="370"/>
    <n v="370"/>
    <m/>
  </r>
  <r>
    <s v="2013-1"/>
    <n v="19"/>
    <n v="945"/>
    <x v="3"/>
    <n v="9"/>
    <d v="2019-09-12T00:00:00"/>
    <s v="Reao"/>
    <s v="Reao"/>
    <s v="Michel PAHUATINI"/>
    <s v="TTF"/>
    <x v="2"/>
    <n v="203"/>
    <m/>
    <n v="203"/>
  </r>
  <r>
    <s v="2018-2"/>
    <n v="18"/>
    <n v="938"/>
    <x v="3"/>
    <n v="9"/>
    <d v="2019-09-12T00:00:00"/>
    <s v="Reao"/>
    <s v="Reao"/>
    <s v="Ludovic POLTAVTSEEF"/>
    <s v="TTF"/>
    <x v="2"/>
    <n v="200"/>
    <m/>
    <n v="200"/>
  </r>
  <r>
    <s v="2013-1"/>
    <n v="20"/>
    <n v="947"/>
    <x v="3"/>
    <n v="10"/>
    <d v="2019-10-04T00:00:00"/>
    <s v="Reao"/>
    <s v="Reao"/>
    <s v="Michel PAHUATINI"/>
    <s v="TTF"/>
    <x v="0"/>
    <n v="319"/>
    <n v="319"/>
    <m/>
  </r>
  <r>
    <s v="2013-1"/>
    <n v="20"/>
    <n v="947"/>
    <x v="3"/>
    <n v="10"/>
    <d v="2019-10-04T00:00:00"/>
    <s v="Reao"/>
    <s v="Reao"/>
    <s v="Michel PAHUATINI"/>
    <s v="TTF"/>
    <x v="2"/>
    <n v="235"/>
    <m/>
    <n v="235"/>
  </r>
  <r>
    <s v="2018-2"/>
    <n v="19"/>
    <n v="940"/>
    <x v="3"/>
    <n v="10"/>
    <d v="2019-10-04T00:00:00"/>
    <s v="Reao"/>
    <s v="Reao"/>
    <s v="Ludovic POLTAVTSEEF"/>
    <s v="TTF"/>
    <x v="2"/>
    <n v="220"/>
    <m/>
    <n v="220"/>
  </r>
  <r>
    <s v="2018-2"/>
    <n v="20"/>
    <n v="961"/>
    <x v="3"/>
    <n v="10"/>
    <d v="2019-10-10T00:00:00"/>
    <s v="Reao"/>
    <s v="Reao"/>
    <s v="Ludovic POLTAVTSEEF"/>
    <s v="TTF"/>
    <x v="2"/>
    <n v="351"/>
    <m/>
    <n v="351"/>
  </r>
  <r>
    <s v="2013-1"/>
    <n v="21"/>
    <n v="948"/>
    <x v="3"/>
    <n v="10"/>
    <d v="2019-10-10T00:00:00"/>
    <s v="Reao"/>
    <s v="Reao"/>
    <s v="Michel PAHUATINI"/>
    <s v="TTF"/>
    <x v="0"/>
    <n v="720"/>
    <n v="720"/>
    <m/>
  </r>
  <r>
    <s v="2013-1"/>
    <n v="21"/>
    <n v="948"/>
    <x v="3"/>
    <n v="10"/>
    <d v="2019-10-10T00:00:00"/>
    <s v="Reao"/>
    <s v="Reao"/>
    <s v="Michel PAHUATINI"/>
    <s v="TTF"/>
    <x v="2"/>
    <n v="220"/>
    <m/>
    <n v="220"/>
  </r>
  <r>
    <s v="2019-1"/>
    <n v="4"/>
    <n v="984"/>
    <x v="3"/>
    <n v="10"/>
    <d v="2019-10-31T00:00:00"/>
    <s v="Reao"/>
    <s v="Reao"/>
    <s v="Takina TEMAEVA"/>
    <s v="TMA"/>
    <x v="2"/>
    <n v="497"/>
    <m/>
    <n v="497"/>
  </r>
  <r>
    <s v="2013-1"/>
    <n v="22"/>
    <n v="949"/>
    <x v="3"/>
    <n v="11"/>
    <d v="2019-11-07T00:00:00"/>
    <s v="Reao"/>
    <s v="Reao"/>
    <s v="Michel PAHUATINI"/>
    <s v="TTF"/>
    <x v="0"/>
    <n v="400"/>
    <n v="400"/>
    <m/>
  </r>
  <r>
    <s v="2013-1"/>
    <n v="22"/>
    <n v="949"/>
    <x v="3"/>
    <n v="11"/>
    <d v="2019-11-07T00:00:00"/>
    <s v="Reao"/>
    <s v="Reao"/>
    <s v="Michel PAHUATINI"/>
    <s v="TTF"/>
    <x v="2"/>
    <n v="420"/>
    <m/>
    <n v="420"/>
  </r>
  <r>
    <s v="2013-1"/>
    <n v="23"/>
    <n v="950"/>
    <x v="3"/>
    <n v="11"/>
    <d v="2019-11-28T00:00:00"/>
    <s v="Reao"/>
    <s v="Reao"/>
    <s v="Michel PAHUATINI"/>
    <s v="TTF"/>
    <x v="0"/>
    <n v="570"/>
    <n v="570"/>
    <m/>
  </r>
  <r>
    <s v="2013-1"/>
    <n v="23"/>
    <n v="950"/>
    <x v="3"/>
    <n v="11"/>
    <d v="2019-11-28T00:00:00"/>
    <s v="Reao"/>
    <s v="Reao"/>
    <s v="Michel PAHUATINI"/>
    <s v="TTF"/>
    <x v="2"/>
    <n v="457"/>
    <m/>
    <n v="457"/>
  </r>
  <r>
    <s v="2018-4"/>
    <n v="4"/>
    <n v="887"/>
    <x v="3"/>
    <n v="11"/>
    <d v="2019-11-28T00:00:00"/>
    <s v="Reao"/>
    <s v="Reao"/>
    <s v="Tefauragi TEPAPATAHI"/>
    <s v="TMA"/>
    <x v="2"/>
    <n v="200"/>
    <m/>
    <n v="200"/>
  </r>
  <r>
    <s v="2018-4"/>
    <n v="5"/>
    <n v="888"/>
    <x v="3"/>
    <n v="12"/>
    <d v="2019-12-05T00:00:00"/>
    <s v="Reao"/>
    <s v="Reao"/>
    <s v="Tefauragi TEPAPATAHI"/>
    <s v="TMA"/>
    <x v="2"/>
    <n v="197"/>
    <m/>
    <n v="197"/>
  </r>
  <r>
    <s v="2019-1"/>
    <n v="5"/>
    <n v="985"/>
    <x v="3"/>
    <n v="12"/>
    <d v="2019-12-05T00:00:00"/>
    <s v="Reao"/>
    <s v="Reao"/>
    <s v="Takina TEMAEVA"/>
    <s v="TMA"/>
    <x v="2"/>
    <n v="197"/>
    <m/>
    <n v="197"/>
  </r>
  <r>
    <s v="2018-04"/>
    <n v="1"/>
    <n v="889"/>
    <x v="4"/>
    <n v="1"/>
    <d v="2020-01-09T00:00:00"/>
    <s v="Reao"/>
    <s v="Reao"/>
    <s v="Tefauragi TEPAPATAHI"/>
    <s v="TMA"/>
    <x v="2"/>
    <n v="215"/>
    <m/>
    <n v="215"/>
  </r>
  <r>
    <s v="2018-02"/>
    <n v="1"/>
    <n v="962"/>
    <x v="4"/>
    <n v="1"/>
    <d v="2020-01-23T00:00:00"/>
    <s v="Reao"/>
    <s v="Reao"/>
    <s v="Ludovic POLTAVTSEEF"/>
    <s v="TTF"/>
    <x v="2"/>
    <n v="160"/>
    <m/>
    <n v="160"/>
  </r>
  <r>
    <s v="2013-01"/>
    <n v="1"/>
    <n v="951"/>
    <x v="4"/>
    <n v="1"/>
    <d v="2020-01-23T00:00:00"/>
    <s v="Reao"/>
    <s v="Reao"/>
    <s v="Michel PAHUATINI"/>
    <s v="TTF"/>
    <x v="2"/>
    <n v="160"/>
    <m/>
    <n v="160"/>
  </r>
  <r>
    <s v="2013-01"/>
    <n v="1"/>
    <n v="951"/>
    <x v="4"/>
    <n v="1"/>
    <d v="2020-01-23T00:00:00"/>
    <s v="Reao"/>
    <s v="Reao"/>
    <s v="Michel PAHUATINI"/>
    <s v="TTF"/>
    <x v="5"/>
    <n v="530"/>
    <n v="530"/>
    <m/>
  </r>
  <r>
    <s v="2013-01"/>
    <n v="2"/>
    <n v="952"/>
    <x v="4"/>
    <n v="1"/>
    <d v="2020-01-30T00:00:00"/>
    <s v="Reao"/>
    <s v="Reao"/>
    <s v="Michel PAHUATINI"/>
    <s v="TTF"/>
    <x v="2"/>
    <n v="292"/>
    <m/>
    <n v="292"/>
  </r>
  <r>
    <s v="2013-01"/>
    <n v="2"/>
    <n v="952"/>
    <x v="4"/>
    <n v="1"/>
    <d v="2020-01-30T00:00:00"/>
    <s v="Reao"/>
    <s v="Reao"/>
    <s v="Michel PAHUATINI"/>
    <s v="TTF"/>
    <x v="5"/>
    <n v="750"/>
    <n v="750"/>
    <m/>
  </r>
  <r>
    <s v="2018-02"/>
    <n v="2"/>
    <n v="963"/>
    <x v="4"/>
    <n v="1"/>
    <d v="2020-01-30T00:00:00"/>
    <s v="Reao"/>
    <s v="Reao"/>
    <s v="Ludovic POLTAVTSEEF"/>
    <s v="TTF"/>
    <x v="2"/>
    <n v="170"/>
    <m/>
    <n v="170"/>
  </r>
  <r>
    <s v="2018-02"/>
    <n v="3"/>
    <n v="964"/>
    <x v="4"/>
    <n v="2"/>
    <d v="2020-02-20T00:00:00"/>
    <s v="Reao"/>
    <s v="Reao"/>
    <s v="Ludovic POLTAVTSEEF"/>
    <s v="TTF"/>
    <x v="2"/>
    <n v="247"/>
    <m/>
    <n v="247"/>
  </r>
  <r>
    <s v="2013-01"/>
    <n v="3"/>
    <n v="953"/>
    <x v="4"/>
    <n v="2"/>
    <d v="2020-02-20T00:00:00"/>
    <s v="Reao"/>
    <s v="Reao"/>
    <s v="Michel PAHUATINI"/>
    <s v="TTF"/>
    <x v="2"/>
    <n v="358"/>
    <m/>
    <n v="358"/>
  </r>
  <r>
    <s v="2013-01"/>
    <n v="3"/>
    <n v="953"/>
    <x v="4"/>
    <n v="2"/>
    <d v="2020-02-20T00:00:00"/>
    <s v="Reao"/>
    <s v="Reao"/>
    <s v="Michel PAHUATINI"/>
    <s v="TTF"/>
    <x v="5"/>
    <n v="900"/>
    <n v="900"/>
    <m/>
  </r>
  <r>
    <s v="2018-04"/>
    <n v="2"/>
    <n v="890"/>
    <x v="4"/>
    <n v="2"/>
    <d v="2020-02-20T00:00:00"/>
    <s v="Reao"/>
    <s v="Reao"/>
    <s v="Tefauragi TEPAPATAHI"/>
    <s v="TMA"/>
    <x v="2"/>
    <n v="300"/>
    <m/>
    <n v="300"/>
  </r>
  <r>
    <s v="2013-01"/>
    <n v="4"/>
    <n v="954"/>
    <x v="4"/>
    <n v="2"/>
    <d v="2020-02-27T00:00:00"/>
    <s v="Reao"/>
    <s v="Reao"/>
    <s v="Michel PAHUATINI"/>
    <s v="TTF"/>
    <x v="2"/>
    <n v="293"/>
    <m/>
    <n v="293"/>
  </r>
  <r>
    <s v="2013-01"/>
    <n v="4"/>
    <n v="954"/>
    <x v="4"/>
    <n v="2"/>
    <d v="2020-02-27T00:00:00"/>
    <s v="Reao"/>
    <s v="Reao"/>
    <s v="Michel PAHUATINI"/>
    <s v="TTF"/>
    <x v="5"/>
    <n v="322"/>
    <n v="322"/>
    <m/>
  </r>
  <r>
    <s v="2018-02"/>
    <n v="4"/>
    <n v="965"/>
    <x v="4"/>
    <n v="2"/>
    <d v="2020-02-27T00:00:00"/>
    <s v="Reao"/>
    <s v="Reao"/>
    <s v="Ludovic POLTAVTSEEF"/>
    <s v="TTF"/>
    <x v="2"/>
    <n v="102"/>
    <m/>
    <n v="102"/>
  </r>
  <r>
    <s v="2013-01"/>
    <n v="5"/>
    <n v="955"/>
    <x v="4"/>
    <n v="6"/>
    <d v="2020-06-02T00:00:00"/>
    <s v="Reao"/>
    <s v="Reao"/>
    <s v="Michel PAHUATINI"/>
    <s v="TTF"/>
    <x v="2"/>
    <n v="250"/>
    <m/>
    <n v="250"/>
  </r>
  <r>
    <s v="2013-01"/>
    <n v="5"/>
    <n v="955"/>
    <x v="4"/>
    <n v="6"/>
    <d v="2020-06-02T00:00:00"/>
    <s v="Reao"/>
    <s v="Reao"/>
    <s v="Michel PAHUATINI"/>
    <s v="TTF"/>
    <x v="5"/>
    <n v="1219"/>
    <n v="1219"/>
    <m/>
  </r>
  <r>
    <s v="2018-02"/>
    <n v="5"/>
    <n v="966"/>
    <x v="4"/>
    <n v="6"/>
    <d v="2020-06-02T00:00:00"/>
    <s v="Reao"/>
    <s v="Reao"/>
    <s v="Ludovic POLTAVTSEEF"/>
    <s v="TTF"/>
    <x v="2"/>
    <n v="157"/>
    <m/>
    <n v="157"/>
  </r>
  <r>
    <s v="2020-01"/>
    <n v="1"/>
    <n v="1091"/>
    <x v="4"/>
    <n v="6"/>
    <d v="2020-06-02T00:00:00"/>
    <s v="Reao"/>
    <s v="Reao"/>
    <s v="Taverio TEHAU"/>
    <s v="TTF"/>
    <x v="2"/>
    <n v="130"/>
    <m/>
    <n v="130"/>
  </r>
  <r>
    <s v="2020-02"/>
    <n v="1"/>
    <n v="1121"/>
    <x v="4"/>
    <n v="6"/>
    <d v="2020-06-02T00:00:00"/>
    <s v="Reao"/>
    <s v="Reao"/>
    <s v="Teriipaia RICHMOND"/>
    <s v="TTF"/>
    <x v="2"/>
    <n v="130"/>
    <m/>
    <n v="130"/>
  </r>
  <r>
    <s v="2018-04"/>
    <n v="3"/>
    <n v="892"/>
    <x v="4"/>
    <n v="6"/>
    <d v="2020-06-02T00:00:00"/>
    <s v="Reao"/>
    <s v="Reao"/>
    <s v="Tefauragi TEPAPATAHI"/>
    <s v="TTF"/>
    <x v="2"/>
    <n v="318"/>
    <m/>
    <n v="318"/>
  </r>
  <r>
    <s v="2020-03"/>
    <n v="1"/>
    <n v="1151"/>
    <x v="4"/>
    <n v="6"/>
    <d v="2020-06-02T00:00:00"/>
    <s v="Reao"/>
    <s v="Reao"/>
    <s v="Rosalie TEAKA"/>
    <s v="TTF"/>
    <x v="2"/>
    <n v="351"/>
    <m/>
    <n v="351"/>
  </r>
  <r>
    <s v="2013-01"/>
    <n v="6"/>
    <n v="1001"/>
    <x v="4"/>
    <n v="6"/>
    <d v="2020-06-25T00:00:00"/>
    <s v="Reao"/>
    <s v="Reao"/>
    <s v="Michel PAHUATINI"/>
    <s v="TTF"/>
    <x v="2"/>
    <n v="233"/>
    <m/>
    <n v="233"/>
  </r>
  <r>
    <s v="2018-02"/>
    <n v="6"/>
    <n v="1031"/>
    <x v="4"/>
    <n v="6"/>
    <d v="2020-06-25T00:00:00"/>
    <s v="Reao"/>
    <s v="Reao"/>
    <s v="Ludovic POLTAVTSEEF"/>
    <s v="TTF"/>
    <x v="2"/>
    <n v="235"/>
    <m/>
    <n v="235"/>
  </r>
  <r>
    <s v="2020-01"/>
    <n v="2"/>
    <n v="1092"/>
    <x v="4"/>
    <n v="6"/>
    <d v="2020-06-25T00:00:00"/>
    <s v="Reao"/>
    <s v="Reao"/>
    <s v="Taverio TEHAU"/>
    <s v="TTF"/>
    <x v="2"/>
    <n v="245"/>
    <m/>
    <n v="245"/>
  </r>
  <r>
    <s v="2020-02"/>
    <n v="2"/>
    <n v="1122"/>
    <x v="4"/>
    <n v="6"/>
    <d v="2020-06-25T00:00:00"/>
    <s v="Reao"/>
    <s v="Reao"/>
    <s v="Teriipaia RICHMOND"/>
    <s v="TTF"/>
    <x v="2"/>
    <n v="243"/>
    <m/>
    <n v="243"/>
  </r>
  <r>
    <s v="2018-04"/>
    <n v="4"/>
    <n v="1061"/>
    <x v="4"/>
    <n v="6"/>
    <d v="2020-06-25T00:00:00"/>
    <s v="Reao"/>
    <s v="Reao"/>
    <s v="Tefauragi TEPAPATAHI"/>
    <s v="TMA"/>
    <x v="2"/>
    <n v="327"/>
    <m/>
    <n v="327"/>
  </r>
  <r>
    <s v="2020-03"/>
    <n v="2"/>
    <n v="1152"/>
    <x v="4"/>
    <n v="6"/>
    <d v="2020-06-25T00:00:00"/>
    <s v="Reao"/>
    <s v="Reao"/>
    <s v="Rosalie TEAKA"/>
    <s v="TTF"/>
    <x v="2"/>
    <n v="240"/>
    <m/>
    <n v="240"/>
  </r>
  <r>
    <s v="2020-03"/>
    <n v="3"/>
    <n v="1153"/>
    <x v="4"/>
    <n v="6"/>
    <d v="2020-06-30T00:00:00"/>
    <s v="Reao"/>
    <s v="Reao"/>
    <s v="Rosalie TEAKA"/>
    <s v="TTF"/>
    <x v="2"/>
    <n v="420"/>
    <m/>
    <n v="420"/>
  </r>
  <r>
    <s v="2013-01"/>
    <n v="7"/>
    <n v="1002"/>
    <x v="4"/>
    <n v="6"/>
    <d v="2020-06-30T00:00:00"/>
    <s v="Reao"/>
    <s v="Reao"/>
    <s v="Michel PAHUATINI"/>
    <s v="TTF"/>
    <x v="2"/>
    <n v="300"/>
    <m/>
    <n v="300"/>
  </r>
  <r>
    <s v="2018-02"/>
    <n v="7"/>
    <n v="1032"/>
    <x v="4"/>
    <n v="6"/>
    <d v="2020-06-30T00:00:00"/>
    <s v="Reao"/>
    <s v="Reao"/>
    <s v="Ludovic POLTAVTSEEF"/>
    <s v="TTF"/>
    <x v="2"/>
    <n v="200"/>
    <m/>
    <n v="200"/>
  </r>
  <r>
    <s v="2020-01"/>
    <n v="3"/>
    <n v="1093"/>
    <x v="4"/>
    <n v="6"/>
    <d v="2020-06-30T00:00:00"/>
    <s v="Reao"/>
    <s v="Reao"/>
    <s v="Taverio TEHAU"/>
    <s v="TTF"/>
    <x v="2"/>
    <n v="115"/>
    <m/>
    <n v="115"/>
  </r>
  <r>
    <s v="2020-02"/>
    <n v="3"/>
    <n v="1123"/>
    <x v="4"/>
    <n v="6"/>
    <d v="2020-06-30T00:00:00"/>
    <s v="Reao"/>
    <s v="Reao"/>
    <s v="Teriipaia RICHMOND"/>
    <s v="TTF"/>
    <x v="2"/>
    <n v="118"/>
    <m/>
    <n v="118"/>
  </r>
  <r>
    <s v="2018-04"/>
    <n v="5"/>
    <n v="1062"/>
    <x v="4"/>
    <n v="6"/>
    <d v="2020-06-30T00:00:00"/>
    <s v="Reao"/>
    <s v="Reao"/>
    <s v="Tefauragi TEPAPATAHI"/>
    <s v="TMA"/>
    <x v="2"/>
    <n v="107"/>
    <m/>
    <n v="107"/>
  </r>
  <r>
    <s v="2013-01"/>
    <n v="8"/>
    <n v="1003"/>
    <x v="4"/>
    <n v="7"/>
    <d v="2020-07-16T00:00:00"/>
    <s v="Reao"/>
    <s v="Reao"/>
    <s v="Michel PAHUATINI"/>
    <s v="TTF"/>
    <x v="5"/>
    <n v="2380"/>
    <n v="2380"/>
    <m/>
  </r>
  <r>
    <s v="2013-01"/>
    <n v="9"/>
    <n v="1004"/>
    <x v="4"/>
    <n v="8"/>
    <d v="2020-08-27T00:00:00"/>
    <s v="Reao"/>
    <s v="Reao"/>
    <s v="Michel PAHUATINI"/>
    <s v="TTF"/>
    <x v="2"/>
    <n v="293"/>
    <m/>
    <n v="293"/>
  </r>
  <r>
    <s v="2013-01"/>
    <n v="9"/>
    <n v="1004"/>
    <x v="4"/>
    <n v="8"/>
    <d v="2020-08-27T00:00:00"/>
    <s v="Reao"/>
    <s v="Reao"/>
    <s v="Michel PAHUATINI"/>
    <s v="TTF"/>
    <x v="5"/>
    <n v="312"/>
    <n v="312"/>
    <m/>
  </r>
  <r>
    <s v="2013-01"/>
    <n v="10"/>
    <n v="1005"/>
    <x v="4"/>
    <n v="9"/>
    <d v="2020-09-03T00:00:00"/>
    <s v="Reao"/>
    <s v="Reao"/>
    <s v="Michel PAHUATINI"/>
    <s v="TTF"/>
    <x v="2"/>
    <n v="20"/>
    <m/>
    <n v="20"/>
  </r>
  <r>
    <s v="2013-01"/>
    <n v="10"/>
    <n v="1005"/>
    <x v="4"/>
    <n v="9"/>
    <d v="2020-09-03T00:00:00"/>
    <s v="Reao"/>
    <s v="Reao"/>
    <s v="Michel PAHUATINI"/>
    <s v="TTF"/>
    <x v="5"/>
    <n v="406"/>
    <n v="406"/>
    <m/>
  </r>
  <r>
    <s v="2018-02"/>
    <n v="8"/>
    <n v="1033"/>
    <x v="4"/>
    <n v="9"/>
    <d v="2020-09-03T00:00:00"/>
    <s v="Reao"/>
    <s v="Reao"/>
    <s v="Ludovic POLTAVTSEEF"/>
    <s v="TTF"/>
    <x v="2"/>
    <n v="93"/>
    <m/>
    <n v="93"/>
  </r>
  <r>
    <s v="2018-02"/>
    <n v="8"/>
    <n v="1033"/>
    <x v="4"/>
    <n v="9"/>
    <d v="2020-09-03T00:00:00"/>
    <s v="Reao"/>
    <s v="Reao"/>
    <s v="Ludovic POLTAVTSEEF"/>
    <s v="TTF"/>
    <x v="5"/>
    <n v="160"/>
    <n v="160"/>
    <m/>
  </r>
  <r>
    <s v="2020-01"/>
    <n v="4"/>
    <n v="1094"/>
    <x v="4"/>
    <n v="9"/>
    <d v="2020-09-03T00:00:00"/>
    <s v="Reao"/>
    <s v="Reao"/>
    <s v="Taverio TEHAU"/>
    <s v="TTF"/>
    <x v="2"/>
    <n v="96"/>
    <m/>
    <n v="96"/>
  </r>
  <r>
    <s v="2020-02"/>
    <n v="4"/>
    <n v="1124"/>
    <x v="4"/>
    <n v="9"/>
    <d v="2020-09-03T00:00:00"/>
    <s v="Reao"/>
    <s v="Reao"/>
    <s v="Teriipaia RICHMOND"/>
    <s v="TTF"/>
    <x v="2"/>
    <n v="95"/>
    <m/>
    <n v="95"/>
  </r>
  <r>
    <s v="2020-03"/>
    <n v="4"/>
    <n v="1154"/>
    <x v="4"/>
    <n v="9"/>
    <d v="2020-09-03T00:00:00"/>
    <s v="Reao"/>
    <s v="Reao"/>
    <s v="Rosalie TEAKA"/>
    <s v="TTF"/>
    <x v="2"/>
    <n v="97"/>
    <m/>
    <n v="97"/>
  </r>
  <r>
    <s v="2013-01"/>
    <n v="11"/>
    <n v="1006"/>
    <x v="4"/>
    <n v="9"/>
    <d v="2020-09-24T00:00:00"/>
    <s v="Reao"/>
    <s v="Reao"/>
    <s v="Michel PAHUATINI"/>
    <s v="TTF"/>
    <x v="2"/>
    <n v="95"/>
    <m/>
    <n v="95"/>
  </r>
  <r>
    <s v="2013-01"/>
    <n v="11"/>
    <n v="1006"/>
    <x v="4"/>
    <n v="9"/>
    <d v="2020-09-24T00:00:00"/>
    <s v="Reao"/>
    <s v="Reao"/>
    <s v="Michel PAHUATINI"/>
    <s v="TTF"/>
    <x v="5"/>
    <n v="616"/>
    <n v="616"/>
    <m/>
  </r>
  <r>
    <s v="2020-03"/>
    <n v="5"/>
    <n v="1155"/>
    <x v="4"/>
    <n v="9"/>
    <d v="2020-09-24T00:00:00"/>
    <s v="Reao"/>
    <s v="Reao"/>
    <s v="Rosalie TEAKA"/>
    <s v="TTF"/>
    <x v="2"/>
    <n v="89"/>
    <m/>
    <n v="89"/>
  </r>
  <r>
    <s v="2018-04"/>
    <n v="6"/>
    <n v="1063"/>
    <x v="4"/>
    <n v="9"/>
    <d v="2020-09-24T00:00:00"/>
    <s v="Reao"/>
    <s v="Reao"/>
    <s v="Tefauragi TEPAPATAHI"/>
    <s v="TMA"/>
    <x v="2"/>
    <n v="120"/>
    <m/>
    <n v="120"/>
  </r>
  <r>
    <s v="2018-04"/>
    <n v="7"/>
    <n v="1064"/>
    <x v="4"/>
    <n v="10"/>
    <d v="2020-10-01T00:00:00"/>
    <s v="Reao"/>
    <s v="Reao"/>
    <s v="Tefauragi TEPAPATAHI"/>
    <s v="TMA"/>
    <x v="2"/>
    <n v="120"/>
    <m/>
    <n v="120"/>
  </r>
  <r>
    <s v="2020-01"/>
    <n v="5"/>
    <n v="1095"/>
    <x v="4"/>
    <n v="10"/>
    <d v="2020-10-01T00:00:00"/>
    <s v="Reao"/>
    <s v="Reao"/>
    <s v="Taverio TEHAU"/>
    <s v="TTF"/>
    <x v="2"/>
    <n v="44"/>
    <m/>
    <n v="44"/>
  </r>
  <r>
    <s v="2013-01"/>
    <n v="12"/>
    <n v="1007"/>
    <x v="4"/>
    <n v="10"/>
    <d v="2020-10-01T00:00:00"/>
    <s v="Reao"/>
    <s v="Reao"/>
    <s v="Michel PAHUATINI"/>
    <s v="TTF"/>
    <x v="5"/>
    <n v="816"/>
    <n v="816"/>
    <m/>
  </r>
  <r>
    <s v="2020-02"/>
    <n v="5"/>
    <n v="1125"/>
    <x v="4"/>
    <n v="10"/>
    <d v="2020-10-01T00:00:00"/>
    <s v="Reao"/>
    <s v="Reao"/>
    <s v="Teriipaia RICHMOND"/>
    <s v="TTF"/>
    <x v="2"/>
    <n v="43"/>
    <m/>
    <n v="43"/>
  </r>
  <r>
    <s v="2013-01"/>
    <n v="13"/>
    <n v="1008"/>
    <x v="4"/>
    <n v="10"/>
    <d v="2020-10-22T00:00:00"/>
    <s v="Reao"/>
    <s v="Reao"/>
    <s v="Michel PAHUATINI"/>
    <s v="TTF"/>
    <x v="2"/>
    <n v="121"/>
    <m/>
    <n v="121"/>
  </r>
  <r>
    <s v="2013-01"/>
    <n v="13"/>
    <n v="1008"/>
    <x v="4"/>
    <n v="10"/>
    <d v="2020-10-22T00:00:00"/>
    <s v="Reao"/>
    <s v="Reao"/>
    <s v="Michel PAHUATINI"/>
    <s v="TTF"/>
    <x v="5"/>
    <n v="419"/>
    <n v="419"/>
    <m/>
  </r>
  <r>
    <s v="2020-03"/>
    <n v="6"/>
    <n v="1156"/>
    <x v="4"/>
    <n v="10"/>
    <d v="2020-10-22T00:00:00"/>
    <s v="Reao"/>
    <s v="Reao"/>
    <s v="Rosalie TEAKA"/>
    <s v="TTF"/>
    <x v="2"/>
    <n v="60"/>
    <m/>
    <n v="60"/>
  </r>
  <r>
    <s v="2018-04"/>
    <n v="8"/>
    <n v="1065"/>
    <x v="4"/>
    <n v="10"/>
    <d v="2020-10-29T00:00:00"/>
    <s v="Reao"/>
    <s v="Reao"/>
    <s v="Tefauragi TEPAPATAHI"/>
    <s v="TMA"/>
    <x v="2"/>
    <n v="177"/>
    <m/>
    <n v="177"/>
  </r>
  <r>
    <s v="2018-04"/>
    <n v="9"/>
    <n v="1066"/>
    <x v="4"/>
    <n v="11"/>
    <d v="2020-11-05T00:00:00"/>
    <s v="Reao"/>
    <s v="Reao"/>
    <s v="Tefauragi TEPAPATAHI"/>
    <s v="TMA"/>
    <x v="2"/>
    <n v="120"/>
    <m/>
    <n v="120"/>
  </r>
  <r>
    <s v="2020-01"/>
    <n v="6"/>
    <n v="1096"/>
    <x v="4"/>
    <n v="11"/>
    <d v="2020-11-05T00:00:00"/>
    <s v="Reao"/>
    <s v="Reao"/>
    <s v="Taverio TEHAU"/>
    <s v="TTF"/>
    <x v="2"/>
    <n v="100"/>
    <m/>
    <n v="100"/>
  </r>
  <r>
    <s v="2020-02"/>
    <n v="6"/>
    <n v="1126"/>
    <x v="4"/>
    <n v="11"/>
    <d v="2020-11-05T00:00:00"/>
    <s v="Reao"/>
    <s v="Reao"/>
    <s v="Teriipaia RICHMOND"/>
    <s v="TTF"/>
    <x v="2"/>
    <n v="99"/>
    <m/>
    <n v="99"/>
  </r>
  <r>
    <s v="2013-01"/>
    <n v="14"/>
    <n v="1010"/>
    <x v="4"/>
    <n v="11"/>
    <d v="2020-11-05T00:00:00"/>
    <s v="Reao"/>
    <s v="Reao"/>
    <s v="Michel PAHUATINI"/>
    <s v="TTF"/>
    <x v="5"/>
    <n v="481"/>
    <n v="481"/>
    <m/>
  </r>
  <r>
    <s v="2018-02"/>
    <n v="9"/>
    <n v="1034"/>
    <x v="4"/>
    <n v="11"/>
    <d v="2020-11-05T00:00:00"/>
    <s v="Reao"/>
    <s v="Reao"/>
    <s v="Ludovic POLTAVTSEEF"/>
    <s v="TTF"/>
    <x v="2"/>
    <n v="100"/>
    <m/>
    <n v="100"/>
  </r>
  <r>
    <s v="2013-01"/>
    <n v="15"/>
    <n v="1011"/>
    <x v="4"/>
    <n v="11"/>
    <d v="2020-11-19T00:00:00"/>
    <s v="Reao"/>
    <s v="Reao"/>
    <s v="Michel PAHUATINI"/>
    <s v="TTF"/>
    <x v="2"/>
    <n v="193"/>
    <m/>
    <n v="193"/>
  </r>
  <r>
    <s v="2013-01"/>
    <n v="15"/>
    <n v="1011"/>
    <x v="4"/>
    <n v="11"/>
    <d v="2020-11-19T00:00:00"/>
    <s v="Reao"/>
    <s v="Reao"/>
    <s v="Michel PAHUATINI"/>
    <s v="TTF"/>
    <x v="5"/>
    <n v="553"/>
    <n v="553"/>
    <m/>
  </r>
  <r>
    <s v="2020-03"/>
    <n v="7"/>
    <n v="1157"/>
    <x v="4"/>
    <n v="11"/>
    <d v="2020-11-19T00:00:00"/>
    <s v="Reao"/>
    <s v="Reao"/>
    <s v="Rosalie TEAKA"/>
    <s v="TTF"/>
    <x v="2"/>
    <n v="181"/>
    <m/>
    <n v="181"/>
  </r>
  <r>
    <s v="2013-01"/>
    <n v="16"/>
    <n v="1012"/>
    <x v="4"/>
    <n v="11"/>
    <d v="2020-11-26T00:00:00"/>
    <s v="Reao"/>
    <s v="Reao"/>
    <s v="Michel PAHUATINI"/>
    <s v="TTF"/>
    <x v="2"/>
    <n v="26"/>
    <m/>
    <n v="26"/>
  </r>
  <r>
    <s v="2013-01"/>
    <n v="16"/>
    <n v="1012"/>
    <x v="4"/>
    <n v="11"/>
    <d v="2020-11-26T00:00:00"/>
    <s v="Reao"/>
    <s v="Reao"/>
    <s v="Michel PAHUATINI"/>
    <s v="TTF"/>
    <x v="5"/>
    <n v="358"/>
    <n v="358"/>
    <m/>
  </r>
  <r>
    <s v="2018-02"/>
    <n v="10"/>
    <n v="1035"/>
    <x v="4"/>
    <n v="11"/>
    <d v="2020-11-26T00:00:00"/>
    <s v="Reao"/>
    <s v="Reao"/>
    <s v="Ludovic POLTAVTSEEF"/>
    <s v="TTF"/>
    <x v="2"/>
    <n v="120"/>
    <m/>
    <n v="120"/>
  </r>
  <r>
    <s v="2020-01"/>
    <n v="7"/>
    <n v="1097"/>
    <x v="4"/>
    <n v="11"/>
    <d v="2020-11-26T00:00:00"/>
    <s v="Reao"/>
    <s v="Reao"/>
    <s v="Taverio TEHAU"/>
    <s v="TTF"/>
    <x v="2"/>
    <n v="110"/>
    <m/>
    <n v="110"/>
  </r>
  <r>
    <s v="2020-02"/>
    <n v="7"/>
    <n v="1127"/>
    <x v="4"/>
    <n v="11"/>
    <d v="2020-11-26T00:00:00"/>
    <s v="Reao"/>
    <s v="Reao"/>
    <s v="Teriipaia RICHMOND"/>
    <s v="TTF"/>
    <x v="2"/>
    <n v="100"/>
    <m/>
    <n v="100"/>
  </r>
  <r>
    <s v="2020-03"/>
    <n v="8"/>
    <n v="1158"/>
    <x v="4"/>
    <n v="12"/>
    <d v="2020-12-10T00:00:00"/>
    <s v="Reao"/>
    <s v="Reao"/>
    <s v="Rosalie TEAKA"/>
    <s v="TTF"/>
    <x v="2"/>
    <n v="80"/>
    <m/>
    <n v="80"/>
  </r>
  <r>
    <s v="2013-01"/>
    <n v="17"/>
    <n v="1013"/>
    <x v="4"/>
    <n v="12"/>
    <d v="2020-12-10T00:00:00"/>
    <s v="Reao"/>
    <s v="Reao"/>
    <s v="Michel PAHUATINI"/>
    <s v="TTF"/>
    <x v="2"/>
    <n v="36"/>
    <m/>
    <n v="36"/>
  </r>
  <r>
    <s v="2013-01"/>
    <n v="17"/>
    <n v="1013"/>
    <x v="4"/>
    <n v="12"/>
    <d v="2020-12-10T00:00:00"/>
    <s v="Reao"/>
    <s v="Reao"/>
    <s v="Michel PAHUATINI"/>
    <s v="TTF"/>
    <x v="5"/>
    <n v="243"/>
    <n v="243"/>
    <m/>
  </r>
  <r>
    <s v="2013-01"/>
    <n v="18"/>
    <n v="1014"/>
    <x v="4"/>
    <n v="12"/>
    <d v="2020-12-12T00:00:00"/>
    <s v="Reao"/>
    <s v="Reao"/>
    <s v="Michel PAHUATINI"/>
    <s v="TTF"/>
    <x v="2"/>
    <n v="46"/>
    <m/>
    <n v="46"/>
  </r>
  <r>
    <s v="2013-01"/>
    <n v="18"/>
    <n v="1014"/>
    <x v="4"/>
    <n v="12"/>
    <d v="2020-12-12T00:00:00"/>
    <s v="Reao"/>
    <s v="Reao"/>
    <s v="Michel PAHUATINI"/>
    <s v="TTF"/>
    <x v="5"/>
    <n v="203"/>
    <n v="203"/>
    <m/>
  </r>
  <r>
    <s v="2018-04"/>
    <n v="1"/>
    <n v="1069"/>
    <x v="5"/>
    <n v="1"/>
    <d v="2021-01-28T00:00:00"/>
    <s v="Reao"/>
    <s v="Reao"/>
    <s v="Tefauragi TEPAPATAHI"/>
    <s v="TMA"/>
    <x v="2"/>
    <n v="301"/>
    <m/>
    <n v="301"/>
  </r>
  <r>
    <s v="2018-02"/>
    <n v="1"/>
    <n v="1036"/>
    <x v="5"/>
    <n v="2"/>
    <d v="2021-02-25T00:00:00"/>
    <s v="Reao"/>
    <s v="Reao"/>
    <s v="Ludovic POLTAVTSEEF"/>
    <s v="TTF"/>
    <x v="2"/>
    <n v="135"/>
    <m/>
    <n v="135"/>
  </r>
  <r>
    <s v="2013-01"/>
    <n v="1"/>
    <n v="1015"/>
    <x v="5"/>
    <n v="2"/>
    <d v="2021-02-25T00:00:00"/>
    <s v="Reao"/>
    <s v="Reao"/>
    <s v="Michel PAHUATINI"/>
    <s v="TTF"/>
    <x v="5"/>
    <n v="913"/>
    <n v="913"/>
    <m/>
  </r>
  <r>
    <s v="2020-03"/>
    <n v="1"/>
    <n v="1159"/>
    <x v="5"/>
    <n v="2"/>
    <d v="2021-02-25T00:00:00"/>
    <s v="Reao"/>
    <s v="Reao"/>
    <s v="Rosalie TEAKA"/>
    <s v="TTF"/>
    <x v="2"/>
    <n v="150"/>
    <m/>
    <n v="150"/>
  </r>
  <r>
    <s v="2020-02"/>
    <n v="1"/>
    <n v="1128"/>
    <x v="5"/>
    <n v="2"/>
    <d v="2021-02-25T00:00:00"/>
    <s v="Reao"/>
    <s v="Reao"/>
    <s v="Teriipaia RICHMOND"/>
    <s v="TTF"/>
    <x v="2"/>
    <n v="198"/>
    <m/>
    <n v="198"/>
  </r>
  <r>
    <s v="2013-01"/>
    <n v="2"/>
    <n v="1016"/>
    <x v="5"/>
    <n v="3"/>
    <d v="2021-03-04T00:00:00"/>
    <s v="Reao"/>
    <s v="Reao"/>
    <s v="Michel PAHUATINI"/>
    <s v="TTF"/>
    <x v="2"/>
    <n v="102"/>
    <m/>
    <n v="102"/>
  </r>
  <r>
    <s v="2013-01"/>
    <n v="2"/>
    <n v="1016"/>
    <x v="5"/>
    <n v="3"/>
    <d v="2021-03-04T00:00:00"/>
    <s v="Reao"/>
    <s v="Reao"/>
    <s v="Michel PAHUATINI"/>
    <s v="TTF"/>
    <x v="5"/>
    <n v="623"/>
    <n v="623"/>
    <m/>
  </r>
  <r>
    <s v="2018-02"/>
    <n v="2"/>
    <n v="1037"/>
    <x v="5"/>
    <n v="3"/>
    <d v="2021-03-04T00:00:00"/>
    <s v="Reao"/>
    <s v="Reao"/>
    <s v="Ludovic POLTAVTSEEF"/>
    <s v="TTF"/>
    <x v="2"/>
    <n v="165"/>
    <m/>
    <n v="165"/>
  </r>
  <r>
    <s v="2020-03"/>
    <n v="2"/>
    <n v="1160"/>
    <x v="5"/>
    <n v="3"/>
    <d v="2021-03-04T00:00:00"/>
    <s v="Reao"/>
    <s v="Reao"/>
    <s v="Rosalie TEAKA"/>
    <s v="TTF"/>
    <x v="2"/>
    <n v="60"/>
    <m/>
    <n v="60"/>
  </r>
  <r>
    <s v="2020-02"/>
    <n v="2"/>
    <n v="1129"/>
    <x v="5"/>
    <n v="3"/>
    <d v="2021-03-04T00:00:00"/>
    <s v="Reao"/>
    <s v="Reao"/>
    <s v="Teriipaia RICHMOND"/>
    <s v="TTF"/>
    <x v="2"/>
    <n v="142"/>
    <m/>
    <n v="142"/>
  </r>
  <r>
    <s v="2020-02"/>
    <n v="3"/>
    <n v="1130"/>
    <x v="5"/>
    <n v="3"/>
    <d v="2021-03-25T00:00:00"/>
    <s v="Reao"/>
    <s v="Reao"/>
    <s v="Teriipaia RICHMOND"/>
    <s v="TTF"/>
    <x v="2"/>
    <n v="87"/>
    <m/>
    <n v="87"/>
  </r>
  <r>
    <s v="2013-01"/>
    <n v="3"/>
    <n v="1017"/>
    <x v="5"/>
    <n v="3"/>
    <d v="2021-03-25T00:00:00"/>
    <s v="Reao"/>
    <s v="Reao"/>
    <s v="Michel PAHUATINI"/>
    <s v="TTF"/>
    <x v="5"/>
    <n v="177"/>
    <n v="177"/>
    <m/>
  </r>
  <r>
    <s v="2020-01"/>
    <n v="1"/>
    <n v="1098"/>
    <x v="5"/>
    <n v="3"/>
    <d v="2021-03-25T00:00:00"/>
    <s v="Reao"/>
    <s v="Reao"/>
    <s v="Taverio TEHAU"/>
    <s v="TTF"/>
    <x v="2"/>
    <n v="85"/>
    <m/>
    <n v="85"/>
  </r>
  <r>
    <s v="2018-02"/>
    <n v="3"/>
    <n v="1038"/>
    <x v="5"/>
    <n v="3"/>
    <d v="2021-03-25T00:00:00"/>
    <s v="Reao"/>
    <s v="Reao"/>
    <s v="Ludovic POLTAVTSEEF"/>
    <s v="TTF"/>
    <x v="2"/>
    <n v="85"/>
    <m/>
    <n v="85"/>
  </r>
  <r>
    <s v="2013-01"/>
    <n v="4"/>
    <n v="1020"/>
    <x v="5"/>
    <n v="4"/>
    <d v="2021-04-15T00:00:00"/>
    <s v="Reao"/>
    <s v="Reao"/>
    <s v="Michel PAHUATINI"/>
    <s v="TTF"/>
    <x v="5"/>
    <n v="643"/>
    <n v="643"/>
    <m/>
  </r>
  <r>
    <s v="2018-02"/>
    <n v="4"/>
    <n v="1039"/>
    <x v="5"/>
    <n v="4"/>
    <d v="2021-04-15T00:00:00"/>
    <s v="Reao"/>
    <s v="Reao"/>
    <s v="Ludovic POLTAVTSEEF"/>
    <s v="TTF"/>
    <x v="2"/>
    <n v="129"/>
    <m/>
    <n v="129"/>
  </r>
  <r>
    <s v="2020-03"/>
    <n v="3"/>
    <n v="1161"/>
    <x v="5"/>
    <n v="4"/>
    <d v="2021-04-15T00:00:00"/>
    <s v="Reao"/>
    <s v="Reao"/>
    <s v="Rosalie TEAKA"/>
    <s v="TTF"/>
    <x v="2"/>
    <n v="240"/>
    <m/>
    <n v="240"/>
  </r>
  <r>
    <s v="2020-02"/>
    <n v="4"/>
    <n v="1131"/>
    <x v="5"/>
    <n v="4"/>
    <d v="2021-04-15T00:00:00"/>
    <s v="Reao"/>
    <s v="Reao"/>
    <s v="Teriipaia RICHMOND"/>
    <s v="TTF"/>
    <x v="2"/>
    <n v="127"/>
    <m/>
    <n v="127"/>
  </r>
  <r>
    <s v="2020-01"/>
    <n v="2"/>
    <n v="1099"/>
    <x v="5"/>
    <n v="4"/>
    <d v="2021-04-15T00:00:00"/>
    <s v="Reao"/>
    <s v="Reao"/>
    <s v="Taverio TEHAU"/>
    <s v="TTF"/>
    <x v="2"/>
    <n v="123"/>
    <m/>
    <n v="123"/>
  </r>
  <r>
    <s v="2018-04"/>
    <n v="2"/>
    <n v="1070"/>
    <x v="5"/>
    <n v="5"/>
    <d v="2021-05-06T00:00:00"/>
    <s v="Reao"/>
    <s v="Reao"/>
    <s v="Tefauragi TEPAPATAHI"/>
    <s v="TMA"/>
    <x v="2"/>
    <n v="346"/>
    <m/>
    <n v="346"/>
  </r>
  <r>
    <s v="2018-02"/>
    <n v="5"/>
    <n v="1040"/>
    <x v="5"/>
    <n v="5"/>
    <d v="2021-05-06T00:00:00"/>
    <s v="Reao"/>
    <s v="Reao"/>
    <s v="Ludovic POLTAVTSEEF"/>
    <s v="TTF"/>
    <x v="2"/>
    <n v="155"/>
    <m/>
    <n v="155"/>
  </r>
  <r>
    <s v="2013-01"/>
    <n v="5"/>
    <n v="1021"/>
    <x v="5"/>
    <n v="5"/>
    <d v="2021-05-06T00:00:00"/>
    <s v="Reao"/>
    <s v="Reao"/>
    <s v="Michel PAHUATINI"/>
    <s v="TTF"/>
    <x v="5"/>
    <n v="509"/>
    <n v="509"/>
    <m/>
  </r>
  <r>
    <s v="2020-01"/>
    <n v="3"/>
    <n v="1100"/>
    <x v="5"/>
    <n v="5"/>
    <d v="2021-05-06T00:00:00"/>
    <s v="Reao"/>
    <s v="Reao"/>
    <s v="Taverio TEHAU"/>
    <s v="TTF"/>
    <x v="2"/>
    <n v="150"/>
    <m/>
    <n v="150"/>
  </r>
  <r>
    <s v="2020-02"/>
    <n v="4"/>
    <n v="1132"/>
    <x v="5"/>
    <n v="5"/>
    <d v="2021-05-06T00:00:00"/>
    <s v="Reao"/>
    <s v="Reao"/>
    <s v="Teriipaia RICHMOND"/>
    <s v="TTF"/>
    <x v="2"/>
    <n v="162"/>
    <m/>
    <n v="162"/>
  </r>
  <r>
    <s v="2020-03"/>
    <n v="4"/>
    <n v="1162"/>
    <x v="5"/>
    <n v="5"/>
    <d v="2021-05-06T00:00:00"/>
    <s v="Reao"/>
    <s v="Reao"/>
    <s v="Rosalie TEAKA"/>
    <s v="TTF"/>
    <x v="2"/>
    <n v="50"/>
    <n v="50"/>
    <m/>
  </r>
  <r>
    <s v="2013-01"/>
    <n v="6"/>
    <n v="1022"/>
    <x v="5"/>
    <n v="5"/>
    <d v="2021-05-13T00:00:00"/>
    <s v="Reao"/>
    <s v="Reao"/>
    <s v="Michel PAHUATINI"/>
    <s v="TTF"/>
    <x v="5"/>
    <n v="403"/>
    <n v="403"/>
    <m/>
  </r>
  <r>
    <s v="2018-02"/>
    <n v="6"/>
    <n v="1041"/>
    <x v="5"/>
    <n v="5"/>
    <d v="2021-05-13T00:00:00"/>
    <s v="Reao"/>
    <s v="Reao"/>
    <s v="Ludovic POLTAVTSEEF"/>
    <s v="TTF"/>
    <x v="2"/>
    <n v="37"/>
    <m/>
    <n v="37"/>
  </r>
  <r>
    <s v="2020-01"/>
    <n v="4"/>
    <n v="1101"/>
    <x v="5"/>
    <n v="5"/>
    <d v="2021-05-13T00:00:00"/>
    <s v="Reao"/>
    <s v="Reao"/>
    <s v="Taverio TEHAU"/>
    <s v="TTF"/>
    <x v="2"/>
    <n v="38"/>
    <m/>
    <n v="38"/>
  </r>
  <r>
    <s v="2020-02"/>
    <n v="5"/>
    <n v="1133"/>
    <x v="5"/>
    <n v="5"/>
    <d v="2021-05-13T00:00:00"/>
    <s v="Reao"/>
    <s v="Reao"/>
    <s v="Teriipaia RICHMOND"/>
    <s v="TTF"/>
    <x v="2"/>
    <n v="39"/>
    <m/>
    <n v="39"/>
  </r>
  <r>
    <s v="2020-03"/>
    <n v="5"/>
    <n v="1163"/>
    <x v="5"/>
    <n v="5"/>
    <d v="2021-05-13T00:00:00"/>
    <s v="Reao"/>
    <s v="Reao"/>
    <s v="Rosalie TEAKA"/>
    <s v="TTF"/>
    <x v="2"/>
    <n v="172"/>
    <m/>
    <n v="172"/>
  </r>
  <r>
    <s v="2018-04"/>
    <n v="3"/>
    <n v="1071"/>
    <x v="5"/>
    <n v="6"/>
    <d v="2021-06-03T00:00:00"/>
    <s v="Reao"/>
    <s v="Reao"/>
    <s v="Tefauragi TEPAPATAHI"/>
    <s v="TMA"/>
    <x v="2"/>
    <n v="382"/>
    <m/>
    <n v="382"/>
  </r>
  <r>
    <s v="2013-01"/>
    <n v="7"/>
    <n v="1023"/>
    <x v="5"/>
    <n v="6"/>
    <d v="2021-06-03T00:00:00"/>
    <s v="Reao"/>
    <s v="Reao"/>
    <s v="Michel PAHUATINI"/>
    <s v="TTF"/>
    <x v="5"/>
    <n v="465"/>
    <n v="465"/>
    <m/>
  </r>
  <r>
    <s v="2018-02"/>
    <n v="7"/>
    <n v="1042"/>
    <x v="5"/>
    <n v="6"/>
    <d v="2021-06-03T00:00:00"/>
    <s v="Reao"/>
    <s v="Reao"/>
    <s v="Ludovic POLTAVTSEEF"/>
    <s v="TTF"/>
    <x v="2"/>
    <n v="216"/>
    <m/>
    <n v="216"/>
  </r>
  <r>
    <s v="2020-01"/>
    <n v="4"/>
    <n v="1102"/>
    <x v="5"/>
    <n v="6"/>
    <d v="2021-06-03T00:00:00"/>
    <s v="Reao"/>
    <s v="Reao"/>
    <s v="Taverio TEHAU"/>
    <s v="TTF"/>
    <x v="2"/>
    <n v="87"/>
    <m/>
    <n v="87"/>
  </r>
  <r>
    <s v="2020-02"/>
    <n v="6"/>
    <n v="1134"/>
    <x v="5"/>
    <n v="6"/>
    <d v="2021-06-03T00:00:00"/>
    <s v="Reao"/>
    <s v="Reao"/>
    <s v="Teriipaia RICHMOND"/>
    <s v="TTF"/>
    <x v="2"/>
    <n v="175"/>
    <m/>
    <n v="175"/>
  </r>
  <r>
    <s v="2013-01"/>
    <n v="8"/>
    <n v="1024"/>
    <x v="5"/>
    <n v="6"/>
    <d v="2021-06-10T00:00:00"/>
    <s v="Reao"/>
    <s v="Reao"/>
    <s v="Michel PAHUATINI"/>
    <s v="TTF"/>
    <x v="5"/>
    <n v="206"/>
    <n v="206"/>
    <m/>
  </r>
  <r>
    <s v="2020-03"/>
    <n v="6"/>
    <n v="1164"/>
    <x v="5"/>
    <n v="6"/>
    <d v="2021-06-10T00:00:00"/>
    <s v="Reao"/>
    <s v="Reao"/>
    <s v="Rosalie TEAKA"/>
    <s v="TTF"/>
    <x v="2"/>
    <n v="260"/>
    <m/>
    <n v="260"/>
  </r>
  <r>
    <s v="2020-03"/>
    <n v="7"/>
    <n v="1165"/>
    <x v="5"/>
    <n v="6"/>
    <d v="2021-06-24T00:00:00"/>
    <s v="Reao"/>
    <s v="Reao"/>
    <s v="Rosalie TEAKA"/>
    <s v="TTF"/>
    <x v="2"/>
    <n v="262"/>
    <m/>
    <n v="262"/>
  </r>
  <r>
    <s v="2013-01"/>
    <n v="9"/>
    <n v="1025"/>
    <x v="5"/>
    <n v="6"/>
    <d v="2021-06-24T00:00:00"/>
    <s v="Reao"/>
    <s v="Reao"/>
    <s v="Michel PAHUATINI"/>
    <s v="TTF"/>
    <x v="5"/>
    <n v="200"/>
    <n v="200"/>
    <m/>
  </r>
  <r>
    <s v="2018-04"/>
    <n v="4"/>
    <n v="1072"/>
    <x v="5"/>
    <n v="7"/>
    <d v="2021-07-08T00:00:00"/>
    <s v="Reao"/>
    <s v="Reao"/>
    <s v="Tefauragi TEPAPATAHI"/>
    <s v="TMA"/>
    <x v="2"/>
    <n v="245"/>
    <m/>
    <n v="245"/>
  </r>
  <r>
    <s v="2013-01"/>
    <n v="12"/>
    <n v="1026"/>
    <x v="5"/>
    <n v="8"/>
    <d v="2021-08-05T00:00:00"/>
    <s v="Reao"/>
    <s v="Reao"/>
    <s v="Michel PAHUATINI"/>
    <s v="TTF"/>
    <x v="5"/>
    <n v="487"/>
    <n v="487"/>
    <m/>
  </r>
  <r>
    <s v="2018-04"/>
    <n v="5"/>
    <n v="1073"/>
    <x v="5"/>
    <n v="8"/>
    <d v="2021-08-05T00:00:00"/>
    <s v="Reao"/>
    <s v="Reao"/>
    <s v="Tefauragi TEPAPATAHI"/>
    <s v="TMA"/>
    <x v="2"/>
    <n v="220"/>
    <m/>
    <n v="220"/>
  </r>
  <r>
    <s v="2020-02"/>
    <n v="7"/>
    <n v="1135"/>
    <x v="5"/>
    <n v="8"/>
    <d v="2021-08-05T00:00:00"/>
    <s v="Reao"/>
    <s v="Reao"/>
    <s v="Teriipaia RICHMOND"/>
    <s v="TTF"/>
    <x v="2"/>
    <n v="193"/>
    <m/>
    <n v="193"/>
  </r>
  <r>
    <s v="2018-02"/>
    <n v="8"/>
    <n v="1043"/>
    <x v="5"/>
    <n v="8"/>
    <d v="2021-08-05T00:00:00"/>
    <s v="Reao"/>
    <s v="Reao"/>
    <s v="Ludovic POLTAVTSEEF"/>
    <s v="TTF"/>
    <x v="2"/>
    <n v="102"/>
    <m/>
    <n v="102"/>
  </r>
  <r>
    <s v="2020-03"/>
    <n v="8"/>
    <n v="1166"/>
    <x v="5"/>
    <n v="8"/>
    <d v="2021-08-05T00:00:00"/>
    <s v="Reao"/>
    <s v="Reao"/>
    <s v="Rosalie TEAKA"/>
    <s v="TTF"/>
    <x v="2"/>
    <n v="100"/>
    <m/>
    <n v="100"/>
  </r>
  <r>
    <s v="2018-04"/>
    <n v="6"/>
    <n v="1074"/>
    <x v="5"/>
    <n v="8"/>
    <d v="2021-08-12T00:00:00"/>
    <s v="Reao"/>
    <s v="Reao"/>
    <s v="Tefauragi TEPAPATAHI"/>
    <s v="TMA"/>
    <x v="2"/>
    <n v="165"/>
    <m/>
    <n v="165"/>
  </r>
  <r>
    <s v="2013-01"/>
    <n v="13"/>
    <n v="1027"/>
    <x v="5"/>
    <n v="9"/>
    <d v="2021-08-12T00:00:00"/>
    <s v="Reao"/>
    <s v="Reao"/>
    <s v="Michel PAHUATINI"/>
    <s v="TTF"/>
    <x v="5"/>
    <n v="258"/>
    <n v="258"/>
    <m/>
  </r>
  <r>
    <s v="2020-03"/>
    <n v="9"/>
    <n v="1167"/>
    <x v="5"/>
    <n v="9"/>
    <d v="2021-08-12T00:00:00"/>
    <s v="Reao"/>
    <s v="Reao"/>
    <s v="Rosalie TEAKA"/>
    <s v="TTF"/>
    <x v="2"/>
    <n v="259"/>
    <m/>
    <n v="259"/>
  </r>
  <r>
    <s v="2020-03"/>
    <n v="9"/>
    <n v="1167"/>
    <x v="5"/>
    <n v="9"/>
    <d v="2021-08-12T00:00:00"/>
    <s v="Reao"/>
    <s v="Reao"/>
    <s v="Rosalie TEAKA"/>
    <s v="TTF"/>
    <x v="0"/>
    <n v="151"/>
    <n v="151"/>
    <m/>
  </r>
  <r>
    <s v="2018-04"/>
    <n v="6"/>
    <n v="1075"/>
    <x v="5"/>
    <n v="8"/>
    <d v="2021-08-26T00:00:00"/>
    <s v="Reao"/>
    <s v="Reao"/>
    <s v="Tefauragi TEPAPATAHI"/>
    <s v="TMA"/>
    <x v="2"/>
    <n v="117"/>
    <m/>
    <n v="117"/>
  </r>
  <r>
    <s v="2020-03"/>
    <n v="10"/>
    <n v="1168"/>
    <x v="5"/>
    <n v="9"/>
    <d v="2021-09-02T00:00:00"/>
    <s v="Reao"/>
    <s v="Reao"/>
    <s v="Rosalie TEAKA"/>
    <s v="TTF"/>
    <x v="2"/>
    <n v="155"/>
    <m/>
    <n v="155"/>
  </r>
  <r>
    <s v="2020-03"/>
    <n v="10"/>
    <n v="1168"/>
    <x v="5"/>
    <n v="9"/>
    <d v="2021-09-02T00:00:00"/>
    <s v="Reao"/>
    <s v="Reao"/>
    <s v="Rosalie TEAKA"/>
    <s v="TTF"/>
    <x v="0"/>
    <n v="126"/>
    <n v="126"/>
    <s v=""/>
  </r>
  <r>
    <s v="2013-01"/>
    <n v="14"/>
    <n v="1028"/>
    <x v="5"/>
    <n v="9"/>
    <d v="2021-09-02T00:00:00"/>
    <s v="Reao"/>
    <s v="Reao"/>
    <s v="Michel PAHUATINI"/>
    <s v="TTF"/>
    <x v="5"/>
    <n v="367"/>
    <n v="367"/>
    <m/>
  </r>
  <r>
    <s v="2013-01"/>
    <n v="14"/>
    <n v="1028"/>
    <x v="5"/>
    <n v="9"/>
    <d v="2021-09-02T00:00:00"/>
    <s v="Reao"/>
    <s v="Reao"/>
    <s v="Michel PAHUATINI"/>
    <s v="TTF"/>
    <x v="2"/>
    <n v="101"/>
    <m/>
    <n v="101"/>
  </r>
  <r>
    <s v="2018-02"/>
    <n v="9"/>
    <n v="1044"/>
    <x v="5"/>
    <n v="9"/>
    <d v="2021-09-02T00:00:00"/>
    <s v="Reao"/>
    <s v="Reao"/>
    <s v="Ludovic POLTAVTSEEF"/>
    <s v="TTF"/>
    <x v="2"/>
    <n v="184"/>
    <m/>
    <n v="184"/>
  </r>
  <r>
    <s v="2013-01"/>
    <n v="15"/>
    <n v="1029"/>
    <x v="5"/>
    <n v="9"/>
    <d v="2021-09-09T00:00:00"/>
    <s v="Reao"/>
    <s v="Reao"/>
    <s v="Michel PAHUATINI"/>
    <s v="TTF"/>
    <x v="5"/>
    <n v="401"/>
    <n v="401"/>
    <m/>
  </r>
  <r>
    <s v="2013-01"/>
    <n v="15"/>
    <n v="1029"/>
    <x v="5"/>
    <n v="9"/>
    <d v="2021-09-09T00:00:00"/>
    <s v="Reao"/>
    <s v="Reao"/>
    <s v="Michel PAHUATINI"/>
    <s v="TTF"/>
    <x v="2"/>
    <n v="102"/>
    <m/>
    <n v="102"/>
  </r>
  <r>
    <s v="2020-02"/>
    <n v="8"/>
    <n v="1136"/>
    <x v="5"/>
    <n v="9"/>
    <d v="2021-09-09T00:00:00"/>
    <s v="Reao"/>
    <s v="Reao"/>
    <s v="Teriipaia RICHMOND"/>
    <s v="TTF"/>
    <x v="2"/>
    <n v="138"/>
    <m/>
    <n v="138"/>
  </r>
  <r>
    <s v="2020-03"/>
    <n v="11"/>
    <n v="1169"/>
    <x v="5"/>
    <n v="9"/>
    <d v="2021-09-09T00:00:00"/>
    <s v="Reao"/>
    <s v="Reao"/>
    <s v="Rosalie TEAKA"/>
    <s v="TTF"/>
    <x v="5"/>
    <n v="301"/>
    <n v="301"/>
    <m/>
  </r>
  <r>
    <s v="2018-04"/>
    <n v="7"/>
    <n v="1076"/>
    <x v="5"/>
    <n v="9"/>
    <d v="2021-09-09T00:00:00"/>
    <s v="Reao"/>
    <s v="Reao"/>
    <s v="Tefauragi TEPAPATAHI"/>
    <s v="TMA"/>
    <x v="2"/>
    <n v="330"/>
    <m/>
    <n v="330"/>
  </r>
  <r>
    <s v="2018-02"/>
    <n v="10"/>
    <n v="1045"/>
    <x v="5"/>
    <n v="9"/>
    <d v="2021-09-09T00:00:00"/>
    <s v="Reao"/>
    <s v="Reao"/>
    <s v="Ludovic POLTAVTSEEF"/>
    <s v="TTF"/>
    <x v="2"/>
    <n v="165"/>
    <m/>
    <n v="165"/>
  </r>
  <r>
    <s v="2013-01"/>
    <n v="16"/>
    <n v="1030"/>
    <x v="5"/>
    <n v="9"/>
    <d v="2021-09-23T00:00:00"/>
    <s v="Reao"/>
    <s v="Reao"/>
    <s v="Michel PAHUATINI"/>
    <s v="TTF"/>
    <x v="5"/>
    <n v="172"/>
    <n v="172"/>
    <m/>
  </r>
  <r>
    <s v="2013-01"/>
    <n v="16"/>
    <n v="1030"/>
    <x v="5"/>
    <n v="9"/>
    <d v="2021-09-23T00:00:00"/>
    <s v="Reao"/>
    <s v="Reao"/>
    <s v="Michel PAHUATINI"/>
    <s v="TTF"/>
    <x v="2"/>
    <n v="139"/>
    <m/>
    <n v="139"/>
  </r>
  <r>
    <s v="2020-03"/>
    <n v="12"/>
    <n v="1170"/>
    <x v="5"/>
    <n v="9"/>
    <d v="2021-09-23T00:00:00"/>
    <s v="Reao"/>
    <s v="Reao"/>
    <s v="Rosalie TEAKA"/>
    <s v="TTF"/>
    <x v="2"/>
    <n v="169"/>
    <m/>
    <n v="169"/>
  </r>
  <r>
    <s v="2020-03"/>
    <n v="12"/>
    <n v="1170"/>
    <x v="5"/>
    <n v="9"/>
    <d v="2021-09-23T00:00:00"/>
    <s v="Reao"/>
    <s v="Reao"/>
    <s v="Rosalie TEAKA"/>
    <s v="TTF"/>
    <x v="0"/>
    <n v="121"/>
    <n v="121"/>
    <m/>
  </r>
  <r>
    <s v="2018-04"/>
    <n v="8"/>
    <n v="1077"/>
    <x v="5"/>
    <n v="9"/>
    <d v="2021-09-23T00:00:00"/>
    <s v="Reao"/>
    <s v="Reao"/>
    <s v="Tefauragi TEPAPATAHI"/>
    <s v="TMA"/>
    <x v="2"/>
    <n v="338"/>
    <m/>
    <n v="338"/>
  </r>
  <r>
    <s v="2013-01"/>
    <n v="18"/>
    <n v="1182"/>
    <x v="5"/>
    <n v="10"/>
    <d v="2021-10-07T00:00:00"/>
    <s v="Reao"/>
    <s v="Reao"/>
    <s v="Michel PAHUATINI"/>
    <s v="TTF"/>
    <x v="5"/>
    <n v="205"/>
    <n v="205"/>
    <m/>
  </r>
  <r>
    <s v="2013-01"/>
    <n v="18"/>
    <n v="1182"/>
    <x v="5"/>
    <n v="10"/>
    <d v="2021-10-07T00:00:00"/>
    <s v="Reao"/>
    <s v="Reao"/>
    <s v="Michel PAHUATINI"/>
    <s v="TTF"/>
    <x v="2"/>
    <n v="111"/>
    <m/>
    <n v="111"/>
  </r>
  <r>
    <s v="2020-03"/>
    <n v="14"/>
    <n v="1172"/>
    <x v="5"/>
    <n v="10"/>
    <d v="2021-10-07T00:00:00"/>
    <s v="Reao"/>
    <s v="Reao"/>
    <s v="Rosalie TEAKA"/>
    <s v="TTF"/>
    <x v="2"/>
    <n v="280"/>
    <m/>
    <n v="280"/>
  </r>
  <r>
    <s v="2020-03"/>
    <n v="14"/>
    <n v="1172"/>
    <x v="5"/>
    <n v="10"/>
    <d v="2021-10-07T00:00:00"/>
    <s v="Reao"/>
    <s v="Reao"/>
    <s v="Rosalie TEAKA"/>
    <s v="TTF"/>
    <x v="0"/>
    <n v="150"/>
    <n v="150"/>
    <m/>
  </r>
  <r>
    <s v="2020-02"/>
    <n v="10"/>
    <n v="1138"/>
    <x v="5"/>
    <n v="10"/>
    <d v="2021-10-21T00:00:00"/>
    <s v="Reao"/>
    <s v="Reao"/>
    <s v="Teriipaia RICHMOND"/>
    <s v="TTF"/>
    <x v="2"/>
    <n v="52"/>
    <m/>
    <n v="52"/>
  </r>
  <r>
    <s v="2020-03"/>
    <n v="15"/>
    <n v="1173"/>
    <x v="5"/>
    <n v="10"/>
    <d v="2021-10-21T00:00:00"/>
    <s v="Reao"/>
    <s v="Reao"/>
    <s v="Rosalie TEAKA"/>
    <s v="TTF"/>
    <x v="0"/>
    <n v="99"/>
    <n v="99"/>
    <m/>
  </r>
  <r>
    <s v="2018-02"/>
    <n v="12"/>
    <n v="1047"/>
    <x v="5"/>
    <n v="10"/>
    <d v="2021-10-21T00:00:00"/>
    <s v="Reao"/>
    <s v="Reao"/>
    <s v="Ludovic POLTAVTSEEF"/>
    <s v="TTF"/>
    <x v="5"/>
    <n v="100"/>
    <n v="100"/>
    <m/>
  </r>
  <r>
    <s v="2018-02"/>
    <n v="12"/>
    <n v="1047"/>
    <x v="5"/>
    <n v="10"/>
    <d v="2021-10-21T00:00:00"/>
    <s v="Reao"/>
    <s v="Reao"/>
    <s v="Ludovic POLTAVTSEEF"/>
    <s v="TTF"/>
    <x v="2"/>
    <n v="251"/>
    <m/>
    <n v="251"/>
  </r>
  <r>
    <s v="2013-01"/>
    <n v="19"/>
    <n v="1183"/>
    <x v="5"/>
    <n v="10"/>
    <d v="2021-10-21T00:00:00"/>
    <s v="Reao"/>
    <s v="Reao"/>
    <s v="Michel PAHUATINI"/>
    <s v="TTF"/>
    <x v="5"/>
    <n v="101"/>
    <n v="101"/>
    <m/>
  </r>
  <r>
    <s v="2013-01"/>
    <n v="19"/>
    <n v="1183"/>
    <x v="5"/>
    <n v="10"/>
    <d v="2021-10-21T00:00:00"/>
    <s v="Reao"/>
    <s v="Reao"/>
    <s v="Michel PAHUATINI"/>
    <s v="TTF"/>
    <x v="2"/>
    <n v="118"/>
    <m/>
    <n v="118"/>
  </r>
  <r>
    <s v="2018-04"/>
    <n v="6"/>
    <n v="1078"/>
    <x v="5"/>
    <n v="10"/>
    <d v="2021-10-21T00:00:00"/>
    <s v="Reao"/>
    <s v="Reao"/>
    <s v="Tefauragi TEPAPATAHI"/>
    <s v="TMA"/>
    <x v="2"/>
    <n v="367"/>
    <m/>
    <n v="367"/>
  </r>
  <r>
    <s v="2018-02"/>
    <n v="13"/>
    <n v="1048"/>
    <x v="5"/>
    <n v="10"/>
    <d v="2021-10-28T00:00:00"/>
    <s v="Reao"/>
    <s v="Reao"/>
    <s v="Ludovic POLTAVTSEEF"/>
    <s v="TTF"/>
    <x v="2"/>
    <n v="20"/>
    <m/>
    <n v="20"/>
  </r>
  <r>
    <s v="2020-03"/>
    <n v="16"/>
    <n v="1174"/>
    <x v="5"/>
    <n v="10"/>
    <d v="2021-10-28T00:00:00"/>
    <s v="Reao"/>
    <s v="Reao"/>
    <s v="Rosalie TEAKA"/>
    <s v="TTF"/>
    <x v="2"/>
    <n v="10"/>
    <m/>
    <n v="10"/>
  </r>
  <r>
    <s v="2020-03"/>
    <n v="16"/>
    <n v="1174"/>
    <x v="5"/>
    <n v="10"/>
    <d v="2021-10-28T00:00:00"/>
    <s v="Reao"/>
    <s v="Reao"/>
    <s v="Rosalie TEAKA"/>
    <s v="TTF"/>
    <x v="0"/>
    <n v="84"/>
    <n v="84"/>
    <m/>
  </r>
  <r>
    <s v="2020-03"/>
    <n v="17"/>
    <n v="1175"/>
    <x v="5"/>
    <n v="11"/>
    <d v="2021-11-04T00:00:00"/>
    <s v="Reao"/>
    <s v="Reao"/>
    <s v="Rosalie TEAKA"/>
    <s v="TTF"/>
    <x v="2"/>
    <n v="60"/>
    <m/>
    <n v="60"/>
  </r>
  <r>
    <s v="2020-03"/>
    <n v="17"/>
    <n v="1175"/>
    <x v="5"/>
    <n v="11"/>
    <d v="2021-11-04T00:00:00"/>
    <s v="Reao"/>
    <s v="Reao"/>
    <s v="Rosalie TEAKA"/>
    <s v="TTF"/>
    <x v="0"/>
    <n v="64"/>
    <n v="64"/>
    <m/>
  </r>
  <r>
    <s v="2013-01"/>
    <n v="20"/>
    <n v="1184"/>
    <x v="5"/>
    <n v="11"/>
    <d v="2021-11-18T00:00:00"/>
    <s v="Reao"/>
    <s v="Reao"/>
    <s v="Michel PAHUATINI"/>
    <s v="TTF"/>
    <x v="5"/>
    <n v="206"/>
    <n v="206"/>
    <m/>
  </r>
  <r>
    <s v="2013-01"/>
    <n v="20"/>
    <n v="1184"/>
    <x v="5"/>
    <n v="11"/>
    <d v="2021-11-18T00:00:00"/>
    <s v="Reao"/>
    <s v="Reao"/>
    <s v="Michel PAHUATINI"/>
    <s v="TTF"/>
    <x v="2"/>
    <n v="70"/>
    <m/>
    <n v="70"/>
  </r>
  <r>
    <s v="2020-02"/>
    <n v="11"/>
    <n v="1139"/>
    <x v="5"/>
    <n v="11"/>
    <d v="2021-11-18T00:00:00"/>
    <s v="Reao"/>
    <s v="Reao"/>
    <s v="Teriipaia RICHMOND"/>
    <s v="TTF"/>
    <x v="2"/>
    <n v="110"/>
    <m/>
    <n v="110"/>
  </r>
  <r>
    <s v="2018-04"/>
    <n v="10"/>
    <n v="1079"/>
    <x v="5"/>
    <n v="11"/>
    <d v="2021-11-18T00:00:00"/>
    <s v="Reao"/>
    <s v="Reao"/>
    <s v="Tefauragi TEPAPATAHI"/>
    <s v="TMA"/>
    <x v="2"/>
    <n v="374"/>
    <m/>
    <n v="374"/>
  </r>
  <r>
    <s v="2018-02"/>
    <n v="14"/>
    <n v="1049"/>
    <x v="5"/>
    <n v="11"/>
    <d v="2021-11-18T00:00:00"/>
    <s v="Reao"/>
    <s v="Reao"/>
    <s v="Ludovic POLTAVTSEEF"/>
    <s v="TTF"/>
    <x v="5"/>
    <n v="90"/>
    <n v="90"/>
    <m/>
  </r>
  <r>
    <s v="2018-02"/>
    <n v="14"/>
    <n v="1049"/>
    <x v="5"/>
    <n v="11"/>
    <d v="2021-11-18T00:00:00"/>
    <s v="Reao"/>
    <s v="Reao"/>
    <s v="Ludovic POLTAVTSEEF"/>
    <s v="TTF"/>
    <x v="2"/>
    <n v="110"/>
    <m/>
    <n v="110"/>
  </r>
  <r>
    <s v="2018-02"/>
    <n v="15"/>
    <n v="1050"/>
    <x v="5"/>
    <n v="12"/>
    <d v="2021-12-02T00:00:00"/>
    <s v="Reao"/>
    <s v="Reao"/>
    <s v="Ludovic POLTAVTSEEF"/>
    <s v="TTF"/>
    <x v="5"/>
    <n v="24"/>
    <n v="24"/>
    <m/>
  </r>
  <r>
    <s v="2018-02"/>
    <n v="15"/>
    <n v="1050"/>
    <x v="5"/>
    <n v="12"/>
    <d v="2021-12-02T00:00:00"/>
    <s v="Reao"/>
    <s v="Reao"/>
    <s v="Ludovic POLTAVTSEEF"/>
    <s v="TTF"/>
    <x v="2"/>
    <n v="131"/>
    <m/>
    <n v="131"/>
  </r>
  <r>
    <s v="2013-01"/>
    <n v="21"/>
    <n v="1186"/>
    <x v="5"/>
    <n v="12"/>
    <d v="2021-12-02T00:00:00"/>
    <s v="Reao"/>
    <s v="Reao"/>
    <s v="Michel PAHUATINI"/>
    <s v="TTF"/>
    <x v="5"/>
    <n v="210"/>
    <n v="210"/>
    <m/>
  </r>
  <r>
    <s v="2013-01"/>
    <n v="21"/>
    <n v="1186"/>
    <x v="5"/>
    <n v="12"/>
    <d v="2021-12-02T00:00:00"/>
    <s v="Reao"/>
    <s v="Reao"/>
    <s v="Michel PAHUATINI"/>
    <s v="TTF"/>
    <x v="2"/>
    <n v="85"/>
    <m/>
    <n v="85"/>
  </r>
  <r>
    <s v="2020-03"/>
    <n v="18"/>
    <n v="1177"/>
    <x v="5"/>
    <n v="12"/>
    <d v="2021-12-02T00:00:00"/>
    <s v="Reao"/>
    <s v="Reao"/>
    <s v="Rosalie TEAKA"/>
    <s v="TTF"/>
    <x v="2"/>
    <n v="110"/>
    <m/>
    <n v="110"/>
  </r>
  <r>
    <s v="2020-03"/>
    <n v="18"/>
    <n v="1177"/>
    <x v="5"/>
    <n v="12"/>
    <d v="2021-12-02T00:00:00"/>
    <s v="Reao"/>
    <s v="Reao"/>
    <s v="Rosalie TEAKA"/>
    <s v="TTF"/>
    <x v="0"/>
    <n v="154"/>
    <n v="154"/>
    <m/>
  </r>
  <r>
    <s v="2020-02"/>
    <n v="12"/>
    <n v="1140"/>
    <x v="5"/>
    <n v="12"/>
    <d v="2021-12-02T00:00:00"/>
    <s v="Reao"/>
    <s v="Reao"/>
    <s v="Teriipaia RICHMOND"/>
    <s v="TTF"/>
    <x v="2"/>
    <n v="80"/>
    <m/>
    <n v="80"/>
  </r>
  <r>
    <s v="2020-03"/>
    <n v="1"/>
    <n v="1178"/>
    <x v="6"/>
    <n v="1"/>
    <d v="2022-01-20T00:00:00"/>
    <s v="Reao"/>
    <s v="Reao"/>
    <s v="Rosalie TEAKA"/>
    <s v="TTF"/>
    <x v="5"/>
    <n v="90"/>
    <n v="90"/>
    <m/>
  </r>
  <r>
    <s v="2020-03"/>
    <n v="1"/>
    <n v="1178"/>
    <x v="6"/>
    <n v="1"/>
    <d v="2022-01-20T00:00:00"/>
    <s v="Reao"/>
    <s v="Reao"/>
    <s v="Rosalie TEAKA"/>
    <s v="TTF"/>
    <x v="2"/>
    <n v="50"/>
    <m/>
    <n v="50"/>
  </r>
  <r>
    <s v="2018-02"/>
    <n v="1"/>
    <n v="1051"/>
    <x v="6"/>
    <n v="1"/>
    <d v="2022-01-20T00:00:00"/>
    <s v="Reao"/>
    <s v="Reao"/>
    <s v="Ludovic POLTAVTSEEF"/>
    <s v="TTF"/>
    <x v="2"/>
    <n v="60"/>
    <m/>
    <n v="60"/>
  </r>
  <r>
    <s v="2020-02"/>
    <n v="1"/>
    <n v="1141"/>
    <x v="6"/>
    <n v="1"/>
    <d v="2022-01-20T00:00:00"/>
    <s v="Reao"/>
    <s v="Reao"/>
    <s v="Teriipaia RICHMOND"/>
    <s v="TMA"/>
    <x v="2"/>
    <n v="60"/>
    <m/>
    <n v="60"/>
  </r>
  <r>
    <s v="2020-03"/>
    <n v="2"/>
    <n v="1179"/>
    <x v="6"/>
    <n v="2"/>
    <d v="2022-02-03T00:00:00"/>
    <s v="Reao"/>
    <s v="Reao"/>
    <s v="Rosalie TEAKA"/>
    <s v="TTF"/>
    <x v="5"/>
    <n v="90"/>
    <n v="90"/>
    <m/>
  </r>
  <r>
    <s v="2020-03"/>
    <n v="2"/>
    <n v="1179"/>
    <x v="6"/>
    <n v="2"/>
    <d v="2022-02-03T00:00:00"/>
    <s v="Reao"/>
    <s v="Reao"/>
    <s v="Rosalie TEAKA"/>
    <s v="TTF"/>
    <x v="2"/>
    <n v="200"/>
    <m/>
    <n v="200"/>
  </r>
  <r>
    <s v="2018-02"/>
    <n v="2"/>
    <n v="1052"/>
    <x v="6"/>
    <n v="2"/>
    <d v="2022-02-03T00:00:00"/>
    <s v="Reao"/>
    <s v="Reao"/>
    <s v="Ludovic POLTAVTSEEF"/>
    <s v="TTF"/>
    <x v="2"/>
    <n v="170"/>
    <m/>
    <n v="170"/>
  </r>
  <r>
    <s v="2020-02"/>
    <n v="2"/>
    <n v="1142"/>
    <x v="6"/>
    <n v="2"/>
    <d v="2022-02-03T00:00:00"/>
    <s v="Reao"/>
    <s v="Reao"/>
    <s v="Teriipaia RICHMOND"/>
    <s v="TMA"/>
    <x v="2"/>
    <n v="160"/>
    <m/>
    <n v="160"/>
  </r>
  <r>
    <s v="2013-01"/>
    <n v="1"/>
    <n v="1187"/>
    <x v="6"/>
    <n v="2"/>
    <d v="2022-02-03T00:00:00"/>
    <s v="Reao"/>
    <s v="Reao"/>
    <s v="Michel PAHUATINI"/>
    <s v="TTF"/>
    <x v="5"/>
    <n v="196"/>
    <n v="196"/>
    <m/>
  </r>
  <r>
    <s v="2013-01"/>
    <n v="1"/>
    <n v="1187"/>
    <x v="6"/>
    <n v="2"/>
    <d v="2022-02-03T00:00:00"/>
    <s v="Reao"/>
    <s v="Reao"/>
    <s v="Michel PAHUATINI"/>
    <s v="TTF"/>
    <x v="2"/>
    <n v="105"/>
    <m/>
    <n v="105"/>
  </r>
  <r>
    <s v="2020-03"/>
    <n v="3"/>
    <n v="1180"/>
    <x v="6"/>
    <n v="2"/>
    <d v="2022-02-10T00:00:00"/>
    <s v="Reao"/>
    <s v="Reao"/>
    <s v="Rosalie TEAKA"/>
    <s v="TTF"/>
    <x v="5"/>
    <n v="70"/>
    <n v="70"/>
    <m/>
  </r>
  <r>
    <s v="2020-03"/>
    <n v="3"/>
    <n v="1180"/>
    <x v="6"/>
    <n v="2"/>
    <d v="2022-02-10T00:00:00"/>
    <s v="Reao"/>
    <s v="Reao"/>
    <s v="Rosalie TEAKA"/>
    <s v="TTF"/>
    <x v="2"/>
    <n v="106"/>
    <m/>
    <n v="106"/>
  </r>
  <r>
    <s v="2013-01"/>
    <n v="2"/>
    <n v="1188"/>
    <x v="6"/>
    <n v="2"/>
    <d v="2022-02-10T00:00:00"/>
    <s v="Reao"/>
    <s v="Reao"/>
    <s v="Michel PAHUATINI"/>
    <s v="TTF"/>
    <x v="5"/>
    <n v="143"/>
    <n v="143"/>
    <m/>
  </r>
  <r>
    <s v="2013-01"/>
    <n v="2"/>
    <n v="1188"/>
    <x v="6"/>
    <n v="2"/>
    <d v="2022-02-10T00:00:00"/>
    <s v="Reao"/>
    <s v="Reao"/>
    <s v="Michel PAHUATINI"/>
    <s v="TTF"/>
    <x v="2"/>
    <n v="136"/>
    <m/>
    <n v="136"/>
  </r>
  <r>
    <s v="2018-02"/>
    <n v="3"/>
    <n v="1053"/>
    <x v="6"/>
    <n v="2"/>
    <d v="2022-02-10T00:00:00"/>
    <s v="Reao"/>
    <s v="Reao"/>
    <s v="Ludovic POLTAVTSEEF"/>
    <s v="TTF"/>
    <x v="2"/>
    <n v="126"/>
    <m/>
    <n v="126"/>
  </r>
  <r>
    <s v="2018-04"/>
    <n v="1"/>
    <n v="1080"/>
    <x v="6"/>
    <n v="2"/>
    <d v="2022-02-17T00:00:00"/>
    <s v="Reao"/>
    <s v="Reao"/>
    <s v="Tefauragi TEPAPATAHI"/>
    <s v="TMA"/>
    <x v="2"/>
    <n v="205"/>
    <m/>
    <n v="205"/>
  </r>
  <r>
    <s v="2020-03"/>
    <n v="4"/>
    <n v="1210"/>
    <x v="6"/>
    <n v="3"/>
    <d v="2022-03-03T00:00:00"/>
    <s v="Reao"/>
    <s v="Reao"/>
    <s v="Rosalie TEAKA"/>
    <s v="TTF"/>
    <x v="5"/>
    <n v="80"/>
    <n v="80"/>
    <m/>
  </r>
  <r>
    <s v="2020-03"/>
    <n v="4"/>
    <n v="1210"/>
    <x v="6"/>
    <n v="3"/>
    <d v="2022-03-03T00:00:00"/>
    <s v="Reao"/>
    <s v="Reao"/>
    <s v="Rosalie TEAKA"/>
    <s v="TTF"/>
    <x v="2"/>
    <n v="135"/>
    <m/>
    <n v="135"/>
  </r>
  <r>
    <s v="2018-02"/>
    <n v="4"/>
    <n v="1055"/>
    <x v="6"/>
    <n v="3"/>
    <d v="2022-03-03T00:00:00"/>
    <s v="Reao"/>
    <s v="Reao"/>
    <s v="Ludovic POLTAVTSEEF"/>
    <s v="TTF"/>
    <x v="2"/>
    <n v="135"/>
    <m/>
    <n v="135"/>
  </r>
  <r>
    <s v="2013-01"/>
    <n v="3"/>
    <n v="1189"/>
    <x v="6"/>
    <n v="3"/>
    <d v="2022-03-03T00:00:00"/>
    <s v="Reao"/>
    <s v="Reao"/>
    <s v="Michel PAHUATINI"/>
    <s v="TTF"/>
    <x v="5"/>
    <n v="253"/>
    <n v="253"/>
    <m/>
  </r>
  <r>
    <s v="2013-01"/>
    <n v="3"/>
    <n v="1189"/>
    <x v="6"/>
    <n v="3"/>
    <d v="2022-03-03T00:00:00"/>
    <s v="Reao"/>
    <s v="Reao"/>
    <s v="Michel PAHUATINI"/>
    <s v="TTF"/>
    <x v="2"/>
    <n v="148"/>
    <m/>
    <n v="148"/>
  </r>
  <r>
    <s v="2020-02"/>
    <n v="3"/>
    <n v="1143"/>
    <x v="6"/>
    <n v="3"/>
    <d v="2022-03-03T00:00:00"/>
    <s v="Reao"/>
    <s v="Reao"/>
    <s v="Teriipaia RICHMOND"/>
    <s v="TMA"/>
    <x v="2"/>
    <n v="101"/>
    <m/>
    <n v="101"/>
  </r>
  <r>
    <s v="2018-04"/>
    <n v="2"/>
    <n v="1081"/>
    <x v="6"/>
    <n v="3"/>
    <d v="2022-03-10T00:00:00"/>
    <s v="Reao"/>
    <s v="Reao"/>
    <s v="Tefauragi TEPAPATAHI"/>
    <s v="TMA"/>
    <x v="2"/>
    <n v="320"/>
    <m/>
    <n v="320"/>
  </r>
  <r>
    <s v="2020-03"/>
    <n v="5"/>
    <n v="1211"/>
    <x v="6"/>
    <n v="3"/>
    <d v="2022-03-17T00:00:00"/>
    <s v="Reao"/>
    <s v="Reao"/>
    <s v="Rosalie TEAKA"/>
    <s v="TTF"/>
    <x v="5"/>
    <n v="170"/>
    <n v="170"/>
    <m/>
  </r>
  <r>
    <s v="2020-03"/>
    <n v="5"/>
    <n v="1211"/>
    <x v="6"/>
    <n v="3"/>
    <d v="2022-03-17T00:00:00"/>
    <s v="Reao"/>
    <s v="Reao"/>
    <s v="Rosalie TEAKA"/>
    <s v="TTF"/>
    <x v="2"/>
    <n v="120"/>
    <m/>
    <n v="120"/>
  </r>
  <r>
    <s v="2018-02"/>
    <n v="5"/>
    <n v="1056"/>
    <x v="6"/>
    <n v="3"/>
    <d v="2022-03-17T00:00:00"/>
    <s v="Reao"/>
    <s v="Reao"/>
    <s v="Ludovic POLTAVTSEEF"/>
    <s v="TTF"/>
    <x v="2"/>
    <n v="120"/>
    <m/>
    <n v="120"/>
  </r>
  <r>
    <s v="2013-01"/>
    <n v="4"/>
    <n v="1190"/>
    <x v="6"/>
    <n v="3"/>
    <d v="2022-03-17T00:00:00"/>
    <s v="Reao"/>
    <s v="Reao"/>
    <s v="Michel PAHUATINI"/>
    <s v="TTF"/>
    <x v="5"/>
    <n v="241"/>
    <n v="241"/>
    <m/>
  </r>
  <r>
    <s v="2013-01"/>
    <n v="4"/>
    <n v="1190"/>
    <x v="6"/>
    <n v="3"/>
    <d v="2022-03-17T00:00:00"/>
    <s v="Reao"/>
    <s v="Reao"/>
    <s v="Michel PAHUATINI"/>
    <s v="TTF"/>
    <x v="2"/>
    <n v="100"/>
    <m/>
    <n v="100"/>
  </r>
  <r>
    <s v="2013-01"/>
    <n v="5"/>
    <n v="1191"/>
    <x v="6"/>
    <n v="3"/>
    <d v="2022-03-31T00:00:00"/>
    <s v="Reao"/>
    <s v="Reao"/>
    <s v="Michel PAHUATINI"/>
    <s v="TTF"/>
    <x v="5"/>
    <n v="111"/>
    <n v="111"/>
    <m/>
  </r>
  <r>
    <s v="2013-01"/>
    <n v="5"/>
    <n v="1191"/>
    <x v="6"/>
    <n v="3"/>
    <d v="2022-03-31T00:00:00"/>
    <s v="Reao"/>
    <s v="Reao"/>
    <s v="Michel PAHUATINI"/>
    <s v="TTF"/>
    <x v="2"/>
    <n v="101"/>
    <m/>
    <n v="101"/>
  </r>
  <r>
    <s v="2018-02"/>
    <n v="6"/>
    <n v="1057"/>
    <x v="6"/>
    <n v="3"/>
    <d v="2022-03-31T00:00:00"/>
    <s v="Reao"/>
    <s v="Reao"/>
    <s v="Ludovic POLTAVTSEEF"/>
    <s v="TTF"/>
    <x v="2"/>
    <n v="85"/>
    <m/>
    <n v="85"/>
  </r>
  <r>
    <s v="2020-03"/>
    <n v="6"/>
    <n v="1212"/>
    <x v="6"/>
    <n v="3"/>
    <d v="2022-03-31T00:00:00"/>
    <s v="Reao"/>
    <s v="Reao"/>
    <s v="Rosalie TEAKA"/>
    <s v="TTF"/>
    <x v="0"/>
    <n v="75"/>
    <n v="75"/>
    <m/>
  </r>
  <r>
    <s v="2020-03"/>
    <n v="6"/>
    <n v="1212"/>
    <x v="6"/>
    <n v="3"/>
    <d v="2022-03-31T00:00:00"/>
    <s v="Reao"/>
    <s v="Reao"/>
    <s v="Rosalie TEAKA"/>
    <s v="TTF"/>
    <x v="2"/>
    <n v="85"/>
    <m/>
    <n v="85"/>
  </r>
  <r>
    <s v="2020-02"/>
    <n v="4"/>
    <n v="1144"/>
    <x v="6"/>
    <n v="3"/>
    <d v="2022-03-31T00:00:00"/>
    <s v="Reao"/>
    <s v="Reao"/>
    <s v="Teriipaia RICHMOND"/>
    <s v="TTF"/>
    <x v="2"/>
    <n v="84"/>
    <m/>
    <n v="84"/>
  </r>
  <r>
    <s v="2018-04"/>
    <n v="3"/>
    <n v="1082"/>
    <x v="6"/>
    <n v="4"/>
    <d v="2022-04-14T00:00:00"/>
    <s v="Reao"/>
    <s v="Reao"/>
    <s v="Tefauragi TEPAPATAHI"/>
    <s v="TMA"/>
    <x v="2"/>
    <n v="244"/>
    <m/>
    <n v="244"/>
  </r>
  <r>
    <s v="2018-02"/>
    <n v="7"/>
    <n v="1058"/>
    <x v="6"/>
    <n v="4"/>
    <d v="2022-04-28T00:00:00"/>
    <s v="Reao"/>
    <s v="Reao"/>
    <s v="Ludovic POLTAVTSEEF"/>
    <s v="TTF"/>
    <x v="2"/>
    <n v="190"/>
    <m/>
    <n v="190"/>
  </r>
  <r>
    <s v="2020-03"/>
    <n v="7"/>
    <n v="1213"/>
    <x v="6"/>
    <n v="4"/>
    <d v="2022-04-28T00:00:00"/>
    <s v="Reao"/>
    <s v="Reao"/>
    <s v="Rosalie TEAKA"/>
    <s v="TTF"/>
    <x v="0"/>
    <n v="162"/>
    <n v="162"/>
    <m/>
  </r>
  <r>
    <s v="2020-03"/>
    <n v="7"/>
    <n v="1213"/>
    <x v="6"/>
    <n v="4"/>
    <d v="2022-04-28T00:00:00"/>
    <s v="Reao"/>
    <s v="Reao"/>
    <s v="Rosalie TEAKA"/>
    <s v="TTF"/>
    <x v="2"/>
    <n v="106"/>
    <m/>
    <n v="106"/>
  </r>
  <r>
    <s v="2013-01"/>
    <n v="6"/>
    <n v="1192"/>
    <x v="6"/>
    <n v="4"/>
    <d v="2022-04-28T00:00:00"/>
    <s v="Reao"/>
    <s v="Reao"/>
    <s v="Michel PAHUATINI"/>
    <s v="TTF"/>
    <x v="5"/>
    <n v="221"/>
    <n v="221"/>
    <m/>
  </r>
  <r>
    <s v="2013-01"/>
    <n v="6"/>
    <n v="1192"/>
    <x v="6"/>
    <n v="4"/>
    <d v="2022-04-28T00:00:00"/>
    <s v="Reao"/>
    <s v="Reao"/>
    <s v="Michel PAHUATINI"/>
    <s v="TTF"/>
    <x v="2"/>
    <n v="61"/>
    <m/>
    <n v="61"/>
  </r>
  <r>
    <s v="2018-04"/>
    <n v="4"/>
    <n v="1083"/>
    <x v="6"/>
    <n v="4"/>
    <d v="2022-04-28T00:00:00"/>
    <s v="Reao"/>
    <s v="Reao"/>
    <s v="Tefauragi TEPAPATAHI"/>
    <s v="TMA"/>
    <x v="2"/>
    <n v="242"/>
    <m/>
    <n v="242"/>
  </r>
  <r>
    <s v="2013-01"/>
    <n v="7"/>
    <n v="1193"/>
    <x v="6"/>
    <n v="5"/>
    <d v="2022-05-05T00:00:00"/>
    <s v="Reao"/>
    <s v="Reao"/>
    <s v="Michel PAHUATINI"/>
    <s v="TTF"/>
    <x v="5"/>
    <n v="172"/>
    <n v="172"/>
    <m/>
  </r>
  <r>
    <s v="2013-01"/>
    <n v="7"/>
    <n v="1193"/>
    <x v="6"/>
    <n v="5"/>
    <d v="2022-05-05T00:00:00"/>
    <s v="Reao"/>
    <s v="Reao"/>
    <s v="Michel PAHUATINI"/>
    <s v="TTF"/>
    <x v="2"/>
    <n v="100"/>
    <m/>
    <n v="100"/>
  </r>
  <r>
    <s v="2020-03"/>
    <n v="8"/>
    <n v="1214"/>
    <x v="6"/>
    <n v="5"/>
    <d v="2022-05-05T00:00:00"/>
    <s v="Reao"/>
    <s v="Reao"/>
    <s v="Rosalie TEAKA"/>
    <s v="TTF"/>
    <x v="0"/>
    <n v="71"/>
    <n v="71"/>
    <m/>
  </r>
  <r>
    <s v="2020-03"/>
    <n v="8"/>
    <n v="1214"/>
    <x v="6"/>
    <n v="5"/>
    <d v="2022-05-05T00:00:00"/>
    <s v="Reao"/>
    <s v="Reao"/>
    <s v="Rosalie TEAKA"/>
    <s v="TTF"/>
    <x v="2"/>
    <n v="55"/>
    <m/>
    <n v="55"/>
  </r>
  <r>
    <s v="2018-02"/>
    <n v="8"/>
    <n v="1059"/>
    <x v="6"/>
    <n v="5"/>
    <d v="2022-05-05T00:00:00"/>
    <s v="Reao"/>
    <s v="Reao"/>
    <s v="Ludovic POLTAVTSEEF"/>
    <s v="TTF"/>
    <x v="2"/>
    <n v="155"/>
    <m/>
    <n v="155"/>
  </r>
  <r>
    <s v="2020-03"/>
    <n v="9"/>
    <n v="1215"/>
    <x v="6"/>
    <n v="6"/>
    <d v="2022-06-02T00:00:00"/>
    <s v="Reao"/>
    <s v="Reao"/>
    <s v="Rosalie TEAKA"/>
    <s v="TTF"/>
    <x v="0"/>
    <n v="250"/>
    <n v="250"/>
    <m/>
  </r>
  <r>
    <s v="2020-03"/>
    <n v="9"/>
    <n v="1215"/>
    <x v="6"/>
    <n v="6"/>
    <d v="2022-06-02T00:00:00"/>
    <s v="Reao"/>
    <s v="Reao"/>
    <s v="Rosalie TEAKA"/>
    <s v="TTF"/>
    <x v="2"/>
    <n v="88"/>
    <m/>
    <n v="88"/>
  </r>
  <r>
    <s v="2013-01"/>
    <n v="8"/>
    <n v="1195"/>
    <x v="6"/>
    <n v="6"/>
    <d v="2022-06-02T00:00:00"/>
    <s v="Reao"/>
    <s v="Reao"/>
    <s v="Michel PAHUATINI"/>
    <s v="TTF"/>
    <x v="5"/>
    <n v="46"/>
    <n v="46"/>
    <m/>
  </r>
  <r>
    <s v="2013-01"/>
    <n v="8"/>
    <n v="1195"/>
    <x v="6"/>
    <n v="6"/>
    <d v="2022-06-02T00:00:00"/>
    <s v="Reao"/>
    <s v="Reao"/>
    <s v="Michel PAHUATINI"/>
    <s v="TTF"/>
    <x v="2"/>
    <n v="115"/>
    <m/>
    <n v="115"/>
  </r>
  <r>
    <s v="2018-02"/>
    <n v="9"/>
    <n v="1060"/>
    <x v="6"/>
    <n v="6"/>
    <d v="2022-06-02T00:00:00"/>
    <s v="Reao"/>
    <s v="Reao"/>
    <s v="Ludovic POLTAVTSEEF"/>
    <s v="TTF"/>
    <x v="2"/>
    <n v="164"/>
    <m/>
    <n v="164"/>
  </r>
  <r>
    <s v="2020-03"/>
    <n v="10"/>
    <n v="1216"/>
    <x v="6"/>
    <n v="6"/>
    <d v="2022-06-09T00:00:00"/>
    <s v="Reao"/>
    <s v="Reao"/>
    <s v="Rosalie TEAKA"/>
    <s v="TTF"/>
    <x v="5"/>
    <n v="52"/>
    <n v="52"/>
    <m/>
  </r>
  <r>
    <s v="2020-03"/>
    <n v="10"/>
    <n v="1216"/>
    <x v="6"/>
    <n v="6"/>
    <d v="2022-06-09T00:00:00"/>
    <s v="Reao"/>
    <s v="Reao"/>
    <s v="Rosalie TEAKA"/>
    <s v="TTF"/>
    <x v="2"/>
    <n v="100"/>
    <m/>
    <n v="100"/>
  </r>
  <r>
    <s v="2013-01"/>
    <n v="9"/>
    <n v="1196"/>
    <x v="6"/>
    <n v="6"/>
    <d v="2022-06-09T00:00:00"/>
    <s v="Reao"/>
    <s v="Reao"/>
    <s v="Michel PAHUATINI"/>
    <s v="TTF"/>
    <x v="0"/>
    <n v="105"/>
    <n v="105"/>
    <m/>
  </r>
  <r>
    <s v="2013-01"/>
    <n v="9"/>
    <n v="1196"/>
    <x v="6"/>
    <n v="6"/>
    <d v="2022-06-09T00:00:00"/>
    <s v="Reao"/>
    <s v="Reao"/>
    <s v="Michel PAHUATINI"/>
    <s v="TTF"/>
    <x v="2"/>
    <n v="111"/>
    <m/>
    <n v="111"/>
  </r>
  <r>
    <s v="2018-04"/>
    <n v="5"/>
    <n v="1084"/>
    <x v="6"/>
    <n v="6"/>
    <d v="2022-06-23T00:00:00"/>
    <s v="Reao"/>
    <s v="Reao"/>
    <s v="Tefauragi TEPAPATAHI"/>
    <s v="TMA"/>
    <x v="2"/>
    <n v="480"/>
    <m/>
    <n v="480"/>
  </r>
  <r>
    <s v="2018-02"/>
    <n v="10"/>
    <n v="1271"/>
    <x v="6"/>
    <n v="6"/>
    <d v="2022-06-30T00:00:00"/>
    <s v="Reao"/>
    <s v="Reao"/>
    <s v="Ludovic POLTAVTSEEF"/>
    <s v="TTF"/>
    <x v="2"/>
    <n v="92"/>
    <m/>
    <n v="92"/>
  </r>
  <r>
    <s v="2020-03"/>
    <n v="11"/>
    <n v="1217"/>
    <x v="6"/>
    <n v="6"/>
    <d v="2022-06-30T00:00:00"/>
    <s v="Reao"/>
    <s v="Reao"/>
    <s v="Rosalie TEAKA"/>
    <s v="TTF"/>
    <x v="0"/>
    <n v="75"/>
    <n v="75"/>
    <m/>
  </r>
  <r>
    <s v="2020-03"/>
    <n v="11"/>
    <n v="1217"/>
    <x v="6"/>
    <n v="6"/>
    <d v="2022-06-30T00:00:00"/>
    <s v="Reao"/>
    <s v="Reao"/>
    <s v="Rosalie TEAKA"/>
    <s v="TTF"/>
    <x v="2"/>
    <n v="70"/>
    <m/>
    <n v="70"/>
  </r>
  <r>
    <s v="2013-01"/>
    <n v="10"/>
    <n v="1197"/>
    <x v="6"/>
    <n v="6"/>
    <d v="2022-06-30T00:00:00"/>
    <s v="Reao"/>
    <s v="Reao"/>
    <s v="Michel PAHUATINI"/>
    <s v="TTF"/>
    <x v="0"/>
    <n v="61"/>
    <n v="61"/>
    <m/>
  </r>
  <r>
    <s v="2013-01"/>
    <n v="10"/>
    <n v="1197"/>
    <x v="6"/>
    <n v="6"/>
    <d v="2022-06-30T00:00:00"/>
    <s v="Reao"/>
    <s v="Reao"/>
    <s v="Michel PAHUATINI"/>
    <s v="TTF"/>
    <x v="2"/>
    <n v="70"/>
    <m/>
    <n v="70"/>
  </r>
  <r>
    <s v="2020-02"/>
    <n v="5"/>
    <n v="1145"/>
    <x v="6"/>
    <n v="6"/>
    <d v="2022-06-30T00:00:00"/>
    <s v="Reao"/>
    <s v="Reao"/>
    <s v="Teriipaia RICHMOND"/>
    <s v="TTF"/>
    <x v="2"/>
    <n v="45"/>
    <m/>
    <n v="45"/>
  </r>
  <r>
    <s v="2018-04"/>
    <n v="6"/>
    <n v="1085"/>
    <x v="6"/>
    <n v="7"/>
    <d v="2022-07-07T00:00:00"/>
    <s v="Reao"/>
    <s v="Reao"/>
    <s v="Tefauragi TEPAPATAHI"/>
    <s v="TMA"/>
    <x v="2"/>
    <n v="240"/>
    <m/>
    <n v="240"/>
  </r>
  <r>
    <s v="2013-01"/>
    <n v="11"/>
    <n v="1198"/>
    <x v="6"/>
    <n v="7"/>
    <d v="2022-07-28T00:00:00"/>
    <s v="Reao"/>
    <s v="Reao"/>
    <s v="Michel PAHUATINI"/>
    <s v="TTF"/>
    <x v="0"/>
    <n v="236"/>
    <n v="236"/>
    <m/>
  </r>
  <r>
    <s v="2013-01"/>
    <n v="11"/>
    <n v="1198"/>
    <x v="6"/>
    <n v="7"/>
    <d v="2022-07-28T00:00:00"/>
    <s v="Reao"/>
    <s v="Reao"/>
    <s v="Michel PAHUATINI"/>
    <s v="TTF"/>
    <x v="2"/>
    <n v="126"/>
    <m/>
    <n v="126"/>
  </r>
  <r>
    <s v="2018-02"/>
    <n v="11"/>
    <n v="1272"/>
    <x v="6"/>
    <n v="7"/>
    <d v="2022-07-28T00:00:00"/>
    <s v="Reao"/>
    <s v="Reao"/>
    <s v="Ludovic POLTAVTSEEF"/>
    <s v="TTF"/>
    <x v="0"/>
    <n v="70"/>
    <n v="70"/>
    <m/>
  </r>
  <r>
    <s v="2018-02"/>
    <n v="11"/>
    <n v="1272"/>
    <x v="6"/>
    <n v="7"/>
    <d v="2022-07-28T00:00:00"/>
    <s v="Reao"/>
    <s v="Reao"/>
    <s v="Ludovic POLTAVTSEEF"/>
    <s v="TTF"/>
    <x v="2"/>
    <n v="292"/>
    <m/>
    <n v="292"/>
  </r>
  <r>
    <s v="2020-03"/>
    <n v="12"/>
    <n v="1218"/>
    <x v="6"/>
    <n v="8"/>
    <d v="2022-08-25T00:00:00"/>
    <s v="Reao"/>
    <s v="Reao"/>
    <s v="Rosalie TEAKA"/>
    <s v="TTF"/>
    <x v="1"/>
    <n v="65"/>
    <n v="65"/>
    <m/>
  </r>
  <r>
    <s v="2020-03"/>
    <n v="12"/>
    <n v="1218"/>
    <x v="6"/>
    <n v="8"/>
    <d v="2022-08-25T00:00:00"/>
    <s v="Reao"/>
    <s v="Reao"/>
    <s v="Rosalie TEAKA"/>
    <s v="TTF"/>
    <x v="2"/>
    <n v="112"/>
    <m/>
    <n v="112"/>
  </r>
  <r>
    <s v="2018-02"/>
    <n v="12"/>
    <n v="1273"/>
    <x v="6"/>
    <n v="8"/>
    <d v="2022-08-25T00:00:00"/>
    <s v="Reao"/>
    <s v="Reao"/>
    <s v="Ludovic POLTAVTSEEF"/>
    <s v="TTF"/>
    <x v="1"/>
    <n v="65"/>
    <n v="65"/>
    <m/>
  </r>
  <r>
    <s v="2018-02"/>
    <n v="12"/>
    <n v="1273"/>
    <x v="6"/>
    <n v="8"/>
    <d v="2022-08-25T00:00:00"/>
    <s v="Reao"/>
    <s v="Reao"/>
    <s v="Ludovic POLTAVTSEEF"/>
    <s v="TTF"/>
    <x v="2"/>
    <n v="112"/>
    <m/>
    <n v="112"/>
  </r>
  <r>
    <s v="2020-03"/>
    <n v="13"/>
    <n v="1219"/>
    <x v="6"/>
    <n v="9"/>
    <d v="2022-09-08T00:00:00"/>
    <s v="Reao"/>
    <s v="Reao"/>
    <s v="Rosalie TEAKA"/>
    <s v="TTF"/>
    <x v="1"/>
    <n v="60"/>
    <n v="60"/>
    <m/>
  </r>
  <r>
    <s v="2020-03"/>
    <n v="13"/>
    <n v="1219"/>
    <x v="6"/>
    <n v="9"/>
    <d v="2022-09-08T00:00:00"/>
    <s v="Reao"/>
    <s v="Reao"/>
    <s v="Rosalie TEAKA"/>
    <s v="TTF"/>
    <x v="2"/>
    <n v="118"/>
    <m/>
    <n v="118"/>
  </r>
  <r>
    <s v="2018-02"/>
    <n v="13"/>
    <n v="1274"/>
    <x v="6"/>
    <n v="9"/>
    <d v="2022-09-08T00:00:00"/>
    <s v="Reao"/>
    <s v="Reao"/>
    <s v="Ludovic POLTAVTSEEF"/>
    <s v="TTF"/>
    <x v="1"/>
    <n v="75"/>
    <n v="75"/>
    <m/>
  </r>
  <r>
    <s v="2018-02"/>
    <n v="13"/>
    <n v="1274"/>
    <x v="6"/>
    <n v="9"/>
    <d v="2022-09-08T00:00:00"/>
    <s v="Reao"/>
    <s v="Reao"/>
    <s v="Ludovic POLTAVTSEEF"/>
    <s v="TTF"/>
    <x v="2"/>
    <n v="204"/>
    <m/>
    <n v="204"/>
  </r>
  <r>
    <s v="2018-04"/>
    <n v="7"/>
    <n v="1086"/>
    <x v="6"/>
    <n v="10"/>
    <d v="2022-10-06T00:00:00"/>
    <s v="Reao"/>
    <s v="Reao"/>
    <s v="Tefauragi TEPAPATAHI"/>
    <s v="TMA"/>
    <x v="2"/>
    <n v="278"/>
    <m/>
    <n v="2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2D4DDA-C1DA-48DE-8450-65EEA9DE8C76}" name="Tableau croisé dynamique1" cacheId="835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A3:C11" firstHeaderRow="1" firstDataRow="2" firstDataCol="1"/>
  <pivotFields count="14">
    <pivotField compact="0" outline="0" showAll="0"/>
    <pivotField compact="0" outline="0" showAll="0"/>
    <pivotField compact="0" outline="0" showAll="0"/>
    <pivotField axis="axisRow" compact="0" outline="0" showAll="0">
      <items count="10">
        <item x="0"/>
        <item x="1"/>
        <item x="2"/>
        <item x="3"/>
        <item x="4"/>
        <item x="5"/>
        <item x="6"/>
        <item m="1" x="7"/>
        <item m="1"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11">
        <item h="1" x="3"/>
        <item x="2"/>
        <item m="1" x="7"/>
        <item h="1" m="1" x="9"/>
        <item h="1" x="4"/>
        <item h="1" x="0"/>
        <item h="1" x="5"/>
        <item h="1" m="1" x="8"/>
        <item h="1" x="1"/>
        <item h="1" m="1" x="6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3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0"/>
  </colFields>
  <colItems count="2">
    <i>
      <x v="1"/>
    </i>
    <i t="grand">
      <x/>
    </i>
  </colItems>
  <dataFields count="1">
    <dataField name="Somme de S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944221-69C5-473D-815B-A0C2BCFEF8B6}" name="Tableau1" displayName="Tableau1" ref="A3:N68" totalsRowShown="0">
  <autoFilter ref="A3:N68" xr:uid="{4A944221-69C5-473D-815B-A0C2BCFEF8B6}"/>
  <tableColumns count="14">
    <tableColumn id="1" xr3:uid="{5541BEA2-6DF3-4A1B-A0B2-EBEA28BD0F75}" name="N° BE"/>
    <tableColumn id="2" xr3:uid="{28B407A0-307C-474E-A1B4-3A14E8094136}" name="N°     Envoi"/>
    <tableColumn id="3" xr3:uid="{1EA74B72-75C0-4C77-A1FE-4DBB3379EB2B}" name="Numero Transfert"/>
    <tableColumn id="4" xr3:uid="{642A13F3-012E-4B03-A5F6-261E8F33A4DC}" name="Année"/>
    <tableColumn id="5" xr3:uid="{538B923F-09AB-426F-97DB-E75EC922858F}" name="Mois"/>
    <tableColumn id="6" xr3:uid="{E388A73A-2316-4C6F-8189-E02CC97C8C3D}" name="Date Envoi" dataDxfId="27"/>
    <tableColumn id="7" xr3:uid="{F4C7BEC0-FA76-4DFB-912A-FC81D6B170A9}" name="Commune"/>
    <tableColumn id="8" xr3:uid="{116CC0AE-6D30-4A14-B91D-602709FA3884}" name="Ile"/>
    <tableColumn id="9" xr3:uid="{B6CDD03E-B58C-4DCF-BC2F-6D0328A2D7C2}" name="Expediteur"/>
    <tableColumn id="10" xr3:uid="{657B7920-F9F8-4E38-888A-A4AC930ABCAC}" name="Destinataire"/>
    <tableColumn id="11" xr3:uid="{0D987750-01B9-4FA9-9F52-2B77B7575E63}" name="Taille"/>
    <tableColumn id="12" xr3:uid="{7E3BAFBD-EF4C-435F-A9DF-2B9EB958B920}" name="Nombre             Total"/>
    <tableColumn id="13" xr3:uid="{B4906981-D7B5-404D-ADC8-5C63C4E80E6F}" name="E"/>
    <tableColumn id="14" xr3:uid="{65FB2EC1-74B2-49F6-B869-8A131EDEBEA1}" name="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4-09-16T23:10:54.11" personId="{66D2EF65-1A78-42CC-8793-AF5C3901DB65}" id="{A3E53F0B-8A8B-4FE5-8D47-94DBC3CF0884}">
    <text>Ajouter par TTF</text>
  </threadedComment>
  <threadedComment ref="J27" dT="2024-09-16T23:06:21.05" personId="{66D2EF65-1A78-42CC-8793-AF5C3901DB65}" id="{363243DA-48F5-4069-AE4F-E1840EA5441D}">
    <text>1 mort</text>
  </threadedComment>
  <threadedComment ref="A32" dT="2025-01-13T20:51:44.00" personId="{66D2EF65-1A78-42CC-8793-AF5C3901DB65}" id="{55A23718-0EAE-4998-93D2-8824B239BAA2}">
    <text>Tahiti Marine Aquaculture</text>
  </threadedComment>
  <threadedComment ref="J40" dT="2024-09-16T23:23:57.33" personId="{66D2EF65-1A78-42CC-8793-AF5C3901DB65}" id="{8E66C509-67BE-46C5-84F8-4693999F25A2}">
    <text>1 mort</text>
  </threadedComment>
  <threadedComment ref="J53" dT="2025-01-13T23:51:11.71" personId="{66D2EF65-1A78-42CC-8793-AF5C3901DB65}" id="{58E7BE0F-615B-4E3D-BBD9-751D5738DBED}">
    <text>1 mort</text>
  </threadedComment>
  <threadedComment ref="A54" dT="2025-01-13T20:51:44.00" personId="{66D2EF65-1A78-42CC-8793-AF5C3901DB65}" id="{A1CDC12C-E4C0-4928-B489-6B0EB43F022C}">
    <text>Tahiti Marine Aquaculture</text>
  </threadedComment>
  <threadedComment ref="I54" dT="2025-01-13T23:51:37.48" personId="{66D2EF65-1A78-42CC-8793-AF5C3901DB65}" id="{FC51B1D0-AC61-4B72-8832-F7F3EB34B23E}">
    <text>Lot 19</text>
  </threadedComment>
  <threadedComment ref="A62" dT="2025-01-13T20:51:44.00" personId="{66D2EF65-1A78-42CC-8793-AF5C3901DB65}" id="{07273FCA-0B76-4537-A6E4-2DD3354CA721}">
    <text>Tahiti Marine Aquaculture</text>
  </threadedComment>
  <threadedComment ref="A68" dT="2025-01-13T20:51:44.00" personId="{66D2EF65-1A78-42CC-8793-AF5C3901DB65}" id="{295DCEAC-21F0-417F-954E-41D976EE883A}">
    <text>Tahiti Marine Aquaculture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5" dT="2025-05-05T20:55:34.05" personId="{66D2EF65-1A78-42CC-8793-AF5C3901DB65}" id="{6081E359-E25C-467A-9BFB-FF916CB487E5}">
    <text>1 mort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2017/Reglementation%20b&#233;nitiers%20sauvages/Arr&#234;t&#233;s/Arr&#234;t&#233;%20n&#176;%201630%20CM%20du%2012-09-17%20(JOPF%2019-09-17)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2017/Reglementation%20b&#233;nitiers%20sauvages/Arr&#234;t&#233;s/Arr&#234;t&#233;%20n&#176;%201630%20CM%20du%2012-09-17%20(JOPF%2019-09-17)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EE9A1-7022-4A7B-982D-A1736A36F27B}">
  <dimension ref="A1:M28"/>
  <sheetViews>
    <sheetView workbookViewId="0">
      <selection activeCell="L23" sqref="L23"/>
    </sheetView>
  </sheetViews>
  <sheetFormatPr defaultColWidth="11.42578125" defaultRowHeight="15"/>
  <cols>
    <col min="1" max="1" width="25" bestFit="1" customWidth="1"/>
    <col min="12" max="12" width="23.5703125" bestFit="1" customWidth="1"/>
  </cols>
  <sheetData>
    <row r="1" spans="1:13">
      <c r="A1" s="186" t="s">
        <v>0</v>
      </c>
    </row>
    <row r="2" spans="1:13">
      <c r="A2" s="166"/>
      <c r="B2" s="182"/>
      <c r="C2" s="182"/>
      <c r="D2" s="182"/>
      <c r="E2" s="182"/>
      <c r="F2" s="182"/>
      <c r="G2" s="182"/>
    </row>
    <row r="3" spans="1:13" ht="15.75" thickBot="1">
      <c r="A3" s="193" t="s">
        <v>1</v>
      </c>
      <c r="B3" s="193" t="s">
        <v>2</v>
      </c>
      <c r="C3" s="193">
        <v>2016</v>
      </c>
      <c r="D3" s="193">
        <v>2017</v>
      </c>
      <c r="E3" s="193">
        <v>2018</v>
      </c>
      <c r="F3" s="193">
        <v>2019</v>
      </c>
      <c r="G3" s="193">
        <v>2020</v>
      </c>
      <c r="H3" s="193">
        <v>2021</v>
      </c>
      <c r="I3" s="193" t="s">
        <v>3</v>
      </c>
    </row>
    <row r="4" spans="1:13" ht="20.100000000000001" customHeight="1" thickBot="1">
      <c r="A4" s="194" t="s">
        <v>4</v>
      </c>
      <c r="B4" s="195" t="s">
        <v>5</v>
      </c>
      <c r="C4" s="196">
        <f>'2016'!J77</f>
        <v>10</v>
      </c>
      <c r="D4" s="196">
        <f>'2017'!F108</f>
        <v>3100</v>
      </c>
      <c r="E4" s="197"/>
      <c r="F4" s="197"/>
      <c r="G4" s="197"/>
      <c r="H4" s="198"/>
      <c r="I4" s="199">
        <f>SUM(C4:H4)</f>
        <v>3110</v>
      </c>
    </row>
    <row r="5" spans="1:13" ht="20.100000000000001" customHeight="1" thickBot="1">
      <c r="A5" s="194" t="s">
        <v>6</v>
      </c>
      <c r="B5" s="200" t="s">
        <v>7</v>
      </c>
      <c r="C5" s="196">
        <f>'2016'!J75</f>
        <v>9928</v>
      </c>
      <c r="D5" s="196">
        <f>'2017'!J110</f>
        <v>3728</v>
      </c>
      <c r="E5" s="197"/>
      <c r="F5" s="197"/>
      <c r="G5" s="197"/>
      <c r="H5" s="198"/>
      <c r="I5" s="201">
        <f t="shared" ref="I5:I21" si="0">SUM(C5:H5)</f>
        <v>13656</v>
      </c>
    </row>
    <row r="6" spans="1:13" ht="20.100000000000001" customHeight="1">
      <c r="A6" s="367" t="s">
        <v>8</v>
      </c>
      <c r="B6" s="202" t="s">
        <v>7</v>
      </c>
      <c r="C6" s="203">
        <f>'2016'!C89</f>
        <v>3100</v>
      </c>
      <c r="D6" s="203">
        <f>'2017'!J108</f>
        <v>1347</v>
      </c>
      <c r="E6" s="203">
        <f>'2018'!G77</f>
        <v>3808</v>
      </c>
      <c r="F6" s="203">
        <f>'2019'!N110</f>
        <v>3632</v>
      </c>
      <c r="G6" s="203">
        <f>'2020'!N87</f>
        <v>2716</v>
      </c>
      <c r="H6" s="204"/>
      <c r="I6" s="205">
        <f t="shared" si="0"/>
        <v>14603</v>
      </c>
      <c r="J6" s="371">
        <f>I6+I7</f>
        <v>52427</v>
      </c>
      <c r="L6" s="185" t="s">
        <v>9</v>
      </c>
      <c r="M6" s="192">
        <f>I5+I6+I8+I9+I10+I11+I12+I13+I14+I16+I18+I20</f>
        <v>65341</v>
      </c>
    </row>
    <row r="7" spans="1:13" ht="20.100000000000001" customHeight="1" thickBot="1">
      <c r="A7" s="368"/>
      <c r="B7" s="210" t="s">
        <v>5</v>
      </c>
      <c r="C7" s="211">
        <f>'2016'!D103</f>
        <v>5590</v>
      </c>
      <c r="D7" s="211">
        <f>'2017'!F110</f>
        <v>5919</v>
      </c>
      <c r="E7" s="211">
        <f>'2018'!C77</f>
        <v>5550</v>
      </c>
      <c r="F7" s="211">
        <f>'2019'!N112</f>
        <v>10257</v>
      </c>
      <c r="G7" s="211">
        <f>'2020'!N90</f>
        <v>10508</v>
      </c>
      <c r="H7" s="212"/>
      <c r="I7" s="213">
        <f t="shared" si="0"/>
        <v>37824</v>
      </c>
      <c r="J7" s="372"/>
      <c r="L7" s="185" t="s">
        <v>10</v>
      </c>
      <c r="M7" s="192">
        <f>I4+I7+I15+I17+I19+I21</f>
        <v>41094</v>
      </c>
    </row>
    <row r="8" spans="1:13" ht="20.100000000000001" customHeight="1" thickBot="1">
      <c r="A8" s="214" t="s">
        <v>11</v>
      </c>
      <c r="B8" s="200" t="s">
        <v>7</v>
      </c>
      <c r="C8" s="197"/>
      <c r="D8" s="196">
        <f>'2017'!J112</f>
        <v>2455</v>
      </c>
      <c r="E8" s="196">
        <f>'2018'!G79</f>
        <v>3808</v>
      </c>
      <c r="F8" s="197"/>
      <c r="G8" s="197"/>
      <c r="H8" s="198"/>
      <c r="I8" s="201">
        <f t="shared" si="0"/>
        <v>6263</v>
      </c>
    </row>
    <row r="9" spans="1:13" ht="20.100000000000001" customHeight="1" thickBot="1">
      <c r="A9" s="214" t="s">
        <v>12</v>
      </c>
      <c r="B9" s="200" t="s">
        <v>7</v>
      </c>
      <c r="C9" s="197"/>
      <c r="D9" s="196">
        <f>'2017'!J114</f>
        <v>5174</v>
      </c>
      <c r="E9" s="196">
        <f>'2018'!L79</f>
        <v>4000</v>
      </c>
      <c r="F9" s="196">
        <f>'2019'!H106</f>
        <v>4375</v>
      </c>
      <c r="G9" s="197"/>
      <c r="H9" s="198"/>
      <c r="I9" s="201">
        <f t="shared" si="0"/>
        <v>13549</v>
      </c>
    </row>
    <row r="10" spans="1:13" ht="20.100000000000001" customHeight="1" thickBot="1">
      <c r="A10" s="214" t="s">
        <v>13</v>
      </c>
      <c r="B10" s="200" t="s">
        <v>7</v>
      </c>
      <c r="C10" s="197"/>
      <c r="D10" s="196">
        <f>'2017'!J116</f>
        <v>335</v>
      </c>
      <c r="E10" s="197"/>
      <c r="F10" s="197"/>
      <c r="G10" s="197"/>
      <c r="H10" s="198"/>
      <c r="I10" s="201">
        <f t="shared" si="0"/>
        <v>335</v>
      </c>
    </row>
    <row r="11" spans="1:13" ht="20.100000000000001" customHeight="1" thickBot="1">
      <c r="A11" s="214" t="s">
        <v>14</v>
      </c>
      <c r="B11" s="200" t="s">
        <v>7</v>
      </c>
      <c r="C11" s="197"/>
      <c r="D11" s="197"/>
      <c r="E11" s="196">
        <f>'2018'!G81</f>
        <v>907</v>
      </c>
      <c r="F11" s="196">
        <f>'2019'!H110</f>
        <v>1380</v>
      </c>
      <c r="G11" s="196">
        <f>'2020'!H87</f>
        <v>1804</v>
      </c>
      <c r="H11" s="198"/>
      <c r="I11" s="201">
        <f t="shared" si="0"/>
        <v>4091</v>
      </c>
    </row>
    <row r="12" spans="1:13" ht="20.100000000000001" customHeight="1" thickBot="1">
      <c r="A12" s="214" t="s">
        <v>15</v>
      </c>
      <c r="B12" s="200" t="s">
        <v>7</v>
      </c>
      <c r="C12" s="197"/>
      <c r="D12" s="197"/>
      <c r="E12" s="197"/>
      <c r="F12" s="196">
        <f>'2019'!H108</f>
        <v>2104</v>
      </c>
      <c r="G12" s="197"/>
      <c r="H12" s="198"/>
      <c r="I12" s="201">
        <f t="shared" si="0"/>
        <v>2104</v>
      </c>
    </row>
    <row r="13" spans="1:13" ht="20.100000000000001" customHeight="1" thickBot="1">
      <c r="A13" s="214" t="s">
        <v>16</v>
      </c>
      <c r="B13" s="200" t="s">
        <v>7</v>
      </c>
      <c r="C13" s="197"/>
      <c r="D13" s="197"/>
      <c r="E13" s="197"/>
      <c r="F13" s="196">
        <f>'2019'!H112</f>
        <v>1970</v>
      </c>
      <c r="G13" s="197"/>
      <c r="H13" s="198"/>
      <c r="I13" s="201">
        <f t="shared" si="0"/>
        <v>1970</v>
      </c>
    </row>
    <row r="14" spans="1:13" ht="20.100000000000001" customHeight="1">
      <c r="A14" s="369" t="s">
        <v>17</v>
      </c>
      <c r="B14" s="202" t="s">
        <v>7</v>
      </c>
      <c r="C14" s="215"/>
      <c r="D14" s="215"/>
      <c r="E14" s="215"/>
      <c r="F14" s="203">
        <f>'2019'!N108</f>
        <v>4000</v>
      </c>
      <c r="G14" s="203">
        <f>'2020'!N81</f>
        <v>1584</v>
      </c>
      <c r="H14" s="204"/>
      <c r="I14" s="205">
        <f t="shared" si="0"/>
        <v>5584</v>
      </c>
      <c r="J14" s="371">
        <f>I14+I15</f>
        <v>5744</v>
      </c>
    </row>
    <row r="15" spans="1:13" ht="20.100000000000001" customHeight="1" thickBot="1">
      <c r="A15" s="370"/>
      <c r="B15" s="206" t="s">
        <v>5</v>
      </c>
      <c r="C15" s="216"/>
      <c r="D15" s="216"/>
      <c r="E15" s="216"/>
      <c r="F15" s="216"/>
      <c r="G15" s="207">
        <f>'2020'!N84</f>
        <v>160</v>
      </c>
      <c r="H15" s="208"/>
      <c r="I15" s="209">
        <f t="shared" si="0"/>
        <v>160</v>
      </c>
      <c r="J15" s="372"/>
    </row>
    <row r="16" spans="1:13" ht="20.100000000000001" customHeight="1">
      <c r="A16" s="369" t="s">
        <v>18</v>
      </c>
      <c r="B16" s="202" t="s">
        <v>7</v>
      </c>
      <c r="C16" s="215"/>
      <c r="D16" s="215"/>
      <c r="E16" s="215"/>
      <c r="F16" s="215"/>
      <c r="G16" s="203">
        <f>'2020'!H81</f>
        <v>840</v>
      </c>
      <c r="H16" s="204"/>
      <c r="I16" s="205">
        <f t="shared" si="0"/>
        <v>840</v>
      </c>
      <c r="J16" s="371">
        <f t="shared" ref="J16" si="1">I16+I17</f>
        <v>840</v>
      </c>
    </row>
    <row r="17" spans="1:10" ht="20.100000000000001" customHeight="1" thickBot="1">
      <c r="A17" s="370"/>
      <c r="B17" s="206" t="s">
        <v>5</v>
      </c>
      <c r="C17" s="216"/>
      <c r="D17" s="216"/>
      <c r="E17" s="216"/>
      <c r="F17" s="216"/>
      <c r="G17" s="216"/>
      <c r="H17" s="208"/>
      <c r="I17" s="209">
        <f t="shared" si="0"/>
        <v>0</v>
      </c>
      <c r="J17" s="372"/>
    </row>
    <row r="18" spans="1:10" ht="20.100000000000001" customHeight="1">
      <c r="A18" s="369" t="s">
        <v>19</v>
      </c>
      <c r="B18" s="202" t="s">
        <v>7</v>
      </c>
      <c r="C18" s="215"/>
      <c r="D18" s="215"/>
      <c r="E18" s="215"/>
      <c r="F18" s="215"/>
      <c r="G18" s="203">
        <f>'2020'!H84</f>
        <v>828</v>
      </c>
      <c r="H18" s="204"/>
      <c r="I18" s="205">
        <f t="shared" si="0"/>
        <v>828</v>
      </c>
      <c r="J18" s="371">
        <f t="shared" ref="J18" si="2">I18+I19</f>
        <v>828</v>
      </c>
    </row>
    <row r="19" spans="1:10" ht="20.100000000000001" customHeight="1" thickBot="1">
      <c r="A19" s="370"/>
      <c r="B19" s="206" t="s">
        <v>5</v>
      </c>
      <c r="C19" s="216"/>
      <c r="D19" s="216"/>
      <c r="E19" s="216"/>
      <c r="F19" s="216"/>
      <c r="G19" s="216"/>
      <c r="H19" s="208"/>
      <c r="I19" s="209">
        <f t="shared" si="0"/>
        <v>0</v>
      </c>
      <c r="J19" s="372"/>
    </row>
    <row r="20" spans="1:10" ht="20.100000000000001" customHeight="1">
      <c r="A20" s="369" t="s">
        <v>20</v>
      </c>
      <c r="B20" s="202" t="s">
        <v>7</v>
      </c>
      <c r="C20" s="215"/>
      <c r="D20" s="215"/>
      <c r="E20" s="215"/>
      <c r="F20" s="215"/>
      <c r="G20" s="203">
        <f>'2020'!H90</f>
        <v>1518</v>
      </c>
      <c r="H20" s="204"/>
      <c r="I20" s="205">
        <f t="shared" si="0"/>
        <v>1518</v>
      </c>
      <c r="J20" s="371">
        <f t="shared" ref="J20" si="3">I20+I21</f>
        <v>1518</v>
      </c>
    </row>
    <row r="21" spans="1:10" ht="20.100000000000001" customHeight="1" thickBot="1">
      <c r="A21" s="370"/>
      <c r="B21" s="206" t="s">
        <v>5</v>
      </c>
      <c r="C21" s="216"/>
      <c r="D21" s="216"/>
      <c r="E21" s="216"/>
      <c r="F21" s="216"/>
      <c r="G21" s="216"/>
      <c r="H21" s="208"/>
      <c r="I21" s="209">
        <f t="shared" si="0"/>
        <v>0</v>
      </c>
      <c r="J21" s="372"/>
    </row>
    <row r="22" spans="1:10" ht="15.75">
      <c r="A22" s="166"/>
      <c r="B22" s="191" t="s">
        <v>3</v>
      </c>
      <c r="C22" s="190">
        <f>SUM(C4:C21)</f>
        <v>18628</v>
      </c>
      <c r="D22" s="190">
        <f t="shared" ref="D22:H22" si="4">SUM(D4:D21)</f>
        <v>22058</v>
      </c>
      <c r="E22" s="190">
        <f t="shared" si="4"/>
        <v>18073</v>
      </c>
      <c r="F22" s="190">
        <f t="shared" si="4"/>
        <v>27718</v>
      </c>
      <c r="G22" s="190">
        <f t="shared" si="4"/>
        <v>19958</v>
      </c>
      <c r="H22" s="190">
        <f t="shared" si="4"/>
        <v>0</v>
      </c>
    </row>
    <row r="23" spans="1:10">
      <c r="A23" s="166"/>
      <c r="B23" s="166"/>
      <c r="C23" s="166"/>
      <c r="D23" s="166"/>
      <c r="E23" s="166"/>
      <c r="F23" s="166"/>
      <c r="G23" s="166"/>
    </row>
    <row r="24" spans="1:10">
      <c r="A24" s="166"/>
      <c r="B24" s="166"/>
      <c r="C24" s="166"/>
      <c r="D24" s="166"/>
      <c r="E24" s="166"/>
      <c r="F24" s="166"/>
      <c r="G24" s="166"/>
    </row>
    <row r="25" spans="1:10">
      <c r="A25" s="166"/>
      <c r="B25" s="166"/>
      <c r="C25" s="166"/>
      <c r="D25" s="166"/>
      <c r="E25" s="166"/>
      <c r="F25" s="166"/>
      <c r="G25" s="166"/>
    </row>
    <row r="26" spans="1:10">
      <c r="A26" s="166"/>
      <c r="B26" s="166"/>
      <c r="C26" s="166"/>
      <c r="D26" s="166"/>
      <c r="E26" s="166"/>
      <c r="F26" s="166"/>
      <c r="G26" s="166"/>
    </row>
    <row r="27" spans="1:10">
      <c r="A27" s="166"/>
      <c r="B27" s="166"/>
      <c r="C27" s="166"/>
      <c r="D27" s="166"/>
      <c r="E27" s="166"/>
      <c r="F27" s="166"/>
      <c r="G27" s="166"/>
    </row>
    <row r="28" spans="1:10">
      <c r="A28" s="166"/>
      <c r="B28" s="166"/>
      <c r="C28" s="166"/>
      <c r="D28" s="166"/>
      <c r="E28" s="166"/>
      <c r="F28" s="166"/>
      <c r="G28" s="166"/>
    </row>
  </sheetData>
  <mergeCells count="10">
    <mergeCell ref="J6:J7"/>
    <mergeCell ref="J14:J15"/>
    <mergeCell ref="J16:J17"/>
    <mergeCell ref="J18:J19"/>
    <mergeCell ref="J20:J21"/>
    <mergeCell ref="A6:A7"/>
    <mergeCell ref="A20:A21"/>
    <mergeCell ref="A18:A19"/>
    <mergeCell ref="A16:A17"/>
    <mergeCell ref="A14:A15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A3607-9B23-431B-8C07-155BBE5170C0}">
  <dimension ref="A1:U123"/>
  <sheetViews>
    <sheetView topLeftCell="A49" zoomScale="140" zoomScaleNormal="140" workbookViewId="0"/>
  </sheetViews>
  <sheetFormatPr defaultColWidth="9.140625" defaultRowHeight="15"/>
  <cols>
    <col min="1" max="1" width="9.140625" style="114"/>
    <col min="2" max="2" width="10.5703125" style="114" customWidth="1"/>
    <col min="3" max="3" width="13.7109375" style="114" customWidth="1"/>
    <col min="4" max="4" width="12.42578125" style="114" customWidth="1"/>
    <col min="5" max="5" width="9.140625" style="114"/>
    <col min="6" max="6" width="12.85546875" style="114" customWidth="1"/>
    <col min="7" max="8" width="9.140625" style="114"/>
    <col min="9" max="9" width="25.140625" style="114" customWidth="1"/>
    <col min="10" max="10" width="13.7109375" style="114" customWidth="1"/>
    <col min="11" max="11" width="14.5703125" style="114" customWidth="1"/>
    <col min="12" max="14" width="11.140625" style="114" customWidth="1"/>
    <col min="18" max="18" width="10.85546875" bestFit="1" customWidth="1"/>
  </cols>
  <sheetData>
    <row r="1" spans="1:21">
      <c r="A1" s="423" t="s">
        <v>132</v>
      </c>
      <c r="B1" s="423"/>
      <c r="C1" s="423"/>
      <c r="D1" s="423"/>
      <c r="E1" s="423"/>
      <c r="F1" s="423"/>
      <c r="G1" s="423"/>
      <c r="H1" s="423"/>
      <c r="I1" s="423"/>
      <c r="J1" s="423"/>
      <c r="K1" s="1"/>
      <c r="L1" s="424" t="s">
        <v>133</v>
      </c>
      <c r="M1" s="424"/>
      <c r="N1" s="424"/>
    </row>
    <row r="2" spans="1:21">
      <c r="A2" s="3"/>
      <c r="B2" s="1"/>
      <c r="C2" s="1"/>
      <c r="D2" s="1"/>
      <c r="E2" s="1"/>
      <c r="F2" s="4"/>
      <c r="G2" s="1"/>
      <c r="H2" s="1"/>
      <c r="I2" s="1"/>
      <c r="J2" s="1"/>
      <c r="K2" s="1"/>
      <c r="L2" s="1"/>
      <c r="M2" s="1"/>
      <c r="N2" s="1"/>
    </row>
    <row r="3" spans="1:21">
      <c r="A3" s="425" t="s">
        <v>22</v>
      </c>
      <c r="B3" s="425" t="s">
        <v>96</v>
      </c>
      <c r="C3" s="425" t="s">
        <v>24</v>
      </c>
      <c r="D3" s="427" t="s">
        <v>25</v>
      </c>
      <c r="E3" s="427" t="s">
        <v>26</v>
      </c>
      <c r="F3" s="429" t="s">
        <v>27</v>
      </c>
      <c r="G3" s="427" t="s">
        <v>28</v>
      </c>
      <c r="H3" s="427" t="s">
        <v>29</v>
      </c>
      <c r="I3" s="427" t="s">
        <v>97</v>
      </c>
      <c r="J3" s="427" t="s">
        <v>31</v>
      </c>
      <c r="K3" s="427" t="s">
        <v>32</v>
      </c>
      <c r="L3" s="431" t="s">
        <v>33</v>
      </c>
      <c r="M3" s="5" t="s">
        <v>51</v>
      </c>
      <c r="N3" s="6" t="s">
        <v>51</v>
      </c>
    </row>
    <row r="4" spans="1:21">
      <c r="A4" s="454"/>
      <c r="B4" s="454"/>
      <c r="C4" s="454"/>
      <c r="D4" s="455"/>
      <c r="E4" s="455"/>
      <c r="F4" s="456"/>
      <c r="G4" s="455"/>
      <c r="H4" s="455"/>
      <c r="I4" s="455"/>
      <c r="J4" s="455"/>
      <c r="K4" s="455"/>
      <c r="L4" s="457"/>
      <c r="M4" s="246" t="s">
        <v>34</v>
      </c>
      <c r="N4" s="247" t="s">
        <v>35</v>
      </c>
    </row>
    <row r="5" spans="1:21" ht="17.25" customHeight="1">
      <c r="A5" s="94" t="s">
        <v>45</v>
      </c>
      <c r="B5" s="219">
        <v>1</v>
      </c>
      <c r="C5" s="219">
        <v>1069</v>
      </c>
      <c r="D5" s="220">
        <v>2021</v>
      </c>
      <c r="E5" s="220">
        <v>1</v>
      </c>
      <c r="F5" s="221">
        <v>44224</v>
      </c>
      <c r="G5" s="46" t="s">
        <v>37</v>
      </c>
      <c r="H5" s="46" t="s">
        <v>37</v>
      </c>
      <c r="I5" s="220" t="s">
        <v>14</v>
      </c>
      <c r="J5" s="220" t="s">
        <v>46</v>
      </c>
      <c r="K5" s="46" t="s">
        <v>40</v>
      </c>
      <c r="L5" s="48">
        <v>301</v>
      </c>
      <c r="M5" s="217"/>
      <c r="N5" s="48">
        <v>301</v>
      </c>
      <c r="S5" t="s">
        <v>71</v>
      </c>
    </row>
    <row r="6" spans="1:21" ht="17.25" customHeight="1">
      <c r="A6" s="58" t="s">
        <v>44</v>
      </c>
      <c r="B6" s="46">
        <v>1</v>
      </c>
      <c r="C6" s="46">
        <v>1036</v>
      </c>
      <c r="D6" s="46">
        <v>2021</v>
      </c>
      <c r="E6" s="46">
        <v>2</v>
      </c>
      <c r="F6" s="47">
        <v>44252</v>
      </c>
      <c r="G6" s="46" t="s">
        <v>37</v>
      </c>
      <c r="H6" s="46" t="s">
        <v>37</v>
      </c>
      <c r="I6" s="46" t="s">
        <v>17</v>
      </c>
      <c r="J6" s="46" t="s">
        <v>39</v>
      </c>
      <c r="K6" s="46" t="s">
        <v>40</v>
      </c>
      <c r="L6" s="48">
        <v>135</v>
      </c>
      <c r="M6" s="67"/>
      <c r="N6" s="48">
        <v>135</v>
      </c>
    </row>
    <row r="7" spans="1:21" s="20" customFormat="1" ht="17.25" customHeight="1">
      <c r="A7" s="46" t="s">
        <v>43</v>
      </c>
      <c r="B7" s="46">
        <v>1</v>
      </c>
      <c r="C7" s="46">
        <v>1015</v>
      </c>
      <c r="D7" s="46">
        <v>2021</v>
      </c>
      <c r="E7" s="46">
        <v>2</v>
      </c>
      <c r="F7" s="47">
        <v>44252</v>
      </c>
      <c r="G7" s="46" t="s">
        <v>37</v>
      </c>
      <c r="H7" s="46" t="s">
        <v>37</v>
      </c>
      <c r="I7" s="46" t="s">
        <v>8</v>
      </c>
      <c r="J7" s="46" t="s">
        <v>39</v>
      </c>
      <c r="K7" s="46" t="s">
        <v>76</v>
      </c>
      <c r="L7" s="64">
        <v>913</v>
      </c>
      <c r="M7" s="64">
        <v>913</v>
      </c>
      <c r="N7" s="64"/>
      <c r="U7" s="34"/>
    </row>
    <row r="8" spans="1:21" ht="17.25" customHeight="1">
      <c r="A8" s="94" t="s">
        <v>41</v>
      </c>
      <c r="B8" s="94">
        <v>1</v>
      </c>
      <c r="C8" s="94">
        <v>1159</v>
      </c>
      <c r="D8" s="94">
        <v>2021</v>
      </c>
      <c r="E8" s="94">
        <v>2</v>
      </c>
      <c r="F8" s="95">
        <v>44252</v>
      </c>
      <c r="G8" s="94" t="s">
        <v>37</v>
      </c>
      <c r="H8" s="94" t="s">
        <v>37</v>
      </c>
      <c r="I8" s="94" t="s">
        <v>42</v>
      </c>
      <c r="J8" s="94" t="s">
        <v>39</v>
      </c>
      <c r="K8" s="94" t="s">
        <v>40</v>
      </c>
      <c r="L8" s="48">
        <v>150</v>
      </c>
      <c r="M8" s="217"/>
      <c r="N8" s="48">
        <v>150</v>
      </c>
      <c r="S8" t="s">
        <v>71</v>
      </c>
    </row>
    <row r="9" spans="1:21" ht="17.25" customHeight="1">
      <c r="A9" s="94" t="s">
        <v>36</v>
      </c>
      <c r="B9" s="46">
        <v>1</v>
      </c>
      <c r="C9" s="46">
        <v>1128</v>
      </c>
      <c r="D9" s="46">
        <v>2021</v>
      </c>
      <c r="E9" s="46">
        <v>2</v>
      </c>
      <c r="F9" s="47">
        <v>44252</v>
      </c>
      <c r="G9" s="46" t="s">
        <v>37</v>
      </c>
      <c r="H9" s="46" t="s">
        <v>37</v>
      </c>
      <c r="I9" s="94" t="s">
        <v>38</v>
      </c>
      <c r="J9" s="46" t="s">
        <v>39</v>
      </c>
      <c r="K9" s="46" t="s">
        <v>40</v>
      </c>
      <c r="L9" s="48">
        <v>198</v>
      </c>
      <c r="M9" s="218"/>
      <c r="N9" s="48">
        <v>198</v>
      </c>
      <c r="R9" s="248"/>
    </row>
    <row r="10" spans="1:21" s="20" customFormat="1" ht="17.25" customHeight="1">
      <c r="A10" s="437" t="s">
        <v>43</v>
      </c>
      <c r="B10" s="437">
        <v>2</v>
      </c>
      <c r="C10" s="437">
        <v>1016</v>
      </c>
      <c r="D10" s="437">
        <v>2021</v>
      </c>
      <c r="E10" s="437">
        <v>3</v>
      </c>
      <c r="F10" s="439">
        <v>44259</v>
      </c>
      <c r="G10" s="437" t="s">
        <v>37</v>
      </c>
      <c r="H10" s="437" t="s">
        <v>37</v>
      </c>
      <c r="I10" s="437" t="s">
        <v>8</v>
      </c>
      <c r="J10" s="437" t="s">
        <v>39</v>
      </c>
      <c r="K10" s="46" t="s">
        <v>40</v>
      </c>
      <c r="L10" s="48">
        <v>102</v>
      </c>
      <c r="M10" s="67"/>
      <c r="N10" s="48">
        <v>102</v>
      </c>
      <c r="U10" s="34"/>
    </row>
    <row r="11" spans="1:21" s="20" customFormat="1" ht="17.25" customHeight="1">
      <c r="A11" s="438"/>
      <c r="B11" s="438"/>
      <c r="C11" s="438"/>
      <c r="D11" s="438"/>
      <c r="E11" s="438"/>
      <c r="F11" s="440"/>
      <c r="G11" s="438"/>
      <c r="H11" s="438"/>
      <c r="I11" s="438"/>
      <c r="J11" s="438"/>
      <c r="K11" s="46" t="s">
        <v>76</v>
      </c>
      <c r="L11" s="64">
        <v>623</v>
      </c>
      <c r="M11" s="64">
        <v>623</v>
      </c>
      <c r="N11" s="64"/>
      <c r="U11" s="34"/>
    </row>
    <row r="12" spans="1:21" ht="17.25" customHeight="1">
      <c r="A12" s="46" t="s">
        <v>44</v>
      </c>
      <c r="B12" s="46">
        <v>2</v>
      </c>
      <c r="C12" s="46">
        <v>1037</v>
      </c>
      <c r="D12" s="46">
        <v>2021</v>
      </c>
      <c r="E12" s="46">
        <v>3</v>
      </c>
      <c r="F12" s="47">
        <v>44259</v>
      </c>
      <c r="G12" s="46" t="s">
        <v>37</v>
      </c>
      <c r="H12" s="46" t="s">
        <v>37</v>
      </c>
      <c r="I12" s="46" t="s">
        <v>17</v>
      </c>
      <c r="J12" s="46" t="s">
        <v>39</v>
      </c>
      <c r="K12" s="46" t="s">
        <v>40</v>
      </c>
      <c r="L12" s="48">
        <v>165</v>
      </c>
      <c r="M12" s="217"/>
      <c r="N12" s="48">
        <v>165</v>
      </c>
    </row>
    <row r="13" spans="1:21" ht="17.25" customHeight="1">
      <c r="A13" s="94" t="s">
        <v>41</v>
      </c>
      <c r="B13" s="46">
        <v>2</v>
      </c>
      <c r="C13" s="46">
        <v>1160</v>
      </c>
      <c r="D13" s="46">
        <v>2021</v>
      </c>
      <c r="E13" s="46">
        <v>3</v>
      </c>
      <c r="F13" s="47">
        <v>44259</v>
      </c>
      <c r="G13" s="46" t="s">
        <v>37</v>
      </c>
      <c r="H13" s="46" t="s">
        <v>37</v>
      </c>
      <c r="I13" s="94" t="s">
        <v>42</v>
      </c>
      <c r="J13" s="46" t="s">
        <v>39</v>
      </c>
      <c r="K13" s="46" t="s">
        <v>40</v>
      </c>
      <c r="L13" s="48">
        <v>60</v>
      </c>
      <c r="M13" s="218"/>
      <c r="N13" s="48">
        <v>60</v>
      </c>
      <c r="Q13" t="s">
        <v>71</v>
      </c>
      <c r="S13" t="s">
        <v>71</v>
      </c>
    </row>
    <row r="14" spans="1:21" ht="17.25" customHeight="1">
      <c r="A14" s="94" t="s">
        <v>36</v>
      </c>
      <c r="B14" s="46">
        <v>2</v>
      </c>
      <c r="C14" s="46">
        <v>1129</v>
      </c>
      <c r="D14" s="46">
        <v>2021</v>
      </c>
      <c r="E14" s="46">
        <v>3</v>
      </c>
      <c r="F14" s="47">
        <v>44259</v>
      </c>
      <c r="G14" s="46" t="s">
        <v>37</v>
      </c>
      <c r="H14" s="46" t="s">
        <v>37</v>
      </c>
      <c r="I14" s="94" t="s">
        <v>38</v>
      </c>
      <c r="J14" s="46" t="s">
        <v>39</v>
      </c>
      <c r="K14" s="46" t="s">
        <v>40</v>
      </c>
      <c r="L14" s="48">
        <v>142</v>
      </c>
      <c r="M14" s="218"/>
      <c r="N14" s="48">
        <v>142</v>
      </c>
    </row>
    <row r="15" spans="1:21" ht="17.25" customHeight="1">
      <c r="A15" s="94" t="s">
        <v>36</v>
      </c>
      <c r="B15" s="58">
        <v>3</v>
      </c>
      <c r="C15" s="58">
        <v>1130</v>
      </c>
      <c r="D15" s="58">
        <v>2021</v>
      </c>
      <c r="E15" s="46">
        <v>3</v>
      </c>
      <c r="F15" s="63">
        <v>44280</v>
      </c>
      <c r="G15" s="46" t="s">
        <v>37</v>
      </c>
      <c r="H15" s="46" t="s">
        <v>37</v>
      </c>
      <c r="I15" s="94" t="s">
        <v>38</v>
      </c>
      <c r="J15" s="58" t="s">
        <v>39</v>
      </c>
      <c r="K15" s="46" t="s">
        <v>40</v>
      </c>
      <c r="L15" s="48">
        <v>87</v>
      </c>
      <c r="M15" s="67"/>
      <c r="N15" s="48">
        <v>87</v>
      </c>
    </row>
    <row r="16" spans="1:21" ht="17.25" customHeight="1">
      <c r="A16" s="46" t="s">
        <v>43</v>
      </c>
      <c r="B16" s="58">
        <v>3</v>
      </c>
      <c r="C16" s="58">
        <v>1017</v>
      </c>
      <c r="D16" s="58">
        <v>2021</v>
      </c>
      <c r="E16" s="46">
        <v>3</v>
      </c>
      <c r="F16" s="63">
        <v>44280</v>
      </c>
      <c r="G16" s="46" t="s">
        <v>37</v>
      </c>
      <c r="H16" s="46" t="s">
        <v>37</v>
      </c>
      <c r="I16" s="46" t="s">
        <v>8</v>
      </c>
      <c r="J16" s="46" t="s">
        <v>39</v>
      </c>
      <c r="K16" s="46" t="s">
        <v>76</v>
      </c>
      <c r="L16" s="64">
        <v>177</v>
      </c>
      <c r="M16" s="64">
        <v>177</v>
      </c>
      <c r="N16" s="64"/>
      <c r="R16" t="s">
        <v>71</v>
      </c>
    </row>
    <row r="17" spans="1:21" ht="17.25" customHeight="1">
      <c r="A17" s="94" t="s">
        <v>47</v>
      </c>
      <c r="B17" s="58">
        <v>1</v>
      </c>
      <c r="C17" s="58">
        <v>1098</v>
      </c>
      <c r="D17" s="58">
        <v>2021</v>
      </c>
      <c r="E17" s="46">
        <v>3</v>
      </c>
      <c r="F17" s="63">
        <v>44280</v>
      </c>
      <c r="G17" s="46" t="s">
        <v>37</v>
      </c>
      <c r="H17" s="46" t="s">
        <v>37</v>
      </c>
      <c r="I17" s="94" t="s">
        <v>48</v>
      </c>
      <c r="J17" s="46" t="s">
        <v>39</v>
      </c>
      <c r="K17" s="46" t="s">
        <v>40</v>
      </c>
      <c r="L17" s="48">
        <v>85</v>
      </c>
      <c r="M17" s="217"/>
      <c r="N17" s="48">
        <v>85</v>
      </c>
    </row>
    <row r="18" spans="1:21" ht="17.25" customHeight="1">
      <c r="A18" s="46" t="s">
        <v>44</v>
      </c>
      <c r="B18" s="58">
        <v>3</v>
      </c>
      <c r="C18" s="58">
        <v>1038</v>
      </c>
      <c r="D18" s="58">
        <v>2021</v>
      </c>
      <c r="E18" s="58">
        <v>3</v>
      </c>
      <c r="F18" s="63">
        <v>44280</v>
      </c>
      <c r="G18" s="46" t="s">
        <v>37</v>
      </c>
      <c r="H18" s="46" t="s">
        <v>37</v>
      </c>
      <c r="I18" s="46" t="s">
        <v>17</v>
      </c>
      <c r="J18" s="46" t="s">
        <v>39</v>
      </c>
      <c r="K18" s="46" t="s">
        <v>40</v>
      </c>
      <c r="L18" s="48">
        <v>85</v>
      </c>
      <c r="M18" s="67"/>
      <c r="N18" s="48">
        <v>85</v>
      </c>
    </row>
    <row r="19" spans="1:21" s="20" customFormat="1" ht="17.25" customHeight="1">
      <c r="A19" s="58" t="s">
        <v>43</v>
      </c>
      <c r="B19" s="58">
        <v>4</v>
      </c>
      <c r="C19" s="58">
        <v>1020</v>
      </c>
      <c r="D19" s="58">
        <v>2021</v>
      </c>
      <c r="E19" s="58">
        <v>4</v>
      </c>
      <c r="F19" s="63">
        <v>44301</v>
      </c>
      <c r="G19" s="58" t="s">
        <v>37</v>
      </c>
      <c r="H19" s="58" t="s">
        <v>37</v>
      </c>
      <c r="I19" s="58" t="s">
        <v>8</v>
      </c>
      <c r="J19" s="58" t="s">
        <v>39</v>
      </c>
      <c r="K19" s="46" t="s">
        <v>76</v>
      </c>
      <c r="L19" s="64">
        <v>643</v>
      </c>
      <c r="M19" s="64">
        <v>643</v>
      </c>
      <c r="N19" s="64"/>
      <c r="U19" s="34"/>
    </row>
    <row r="20" spans="1:21" ht="17.25" customHeight="1">
      <c r="A20" s="46" t="s">
        <v>44</v>
      </c>
      <c r="B20" s="46">
        <v>4</v>
      </c>
      <c r="C20" s="46">
        <v>1039</v>
      </c>
      <c r="D20" s="46">
        <v>2021</v>
      </c>
      <c r="E20" s="46">
        <v>4</v>
      </c>
      <c r="F20" s="47">
        <v>44301</v>
      </c>
      <c r="G20" s="46" t="s">
        <v>37</v>
      </c>
      <c r="H20" s="46" t="s">
        <v>37</v>
      </c>
      <c r="I20" s="46" t="s">
        <v>17</v>
      </c>
      <c r="J20" s="46" t="s">
        <v>39</v>
      </c>
      <c r="K20" s="46" t="s">
        <v>40</v>
      </c>
      <c r="L20" s="48">
        <v>129</v>
      </c>
      <c r="M20" s="217"/>
      <c r="N20" s="48">
        <v>129</v>
      </c>
    </row>
    <row r="21" spans="1:21" ht="17.25" customHeight="1">
      <c r="A21" s="94" t="s">
        <v>41</v>
      </c>
      <c r="B21" s="46">
        <v>3</v>
      </c>
      <c r="C21" s="46">
        <v>1161</v>
      </c>
      <c r="D21" s="46">
        <v>2021</v>
      </c>
      <c r="E21" s="46">
        <v>4</v>
      </c>
      <c r="F21" s="47">
        <v>44301</v>
      </c>
      <c r="G21" s="46" t="s">
        <v>37</v>
      </c>
      <c r="H21" s="46" t="s">
        <v>37</v>
      </c>
      <c r="I21" s="94" t="s">
        <v>42</v>
      </c>
      <c r="J21" s="46" t="s">
        <v>39</v>
      </c>
      <c r="K21" s="46" t="s">
        <v>40</v>
      </c>
      <c r="L21" s="48">
        <v>240</v>
      </c>
      <c r="M21" s="218"/>
      <c r="N21" s="48">
        <v>240</v>
      </c>
    </row>
    <row r="22" spans="1:21" ht="17.25" customHeight="1">
      <c r="A22" s="94" t="s">
        <v>36</v>
      </c>
      <c r="B22" s="46">
        <v>4</v>
      </c>
      <c r="C22" s="222">
        <v>1131</v>
      </c>
      <c r="D22" s="46">
        <v>2021</v>
      </c>
      <c r="E22" s="46">
        <v>4</v>
      </c>
      <c r="F22" s="47">
        <v>44301</v>
      </c>
      <c r="G22" s="46" t="s">
        <v>37</v>
      </c>
      <c r="H22" s="46" t="s">
        <v>37</v>
      </c>
      <c r="I22" s="94" t="s">
        <v>38</v>
      </c>
      <c r="J22" s="46" t="s">
        <v>39</v>
      </c>
      <c r="K22" s="46" t="s">
        <v>40</v>
      </c>
      <c r="L22" s="48">
        <v>127</v>
      </c>
      <c r="M22" s="218"/>
      <c r="N22" s="48">
        <v>127</v>
      </c>
    </row>
    <row r="23" spans="1:21" ht="17.25" customHeight="1">
      <c r="A23" s="94" t="s">
        <v>47</v>
      </c>
      <c r="B23" s="46">
        <v>2</v>
      </c>
      <c r="C23" s="222">
        <v>1099</v>
      </c>
      <c r="D23" s="46">
        <v>2021</v>
      </c>
      <c r="E23" s="46">
        <v>4</v>
      </c>
      <c r="F23" s="47">
        <v>44301</v>
      </c>
      <c r="G23" s="46" t="s">
        <v>37</v>
      </c>
      <c r="H23" s="46" t="s">
        <v>37</v>
      </c>
      <c r="I23" s="94" t="s">
        <v>48</v>
      </c>
      <c r="J23" s="46" t="s">
        <v>39</v>
      </c>
      <c r="K23" s="46" t="s">
        <v>40</v>
      </c>
      <c r="L23" s="48">
        <v>123</v>
      </c>
      <c r="M23" s="218"/>
      <c r="N23" s="48">
        <v>123</v>
      </c>
    </row>
    <row r="24" spans="1:21" ht="17.25" customHeight="1">
      <c r="A24" s="94" t="s">
        <v>45</v>
      </c>
      <c r="B24" s="219">
        <v>2</v>
      </c>
      <c r="C24" s="219">
        <v>1070</v>
      </c>
      <c r="D24" s="220">
        <v>2021</v>
      </c>
      <c r="E24" s="220">
        <v>5</v>
      </c>
      <c r="F24" s="223">
        <v>44322</v>
      </c>
      <c r="G24" s="46" t="s">
        <v>37</v>
      </c>
      <c r="H24" s="46" t="s">
        <v>37</v>
      </c>
      <c r="I24" s="220" t="s">
        <v>14</v>
      </c>
      <c r="J24" s="220" t="s">
        <v>46</v>
      </c>
      <c r="K24" s="46" t="s">
        <v>40</v>
      </c>
      <c r="L24" s="48">
        <v>346</v>
      </c>
      <c r="M24" s="218"/>
      <c r="N24" s="48">
        <v>346</v>
      </c>
    </row>
    <row r="25" spans="1:21" ht="17.25" customHeight="1">
      <c r="A25" s="46" t="s">
        <v>44</v>
      </c>
      <c r="B25" s="46">
        <v>5</v>
      </c>
      <c r="C25" s="46">
        <v>1040</v>
      </c>
      <c r="D25" s="46">
        <v>2021</v>
      </c>
      <c r="E25" s="46">
        <v>5</v>
      </c>
      <c r="F25" s="224">
        <v>44322</v>
      </c>
      <c r="G25" s="46" t="s">
        <v>37</v>
      </c>
      <c r="H25" s="46" t="s">
        <v>37</v>
      </c>
      <c r="I25" s="46" t="s">
        <v>17</v>
      </c>
      <c r="J25" s="46" t="s">
        <v>39</v>
      </c>
      <c r="K25" s="46" t="s">
        <v>40</v>
      </c>
      <c r="L25" s="48">
        <v>155</v>
      </c>
      <c r="M25" s="67"/>
      <c r="N25" s="48">
        <v>155</v>
      </c>
    </row>
    <row r="26" spans="1:21" ht="17.25" customHeight="1">
      <c r="A26" s="46" t="s">
        <v>43</v>
      </c>
      <c r="B26" s="58">
        <v>5</v>
      </c>
      <c r="C26" s="58">
        <v>1021</v>
      </c>
      <c r="D26" s="58">
        <v>2021</v>
      </c>
      <c r="E26" s="46">
        <v>5</v>
      </c>
      <c r="F26" s="224">
        <v>44322</v>
      </c>
      <c r="G26" s="58" t="s">
        <v>37</v>
      </c>
      <c r="H26" s="58" t="s">
        <v>37</v>
      </c>
      <c r="I26" s="46" t="s">
        <v>8</v>
      </c>
      <c r="J26" s="46" t="s">
        <v>39</v>
      </c>
      <c r="K26" s="46" t="s">
        <v>76</v>
      </c>
      <c r="L26" s="64">
        <v>509</v>
      </c>
      <c r="M26" s="64">
        <v>509</v>
      </c>
      <c r="N26" s="64"/>
    </row>
    <row r="27" spans="1:21" ht="17.25" customHeight="1">
      <c r="A27" s="94" t="s">
        <v>47</v>
      </c>
      <c r="B27" s="46">
        <v>3</v>
      </c>
      <c r="C27" s="222">
        <v>1100</v>
      </c>
      <c r="D27" s="46">
        <v>2021</v>
      </c>
      <c r="E27" s="46">
        <v>5</v>
      </c>
      <c r="F27" s="224">
        <v>44322</v>
      </c>
      <c r="G27" s="46" t="s">
        <v>37</v>
      </c>
      <c r="H27" s="46" t="s">
        <v>37</v>
      </c>
      <c r="I27" s="94" t="s">
        <v>48</v>
      </c>
      <c r="J27" s="46" t="s">
        <v>39</v>
      </c>
      <c r="K27" s="46" t="s">
        <v>40</v>
      </c>
      <c r="L27" s="48">
        <v>150</v>
      </c>
      <c r="M27" s="217"/>
      <c r="N27" s="48">
        <v>150</v>
      </c>
    </row>
    <row r="28" spans="1:21" ht="17.25" customHeight="1">
      <c r="A28" s="94" t="s">
        <v>36</v>
      </c>
      <c r="B28" s="46">
        <v>4</v>
      </c>
      <c r="C28" s="222">
        <v>1132</v>
      </c>
      <c r="D28" s="46">
        <v>2021</v>
      </c>
      <c r="E28" s="46">
        <v>5</v>
      </c>
      <c r="F28" s="224">
        <v>44322</v>
      </c>
      <c r="G28" s="46" t="s">
        <v>37</v>
      </c>
      <c r="H28" s="46" t="s">
        <v>37</v>
      </c>
      <c r="I28" s="94" t="s">
        <v>38</v>
      </c>
      <c r="J28" s="46" t="s">
        <v>39</v>
      </c>
      <c r="K28" s="46" t="s">
        <v>40</v>
      </c>
      <c r="L28" s="48">
        <v>162</v>
      </c>
      <c r="M28" s="218"/>
      <c r="N28" s="48">
        <v>162</v>
      </c>
    </row>
    <row r="29" spans="1:21" ht="17.25" customHeight="1">
      <c r="A29" s="94" t="s">
        <v>41</v>
      </c>
      <c r="B29" s="46">
        <v>4</v>
      </c>
      <c r="C29" s="46">
        <v>1162</v>
      </c>
      <c r="D29" s="46">
        <v>2021</v>
      </c>
      <c r="E29" s="46">
        <v>5</v>
      </c>
      <c r="F29" s="224">
        <v>44322</v>
      </c>
      <c r="G29" s="46" t="s">
        <v>37</v>
      </c>
      <c r="H29" s="46" t="s">
        <v>37</v>
      </c>
      <c r="I29" s="94" t="s">
        <v>42</v>
      </c>
      <c r="J29" s="46" t="s">
        <v>39</v>
      </c>
      <c r="K29" s="46" t="s">
        <v>40</v>
      </c>
      <c r="L29" s="64">
        <v>50</v>
      </c>
      <c r="M29" s="64">
        <v>50</v>
      </c>
      <c r="N29" s="64"/>
    </row>
    <row r="30" spans="1:21" s="114" customFormat="1" ht="17.25" customHeight="1">
      <c r="A30" s="46" t="s">
        <v>43</v>
      </c>
      <c r="B30" s="46">
        <v>6</v>
      </c>
      <c r="C30" s="46">
        <v>1022</v>
      </c>
      <c r="D30" s="46">
        <v>2021</v>
      </c>
      <c r="E30" s="46">
        <v>5</v>
      </c>
      <c r="F30" s="47">
        <v>44329</v>
      </c>
      <c r="G30" s="46" t="s">
        <v>37</v>
      </c>
      <c r="H30" s="46" t="s">
        <v>37</v>
      </c>
      <c r="I30" s="46" t="s">
        <v>8</v>
      </c>
      <c r="J30" s="46" t="s">
        <v>39</v>
      </c>
      <c r="K30" s="46" t="s">
        <v>76</v>
      </c>
      <c r="L30" s="64">
        <v>403</v>
      </c>
      <c r="M30" s="64">
        <v>403</v>
      </c>
      <c r="N30" s="64"/>
    </row>
    <row r="31" spans="1:21" ht="17.25" customHeight="1">
      <c r="A31" s="46" t="s">
        <v>44</v>
      </c>
      <c r="B31" s="46">
        <v>6</v>
      </c>
      <c r="C31" s="46">
        <v>1041</v>
      </c>
      <c r="D31" s="46">
        <v>2021</v>
      </c>
      <c r="E31" s="46">
        <v>5</v>
      </c>
      <c r="F31" s="47">
        <v>44329</v>
      </c>
      <c r="G31" s="46" t="s">
        <v>37</v>
      </c>
      <c r="H31" s="46" t="s">
        <v>37</v>
      </c>
      <c r="I31" s="46" t="s">
        <v>17</v>
      </c>
      <c r="J31" s="46" t="s">
        <v>39</v>
      </c>
      <c r="K31" s="46" t="s">
        <v>40</v>
      </c>
      <c r="L31" s="48">
        <v>37</v>
      </c>
      <c r="M31" s="217"/>
      <c r="N31" s="48">
        <v>37</v>
      </c>
      <c r="Q31" t="s">
        <v>71</v>
      </c>
    </row>
    <row r="32" spans="1:21" ht="17.25" customHeight="1">
      <c r="A32" s="94" t="s">
        <v>47</v>
      </c>
      <c r="B32" s="46">
        <v>4</v>
      </c>
      <c r="C32" s="222">
        <v>1101</v>
      </c>
      <c r="D32" s="46">
        <v>2021</v>
      </c>
      <c r="E32" s="46">
        <v>5</v>
      </c>
      <c r="F32" s="47">
        <v>44329</v>
      </c>
      <c r="G32" s="46" t="s">
        <v>37</v>
      </c>
      <c r="H32" s="46" t="s">
        <v>37</v>
      </c>
      <c r="I32" s="94" t="s">
        <v>48</v>
      </c>
      <c r="J32" s="46" t="s">
        <v>39</v>
      </c>
      <c r="K32" s="46" t="s">
        <v>40</v>
      </c>
      <c r="L32" s="48">
        <v>38</v>
      </c>
      <c r="M32" s="218"/>
      <c r="N32" s="48">
        <v>38</v>
      </c>
    </row>
    <row r="33" spans="1:17" ht="17.25" customHeight="1">
      <c r="A33" s="94" t="s">
        <v>36</v>
      </c>
      <c r="B33" s="46">
        <v>5</v>
      </c>
      <c r="C33" s="222">
        <v>1133</v>
      </c>
      <c r="D33" s="46">
        <v>2021</v>
      </c>
      <c r="E33" s="46">
        <v>5</v>
      </c>
      <c r="F33" s="47">
        <v>44329</v>
      </c>
      <c r="G33" s="46" t="s">
        <v>37</v>
      </c>
      <c r="H33" s="46" t="s">
        <v>37</v>
      </c>
      <c r="I33" s="94" t="s">
        <v>38</v>
      </c>
      <c r="J33" s="46" t="s">
        <v>39</v>
      </c>
      <c r="K33" s="46" t="s">
        <v>40</v>
      </c>
      <c r="L33" s="48">
        <v>39</v>
      </c>
      <c r="M33" s="218"/>
      <c r="N33" s="48">
        <v>39</v>
      </c>
    </row>
    <row r="34" spans="1:17" ht="17.25" customHeight="1">
      <c r="A34" s="94" t="s">
        <v>41</v>
      </c>
      <c r="B34" s="46">
        <v>5</v>
      </c>
      <c r="C34" s="46">
        <v>1163</v>
      </c>
      <c r="D34" s="46">
        <v>2021</v>
      </c>
      <c r="E34" s="46">
        <v>5</v>
      </c>
      <c r="F34" s="47">
        <v>44329</v>
      </c>
      <c r="G34" s="46" t="s">
        <v>37</v>
      </c>
      <c r="H34" s="46" t="s">
        <v>37</v>
      </c>
      <c r="I34" s="94" t="s">
        <v>42</v>
      </c>
      <c r="J34" s="46" t="s">
        <v>39</v>
      </c>
      <c r="K34" s="46" t="s">
        <v>40</v>
      </c>
      <c r="L34" s="48">
        <v>172</v>
      </c>
      <c r="M34" s="218"/>
      <c r="N34" s="48">
        <v>172</v>
      </c>
    </row>
    <row r="35" spans="1:17" ht="17.25" customHeight="1">
      <c r="A35" s="94" t="s">
        <v>45</v>
      </c>
      <c r="B35" s="219">
        <v>3</v>
      </c>
      <c r="C35" s="219">
        <v>1071</v>
      </c>
      <c r="D35" s="220">
        <v>2021</v>
      </c>
      <c r="E35" s="46">
        <v>6</v>
      </c>
      <c r="F35" s="47">
        <v>44350</v>
      </c>
      <c r="G35" s="46" t="s">
        <v>37</v>
      </c>
      <c r="H35" s="46" t="s">
        <v>37</v>
      </c>
      <c r="I35" s="225" t="s">
        <v>14</v>
      </c>
      <c r="J35" s="220" t="s">
        <v>46</v>
      </c>
      <c r="K35" s="46" t="s">
        <v>40</v>
      </c>
      <c r="L35" s="48">
        <v>382</v>
      </c>
      <c r="M35" s="67"/>
      <c r="N35" s="48">
        <v>382</v>
      </c>
    </row>
    <row r="36" spans="1:17" s="114" customFormat="1" ht="17.25" customHeight="1">
      <c r="A36" s="46" t="s">
        <v>43</v>
      </c>
      <c r="B36" s="46">
        <v>7</v>
      </c>
      <c r="C36" s="46">
        <v>1023</v>
      </c>
      <c r="D36" s="46">
        <v>2021</v>
      </c>
      <c r="E36" s="46">
        <v>6</v>
      </c>
      <c r="F36" s="47">
        <v>44350</v>
      </c>
      <c r="G36" s="46" t="s">
        <v>37</v>
      </c>
      <c r="H36" s="46" t="s">
        <v>37</v>
      </c>
      <c r="I36" s="46" t="s">
        <v>8</v>
      </c>
      <c r="J36" s="46" t="s">
        <v>39</v>
      </c>
      <c r="K36" s="46" t="s">
        <v>76</v>
      </c>
      <c r="L36" s="64">
        <v>465</v>
      </c>
      <c r="M36" s="64">
        <v>465</v>
      </c>
      <c r="N36" s="64"/>
    </row>
    <row r="37" spans="1:17" ht="17.25" customHeight="1">
      <c r="A37" s="46" t="s">
        <v>44</v>
      </c>
      <c r="B37" s="46">
        <v>7</v>
      </c>
      <c r="C37" s="46">
        <v>1042</v>
      </c>
      <c r="D37" s="46">
        <v>2021</v>
      </c>
      <c r="E37" s="46">
        <v>6</v>
      </c>
      <c r="F37" s="47">
        <v>44350</v>
      </c>
      <c r="G37" s="46" t="s">
        <v>37</v>
      </c>
      <c r="H37" s="46" t="s">
        <v>37</v>
      </c>
      <c r="I37" s="46" t="s">
        <v>17</v>
      </c>
      <c r="J37" s="46" t="s">
        <v>39</v>
      </c>
      <c r="K37" s="46" t="s">
        <v>40</v>
      </c>
      <c r="L37" s="48">
        <v>216</v>
      </c>
      <c r="M37" s="217"/>
      <c r="N37" s="48">
        <v>216</v>
      </c>
    </row>
    <row r="38" spans="1:17" ht="17.25" customHeight="1">
      <c r="A38" s="94" t="s">
        <v>47</v>
      </c>
      <c r="B38" s="46">
        <v>4</v>
      </c>
      <c r="C38" s="222">
        <v>1102</v>
      </c>
      <c r="D38" s="46">
        <v>2021</v>
      </c>
      <c r="E38" s="46">
        <v>6</v>
      </c>
      <c r="F38" s="47">
        <v>44350</v>
      </c>
      <c r="G38" s="46" t="s">
        <v>37</v>
      </c>
      <c r="H38" s="46" t="s">
        <v>37</v>
      </c>
      <c r="I38" s="94" t="s">
        <v>48</v>
      </c>
      <c r="J38" s="46" t="s">
        <v>39</v>
      </c>
      <c r="K38" s="46" t="s">
        <v>40</v>
      </c>
      <c r="L38" s="48">
        <v>87</v>
      </c>
      <c r="M38" s="218"/>
      <c r="N38" s="48">
        <v>87</v>
      </c>
    </row>
    <row r="39" spans="1:17" ht="17.25" customHeight="1">
      <c r="A39" s="94" t="s">
        <v>36</v>
      </c>
      <c r="B39" s="46">
        <v>6</v>
      </c>
      <c r="C39" s="222">
        <v>1134</v>
      </c>
      <c r="D39" s="46">
        <v>2021</v>
      </c>
      <c r="E39" s="46">
        <v>6</v>
      </c>
      <c r="F39" s="47">
        <v>44350</v>
      </c>
      <c r="G39" s="46" t="s">
        <v>37</v>
      </c>
      <c r="H39" s="46" t="s">
        <v>37</v>
      </c>
      <c r="I39" s="94" t="s">
        <v>38</v>
      </c>
      <c r="J39" s="46" t="s">
        <v>39</v>
      </c>
      <c r="K39" s="46" t="s">
        <v>40</v>
      </c>
      <c r="L39" s="48">
        <v>175</v>
      </c>
      <c r="M39" s="67"/>
      <c r="N39" s="48">
        <v>175</v>
      </c>
    </row>
    <row r="40" spans="1:17" ht="17.25" customHeight="1">
      <c r="A40" s="46" t="s">
        <v>43</v>
      </c>
      <c r="B40" s="46">
        <v>8</v>
      </c>
      <c r="C40" s="46">
        <v>1024</v>
      </c>
      <c r="D40" s="46">
        <v>2021</v>
      </c>
      <c r="E40" s="46">
        <v>6</v>
      </c>
      <c r="F40" s="47">
        <v>44357</v>
      </c>
      <c r="G40" s="46" t="s">
        <v>37</v>
      </c>
      <c r="H40" s="46" t="s">
        <v>37</v>
      </c>
      <c r="I40" s="46" t="s">
        <v>8</v>
      </c>
      <c r="J40" s="46" t="s">
        <v>39</v>
      </c>
      <c r="K40" s="46" t="s">
        <v>76</v>
      </c>
      <c r="L40" s="64">
        <v>206</v>
      </c>
      <c r="M40" s="64">
        <v>206</v>
      </c>
      <c r="N40" s="64"/>
      <c r="Q40" t="s">
        <v>71</v>
      </c>
    </row>
    <row r="41" spans="1:17" ht="17.25" customHeight="1">
      <c r="A41" s="94" t="s">
        <v>41</v>
      </c>
      <c r="B41" s="46">
        <v>6</v>
      </c>
      <c r="C41" s="46">
        <v>1164</v>
      </c>
      <c r="D41" s="46">
        <v>2021</v>
      </c>
      <c r="E41" s="46">
        <v>6</v>
      </c>
      <c r="F41" s="47">
        <v>44357</v>
      </c>
      <c r="G41" s="46" t="s">
        <v>37</v>
      </c>
      <c r="H41" s="46" t="s">
        <v>37</v>
      </c>
      <c r="I41" s="94" t="s">
        <v>42</v>
      </c>
      <c r="J41" s="46" t="s">
        <v>39</v>
      </c>
      <c r="K41" s="46" t="s">
        <v>40</v>
      </c>
      <c r="L41" s="48">
        <v>260</v>
      </c>
      <c r="M41" s="217"/>
      <c r="N41" s="48">
        <v>260</v>
      </c>
    </row>
    <row r="42" spans="1:17" ht="17.25" customHeight="1">
      <c r="A42" s="94" t="s">
        <v>41</v>
      </c>
      <c r="B42" s="46">
        <v>7</v>
      </c>
      <c r="C42" s="46">
        <v>1165</v>
      </c>
      <c r="D42" s="46">
        <v>2021</v>
      </c>
      <c r="E42" s="46">
        <v>6</v>
      </c>
      <c r="F42" s="47">
        <v>44371</v>
      </c>
      <c r="G42" s="46" t="s">
        <v>37</v>
      </c>
      <c r="H42" s="46" t="s">
        <v>37</v>
      </c>
      <c r="I42" s="94" t="s">
        <v>42</v>
      </c>
      <c r="J42" s="46" t="s">
        <v>39</v>
      </c>
      <c r="K42" s="46" t="s">
        <v>40</v>
      </c>
      <c r="L42" s="48">
        <v>262</v>
      </c>
      <c r="M42" s="67"/>
      <c r="N42" s="48">
        <v>262</v>
      </c>
    </row>
    <row r="43" spans="1:17" ht="17.25" customHeight="1">
      <c r="A43" s="46" t="s">
        <v>43</v>
      </c>
      <c r="B43" s="46">
        <v>9</v>
      </c>
      <c r="C43" s="46">
        <v>1025</v>
      </c>
      <c r="D43" s="46">
        <v>2021</v>
      </c>
      <c r="E43" s="46">
        <v>6</v>
      </c>
      <c r="F43" s="47">
        <v>44371</v>
      </c>
      <c r="G43" s="46" t="s">
        <v>37</v>
      </c>
      <c r="H43" s="46" t="s">
        <v>37</v>
      </c>
      <c r="I43" s="46" t="s">
        <v>8</v>
      </c>
      <c r="J43" s="46" t="s">
        <v>39</v>
      </c>
      <c r="K43" s="46" t="s">
        <v>76</v>
      </c>
      <c r="L43" s="64">
        <v>200</v>
      </c>
      <c r="M43" s="64">
        <v>200</v>
      </c>
      <c r="N43" s="64"/>
    </row>
    <row r="44" spans="1:17" ht="17.25" customHeight="1">
      <c r="A44" s="94" t="s">
        <v>45</v>
      </c>
      <c r="B44" s="219">
        <v>4</v>
      </c>
      <c r="C44" s="219">
        <v>1072</v>
      </c>
      <c r="D44" s="220">
        <v>2021</v>
      </c>
      <c r="E44" s="220">
        <v>7</v>
      </c>
      <c r="F44" s="223">
        <v>44385</v>
      </c>
      <c r="G44" s="46" t="s">
        <v>37</v>
      </c>
      <c r="H44" s="46" t="s">
        <v>37</v>
      </c>
      <c r="I44" s="225" t="s">
        <v>14</v>
      </c>
      <c r="J44" s="220" t="s">
        <v>46</v>
      </c>
      <c r="K44" s="46" t="s">
        <v>40</v>
      </c>
      <c r="L44" s="48">
        <v>245</v>
      </c>
      <c r="M44" s="67"/>
      <c r="N44" s="48">
        <v>245</v>
      </c>
    </row>
    <row r="45" spans="1:17" ht="17.25" customHeight="1">
      <c r="A45" s="46" t="s">
        <v>43</v>
      </c>
      <c r="B45" s="46">
        <v>12</v>
      </c>
      <c r="C45" s="46">
        <v>1026</v>
      </c>
      <c r="D45" s="46">
        <v>2021</v>
      </c>
      <c r="E45" s="46">
        <v>8</v>
      </c>
      <c r="F45" s="47">
        <v>44413</v>
      </c>
      <c r="G45" s="46" t="s">
        <v>37</v>
      </c>
      <c r="H45" s="46" t="s">
        <v>37</v>
      </c>
      <c r="I45" s="46" t="s">
        <v>8</v>
      </c>
      <c r="J45" s="46" t="s">
        <v>39</v>
      </c>
      <c r="K45" s="46" t="s">
        <v>76</v>
      </c>
      <c r="L45" s="64">
        <v>487</v>
      </c>
      <c r="M45" s="64">
        <v>487</v>
      </c>
      <c r="N45" s="64"/>
    </row>
    <row r="46" spans="1:17" ht="17.25" customHeight="1">
      <c r="A46" s="94" t="s">
        <v>45</v>
      </c>
      <c r="B46" s="219">
        <v>5</v>
      </c>
      <c r="C46" s="219">
        <v>1073</v>
      </c>
      <c r="D46" s="220">
        <v>2021</v>
      </c>
      <c r="E46" s="220">
        <v>8</v>
      </c>
      <c r="F46" s="47">
        <v>44413</v>
      </c>
      <c r="G46" s="46" t="s">
        <v>37</v>
      </c>
      <c r="H46" s="46" t="s">
        <v>37</v>
      </c>
      <c r="I46" s="225" t="s">
        <v>14</v>
      </c>
      <c r="J46" s="220" t="s">
        <v>46</v>
      </c>
      <c r="K46" s="46" t="s">
        <v>40</v>
      </c>
      <c r="L46" s="48">
        <v>220</v>
      </c>
      <c r="M46" s="217"/>
      <c r="N46" s="48">
        <v>220</v>
      </c>
    </row>
    <row r="47" spans="1:17" ht="17.25" customHeight="1">
      <c r="A47" s="94" t="s">
        <v>36</v>
      </c>
      <c r="B47" s="46">
        <v>7</v>
      </c>
      <c r="C47" s="222">
        <v>1135</v>
      </c>
      <c r="D47" s="46">
        <v>2021</v>
      </c>
      <c r="E47" s="46">
        <v>8</v>
      </c>
      <c r="F47" s="47">
        <v>44413</v>
      </c>
      <c r="G47" s="46" t="s">
        <v>37</v>
      </c>
      <c r="H47" s="46" t="s">
        <v>37</v>
      </c>
      <c r="I47" s="94" t="s">
        <v>38</v>
      </c>
      <c r="J47" s="46" t="s">
        <v>39</v>
      </c>
      <c r="K47" s="46" t="s">
        <v>40</v>
      </c>
      <c r="L47" s="48">
        <v>193</v>
      </c>
      <c r="M47" s="218"/>
      <c r="N47" s="48">
        <v>193</v>
      </c>
    </row>
    <row r="48" spans="1:17" ht="17.25" customHeight="1">
      <c r="A48" s="46" t="s">
        <v>44</v>
      </c>
      <c r="B48" s="46">
        <v>8</v>
      </c>
      <c r="C48" s="46">
        <v>1043</v>
      </c>
      <c r="D48" s="46">
        <v>2021</v>
      </c>
      <c r="E48" s="46">
        <v>8</v>
      </c>
      <c r="F48" s="47">
        <v>44413</v>
      </c>
      <c r="G48" s="46" t="s">
        <v>37</v>
      </c>
      <c r="H48" s="46" t="s">
        <v>37</v>
      </c>
      <c r="I48" s="46" t="s">
        <v>17</v>
      </c>
      <c r="J48" s="46" t="s">
        <v>39</v>
      </c>
      <c r="K48" s="46" t="s">
        <v>40</v>
      </c>
      <c r="L48" s="48">
        <v>102</v>
      </c>
      <c r="M48" s="218"/>
      <c r="N48" s="48">
        <v>102</v>
      </c>
    </row>
    <row r="49" spans="1:14" ht="17.25" customHeight="1">
      <c r="A49" s="94" t="s">
        <v>41</v>
      </c>
      <c r="B49" s="46">
        <v>8</v>
      </c>
      <c r="C49" s="46">
        <v>1166</v>
      </c>
      <c r="D49" s="46">
        <v>2021</v>
      </c>
      <c r="E49" s="46">
        <v>8</v>
      </c>
      <c r="F49" s="47">
        <v>44413</v>
      </c>
      <c r="G49" s="46" t="s">
        <v>37</v>
      </c>
      <c r="H49" s="46" t="s">
        <v>37</v>
      </c>
      <c r="I49" s="94" t="s">
        <v>42</v>
      </c>
      <c r="J49" s="46" t="s">
        <v>39</v>
      </c>
      <c r="K49" s="46" t="s">
        <v>40</v>
      </c>
      <c r="L49" s="48">
        <v>100</v>
      </c>
      <c r="M49" s="218"/>
      <c r="N49" s="48">
        <v>100</v>
      </c>
    </row>
    <row r="50" spans="1:14" ht="17.25" customHeight="1">
      <c r="A50" s="226" t="s">
        <v>45</v>
      </c>
      <c r="B50" s="227">
        <v>6</v>
      </c>
      <c r="C50" s="227">
        <v>1074</v>
      </c>
      <c r="D50" s="228">
        <v>2021</v>
      </c>
      <c r="E50" s="228">
        <v>8</v>
      </c>
      <c r="F50" s="63">
        <v>44420</v>
      </c>
      <c r="G50" s="58" t="s">
        <v>37</v>
      </c>
      <c r="H50" s="58" t="s">
        <v>37</v>
      </c>
      <c r="I50" s="228" t="s">
        <v>14</v>
      </c>
      <c r="J50" s="228" t="s">
        <v>46</v>
      </c>
      <c r="K50" s="58" t="s">
        <v>40</v>
      </c>
      <c r="L50" s="61">
        <v>165</v>
      </c>
      <c r="M50" s="218"/>
      <c r="N50" s="61">
        <v>165</v>
      </c>
    </row>
    <row r="51" spans="1:14" ht="17.25" customHeight="1">
      <c r="A51" s="229" t="s">
        <v>43</v>
      </c>
      <c r="B51" s="229">
        <v>13</v>
      </c>
      <c r="C51" s="229">
        <v>1027</v>
      </c>
      <c r="D51" s="229">
        <v>2021</v>
      </c>
      <c r="E51" s="229">
        <v>9</v>
      </c>
      <c r="F51" s="230">
        <v>44420</v>
      </c>
      <c r="G51" s="229" t="s">
        <v>37</v>
      </c>
      <c r="H51" s="229" t="s">
        <v>37</v>
      </c>
      <c r="I51" s="58" t="s">
        <v>8</v>
      </c>
      <c r="J51" s="58" t="s">
        <v>39</v>
      </c>
      <c r="K51" s="231" t="s">
        <v>76</v>
      </c>
      <c r="L51" s="232">
        <v>258</v>
      </c>
      <c r="M51" s="232">
        <v>258</v>
      </c>
      <c r="N51" s="64"/>
    </row>
    <row r="52" spans="1:14" s="249" customFormat="1" ht="17.25" customHeight="1">
      <c r="A52" s="448" t="s">
        <v>41</v>
      </c>
      <c r="B52" s="448">
        <v>9</v>
      </c>
      <c r="C52" s="448">
        <v>1167</v>
      </c>
      <c r="D52" s="448">
        <v>2021</v>
      </c>
      <c r="E52" s="448">
        <v>9</v>
      </c>
      <c r="F52" s="450">
        <v>44420</v>
      </c>
      <c r="G52" s="448" t="s">
        <v>37</v>
      </c>
      <c r="H52" s="448" t="s">
        <v>37</v>
      </c>
      <c r="I52" s="437" t="s">
        <v>42</v>
      </c>
      <c r="J52" s="437" t="s">
        <v>39</v>
      </c>
      <c r="K52" s="231" t="s">
        <v>40</v>
      </c>
      <c r="L52" s="233">
        <v>259</v>
      </c>
      <c r="M52" s="67"/>
      <c r="N52" s="233">
        <v>259</v>
      </c>
    </row>
    <row r="53" spans="1:14" s="249" customFormat="1" ht="17.25" customHeight="1">
      <c r="A53" s="449"/>
      <c r="B53" s="449"/>
      <c r="C53" s="449"/>
      <c r="D53" s="449"/>
      <c r="E53" s="449"/>
      <c r="F53" s="451"/>
      <c r="G53" s="449"/>
      <c r="H53" s="449"/>
      <c r="I53" s="438"/>
      <c r="J53" s="438"/>
      <c r="K53" s="231" t="s">
        <v>53</v>
      </c>
      <c r="L53" s="232">
        <v>151</v>
      </c>
      <c r="M53" s="232">
        <v>151</v>
      </c>
      <c r="N53" s="64"/>
    </row>
    <row r="54" spans="1:14" s="249" customFormat="1" ht="17.25" customHeight="1">
      <c r="A54" s="94" t="s">
        <v>45</v>
      </c>
      <c r="B54" s="219">
        <v>6</v>
      </c>
      <c r="C54" s="219">
        <v>1075</v>
      </c>
      <c r="D54" s="220">
        <v>2021</v>
      </c>
      <c r="E54" s="220">
        <v>8</v>
      </c>
      <c r="F54" s="47">
        <v>44434</v>
      </c>
      <c r="G54" s="46" t="s">
        <v>37</v>
      </c>
      <c r="H54" s="46" t="s">
        <v>37</v>
      </c>
      <c r="I54" s="225" t="s">
        <v>14</v>
      </c>
      <c r="J54" s="220" t="s">
        <v>46</v>
      </c>
      <c r="K54" s="46" t="s">
        <v>40</v>
      </c>
      <c r="L54" s="48">
        <v>117</v>
      </c>
      <c r="M54" s="217"/>
      <c r="N54" s="48">
        <v>117</v>
      </c>
    </row>
    <row r="55" spans="1:14" s="249" customFormat="1" ht="17.25" customHeight="1">
      <c r="A55" s="448" t="s">
        <v>41</v>
      </c>
      <c r="B55" s="448">
        <v>10</v>
      </c>
      <c r="C55" s="448">
        <v>1168</v>
      </c>
      <c r="D55" s="448">
        <v>2021</v>
      </c>
      <c r="E55" s="448">
        <v>9</v>
      </c>
      <c r="F55" s="450">
        <v>44441</v>
      </c>
      <c r="G55" s="448" t="s">
        <v>37</v>
      </c>
      <c r="H55" s="448" t="s">
        <v>37</v>
      </c>
      <c r="I55" s="437" t="s">
        <v>42</v>
      </c>
      <c r="J55" s="437" t="s">
        <v>39</v>
      </c>
      <c r="K55" s="231" t="s">
        <v>40</v>
      </c>
      <c r="L55" s="233">
        <v>155</v>
      </c>
      <c r="M55" s="67"/>
      <c r="N55" s="233">
        <v>155</v>
      </c>
    </row>
    <row r="56" spans="1:14" s="249" customFormat="1" ht="17.25" customHeight="1">
      <c r="A56" s="449"/>
      <c r="B56" s="449"/>
      <c r="C56" s="449"/>
      <c r="D56" s="449"/>
      <c r="E56" s="449"/>
      <c r="F56" s="451"/>
      <c r="G56" s="449"/>
      <c r="H56" s="449"/>
      <c r="I56" s="438"/>
      <c r="J56" s="438"/>
      <c r="K56" s="231" t="s">
        <v>53</v>
      </c>
      <c r="L56" s="232">
        <v>126</v>
      </c>
      <c r="M56" s="232">
        <v>126</v>
      </c>
      <c r="N56" s="452" t="s">
        <v>77</v>
      </c>
    </row>
    <row r="57" spans="1:14" s="249" customFormat="1" ht="17.25" customHeight="1">
      <c r="A57" s="448" t="s">
        <v>43</v>
      </c>
      <c r="B57" s="448">
        <v>14</v>
      </c>
      <c r="C57" s="448">
        <v>1028</v>
      </c>
      <c r="D57" s="448">
        <v>2021</v>
      </c>
      <c r="E57" s="448">
        <v>9</v>
      </c>
      <c r="F57" s="450">
        <v>44441</v>
      </c>
      <c r="G57" s="448" t="s">
        <v>37</v>
      </c>
      <c r="H57" s="448" t="s">
        <v>37</v>
      </c>
      <c r="I57" s="437" t="s">
        <v>8</v>
      </c>
      <c r="J57" s="437" t="s">
        <v>39</v>
      </c>
      <c r="K57" s="231" t="s">
        <v>76</v>
      </c>
      <c r="L57" s="232">
        <v>367</v>
      </c>
      <c r="M57" s="232">
        <v>367</v>
      </c>
      <c r="N57" s="453"/>
    </row>
    <row r="58" spans="1:14" s="249" customFormat="1" ht="17.25" customHeight="1">
      <c r="A58" s="449"/>
      <c r="B58" s="449"/>
      <c r="C58" s="449"/>
      <c r="D58" s="449"/>
      <c r="E58" s="449"/>
      <c r="F58" s="451"/>
      <c r="G58" s="449"/>
      <c r="H58" s="449"/>
      <c r="I58" s="438"/>
      <c r="J58" s="438"/>
      <c r="K58" s="231" t="s">
        <v>40</v>
      </c>
      <c r="L58" s="233">
        <v>101</v>
      </c>
      <c r="M58" s="217"/>
      <c r="N58" s="233">
        <v>101</v>
      </c>
    </row>
    <row r="59" spans="1:14" s="249" customFormat="1" ht="17.25" customHeight="1">
      <c r="A59" s="231" t="s">
        <v>44</v>
      </c>
      <c r="B59" s="231">
        <v>9</v>
      </c>
      <c r="C59" s="231">
        <v>1044</v>
      </c>
      <c r="D59" s="231">
        <v>2021</v>
      </c>
      <c r="E59" s="231">
        <v>9</v>
      </c>
      <c r="F59" s="236">
        <v>44441</v>
      </c>
      <c r="G59" s="231" t="s">
        <v>37</v>
      </c>
      <c r="H59" s="231" t="s">
        <v>37</v>
      </c>
      <c r="I59" s="46" t="s">
        <v>17</v>
      </c>
      <c r="J59" s="46" t="s">
        <v>39</v>
      </c>
      <c r="K59" s="231" t="s">
        <v>40</v>
      </c>
      <c r="L59" s="233">
        <v>184</v>
      </c>
      <c r="M59" s="67"/>
      <c r="N59" s="233">
        <v>184</v>
      </c>
    </row>
    <row r="60" spans="1:14" s="249" customFormat="1" ht="17.25" customHeight="1">
      <c r="A60" s="448" t="s">
        <v>43</v>
      </c>
      <c r="B60" s="448">
        <v>15</v>
      </c>
      <c r="C60" s="448">
        <v>1029</v>
      </c>
      <c r="D60" s="448">
        <v>2021</v>
      </c>
      <c r="E60" s="448">
        <v>9</v>
      </c>
      <c r="F60" s="450">
        <v>44448</v>
      </c>
      <c r="G60" s="448" t="s">
        <v>37</v>
      </c>
      <c r="H60" s="448" t="s">
        <v>37</v>
      </c>
      <c r="I60" s="437" t="s">
        <v>8</v>
      </c>
      <c r="J60" s="437" t="s">
        <v>39</v>
      </c>
      <c r="K60" s="231" t="s">
        <v>76</v>
      </c>
      <c r="L60" s="232">
        <v>401</v>
      </c>
      <c r="M60" s="232">
        <v>401</v>
      </c>
      <c r="N60" s="235"/>
    </row>
    <row r="61" spans="1:14" s="249" customFormat="1" ht="17.25" customHeight="1">
      <c r="A61" s="449"/>
      <c r="B61" s="449"/>
      <c r="C61" s="449"/>
      <c r="D61" s="449"/>
      <c r="E61" s="449"/>
      <c r="F61" s="451"/>
      <c r="G61" s="449"/>
      <c r="H61" s="449"/>
      <c r="I61" s="438"/>
      <c r="J61" s="438"/>
      <c r="K61" s="231" t="s">
        <v>40</v>
      </c>
      <c r="L61" s="233">
        <v>102</v>
      </c>
      <c r="M61" s="217"/>
      <c r="N61" s="233">
        <v>102</v>
      </c>
    </row>
    <row r="62" spans="1:14" s="249" customFormat="1" ht="17.25" customHeight="1">
      <c r="A62" s="94" t="s">
        <v>36</v>
      </c>
      <c r="B62" s="46">
        <v>8</v>
      </c>
      <c r="C62" s="222">
        <v>1136</v>
      </c>
      <c r="D62" s="46">
        <v>2021</v>
      </c>
      <c r="E62" s="46">
        <v>9</v>
      </c>
      <c r="F62" s="47">
        <v>44448</v>
      </c>
      <c r="G62" s="46" t="s">
        <v>37</v>
      </c>
      <c r="H62" s="46" t="s">
        <v>37</v>
      </c>
      <c r="I62" s="94" t="s">
        <v>38</v>
      </c>
      <c r="J62" s="46" t="s">
        <v>39</v>
      </c>
      <c r="K62" s="46" t="s">
        <v>40</v>
      </c>
      <c r="L62" s="48">
        <v>138</v>
      </c>
      <c r="M62" s="218"/>
      <c r="N62" s="237">
        <v>138</v>
      </c>
    </row>
    <row r="63" spans="1:14" s="249" customFormat="1" ht="17.25" customHeight="1">
      <c r="A63" s="94" t="s">
        <v>41</v>
      </c>
      <c r="B63" s="46">
        <v>11</v>
      </c>
      <c r="C63" s="46">
        <v>1169</v>
      </c>
      <c r="D63" s="46">
        <v>2021</v>
      </c>
      <c r="E63" s="46">
        <v>9</v>
      </c>
      <c r="F63" s="47">
        <v>44448</v>
      </c>
      <c r="G63" s="46" t="s">
        <v>37</v>
      </c>
      <c r="H63" s="46" t="s">
        <v>37</v>
      </c>
      <c r="I63" s="94" t="s">
        <v>42</v>
      </c>
      <c r="J63" s="46" t="s">
        <v>39</v>
      </c>
      <c r="K63" s="231" t="s">
        <v>76</v>
      </c>
      <c r="L63" s="232">
        <v>301</v>
      </c>
      <c r="M63" s="232">
        <v>301</v>
      </c>
      <c r="N63" s="235"/>
    </row>
    <row r="64" spans="1:14" s="249" customFormat="1" ht="17.25" customHeight="1">
      <c r="A64" s="46" t="s">
        <v>45</v>
      </c>
      <c r="B64" s="238">
        <v>7</v>
      </c>
      <c r="C64" s="238">
        <v>1076</v>
      </c>
      <c r="D64" s="225">
        <v>2021</v>
      </c>
      <c r="E64" s="225">
        <v>9</v>
      </c>
      <c r="F64" s="47">
        <v>44448</v>
      </c>
      <c r="G64" s="46" t="s">
        <v>37</v>
      </c>
      <c r="H64" s="46" t="s">
        <v>37</v>
      </c>
      <c r="I64" s="225" t="s">
        <v>14</v>
      </c>
      <c r="J64" s="225" t="s">
        <v>46</v>
      </c>
      <c r="K64" s="46" t="s">
        <v>40</v>
      </c>
      <c r="L64" s="48">
        <v>330</v>
      </c>
      <c r="M64" s="218"/>
      <c r="N64" s="237">
        <v>330</v>
      </c>
    </row>
    <row r="65" spans="1:16" s="249" customFormat="1" ht="17.25" customHeight="1">
      <c r="A65" s="231" t="s">
        <v>44</v>
      </c>
      <c r="B65" s="231">
        <v>10</v>
      </c>
      <c r="C65" s="231">
        <v>1045</v>
      </c>
      <c r="D65" s="231">
        <v>2021</v>
      </c>
      <c r="E65" s="231">
        <v>9</v>
      </c>
      <c r="F65" s="47">
        <v>44448</v>
      </c>
      <c r="G65" s="231" t="s">
        <v>37</v>
      </c>
      <c r="H65" s="231" t="s">
        <v>37</v>
      </c>
      <c r="I65" s="46" t="s">
        <v>17</v>
      </c>
      <c r="J65" s="46" t="s">
        <v>39</v>
      </c>
      <c r="K65" s="231" t="s">
        <v>40</v>
      </c>
      <c r="L65" s="233">
        <v>165</v>
      </c>
      <c r="M65" s="67"/>
      <c r="N65" s="237">
        <v>165</v>
      </c>
    </row>
    <row r="66" spans="1:16" s="249" customFormat="1" ht="17.25" customHeight="1">
      <c r="A66" s="448" t="s">
        <v>43</v>
      </c>
      <c r="B66" s="448">
        <v>16</v>
      </c>
      <c r="C66" s="448">
        <v>1030</v>
      </c>
      <c r="D66" s="448">
        <v>2021</v>
      </c>
      <c r="E66" s="448">
        <v>9</v>
      </c>
      <c r="F66" s="450">
        <v>44462</v>
      </c>
      <c r="G66" s="448" t="s">
        <v>37</v>
      </c>
      <c r="H66" s="448" t="s">
        <v>37</v>
      </c>
      <c r="I66" s="437" t="s">
        <v>8</v>
      </c>
      <c r="J66" s="437" t="s">
        <v>39</v>
      </c>
      <c r="K66" s="231" t="s">
        <v>76</v>
      </c>
      <c r="L66" s="232">
        <v>172</v>
      </c>
      <c r="M66" s="232">
        <v>172</v>
      </c>
      <c r="N66" s="235"/>
    </row>
    <row r="67" spans="1:16" s="249" customFormat="1" ht="17.25" customHeight="1">
      <c r="A67" s="449"/>
      <c r="B67" s="449"/>
      <c r="C67" s="449"/>
      <c r="D67" s="449"/>
      <c r="E67" s="449"/>
      <c r="F67" s="451"/>
      <c r="G67" s="449"/>
      <c r="H67" s="449"/>
      <c r="I67" s="438"/>
      <c r="J67" s="438"/>
      <c r="K67" s="231" t="s">
        <v>40</v>
      </c>
      <c r="L67" s="233">
        <v>139</v>
      </c>
      <c r="M67" s="217"/>
      <c r="N67" s="233">
        <v>139</v>
      </c>
    </row>
    <row r="68" spans="1:16" s="249" customFormat="1" ht="17.25" customHeight="1">
      <c r="A68" s="448" t="s">
        <v>41</v>
      </c>
      <c r="B68" s="448">
        <v>12</v>
      </c>
      <c r="C68" s="448">
        <v>1170</v>
      </c>
      <c r="D68" s="448">
        <v>2021</v>
      </c>
      <c r="E68" s="448">
        <v>9</v>
      </c>
      <c r="F68" s="450">
        <v>44462</v>
      </c>
      <c r="G68" s="448" t="s">
        <v>37</v>
      </c>
      <c r="H68" s="448" t="s">
        <v>37</v>
      </c>
      <c r="I68" s="437" t="s">
        <v>42</v>
      </c>
      <c r="J68" s="437" t="s">
        <v>39</v>
      </c>
      <c r="K68" s="231" t="s">
        <v>40</v>
      </c>
      <c r="L68" s="233">
        <v>169</v>
      </c>
      <c r="M68" s="67"/>
      <c r="N68" s="237">
        <v>169</v>
      </c>
    </row>
    <row r="69" spans="1:16" s="249" customFormat="1" ht="17.25" customHeight="1">
      <c r="A69" s="449"/>
      <c r="B69" s="449"/>
      <c r="C69" s="449"/>
      <c r="D69" s="449"/>
      <c r="E69" s="449"/>
      <c r="F69" s="451"/>
      <c r="G69" s="449"/>
      <c r="H69" s="449"/>
      <c r="I69" s="438"/>
      <c r="J69" s="438"/>
      <c r="K69" s="231" t="s">
        <v>53</v>
      </c>
      <c r="L69" s="232">
        <v>121</v>
      </c>
      <c r="M69" s="232">
        <v>121</v>
      </c>
      <c r="N69" s="235"/>
    </row>
    <row r="70" spans="1:16" s="249" customFormat="1" ht="17.25" customHeight="1">
      <c r="A70" s="46" t="s">
        <v>45</v>
      </c>
      <c r="B70" s="238">
        <v>8</v>
      </c>
      <c r="C70" s="238">
        <v>1077</v>
      </c>
      <c r="D70" s="225">
        <v>2021</v>
      </c>
      <c r="E70" s="225">
        <v>9</v>
      </c>
      <c r="F70" s="47">
        <v>44462</v>
      </c>
      <c r="G70" s="46" t="s">
        <v>37</v>
      </c>
      <c r="H70" s="46" t="s">
        <v>37</v>
      </c>
      <c r="I70" s="225" t="s">
        <v>14</v>
      </c>
      <c r="J70" s="225" t="s">
        <v>46</v>
      </c>
      <c r="K70" s="46" t="s">
        <v>40</v>
      </c>
      <c r="L70" s="48">
        <v>338</v>
      </c>
      <c r="M70" s="67"/>
      <c r="N70" s="237">
        <v>338</v>
      </c>
    </row>
    <row r="71" spans="1:16" s="249" customFormat="1" ht="17.25" customHeight="1">
      <c r="A71" s="448" t="s">
        <v>43</v>
      </c>
      <c r="B71" s="448">
        <v>18</v>
      </c>
      <c r="C71" s="448">
        <v>1182</v>
      </c>
      <c r="D71" s="448">
        <v>2021</v>
      </c>
      <c r="E71" s="448">
        <v>10</v>
      </c>
      <c r="F71" s="450">
        <v>44476</v>
      </c>
      <c r="G71" s="448" t="s">
        <v>37</v>
      </c>
      <c r="H71" s="448" t="s">
        <v>37</v>
      </c>
      <c r="I71" s="437" t="s">
        <v>8</v>
      </c>
      <c r="J71" s="437" t="s">
        <v>39</v>
      </c>
      <c r="K71" s="231" t="s">
        <v>76</v>
      </c>
      <c r="L71" s="232">
        <v>205</v>
      </c>
      <c r="M71" s="232">
        <v>205</v>
      </c>
      <c r="N71" s="235"/>
    </row>
    <row r="72" spans="1:16" s="249" customFormat="1" ht="17.25" customHeight="1">
      <c r="A72" s="449"/>
      <c r="B72" s="449"/>
      <c r="C72" s="449"/>
      <c r="D72" s="449"/>
      <c r="E72" s="449"/>
      <c r="F72" s="451"/>
      <c r="G72" s="449"/>
      <c r="H72" s="449"/>
      <c r="I72" s="438"/>
      <c r="J72" s="438"/>
      <c r="K72" s="231" t="s">
        <v>40</v>
      </c>
      <c r="L72" s="233">
        <v>111</v>
      </c>
      <c r="M72" s="217"/>
      <c r="N72" s="237">
        <v>111</v>
      </c>
    </row>
    <row r="73" spans="1:16" s="249" customFormat="1" ht="17.25" customHeight="1">
      <c r="A73" s="448" t="s">
        <v>41</v>
      </c>
      <c r="B73" s="448">
        <v>14</v>
      </c>
      <c r="C73" s="448">
        <v>1172</v>
      </c>
      <c r="D73" s="448">
        <v>2021</v>
      </c>
      <c r="E73" s="448">
        <v>10</v>
      </c>
      <c r="F73" s="450">
        <v>44476</v>
      </c>
      <c r="G73" s="448" t="s">
        <v>37</v>
      </c>
      <c r="H73" s="448" t="s">
        <v>37</v>
      </c>
      <c r="I73" s="437" t="s">
        <v>42</v>
      </c>
      <c r="J73" s="437" t="s">
        <v>39</v>
      </c>
      <c r="K73" s="231" t="s">
        <v>40</v>
      </c>
      <c r="L73" s="233">
        <v>280</v>
      </c>
      <c r="M73" s="67"/>
      <c r="N73" s="237">
        <v>280</v>
      </c>
    </row>
    <row r="74" spans="1:16" s="249" customFormat="1" ht="17.25" customHeight="1">
      <c r="A74" s="449"/>
      <c r="B74" s="449"/>
      <c r="C74" s="449"/>
      <c r="D74" s="449"/>
      <c r="E74" s="449"/>
      <c r="F74" s="451"/>
      <c r="G74" s="449"/>
      <c r="H74" s="449"/>
      <c r="I74" s="438"/>
      <c r="J74" s="438"/>
      <c r="K74" s="231" t="s">
        <v>53</v>
      </c>
      <c r="L74" s="232">
        <v>150</v>
      </c>
      <c r="M74" s="232">
        <v>150</v>
      </c>
      <c r="N74" s="234"/>
      <c r="P74" s="166" t="s">
        <v>71</v>
      </c>
    </row>
    <row r="75" spans="1:16" s="249" customFormat="1" ht="17.25" customHeight="1">
      <c r="A75" s="94" t="s">
        <v>36</v>
      </c>
      <c r="B75" s="46">
        <v>10</v>
      </c>
      <c r="C75" s="222">
        <v>1138</v>
      </c>
      <c r="D75" s="46">
        <v>2021</v>
      </c>
      <c r="E75" s="46">
        <v>10</v>
      </c>
      <c r="F75" s="47">
        <v>44490</v>
      </c>
      <c r="G75" s="46" t="s">
        <v>37</v>
      </c>
      <c r="H75" s="46" t="s">
        <v>37</v>
      </c>
      <c r="I75" s="94" t="s">
        <v>38</v>
      </c>
      <c r="J75" s="46" t="s">
        <v>39</v>
      </c>
      <c r="K75" s="46" t="s">
        <v>40</v>
      </c>
      <c r="L75" s="48">
        <v>52</v>
      </c>
      <c r="M75" s="239"/>
      <c r="N75" s="48">
        <v>52</v>
      </c>
      <c r="P75" s="166"/>
    </row>
    <row r="76" spans="1:16" s="249" customFormat="1" ht="17.25" customHeight="1">
      <c r="A76" s="94" t="s">
        <v>41</v>
      </c>
      <c r="B76" s="46">
        <v>15</v>
      </c>
      <c r="C76" s="46">
        <v>1173</v>
      </c>
      <c r="D76" s="46">
        <v>2021</v>
      </c>
      <c r="E76" s="46">
        <v>10</v>
      </c>
      <c r="F76" s="47">
        <v>44490</v>
      </c>
      <c r="G76" s="46" t="s">
        <v>37</v>
      </c>
      <c r="H76" s="46" t="s">
        <v>37</v>
      </c>
      <c r="I76" s="94" t="s">
        <v>42</v>
      </c>
      <c r="J76" s="46" t="s">
        <v>39</v>
      </c>
      <c r="K76" s="231" t="s">
        <v>53</v>
      </c>
      <c r="L76" s="232">
        <v>99</v>
      </c>
      <c r="M76" s="232">
        <v>99</v>
      </c>
      <c r="N76" s="240"/>
      <c r="P76" s="166"/>
    </row>
    <row r="77" spans="1:16" s="249" customFormat="1" ht="17.25" customHeight="1">
      <c r="A77" s="448" t="s">
        <v>44</v>
      </c>
      <c r="B77" s="448">
        <v>12</v>
      </c>
      <c r="C77" s="448">
        <v>1047</v>
      </c>
      <c r="D77" s="448">
        <v>2021</v>
      </c>
      <c r="E77" s="448">
        <v>10</v>
      </c>
      <c r="F77" s="450">
        <v>44490</v>
      </c>
      <c r="G77" s="448" t="s">
        <v>37</v>
      </c>
      <c r="H77" s="448" t="s">
        <v>37</v>
      </c>
      <c r="I77" s="437" t="s">
        <v>17</v>
      </c>
      <c r="J77" s="437" t="s">
        <v>39</v>
      </c>
      <c r="K77" s="231" t="s">
        <v>76</v>
      </c>
      <c r="L77" s="232">
        <v>100</v>
      </c>
      <c r="M77" s="232">
        <v>100</v>
      </c>
      <c r="N77" s="240"/>
      <c r="P77" s="166"/>
    </row>
    <row r="78" spans="1:16" s="249" customFormat="1" ht="17.25" customHeight="1">
      <c r="A78" s="449"/>
      <c r="B78" s="449"/>
      <c r="C78" s="449"/>
      <c r="D78" s="449"/>
      <c r="E78" s="449"/>
      <c r="F78" s="451"/>
      <c r="G78" s="449"/>
      <c r="H78" s="449"/>
      <c r="I78" s="438"/>
      <c r="J78" s="438"/>
      <c r="K78" s="231" t="s">
        <v>40</v>
      </c>
      <c r="L78" s="233">
        <v>251</v>
      </c>
      <c r="M78" s="217"/>
      <c r="N78" s="233">
        <v>251</v>
      </c>
      <c r="P78" s="166"/>
    </row>
    <row r="79" spans="1:16" s="249" customFormat="1" ht="17.25" customHeight="1">
      <c r="A79" s="448" t="s">
        <v>43</v>
      </c>
      <c r="B79" s="448">
        <v>19</v>
      </c>
      <c r="C79" s="448">
        <v>1183</v>
      </c>
      <c r="D79" s="448">
        <v>2021</v>
      </c>
      <c r="E79" s="448">
        <v>10</v>
      </c>
      <c r="F79" s="450">
        <v>44490</v>
      </c>
      <c r="G79" s="448" t="s">
        <v>37</v>
      </c>
      <c r="H79" s="448" t="s">
        <v>37</v>
      </c>
      <c r="I79" s="437" t="s">
        <v>8</v>
      </c>
      <c r="J79" s="437" t="s">
        <v>39</v>
      </c>
      <c r="K79" s="231" t="s">
        <v>76</v>
      </c>
      <c r="L79" s="232">
        <v>101</v>
      </c>
      <c r="M79" s="232">
        <v>101</v>
      </c>
      <c r="N79" s="235"/>
    </row>
    <row r="80" spans="1:16" s="249" customFormat="1" ht="17.25" customHeight="1">
      <c r="A80" s="449"/>
      <c r="B80" s="449"/>
      <c r="C80" s="449"/>
      <c r="D80" s="449"/>
      <c r="E80" s="449"/>
      <c r="F80" s="451"/>
      <c r="G80" s="449"/>
      <c r="H80" s="449"/>
      <c r="I80" s="438"/>
      <c r="J80" s="438"/>
      <c r="K80" s="231" t="s">
        <v>40</v>
      </c>
      <c r="L80" s="233">
        <v>118</v>
      </c>
      <c r="M80" s="417"/>
      <c r="N80" s="237">
        <v>118</v>
      </c>
    </row>
    <row r="81" spans="1:16" s="249" customFormat="1" ht="17.25" customHeight="1">
      <c r="A81" s="46" t="s">
        <v>45</v>
      </c>
      <c r="B81" s="238">
        <v>6</v>
      </c>
      <c r="C81" s="238">
        <v>1078</v>
      </c>
      <c r="D81" s="225">
        <v>2021</v>
      </c>
      <c r="E81" s="225">
        <v>10</v>
      </c>
      <c r="F81" s="47">
        <v>44490</v>
      </c>
      <c r="G81" s="46" t="s">
        <v>37</v>
      </c>
      <c r="H81" s="46" t="s">
        <v>37</v>
      </c>
      <c r="I81" s="225" t="s">
        <v>14</v>
      </c>
      <c r="J81" s="225" t="s">
        <v>46</v>
      </c>
      <c r="K81" s="46" t="s">
        <v>40</v>
      </c>
      <c r="L81" s="48">
        <v>367</v>
      </c>
      <c r="M81" s="418"/>
      <c r="N81" s="237">
        <v>367</v>
      </c>
    </row>
    <row r="82" spans="1:16" s="249" customFormat="1" ht="17.25" customHeight="1">
      <c r="A82" s="231" t="s">
        <v>44</v>
      </c>
      <c r="B82" s="231">
        <v>13</v>
      </c>
      <c r="C82" s="231">
        <v>1048</v>
      </c>
      <c r="D82" s="231">
        <v>2021</v>
      </c>
      <c r="E82" s="231">
        <v>10</v>
      </c>
      <c r="F82" s="47">
        <v>44497</v>
      </c>
      <c r="G82" s="231" t="s">
        <v>37</v>
      </c>
      <c r="H82" s="231" t="s">
        <v>37</v>
      </c>
      <c r="I82" s="46" t="s">
        <v>17</v>
      </c>
      <c r="J82" s="46" t="s">
        <v>39</v>
      </c>
      <c r="K82" s="231" t="s">
        <v>40</v>
      </c>
      <c r="L82" s="233">
        <v>20</v>
      </c>
      <c r="M82" s="418"/>
      <c r="N82" s="233">
        <v>20</v>
      </c>
    </row>
    <row r="83" spans="1:16" s="249" customFormat="1" ht="17.25" customHeight="1">
      <c r="A83" s="448" t="s">
        <v>41</v>
      </c>
      <c r="B83" s="448">
        <v>16</v>
      </c>
      <c r="C83" s="448">
        <v>1174</v>
      </c>
      <c r="D83" s="448">
        <v>2021</v>
      </c>
      <c r="E83" s="448">
        <v>10</v>
      </c>
      <c r="F83" s="450">
        <v>44497</v>
      </c>
      <c r="G83" s="448" t="s">
        <v>37</v>
      </c>
      <c r="H83" s="448" t="s">
        <v>37</v>
      </c>
      <c r="I83" s="437" t="s">
        <v>42</v>
      </c>
      <c r="J83" s="437" t="s">
        <v>39</v>
      </c>
      <c r="K83" s="231" t="s">
        <v>40</v>
      </c>
      <c r="L83" s="233">
        <v>10</v>
      </c>
      <c r="M83" s="419"/>
      <c r="N83" s="237">
        <v>10</v>
      </c>
    </row>
    <row r="84" spans="1:16" s="249" customFormat="1" ht="17.25" customHeight="1">
      <c r="A84" s="449"/>
      <c r="B84" s="449"/>
      <c r="C84" s="449"/>
      <c r="D84" s="449"/>
      <c r="E84" s="449"/>
      <c r="F84" s="451"/>
      <c r="G84" s="449"/>
      <c r="H84" s="449"/>
      <c r="I84" s="438"/>
      <c r="J84" s="438"/>
      <c r="K84" s="231" t="s">
        <v>53</v>
      </c>
      <c r="L84" s="232">
        <v>84</v>
      </c>
      <c r="M84" s="232">
        <v>84</v>
      </c>
      <c r="N84" s="235"/>
      <c r="P84" s="166" t="s">
        <v>71</v>
      </c>
    </row>
    <row r="85" spans="1:16" s="249" customFormat="1" ht="17.25" customHeight="1">
      <c r="A85" s="448" t="s">
        <v>41</v>
      </c>
      <c r="B85" s="448">
        <v>17</v>
      </c>
      <c r="C85" s="448">
        <v>1175</v>
      </c>
      <c r="D85" s="448">
        <v>2021</v>
      </c>
      <c r="E85" s="448">
        <v>11</v>
      </c>
      <c r="F85" s="450">
        <v>44504</v>
      </c>
      <c r="G85" s="448" t="s">
        <v>37</v>
      </c>
      <c r="H85" s="448" t="s">
        <v>37</v>
      </c>
      <c r="I85" s="437" t="s">
        <v>42</v>
      </c>
      <c r="J85" s="437" t="s">
        <v>39</v>
      </c>
      <c r="K85" s="231" t="s">
        <v>40</v>
      </c>
      <c r="L85" s="233">
        <v>60</v>
      </c>
      <c r="M85" s="67"/>
      <c r="N85" s="237">
        <v>60</v>
      </c>
      <c r="P85" s="166"/>
    </row>
    <row r="86" spans="1:16" s="249" customFormat="1" ht="17.25" customHeight="1">
      <c r="A86" s="449"/>
      <c r="B86" s="449"/>
      <c r="C86" s="449"/>
      <c r="D86" s="449"/>
      <c r="E86" s="449"/>
      <c r="F86" s="451"/>
      <c r="G86" s="449"/>
      <c r="H86" s="449"/>
      <c r="I86" s="438"/>
      <c r="J86" s="438"/>
      <c r="K86" s="231" t="s">
        <v>53</v>
      </c>
      <c r="L86" s="232">
        <v>64</v>
      </c>
      <c r="M86" s="232">
        <v>64</v>
      </c>
      <c r="N86" s="452"/>
      <c r="P86" s="166"/>
    </row>
    <row r="87" spans="1:16" s="249" customFormat="1" ht="17.25" customHeight="1">
      <c r="A87" s="448" t="s">
        <v>43</v>
      </c>
      <c r="B87" s="448">
        <v>20</v>
      </c>
      <c r="C87" s="448">
        <v>1184</v>
      </c>
      <c r="D87" s="448">
        <v>2021</v>
      </c>
      <c r="E87" s="448">
        <v>11</v>
      </c>
      <c r="F87" s="450">
        <v>44518</v>
      </c>
      <c r="G87" s="448" t="s">
        <v>37</v>
      </c>
      <c r="H87" s="448" t="s">
        <v>37</v>
      </c>
      <c r="I87" s="437" t="s">
        <v>8</v>
      </c>
      <c r="J87" s="437" t="s">
        <v>39</v>
      </c>
      <c r="K87" s="231" t="s">
        <v>76</v>
      </c>
      <c r="L87" s="232">
        <v>206</v>
      </c>
      <c r="M87" s="232">
        <v>206</v>
      </c>
      <c r="N87" s="453"/>
    </row>
    <row r="88" spans="1:16" s="249" customFormat="1" ht="17.25" customHeight="1">
      <c r="A88" s="449"/>
      <c r="B88" s="449"/>
      <c r="C88" s="449"/>
      <c r="D88" s="449"/>
      <c r="E88" s="449"/>
      <c r="F88" s="451"/>
      <c r="G88" s="449"/>
      <c r="H88" s="449"/>
      <c r="I88" s="438"/>
      <c r="J88" s="438"/>
      <c r="K88" s="231" t="s">
        <v>40</v>
      </c>
      <c r="L88" s="233">
        <v>70</v>
      </c>
      <c r="M88" s="417"/>
      <c r="N88" s="237">
        <v>70</v>
      </c>
    </row>
    <row r="89" spans="1:16" s="249" customFormat="1" ht="17.25" customHeight="1">
      <c r="A89" s="94" t="s">
        <v>36</v>
      </c>
      <c r="B89" s="46">
        <v>11</v>
      </c>
      <c r="C89" s="222">
        <v>1139</v>
      </c>
      <c r="D89" s="46">
        <v>2021</v>
      </c>
      <c r="E89" s="46">
        <v>11</v>
      </c>
      <c r="F89" s="47">
        <v>44518</v>
      </c>
      <c r="G89" s="46" t="s">
        <v>37</v>
      </c>
      <c r="H89" s="46" t="s">
        <v>37</v>
      </c>
      <c r="I89" s="94" t="s">
        <v>38</v>
      </c>
      <c r="J89" s="46" t="s">
        <v>39</v>
      </c>
      <c r="K89" s="46" t="s">
        <v>40</v>
      </c>
      <c r="L89" s="48">
        <v>110</v>
      </c>
      <c r="M89" s="418"/>
      <c r="N89" s="48">
        <v>110</v>
      </c>
    </row>
    <row r="90" spans="1:16" s="249" customFormat="1" ht="17.25" customHeight="1">
      <c r="A90" s="46" t="s">
        <v>45</v>
      </c>
      <c r="B90" s="238">
        <v>10</v>
      </c>
      <c r="C90" s="238">
        <v>1079</v>
      </c>
      <c r="D90" s="225">
        <v>2021</v>
      </c>
      <c r="E90" s="225">
        <v>11</v>
      </c>
      <c r="F90" s="47">
        <v>44518</v>
      </c>
      <c r="G90" s="46" t="s">
        <v>37</v>
      </c>
      <c r="H90" s="46" t="s">
        <v>37</v>
      </c>
      <c r="I90" s="225" t="s">
        <v>14</v>
      </c>
      <c r="J90" s="225" t="s">
        <v>46</v>
      </c>
      <c r="K90" s="46" t="s">
        <v>40</v>
      </c>
      <c r="L90" s="48">
        <v>374</v>
      </c>
      <c r="M90" s="419"/>
      <c r="N90" s="237">
        <v>374</v>
      </c>
    </row>
    <row r="91" spans="1:16" s="249" customFormat="1" ht="17.25" customHeight="1">
      <c r="A91" s="448" t="s">
        <v>44</v>
      </c>
      <c r="B91" s="448">
        <v>14</v>
      </c>
      <c r="C91" s="448">
        <v>1049</v>
      </c>
      <c r="D91" s="448">
        <v>2021</v>
      </c>
      <c r="E91" s="448">
        <v>11</v>
      </c>
      <c r="F91" s="450">
        <v>44518</v>
      </c>
      <c r="G91" s="448" t="s">
        <v>37</v>
      </c>
      <c r="H91" s="448" t="s">
        <v>37</v>
      </c>
      <c r="I91" s="437" t="s">
        <v>17</v>
      </c>
      <c r="J91" s="437" t="s">
        <v>39</v>
      </c>
      <c r="K91" s="231" t="s">
        <v>76</v>
      </c>
      <c r="L91" s="232">
        <v>90</v>
      </c>
      <c r="M91" s="232">
        <v>90</v>
      </c>
      <c r="N91" s="240"/>
    </row>
    <row r="92" spans="1:16" s="249" customFormat="1" ht="17.25" customHeight="1">
      <c r="A92" s="449"/>
      <c r="B92" s="449"/>
      <c r="C92" s="449"/>
      <c r="D92" s="449"/>
      <c r="E92" s="449"/>
      <c r="F92" s="451"/>
      <c r="G92" s="449"/>
      <c r="H92" s="449"/>
      <c r="I92" s="438"/>
      <c r="J92" s="438"/>
      <c r="K92" s="231" t="s">
        <v>40</v>
      </c>
      <c r="L92" s="233">
        <v>110</v>
      </c>
      <c r="M92" s="217"/>
      <c r="N92" s="233">
        <v>110</v>
      </c>
    </row>
    <row r="93" spans="1:16" s="249" customFormat="1" ht="17.25" customHeight="1">
      <c r="A93" s="448" t="s">
        <v>44</v>
      </c>
      <c r="B93" s="448">
        <v>15</v>
      </c>
      <c r="C93" s="448">
        <v>1050</v>
      </c>
      <c r="D93" s="448">
        <v>2021</v>
      </c>
      <c r="E93" s="448">
        <v>12</v>
      </c>
      <c r="F93" s="450">
        <v>44532</v>
      </c>
      <c r="G93" s="448" t="s">
        <v>37</v>
      </c>
      <c r="H93" s="448" t="s">
        <v>37</v>
      </c>
      <c r="I93" s="437" t="s">
        <v>17</v>
      </c>
      <c r="J93" s="437" t="s">
        <v>39</v>
      </c>
      <c r="K93" s="231" t="s">
        <v>76</v>
      </c>
      <c r="L93" s="232">
        <v>24</v>
      </c>
      <c r="M93" s="232">
        <v>24</v>
      </c>
      <c r="N93" s="240"/>
    </row>
    <row r="94" spans="1:16" s="249" customFormat="1" ht="17.25" customHeight="1">
      <c r="A94" s="449"/>
      <c r="B94" s="449"/>
      <c r="C94" s="449"/>
      <c r="D94" s="449"/>
      <c r="E94" s="449"/>
      <c r="F94" s="451"/>
      <c r="G94" s="449"/>
      <c r="H94" s="449"/>
      <c r="I94" s="438"/>
      <c r="J94" s="438"/>
      <c r="K94" s="231" t="s">
        <v>40</v>
      </c>
      <c r="L94" s="233">
        <v>131</v>
      </c>
      <c r="M94" s="217"/>
      <c r="N94" s="233">
        <v>131</v>
      </c>
    </row>
    <row r="95" spans="1:16" s="249" customFormat="1" ht="17.25" customHeight="1">
      <c r="A95" s="448" t="s">
        <v>43</v>
      </c>
      <c r="B95" s="448">
        <v>21</v>
      </c>
      <c r="C95" s="448">
        <v>1186</v>
      </c>
      <c r="D95" s="448">
        <v>2021</v>
      </c>
      <c r="E95" s="448">
        <v>12</v>
      </c>
      <c r="F95" s="450">
        <v>44532</v>
      </c>
      <c r="G95" s="448" t="s">
        <v>37</v>
      </c>
      <c r="H95" s="448" t="s">
        <v>37</v>
      </c>
      <c r="I95" s="437" t="s">
        <v>8</v>
      </c>
      <c r="J95" s="437" t="s">
        <v>39</v>
      </c>
      <c r="K95" s="231" t="s">
        <v>76</v>
      </c>
      <c r="L95" s="232">
        <v>210</v>
      </c>
      <c r="M95" s="232">
        <v>210</v>
      </c>
      <c r="N95" s="235"/>
    </row>
    <row r="96" spans="1:16" s="249" customFormat="1" ht="17.25" customHeight="1">
      <c r="A96" s="449"/>
      <c r="B96" s="449"/>
      <c r="C96" s="449"/>
      <c r="D96" s="449"/>
      <c r="E96" s="449"/>
      <c r="F96" s="451"/>
      <c r="G96" s="449"/>
      <c r="H96" s="449"/>
      <c r="I96" s="438"/>
      <c r="J96" s="438"/>
      <c r="K96" s="231" t="s">
        <v>40</v>
      </c>
      <c r="L96" s="233">
        <v>85</v>
      </c>
      <c r="M96" s="217"/>
      <c r="N96" s="237">
        <v>85</v>
      </c>
    </row>
    <row r="97" spans="1:16" s="249" customFormat="1" ht="17.25" customHeight="1">
      <c r="A97" s="448" t="s">
        <v>41</v>
      </c>
      <c r="B97" s="448">
        <v>18</v>
      </c>
      <c r="C97" s="448">
        <v>1177</v>
      </c>
      <c r="D97" s="448">
        <v>2021</v>
      </c>
      <c r="E97" s="448">
        <v>12</v>
      </c>
      <c r="F97" s="450">
        <v>44532</v>
      </c>
      <c r="G97" s="448" t="s">
        <v>37</v>
      </c>
      <c r="H97" s="448" t="s">
        <v>37</v>
      </c>
      <c r="I97" s="437" t="s">
        <v>42</v>
      </c>
      <c r="J97" s="437" t="s">
        <v>39</v>
      </c>
      <c r="K97" s="231" t="s">
        <v>40</v>
      </c>
      <c r="L97" s="233">
        <v>110</v>
      </c>
      <c r="M97" s="67"/>
      <c r="N97" s="237">
        <v>110</v>
      </c>
      <c r="P97" s="166"/>
    </row>
    <row r="98" spans="1:16" s="249" customFormat="1" ht="17.25" customHeight="1">
      <c r="A98" s="449"/>
      <c r="B98" s="449"/>
      <c r="C98" s="449"/>
      <c r="D98" s="449"/>
      <c r="E98" s="449"/>
      <c r="F98" s="451"/>
      <c r="G98" s="449"/>
      <c r="H98" s="449"/>
      <c r="I98" s="438"/>
      <c r="J98" s="438"/>
      <c r="K98" s="231" t="s">
        <v>53</v>
      </c>
      <c r="L98" s="232">
        <v>154</v>
      </c>
      <c r="M98" s="232">
        <v>154</v>
      </c>
      <c r="N98" s="235"/>
      <c r="P98" s="166"/>
    </row>
    <row r="99" spans="1:16" s="249" customFormat="1" ht="17.25" customHeight="1">
      <c r="A99" s="46" t="s">
        <v>36</v>
      </c>
      <c r="B99" s="46">
        <v>12</v>
      </c>
      <c r="C99" s="222">
        <v>1140</v>
      </c>
      <c r="D99" s="46">
        <v>2021</v>
      </c>
      <c r="E99" s="46">
        <v>12</v>
      </c>
      <c r="F99" s="47">
        <v>44532</v>
      </c>
      <c r="G99" s="46" t="s">
        <v>37</v>
      </c>
      <c r="H99" s="46" t="s">
        <v>37</v>
      </c>
      <c r="I99" s="46" t="s">
        <v>38</v>
      </c>
      <c r="J99" s="46" t="s">
        <v>39</v>
      </c>
      <c r="K99" s="46" t="s">
        <v>40</v>
      </c>
      <c r="L99" s="61">
        <v>80</v>
      </c>
      <c r="M99" s="217"/>
      <c r="N99" s="233">
        <v>80</v>
      </c>
    </row>
    <row r="100" spans="1:16" ht="15.75">
      <c r="A100" s="71"/>
      <c r="B100" s="71"/>
      <c r="C100" s="71"/>
      <c r="D100" s="71"/>
      <c r="E100" s="71"/>
      <c r="F100" s="72"/>
      <c r="G100" s="71"/>
      <c r="H100" s="414" t="s">
        <v>93</v>
      </c>
      <c r="I100" s="414"/>
      <c r="J100" s="414"/>
      <c r="K100" s="73"/>
      <c r="L100" s="74">
        <f>SUM(L5:L99)</f>
        <v>18231</v>
      </c>
      <c r="M100" s="74">
        <f>SUM(M5:M99)</f>
        <v>8060</v>
      </c>
      <c r="N100" s="74">
        <f>SUM(N5:N99)</f>
        <v>10171</v>
      </c>
    </row>
    <row r="101" spans="1:16" ht="15.75">
      <c r="A101" s="71"/>
      <c r="B101" s="71"/>
      <c r="C101" s="71"/>
      <c r="D101" s="71"/>
      <c r="E101" s="71"/>
      <c r="F101" s="72"/>
      <c r="G101" s="71"/>
      <c r="H101" s="73"/>
      <c r="I101" s="73"/>
      <c r="J101" s="73"/>
      <c r="K101" s="73"/>
      <c r="L101" s="77"/>
      <c r="M101" s="77"/>
      <c r="N101" s="77"/>
    </row>
    <row r="102" spans="1:16" ht="15.75">
      <c r="A102" s="71"/>
      <c r="B102" s="71"/>
      <c r="C102" s="71"/>
      <c r="D102" s="71"/>
      <c r="E102" s="71"/>
      <c r="F102" s="72"/>
      <c r="G102" s="71"/>
      <c r="H102" s="73"/>
      <c r="I102" s="73"/>
      <c r="J102" s="73"/>
      <c r="K102" s="73"/>
      <c r="L102" s="77"/>
      <c r="M102" s="77"/>
      <c r="N102" s="77"/>
    </row>
    <row r="103" spans="1:16" ht="15.75">
      <c r="A103" s="71"/>
      <c r="B103" s="71"/>
      <c r="C103" s="71"/>
      <c r="D103" s="71"/>
      <c r="E103" s="71"/>
      <c r="F103" s="72"/>
      <c r="G103" s="71"/>
      <c r="H103" s="73"/>
      <c r="I103" s="73"/>
      <c r="J103" s="73"/>
      <c r="K103" s="73"/>
      <c r="L103" s="77"/>
      <c r="M103" s="77"/>
      <c r="N103" s="77" t="s">
        <v>71</v>
      </c>
    </row>
    <row r="104" spans="1:16">
      <c r="N104" s="114" t="s">
        <v>71</v>
      </c>
    </row>
    <row r="105" spans="1:16">
      <c r="A105" s="166"/>
      <c r="B105" s="410" t="s">
        <v>48</v>
      </c>
      <c r="C105" s="410"/>
      <c r="D105" s="83" t="s">
        <v>134</v>
      </c>
      <c r="G105" s="81"/>
      <c r="H105" s="410" t="s">
        <v>17</v>
      </c>
      <c r="I105" s="410"/>
      <c r="J105" s="83" t="s">
        <v>135</v>
      </c>
    </row>
    <row r="106" spans="1:16">
      <c r="A106" s="166"/>
      <c r="B106" s="81"/>
      <c r="C106" s="81"/>
      <c r="D106" s="445" t="s">
        <v>136</v>
      </c>
      <c r="E106" s="445"/>
      <c r="F106" s="445"/>
      <c r="G106" s="166"/>
      <c r="H106" s="447" t="s">
        <v>71</v>
      </c>
      <c r="I106" s="447"/>
      <c r="J106" s="445" t="s">
        <v>137</v>
      </c>
      <c r="K106" s="445"/>
      <c r="L106" s="445"/>
    </row>
    <row r="107" spans="1:16">
      <c r="A107" s="166"/>
      <c r="B107" s="51"/>
      <c r="C107" s="51"/>
      <c r="D107" s="250"/>
      <c r="E107" s="250"/>
      <c r="F107" s="250"/>
      <c r="G107" s="166"/>
      <c r="H107" s="433"/>
      <c r="I107" s="433"/>
      <c r="J107" s="83"/>
      <c r="L107" s="250"/>
    </row>
    <row r="108" spans="1:16" ht="15.75">
      <c r="A108" s="251"/>
      <c r="B108" s="410" t="s">
        <v>38</v>
      </c>
      <c r="C108" s="410"/>
      <c r="D108" s="83" t="s">
        <v>138</v>
      </c>
      <c r="G108" s="81"/>
      <c r="H108" s="408" t="s">
        <v>17</v>
      </c>
      <c r="I108" s="408"/>
      <c r="J108" s="83" t="s">
        <v>139</v>
      </c>
      <c r="L108" s="250"/>
    </row>
    <row r="109" spans="1:16">
      <c r="A109" s="51"/>
      <c r="B109" s="81"/>
      <c r="C109" s="81"/>
      <c r="D109" s="445" t="s">
        <v>140</v>
      </c>
      <c r="E109" s="445"/>
      <c r="F109" s="445"/>
      <c r="G109" s="51" t="s">
        <v>71</v>
      </c>
      <c r="H109" s="433"/>
      <c r="I109" s="433"/>
      <c r="J109" s="434"/>
      <c r="K109" s="434"/>
      <c r="L109" s="434"/>
    </row>
    <row r="110" spans="1:16">
      <c r="A110" s="166"/>
      <c r="B110" s="51"/>
      <c r="C110" s="51"/>
      <c r="D110" s="250"/>
      <c r="E110" s="250"/>
      <c r="F110" s="250"/>
      <c r="G110" s="166"/>
      <c r="H110" s="433"/>
      <c r="I110" s="433"/>
      <c r="J110" s="83"/>
      <c r="L110" s="250"/>
    </row>
    <row r="111" spans="1:16">
      <c r="A111" s="166"/>
      <c r="B111" s="410" t="s">
        <v>14</v>
      </c>
      <c r="C111" s="410"/>
      <c r="D111" s="83" t="s">
        <v>141</v>
      </c>
      <c r="G111" s="166"/>
      <c r="H111" s="410" t="s">
        <v>8</v>
      </c>
      <c r="I111" s="410"/>
      <c r="J111" s="83" t="s">
        <v>142</v>
      </c>
    </row>
    <row r="112" spans="1:16">
      <c r="A112" s="51"/>
      <c r="B112" s="51"/>
      <c r="C112" s="51"/>
      <c r="D112" s="445" t="s">
        <v>143</v>
      </c>
      <c r="E112" s="445"/>
      <c r="F112" s="445"/>
      <c r="G112" s="81"/>
      <c r="H112" s="447" t="s">
        <v>71</v>
      </c>
      <c r="I112" s="447"/>
      <c r="J112" s="445" t="s">
        <v>144</v>
      </c>
      <c r="K112" s="445"/>
      <c r="L112" s="445"/>
    </row>
    <row r="113" spans="1:12">
      <c r="A113" s="166"/>
      <c r="B113" s="51"/>
      <c r="C113" s="51"/>
      <c r="D113" s="250"/>
      <c r="E113" s="250"/>
      <c r="F113" s="250"/>
      <c r="G113" s="166"/>
      <c r="H113" s="433"/>
      <c r="I113" s="433"/>
      <c r="J113" s="83"/>
      <c r="L113" s="250"/>
    </row>
    <row r="114" spans="1:12">
      <c r="A114" s="165"/>
      <c r="B114" s="410" t="s">
        <v>42</v>
      </c>
      <c r="C114" s="410"/>
      <c r="D114" s="83" t="s">
        <v>145</v>
      </c>
      <c r="G114" s="189"/>
      <c r="H114" s="408" t="s">
        <v>113</v>
      </c>
      <c r="I114" s="408"/>
      <c r="J114" s="83" t="s">
        <v>146</v>
      </c>
    </row>
    <row r="115" spans="1:12">
      <c r="A115" s="165"/>
      <c r="B115" s="51"/>
      <c r="C115" s="51"/>
      <c r="D115" s="445" t="s">
        <v>147</v>
      </c>
      <c r="E115" s="445"/>
      <c r="F115" s="445"/>
      <c r="G115" s="165"/>
      <c r="H115" s="165"/>
      <c r="I115" s="165"/>
      <c r="J115" s="165"/>
      <c r="K115" s="164"/>
      <c r="L115" s="164"/>
    </row>
    <row r="116" spans="1:12">
      <c r="A116" s="165"/>
      <c r="B116" s="81"/>
      <c r="C116" s="51"/>
      <c r="D116" s="250"/>
      <c r="E116" s="250"/>
      <c r="F116" s="250"/>
      <c r="G116" s="165"/>
      <c r="H116" s="165"/>
      <c r="I116" s="165"/>
      <c r="J116" s="165"/>
      <c r="K116" s="164"/>
      <c r="L116" s="164"/>
    </row>
    <row r="117" spans="1:12">
      <c r="A117" s="165"/>
      <c r="B117" s="408" t="s">
        <v>42</v>
      </c>
      <c r="C117" s="408"/>
      <c r="D117" s="83" t="s">
        <v>148</v>
      </c>
      <c r="E117" s="250"/>
      <c r="F117" s="165"/>
      <c r="G117" s="165" t="s">
        <v>71</v>
      </c>
      <c r="H117" s="408" t="s">
        <v>8</v>
      </c>
      <c r="I117" s="408"/>
      <c r="J117" s="446" t="s">
        <v>149</v>
      </c>
      <c r="K117" s="446"/>
      <c r="L117" s="79"/>
    </row>
    <row r="118" spans="1:12">
      <c r="H118" s="408" t="s">
        <v>150</v>
      </c>
      <c r="I118" s="408"/>
      <c r="J118" s="83" t="s">
        <v>151</v>
      </c>
      <c r="K118" s="83"/>
    </row>
    <row r="119" spans="1:12">
      <c r="H119" s="408" t="s">
        <v>152</v>
      </c>
      <c r="I119" s="408"/>
      <c r="J119" s="83" t="s">
        <v>153</v>
      </c>
      <c r="K119" s="83"/>
    </row>
    <row r="123" spans="1:12">
      <c r="K123" s="114" t="s">
        <v>71</v>
      </c>
    </row>
  </sheetData>
  <autoFilter ref="I1:I188" xr:uid="{71E6C511-5C72-40F7-8747-AFAC76D83B1D}"/>
  <mergeCells count="225">
    <mergeCell ref="A1:J1"/>
    <mergeCell ref="L1:N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J10:J11"/>
    <mergeCell ref="A52:A53"/>
    <mergeCell ref="B52:B53"/>
    <mergeCell ref="C52:C53"/>
    <mergeCell ref="D52:D53"/>
    <mergeCell ref="E52:E53"/>
    <mergeCell ref="F52:F53"/>
    <mergeCell ref="G52:G53"/>
    <mergeCell ref="H52:H53"/>
    <mergeCell ref="I52:I53"/>
    <mergeCell ref="J52:J53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55:J56"/>
    <mergeCell ref="N56:N57"/>
    <mergeCell ref="A57:A58"/>
    <mergeCell ref="B57:B58"/>
    <mergeCell ref="C57:C58"/>
    <mergeCell ref="D57:D58"/>
    <mergeCell ref="E57:E58"/>
    <mergeCell ref="F57:F58"/>
    <mergeCell ref="G57:G58"/>
    <mergeCell ref="H57:H58"/>
    <mergeCell ref="I57:I58"/>
    <mergeCell ref="J57:J58"/>
    <mergeCell ref="A55:A56"/>
    <mergeCell ref="B55:B56"/>
    <mergeCell ref="C55:C56"/>
    <mergeCell ref="D55:D56"/>
    <mergeCell ref="E55:E56"/>
    <mergeCell ref="F55:F56"/>
    <mergeCell ref="G55:G56"/>
    <mergeCell ref="H55:H56"/>
    <mergeCell ref="I55:I56"/>
    <mergeCell ref="J60:J61"/>
    <mergeCell ref="A66:A67"/>
    <mergeCell ref="B66:B67"/>
    <mergeCell ref="C66:C67"/>
    <mergeCell ref="D66:D67"/>
    <mergeCell ref="E66:E67"/>
    <mergeCell ref="F66:F67"/>
    <mergeCell ref="G66:G67"/>
    <mergeCell ref="H66:H67"/>
    <mergeCell ref="I66:I67"/>
    <mergeCell ref="J66:J67"/>
    <mergeCell ref="A60:A61"/>
    <mergeCell ref="B60:B61"/>
    <mergeCell ref="C60:C61"/>
    <mergeCell ref="D60:D61"/>
    <mergeCell ref="E60:E61"/>
    <mergeCell ref="F60:F61"/>
    <mergeCell ref="G60:G61"/>
    <mergeCell ref="H60:H61"/>
    <mergeCell ref="I60:I61"/>
    <mergeCell ref="J68:J69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J71:J72"/>
    <mergeCell ref="A68:A69"/>
    <mergeCell ref="B68:B69"/>
    <mergeCell ref="C68:C69"/>
    <mergeCell ref="D68:D69"/>
    <mergeCell ref="E68:E69"/>
    <mergeCell ref="F68:F69"/>
    <mergeCell ref="G68:G69"/>
    <mergeCell ref="H68:H69"/>
    <mergeCell ref="I68:I69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J73:J74"/>
    <mergeCell ref="A77:A78"/>
    <mergeCell ref="B77:B78"/>
    <mergeCell ref="C77:C78"/>
    <mergeCell ref="D77:D78"/>
    <mergeCell ref="E77:E78"/>
    <mergeCell ref="I79:I80"/>
    <mergeCell ref="J79:J80"/>
    <mergeCell ref="M80:M83"/>
    <mergeCell ref="G83:G84"/>
    <mergeCell ref="H83:H84"/>
    <mergeCell ref="I83:I84"/>
    <mergeCell ref="J83:J84"/>
    <mergeCell ref="F77:F78"/>
    <mergeCell ref="G77:G78"/>
    <mergeCell ref="H77:H78"/>
    <mergeCell ref="I77:I78"/>
    <mergeCell ref="J77:J78"/>
    <mergeCell ref="A83:A84"/>
    <mergeCell ref="B83:B84"/>
    <mergeCell ref="C83:C84"/>
    <mergeCell ref="D83:D84"/>
    <mergeCell ref="E83:E84"/>
    <mergeCell ref="F83:F84"/>
    <mergeCell ref="F79:F80"/>
    <mergeCell ref="G79:G80"/>
    <mergeCell ref="H79:H80"/>
    <mergeCell ref="A79:A80"/>
    <mergeCell ref="B79:B80"/>
    <mergeCell ref="C79:C80"/>
    <mergeCell ref="D79:D80"/>
    <mergeCell ref="E79:E80"/>
    <mergeCell ref="N86:N87"/>
    <mergeCell ref="A87:A88"/>
    <mergeCell ref="B87:B88"/>
    <mergeCell ref="C87:C88"/>
    <mergeCell ref="D87:D88"/>
    <mergeCell ref="E87:E88"/>
    <mergeCell ref="A85:A86"/>
    <mergeCell ref="B85:B86"/>
    <mergeCell ref="C85:C86"/>
    <mergeCell ref="D85:D86"/>
    <mergeCell ref="E85:E86"/>
    <mergeCell ref="F85:F86"/>
    <mergeCell ref="F87:F88"/>
    <mergeCell ref="G87:G88"/>
    <mergeCell ref="H87:H88"/>
    <mergeCell ref="I87:I88"/>
    <mergeCell ref="J87:J88"/>
    <mergeCell ref="M88:M90"/>
    <mergeCell ref="G85:G86"/>
    <mergeCell ref="H85:H86"/>
    <mergeCell ref="I85:I86"/>
    <mergeCell ref="J85:J86"/>
    <mergeCell ref="J93:J94"/>
    <mergeCell ref="A95:A96"/>
    <mergeCell ref="B95:B96"/>
    <mergeCell ref="C95:C96"/>
    <mergeCell ref="D95:D96"/>
    <mergeCell ref="E95:E96"/>
    <mergeCell ref="F95:F96"/>
    <mergeCell ref="G91:G92"/>
    <mergeCell ref="H91:H92"/>
    <mergeCell ref="I91:I92"/>
    <mergeCell ref="J91:J92"/>
    <mergeCell ref="A93:A94"/>
    <mergeCell ref="B93:B94"/>
    <mergeCell ref="C93:C94"/>
    <mergeCell ref="D93:D94"/>
    <mergeCell ref="E93:E94"/>
    <mergeCell ref="F93:F94"/>
    <mergeCell ref="A91:A92"/>
    <mergeCell ref="B91:B92"/>
    <mergeCell ref="C91:C92"/>
    <mergeCell ref="D91:D92"/>
    <mergeCell ref="E91:E92"/>
    <mergeCell ref="F91:F92"/>
    <mergeCell ref="A97:A98"/>
    <mergeCell ref="B97:B98"/>
    <mergeCell ref="C97:C98"/>
    <mergeCell ref="D97:D98"/>
    <mergeCell ref="E97:E98"/>
    <mergeCell ref="F97:F98"/>
    <mergeCell ref="G93:G94"/>
    <mergeCell ref="H93:H94"/>
    <mergeCell ref="I93:I94"/>
    <mergeCell ref="G97:G98"/>
    <mergeCell ref="H97:H98"/>
    <mergeCell ref="I97:I98"/>
    <mergeCell ref="J97:J98"/>
    <mergeCell ref="H100:J100"/>
    <mergeCell ref="B105:C105"/>
    <mergeCell ref="H105:I105"/>
    <mergeCell ref="G95:G96"/>
    <mergeCell ref="H95:H96"/>
    <mergeCell ref="I95:I96"/>
    <mergeCell ref="J95:J96"/>
    <mergeCell ref="D109:F109"/>
    <mergeCell ref="H109:I109"/>
    <mergeCell ref="J109:L109"/>
    <mergeCell ref="H110:I110"/>
    <mergeCell ref="B111:C111"/>
    <mergeCell ref="H111:I111"/>
    <mergeCell ref="D106:F106"/>
    <mergeCell ref="H106:I106"/>
    <mergeCell ref="J106:L106"/>
    <mergeCell ref="H107:I107"/>
    <mergeCell ref="B108:C108"/>
    <mergeCell ref="H108:I108"/>
    <mergeCell ref="D115:F115"/>
    <mergeCell ref="B117:C117"/>
    <mergeCell ref="H117:I117"/>
    <mergeCell ref="J117:K117"/>
    <mergeCell ref="H118:I118"/>
    <mergeCell ref="H119:I119"/>
    <mergeCell ref="D112:F112"/>
    <mergeCell ref="H112:I112"/>
    <mergeCell ref="J112:L112"/>
    <mergeCell ref="H113:I113"/>
    <mergeCell ref="B114:C114"/>
    <mergeCell ref="H114:I114"/>
  </mergeCells>
  <pageMargins left="0.11811023622047245" right="0.11811023622047245" top="0.35433070866141736" bottom="0.15748031496062992" header="0.31496062992125984" footer="0.31496062992125984"/>
  <pageSetup paperSize="9" orientation="landscape" verticalDpi="59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85E46-90B5-41C5-9AAE-A2523F5BA51E}">
  <dimension ref="A1:U113"/>
  <sheetViews>
    <sheetView topLeftCell="A72" zoomScale="140" zoomScaleNormal="140" workbookViewId="0">
      <selection activeCell="E17" sqref="E17:E18"/>
    </sheetView>
  </sheetViews>
  <sheetFormatPr defaultColWidth="9.140625" defaultRowHeight="15"/>
  <cols>
    <col min="1" max="1" width="9.140625" style="114"/>
    <col min="2" max="2" width="10.5703125" style="114" customWidth="1"/>
    <col min="3" max="3" width="14.7109375" style="114" customWidth="1"/>
    <col min="4" max="4" width="12.42578125" style="114" customWidth="1"/>
    <col min="5" max="5" width="9.140625" style="114"/>
    <col min="6" max="6" width="12.85546875" style="114" customWidth="1"/>
    <col min="7" max="8" width="9.140625" style="114"/>
    <col min="9" max="9" width="25.140625" style="114" customWidth="1"/>
    <col min="10" max="10" width="13.7109375" style="114" customWidth="1"/>
    <col min="11" max="11" width="14.5703125" style="114" customWidth="1"/>
    <col min="12" max="14" width="11.140625" style="114" customWidth="1"/>
    <col min="15" max="15" width="12.85546875" customWidth="1"/>
    <col min="17" max="17" width="14.7109375" customWidth="1"/>
    <col min="18" max="18" width="10.85546875" bestFit="1" customWidth="1"/>
  </cols>
  <sheetData>
    <row r="1" spans="1:21">
      <c r="A1" s="423" t="s">
        <v>154</v>
      </c>
      <c r="B1" s="423"/>
      <c r="C1" s="423"/>
      <c r="D1" s="423"/>
      <c r="E1" s="423"/>
      <c r="F1" s="423"/>
      <c r="G1" s="423"/>
      <c r="H1" s="423"/>
      <c r="I1" s="423"/>
      <c r="J1" s="423"/>
      <c r="K1" s="1"/>
      <c r="L1" s="424" t="s">
        <v>155</v>
      </c>
      <c r="M1" s="424"/>
      <c r="N1" s="424"/>
    </row>
    <row r="2" spans="1:21">
      <c r="A2" s="3"/>
      <c r="B2" s="1"/>
      <c r="C2" s="1"/>
      <c r="D2" s="1"/>
      <c r="E2" s="1"/>
      <c r="F2" s="4"/>
      <c r="G2" s="1"/>
      <c r="H2" s="1"/>
      <c r="I2" s="1"/>
      <c r="J2" s="1"/>
      <c r="K2" s="1"/>
      <c r="L2" s="1"/>
      <c r="M2" s="1"/>
      <c r="N2" s="1"/>
    </row>
    <row r="3" spans="1:21">
      <c r="A3" s="425" t="s">
        <v>22</v>
      </c>
      <c r="B3" s="425" t="s">
        <v>96</v>
      </c>
      <c r="C3" s="425" t="s">
        <v>24</v>
      </c>
      <c r="D3" s="427" t="s">
        <v>25</v>
      </c>
      <c r="E3" s="427" t="s">
        <v>26</v>
      </c>
      <c r="F3" s="429" t="s">
        <v>27</v>
      </c>
      <c r="G3" s="427" t="s">
        <v>28</v>
      </c>
      <c r="H3" s="427" t="s">
        <v>29</v>
      </c>
      <c r="I3" s="427" t="s">
        <v>97</v>
      </c>
      <c r="J3" s="427" t="s">
        <v>31</v>
      </c>
      <c r="K3" s="427" t="s">
        <v>32</v>
      </c>
      <c r="L3" s="431" t="s">
        <v>33</v>
      </c>
      <c r="M3" s="5" t="s">
        <v>51</v>
      </c>
      <c r="N3" s="6" t="s">
        <v>51</v>
      </c>
    </row>
    <row r="4" spans="1:21">
      <c r="A4" s="454"/>
      <c r="B4" s="454"/>
      <c r="C4" s="454"/>
      <c r="D4" s="455"/>
      <c r="E4" s="455"/>
      <c r="F4" s="456"/>
      <c r="G4" s="455"/>
      <c r="H4" s="455"/>
      <c r="I4" s="455"/>
      <c r="J4" s="455"/>
      <c r="K4" s="455"/>
      <c r="L4" s="457"/>
      <c r="M4" s="246" t="s">
        <v>34</v>
      </c>
      <c r="N4" s="247" t="s">
        <v>35</v>
      </c>
    </row>
    <row r="5" spans="1:21" s="249" customFormat="1" ht="17.25" customHeight="1">
      <c r="A5" s="448" t="s">
        <v>41</v>
      </c>
      <c r="B5" s="448">
        <v>1</v>
      </c>
      <c r="C5" s="448">
        <v>1178</v>
      </c>
      <c r="D5" s="448">
        <v>2022</v>
      </c>
      <c r="E5" s="448">
        <v>1</v>
      </c>
      <c r="F5" s="450">
        <v>44581</v>
      </c>
      <c r="G5" s="448" t="s">
        <v>37</v>
      </c>
      <c r="H5" s="448" t="s">
        <v>37</v>
      </c>
      <c r="I5" s="437" t="s">
        <v>42</v>
      </c>
      <c r="J5" s="437" t="s">
        <v>39</v>
      </c>
      <c r="K5" s="231" t="s">
        <v>76</v>
      </c>
      <c r="L5" s="232">
        <v>90</v>
      </c>
      <c r="M5" s="232">
        <v>90</v>
      </c>
      <c r="N5" s="241"/>
    </row>
    <row r="6" spans="1:21" s="249" customFormat="1" ht="17.25" customHeight="1">
      <c r="A6" s="449"/>
      <c r="B6" s="449"/>
      <c r="C6" s="449"/>
      <c r="D6" s="449"/>
      <c r="E6" s="449"/>
      <c r="F6" s="451"/>
      <c r="G6" s="449"/>
      <c r="H6" s="449"/>
      <c r="I6" s="438"/>
      <c r="J6" s="438"/>
      <c r="K6" s="231" t="s">
        <v>40</v>
      </c>
      <c r="L6" s="233">
        <v>50</v>
      </c>
      <c r="M6" s="417"/>
      <c r="N6" s="233">
        <v>50</v>
      </c>
      <c r="P6" s="166" t="s">
        <v>71</v>
      </c>
    </row>
    <row r="7" spans="1:21" s="249" customFormat="1" ht="17.25" customHeight="1">
      <c r="A7" s="231" t="s">
        <v>44</v>
      </c>
      <c r="B7" s="231">
        <v>1</v>
      </c>
      <c r="C7" s="231">
        <v>1051</v>
      </c>
      <c r="D7" s="225">
        <v>2022</v>
      </c>
      <c r="E7" s="231">
        <v>1</v>
      </c>
      <c r="F7" s="236">
        <v>44581</v>
      </c>
      <c r="G7" s="46" t="s">
        <v>37</v>
      </c>
      <c r="H7" s="46" t="s">
        <v>37</v>
      </c>
      <c r="I7" s="94" t="s">
        <v>17</v>
      </c>
      <c r="J7" s="46" t="s">
        <v>39</v>
      </c>
      <c r="K7" s="231" t="s">
        <v>40</v>
      </c>
      <c r="L7" s="233">
        <v>60</v>
      </c>
      <c r="M7" s="418"/>
      <c r="N7" s="233">
        <v>60</v>
      </c>
      <c r="O7" s="166" t="s">
        <v>71</v>
      </c>
      <c r="P7" s="166"/>
    </row>
    <row r="8" spans="1:21" ht="17.25" customHeight="1">
      <c r="A8" s="94" t="s">
        <v>36</v>
      </c>
      <c r="B8" s="219">
        <v>1</v>
      </c>
      <c r="C8" s="219">
        <v>1141</v>
      </c>
      <c r="D8" s="220">
        <v>2022</v>
      </c>
      <c r="E8" s="220">
        <v>1</v>
      </c>
      <c r="F8" s="236">
        <v>44581</v>
      </c>
      <c r="G8" s="46" t="s">
        <v>37</v>
      </c>
      <c r="H8" s="46" t="s">
        <v>37</v>
      </c>
      <c r="I8" s="94" t="s">
        <v>38</v>
      </c>
      <c r="J8" s="220" t="s">
        <v>46</v>
      </c>
      <c r="K8" s="46" t="s">
        <v>40</v>
      </c>
      <c r="L8" s="48">
        <v>60</v>
      </c>
      <c r="M8" s="419"/>
      <c r="N8" s="48">
        <v>60</v>
      </c>
      <c r="S8" t="s">
        <v>71</v>
      </c>
    </row>
    <row r="9" spans="1:21" s="249" customFormat="1" ht="17.25" customHeight="1">
      <c r="A9" s="448" t="s">
        <v>41</v>
      </c>
      <c r="B9" s="448">
        <v>2</v>
      </c>
      <c r="C9" s="448">
        <v>1179</v>
      </c>
      <c r="D9" s="448">
        <v>2022</v>
      </c>
      <c r="E9" s="448">
        <v>2</v>
      </c>
      <c r="F9" s="450">
        <v>44595</v>
      </c>
      <c r="G9" s="448" t="s">
        <v>37</v>
      </c>
      <c r="H9" s="448" t="s">
        <v>37</v>
      </c>
      <c r="I9" s="437" t="s">
        <v>42</v>
      </c>
      <c r="J9" s="437" t="s">
        <v>39</v>
      </c>
      <c r="K9" s="231" t="s">
        <v>76</v>
      </c>
      <c r="L9" s="232">
        <v>90</v>
      </c>
      <c r="M9" s="232">
        <v>90</v>
      </c>
      <c r="N9" s="241"/>
    </row>
    <row r="10" spans="1:21" s="249" customFormat="1" ht="17.25" customHeight="1">
      <c r="A10" s="449"/>
      <c r="B10" s="449"/>
      <c r="C10" s="449"/>
      <c r="D10" s="449"/>
      <c r="E10" s="449"/>
      <c r="F10" s="451"/>
      <c r="G10" s="449"/>
      <c r="H10" s="449"/>
      <c r="I10" s="438"/>
      <c r="J10" s="438"/>
      <c r="K10" s="231" t="s">
        <v>40</v>
      </c>
      <c r="L10" s="233">
        <v>200</v>
      </c>
      <c r="M10" s="417"/>
      <c r="N10" s="233">
        <v>200</v>
      </c>
      <c r="P10" s="166" t="s">
        <v>71</v>
      </c>
    </row>
    <row r="11" spans="1:21" s="249" customFormat="1" ht="17.25" customHeight="1">
      <c r="A11" s="231" t="s">
        <v>44</v>
      </c>
      <c r="B11" s="231">
        <v>2</v>
      </c>
      <c r="C11" s="231">
        <v>1052</v>
      </c>
      <c r="D11" s="225">
        <v>2022</v>
      </c>
      <c r="E11" s="231">
        <v>2</v>
      </c>
      <c r="F11" s="236">
        <v>44595</v>
      </c>
      <c r="G11" s="46" t="s">
        <v>37</v>
      </c>
      <c r="H11" s="46" t="s">
        <v>37</v>
      </c>
      <c r="I11" s="94" t="s">
        <v>17</v>
      </c>
      <c r="J11" s="46" t="s">
        <v>39</v>
      </c>
      <c r="K11" s="231" t="s">
        <v>40</v>
      </c>
      <c r="L11" s="233">
        <v>170</v>
      </c>
      <c r="M11" s="418"/>
      <c r="N11" s="233">
        <v>170</v>
      </c>
      <c r="P11" s="166"/>
    </row>
    <row r="12" spans="1:21" ht="17.25" customHeight="1">
      <c r="A12" s="94" t="s">
        <v>36</v>
      </c>
      <c r="B12" s="219">
        <v>2</v>
      </c>
      <c r="C12" s="219">
        <v>1142</v>
      </c>
      <c r="D12" s="220">
        <v>2022</v>
      </c>
      <c r="E12" s="220">
        <v>2</v>
      </c>
      <c r="F12" s="236">
        <v>44595</v>
      </c>
      <c r="G12" s="46" t="s">
        <v>37</v>
      </c>
      <c r="H12" s="46" t="s">
        <v>37</v>
      </c>
      <c r="I12" s="94" t="s">
        <v>38</v>
      </c>
      <c r="J12" s="220" t="s">
        <v>46</v>
      </c>
      <c r="K12" s="46" t="s">
        <v>40</v>
      </c>
      <c r="L12" s="48">
        <v>160</v>
      </c>
      <c r="M12" s="419"/>
      <c r="N12" s="48">
        <v>160</v>
      </c>
      <c r="S12" t="s">
        <v>71</v>
      </c>
    </row>
    <row r="13" spans="1:21" s="20" customFormat="1" ht="17.25" customHeight="1">
      <c r="A13" s="437" t="s">
        <v>43</v>
      </c>
      <c r="B13" s="437">
        <v>1</v>
      </c>
      <c r="C13" s="437">
        <v>1187</v>
      </c>
      <c r="D13" s="437">
        <v>2022</v>
      </c>
      <c r="E13" s="437">
        <v>2</v>
      </c>
      <c r="F13" s="450">
        <v>44595</v>
      </c>
      <c r="G13" s="437" t="s">
        <v>37</v>
      </c>
      <c r="H13" s="437" t="s">
        <v>37</v>
      </c>
      <c r="I13" s="437" t="s">
        <v>8</v>
      </c>
      <c r="J13" s="437" t="s">
        <v>39</v>
      </c>
      <c r="K13" s="231" t="s">
        <v>76</v>
      </c>
      <c r="L13" s="232">
        <v>196</v>
      </c>
      <c r="M13" s="232">
        <v>196</v>
      </c>
      <c r="N13" s="241"/>
      <c r="U13" s="34"/>
    </row>
    <row r="14" spans="1:21" s="20" customFormat="1" ht="17.25" customHeight="1">
      <c r="A14" s="438"/>
      <c r="B14" s="438"/>
      <c r="C14" s="438"/>
      <c r="D14" s="438"/>
      <c r="E14" s="438"/>
      <c r="F14" s="451"/>
      <c r="G14" s="438"/>
      <c r="H14" s="438"/>
      <c r="I14" s="438"/>
      <c r="J14" s="438"/>
      <c r="K14" s="231" t="s">
        <v>40</v>
      </c>
      <c r="L14" s="233">
        <v>105</v>
      </c>
      <c r="M14" s="218"/>
      <c r="N14" s="233">
        <v>105</v>
      </c>
      <c r="U14" s="34"/>
    </row>
    <row r="15" spans="1:21" ht="17.25" customHeight="1">
      <c r="A15" s="448" t="s">
        <v>41</v>
      </c>
      <c r="B15" s="448">
        <v>3</v>
      </c>
      <c r="C15" s="448">
        <v>1180</v>
      </c>
      <c r="D15" s="448">
        <v>2022</v>
      </c>
      <c r="E15" s="448">
        <v>2</v>
      </c>
      <c r="F15" s="450">
        <v>44602</v>
      </c>
      <c r="G15" s="448" t="s">
        <v>37</v>
      </c>
      <c r="H15" s="448" t="s">
        <v>37</v>
      </c>
      <c r="I15" s="437" t="s">
        <v>42</v>
      </c>
      <c r="J15" s="437" t="s">
        <v>39</v>
      </c>
      <c r="K15" s="231" t="s">
        <v>76</v>
      </c>
      <c r="L15" s="232">
        <v>70</v>
      </c>
      <c r="M15" s="232">
        <v>70</v>
      </c>
      <c r="N15" s="241"/>
    </row>
    <row r="16" spans="1:21" ht="17.25" customHeight="1">
      <c r="A16" s="449"/>
      <c r="B16" s="449"/>
      <c r="C16" s="449"/>
      <c r="D16" s="449"/>
      <c r="E16" s="449"/>
      <c r="F16" s="451"/>
      <c r="G16" s="449"/>
      <c r="H16" s="449"/>
      <c r="I16" s="438"/>
      <c r="J16" s="438"/>
      <c r="K16" s="231" t="s">
        <v>40</v>
      </c>
      <c r="L16" s="233">
        <v>106</v>
      </c>
      <c r="M16" s="217"/>
      <c r="N16" s="233">
        <v>106</v>
      </c>
    </row>
    <row r="17" spans="1:21" ht="17.25" customHeight="1">
      <c r="A17" s="437" t="s">
        <v>43</v>
      </c>
      <c r="B17" s="437">
        <v>2</v>
      </c>
      <c r="C17" s="437">
        <v>1188</v>
      </c>
      <c r="D17" s="437">
        <v>2022</v>
      </c>
      <c r="E17" s="437">
        <v>2</v>
      </c>
      <c r="F17" s="450">
        <v>44602</v>
      </c>
      <c r="G17" s="437" t="s">
        <v>37</v>
      </c>
      <c r="H17" s="437" t="s">
        <v>37</v>
      </c>
      <c r="I17" s="437" t="s">
        <v>8</v>
      </c>
      <c r="J17" s="437" t="s">
        <v>39</v>
      </c>
      <c r="K17" s="231" t="s">
        <v>76</v>
      </c>
      <c r="L17" s="232">
        <v>143</v>
      </c>
      <c r="M17" s="232">
        <v>143</v>
      </c>
      <c r="N17" s="241"/>
    </row>
    <row r="18" spans="1:21" ht="17.25" customHeight="1">
      <c r="A18" s="438"/>
      <c r="B18" s="438"/>
      <c r="C18" s="438"/>
      <c r="D18" s="438"/>
      <c r="E18" s="438"/>
      <c r="F18" s="451"/>
      <c r="G18" s="438"/>
      <c r="H18" s="438"/>
      <c r="I18" s="438"/>
      <c r="J18" s="438"/>
      <c r="K18" s="231" t="s">
        <v>40</v>
      </c>
      <c r="L18" s="233">
        <v>136</v>
      </c>
      <c r="M18" s="417"/>
      <c r="N18" s="233">
        <v>136</v>
      </c>
    </row>
    <row r="19" spans="1:21" ht="17.25" customHeight="1">
      <c r="A19" s="231" t="s">
        <v>44</v>
      </c>
      <c r="B19" s="231">
        <v>3</v>
      </c>
      <c r="C19" s="231">
        <v>1053</v>
      </c>
      <c r="D19" s="225">
        <v>2022</v>
      </c>
      <c r="E19" s="231">
        <v>2</v>
      </c>
      <c r="F19" s="236">
        <v>44602</v>
      </c>
      <c r="G19" s="46" t="s">
        <v>37</v>
      </c>
      <c r="H19" s="46" t="s">
        <v>37</v>
      </c>
      <c r="I19" s="94" t="s">
        <v>17</v>
      </c>
      <c r="J19" s="46" t="s">
        <v>39</v>
      </c>
      <c r="K19" s="231" t="s">
        <v>40</v>
      </c>
      <c r="L19" s="233">
        <v>126</v>
      </c>
      <c r="M19" s="418"/>
      <c r="N19" s="233">
        <v>126</v>
      </c>
    </row>
    <row r="20" spans="1:21" ht="17.25" customHeight="1">
      <c r="A20" s="94" t="s">
        <v>45</v>
      </c>
      <c r="B20" s="46">
        <v>1</v>
      </c>
      <c r="C20" s="46">
        <v>1080</v>
      </c>
      <c r="D20" s="46">
        <v>2022</v>
      </c>
      <c r="E20" s="46">
        <v>2</v>
      </c>
      <c r="F20" s="47">
        <v>44609</v>
      </c>
      <c r="G20" s="46" t="s">
        <v>37</v>
      </c>
      <c r="H20" s="46" t="s">
        <v>37</v>
      </c>
      <c r="I20" s="225" t="s">
        <v>14</v>
      </c>
      <c r="J20" s="46" t="s">
        <v>46</v>
      </c>
      <c r="K20" s="46" t="s">
        <v>40</v>
      </c>
      <c r="L20" s="48">
        <v>205</v>
      </c>
      <c r="M20" s="419"/>
      <c r="N20" s="48">
        <v>205</v>
      </c>
      <c r="R20" s="248"/>
    </row>
    <row r="21" spans="1:21" s="249" customFormat="1" ht="17.25" customHeight="1">
      <c r="A21" s="448" t="s">
        <v>41</v>
      </c>
      <c r="B21" s="448">
        <v>4</v>
      </c>
      <c r="C21" s="448">
        <v>1210</v>
      </c>
      <c r="D21" s="448">
        <v>2022</v>
      </c>
      <c r="E21" s="448">
        <v>3</v>
      </c>
      <c r="F21" s="450">
        <v>44623</v>
      </c>
      <c r="G21" s="448" t="s">
        <v>37</v>
      </c>
      <c r="H21" s="448" t="s">
        <v>37</v>
      </c>
      <c r="I21" s="437" t="s">
        <v>42</v>
      </c>
      <c r="J21" s="437" t="s">
        <v>39</v>
      </c>
      <c r="K21" s="231" t="s">
        <v>76</v>
      </c>
      <c r="L21" s="232">
        <v>80</v>
      </c>
      <c r="M21" s="232">
        <v>80</v>
      </c>
      <c r="N21" s="241"/>
    </row>
    <row r="22" spans="1:21" s="249" customFormat="1" ht="17.25" customHeight="1">
      <c r="A22" s="449"/>
      <c r="B22" s="449"/>
      <c r="C22" s="449"/>
      <c r="D22" s="449"/>
      <c r="E22" s="449"/>
      <c r="F22" s="451"/>
      <c r="G22" s="449"/>
      <c r="H22" s="449"/>
      <c r="I22" s="438"/>
      <c r="J22" s="438"/>
      <c r="K22" s="231" t="s">
        <v>40</v>
      </c>
      <c r="L22" s="233">
        <v>135</v>
      </c>
      <c r="M22" s="417"/>
      <c r="N22" s="233">
        <v>135</v>
      </c>
      <c r="P22" s="166" t="s">
        <v>71</v>
      </c>
    </row>
    <row r="23" spans="1:21" s="249" customFormat="1" ht="17.25" customHeight="1">
      <c r="A23" s="231" t="s">
        <v>44</v>
      </c>
      <c r="B23" s="231">
        <v>4</v>
      </c>
      <c r="C23" s="231">
        <v>1055</v>
      </c>
      <c r="D23" s="225">
        <v>2022</v>
      </c>
      <c r="E23" s="231">
        <v>3</v>
      </c>
      <c r="F23" s="236">
        <v>44623</v>
      </c>
      <c r="G23" s="46" t="s">
        <v>37</v>
      </c>
      <c r="H23" s="46" t="s">
        <v>37</v>
      </c>
      <c r="I23" s="94" t="s">
        <v>17</v>
      </c>
      <c r="J23" s="46" t="s">
        <v>39</v>
      </c>
      <c r="K23" s="231" t="s">
        <v>40</v>
      </c>
      <c r="L23" s="233">
        <v>135</v>
      </c>
      <c r="M23" s="419"/>
      <c r="N23" s="233">
        <v>135</v>
      </c>
      <c r="P23" s="166"/>
    </row>
    <row r="24" spans="1:21" s="20" customFormat="1" ht="17.25" customHeight="1">
      <c r="A24" s="437" t="s">
        <v>43</v>
      </c>
      <c r="B24" s="437">
        <v>3</v>
      </c>
      <c r="C24" s="437">
        <v>1189</v>
      </c>
      <c r="D24" s="437">
        <v>2022</v>
      </c>
      <c r="E24" s="437">
        <v>3</v>
      </c>
      <c r="F24" s="450">
        <v>44623</v>
      </c>
      <c r="G24" s="437" t="s">
        <v>37</v>
      </c>
      <c r="H24" s="437" t="s">
        <v>37</v>
      </c>
      <c r="I24" s="437" t="s">
        <v>8</v>
      </c>
      <c r="J24" s="437" t="s">
        <v>39</v>
      </c>
      <c r="K24" s="231" t="s">
        <v>76</v>
      </c>
      <c r="L24" s="232">
        <v>253</v>
      </c>
      <c r="M24" s="232">
        <v>253</v>
      </c>
      <c r="N24" s="241"/>
      <c r="U24" s="34"/>
    </row>
    <row r="25" spans="1:21" s="20" customFormat="1" ht="17.25" customHeight="1">
      <c r="A25" s="438"/>
      <c r="B25" s="438"/>
      <c r="C25" s="438"/>
      <c r="D25" s="438"/>
      <c r="E25" s="438"/>
      <c r="F25" s="451"/>
      <c r="G25" s="438"/>
      <c r="H25" s="438"/>
      <c r="I25" s="438"/>
      <c r="J25" s="438"/>
      <c r="K25" s="231" t="s">
        <v>40</v>
      </c>
      <c r="L25" s="233">
        <v>148</v>
      </c>
      <c r="M25" s="417"/>
      <c r="N25" s="233">
        <v>148</v>
      </c>
      <c r="U25" s="34"/>
    </row>
    <row r="26" spans="1:21" ht="17.25" customHeight="1">
      <c r="A26" s="94" t="s">
        <v>36</v>
      </c>
      <c r="B26" s="219">
        <v>3</v>
      </c>
      <c r="C26" s="219">
        <v>1143</v>
      </c>
      <c r="D26" s="220">
        <v>2022</v>
      </c>
      <c r="E26" s="220">
        <v>3</v>
      </c>
      <c r="F26" s="236">
        <v>44623</v>
      </c>
      <c r="G26" s="46" t="s">
        <v>37</v>
      </c>
      <c r="H26" s="46" t="s">
        <v>37</v>
      </c>
      <c r="I26" s="94" t="s">
        <v>38</v>
      </c>
      <c r="J26" s="220" t="s">
        <v>46</v>
      </c>
      <c r="K26" s="46" t="s">
        <v>40</v>
      </c>
      <c r="L26" s="48">
        <v>101</v>
      </c>
      <c r="M26" s="418"/>
      <c r="N26" s="48">
        <v>101</v>
      </c>
      <c r="S26" t="s">
        <v>71</v>
      </c>
    </row>
    <row r="27" spans="1:21" ht="17.25" customHeight="1">
      <c r="A27" s="94" t="s">
        <v>45</v>
      </c>
      <c r="B27" s="46">
        <v>2</v>
      </c>
      <c r="C27" s="46">
        <v>1081</v>
      </c>
      <c r="D27" s="46">
        <v>2022</v>
      </c>
      <c r="E27" s="46">
        <v>3</v>
      </c>
      <c r="F27" s="236">
        <v>44630</v>
      </c>
      <c r="G27" s="46" t="s">
        <v>37</v>
      </c>
      <c r="H27" s="46" t="s">
        <v>37</v>
      </c>
      <c r="I27" s="225" t="s">
        <v>14</v>
      </c>
      <c r="J27" s="46" t="s">
        <v>46</v>
      </c>
      <c r="K27" s="46" t="s">
        <v>40</v>
      </c>
      <c r="L27" s="48">
        <v>320</v>
      </c>
      <c r="M27" s="419"/>
      <c r="N27" s="48">
        <v>320</v>
      </c>
      <c r="R27" s="248"/>
    </row>
    <row r="28" spans="1:21" s="20" customFormat="1" ht="17.25" customHeight="1">
      <c r="A28" s="448" t="s">
        <v>41</v>
      </c>
      <c r="B28" s="448">
        <v>5</v>
      </c>
      <c r="C28" s="448">
        <v>1211</v>
      </c>
      <c r="D28" s="448">
        <v>2022</v>
      </c>
      <c r="E28" s="448">
        <v>3</v>
      </c>
      <c r="F28" s="450">
        <v>44637</v>
      </c>
      <c r="G28" s="448" t="s">
        <v>37</v>
      </c>
      <c r="H28" s="448" t="s">
        <v>37</v>
      </c>
      <c r="I28" s="437" t="s">
        <v>42</v>
      </c>
      <c r="J28" s="437" t="s">
        <v>39</v>
      </c>
      <c r="K28" s="231" t="s">
        <v>76</v>
      </c>
      <c r="L28" s="232">
        <v>170</v>
      </c>
      <c r="M28" s="232">
        <v>170</v>
      </c>
      <c r="N28" s="241"/>
      <c r="U28" s="34"/>
    </row>
    <row r="29" spans="1:21" s="20" customFormat="1" ht="17.25" customHeight="1">
      <c r="A29" s="449"/>
      <c r="B29" s="449"/>
      <c r="C29" s="449"/>
      <c r="D29" s="449"/>
      <c r="E29" s="449"/>
      <c r="F29" s="451"/>
      <c r="G29" s="449"/>
      <c r="H29" s="449"/>
      <c r="I29" s="438"/>
      <c r="J29" s="438"/>
      <c r="K29" s="231" t="s">
        <v>40</v>
      </c>
      <c r="L29" s="233">
        <v>120</v>
      </c>
      <c r="M29" s="417"/>
      <c r="N29" s="233">
        <v>120</v>
      </c>
      <c r="O29" s="20" t="s">
        <v>71</v>
      </c>
      <c r="U29" s="34"/>
    </row>
    <row r="30" spans="1:21" s="249" customFormat="1" ht="17.25" customHeight="1">
      <c r="A30" s="231" t="s">
        <v>44</v>
      </c>
      <c r="B30" s="231">
        <v>5</v>
      </c>
      <c r="C30" s="231">
        <v>1056</v>
      </c>
      <c r="D30" s="225">
        <v>2022</v>
      </c>
      <c r="E30" s="231">
        <v>3</v>
      </c>
      <c r="F30" s="236">
        <v>44637</v>
      </c>
      <c r="G30" s="46" t="s">
        <v>37</v>
      </c>
      <c r="H30" s="46" t="s">
        <v>37</v>
      </c>
      <c r="I30" s="94" t="s">
        <v>17</v>
      </c>
      <c r="J30" s="46" t="s">
        <v>39</v>
      </c>
      <c r="K30" s="231" t="s">
        <v>40</v>
      </c>
      <c r="L30" s="233">
        <v>120</v>
      </c>
      <c r="M30" s="419"/>
      <c r="N30" s="233">
        <v>120</v>
      </c>
      <c r="P30" s="166"/>
    </row>
    <row r="31" spans="1:21" s="20" customFormat="1" ht="17.25" customHeight="1">
      <c r="A31" s="437" t="s">
        <v>43</v>
      </c>
      <c r="B31" s="437">
        <v>4</v>
      </c>
      <c r="C31" s="437">
        <v>1190</v>
      </c>
      <c r="D31" s="437">
        <v>2022</v>
      </c>
      <c r="E31" s="437">
        <v>3</v>
      </c>
      <c r="F31" s="450">
        <v>44637</v>
      </c>
      <c r="G31" s="437" t="s">
        <v>37</v>
      </c>
      <c r="H31" s="437" t="s">
        <v>37</v>
      </c>
      <c r="I31" s="437" t="s">
        <v>8</v>
      </c>
      <c r="J31" s="437" t="s">
        <v>39</v>
      </c>
      <c r="K31" s="231" t="s">
        <v>76</v>
      </c>
      <c r="L31" s="232">
        <v>241</v>
      </c>
      <c r="M31" s="232">
        <v>241</v>
      </c>
      <c r="N31" s="241"/>
      <c r="U31" s="34"/>
    </row>
    <row r="32" spans="1:21" s="20" customFormat="1" ht="17.25" customHeight="1">
      <c r="A32" s="438"/>
      <c r="B32" s="438"/>
      <c r="C32" s="438"/>
      <c r="D32" s="438"/>
      <c r="E32" s="438"/>
      <c r="F32" s="451"/>
      <c r="G32" s="438"/>
      <c r="H32" s="438"/>
      <c r="I32" s="438"/>
      <c r="J32" s="438"/>
      <c r="K32" s="231" t="s">
        <v>40</v>
      </c>
      <c r="L32" s="233">
        <v>100</v>
      </c>
      <c r="M32" s="218"/>
      <c r="N32" s="233">
        <v>100</v>
      </c>
      <c r="U32" s="34"/>
    </row>
    <row r="33" spans="1:21" s="20" customFormat="1" ht="17.25" customHeight="1">
      <c r="A33" s="437" t="s">
        <v>43</v>
      </c>
      <c r="B33" s="437">
        <v>5</v>
      </c>
      <c r="C33" s="437">
        <v>1191</v>
      </c>
      <c r="D33" s="437">
        <v>2022</v>
      </c>
      <c r="E33" s="437">
        <v>3</v>
      </c>
      <c r="F33" s="450">
        <v>44651</v>
      </c>
      <c r="G33" s="437" t="s">
        <v>37</v>
      </c>
      <c r="H33" s="437" t="s">
        <v>37</v>
      </c>
      <c r="I33" s="437" t="s">
        <v>8</v>
      </c>
      <c r="J33" s="437" t="s">
        <v>39</v>
      </c>
      <c r="K33" s="231" t="s">
        <v>76</v>
      </c>
      <c r="L33" s="232">
        <v>111</v>
      </c>
      <c r="M33" s="232">
        <v>111</v>
      </c>
      <c r="N33" s="241"/>
      <c r="U33" s="34"/>
    </row>
    <row r="34" spans="1:21" s="20" customFormat="1" ht="17.25" customHeight="1">
      <c r="A34" s="438"/>
      <c r="B34" s="438"/>
      <c r="C34" s="438"/>
      <c r="D34" s="438"/>
      <c r="E34" s="438"/>
      <c r="F34" s="451"/>
      <c r="G34" s="438"/>
      <c r="H34" s="438"/>
      <c r="I34" s="438"/>
      <c r="J34" s="438"/>
      <c r="K34" s="231" t="s">
        <v>40</v>
      </c>
      <c r="L34" s="233">
        <v>101</v>
      </c>
      <c r="M34" s="218"/>
      <c r="N34" s="233">
        <v>101</v>
      </c>
      <c r="U34" s="34"/>
    </row>
    <row r="35" spans="1:21" s="249" customFormat="1" ht="17.25" customHeight="1">
      <c r="A35" s="231" t="s">
        <v>44</v>
      </c>
      <c r="B35" s="231">
        <v>6</v>
      </c>
      <c r="C35" s="231">
        <v>1057</v>
      </c>
      <c r="D35" s="225">
        <v>2022</v>
      </c>
      <c r="E35" s="231">
        <v>3</v>
      </c>
      <c r="F35" s="236">
        <v>44651</v>
      </c>
      <c r="G35" s="46" t="s">
        <v>37</v>
      </c>
      <c r="H35" s="46" t="s">
        <v>37</v>
      </c>
      <c r="I35" s="94" t="s">
        <v>17</v>
      </c>
      <c r="J35" s="46" t="s">
        <v>39</v>
      </c>
      <c r="K35" s="231" t="s">
        <v>40</v>
      </c>
      <c r="L35" s="233">
        <v>85</v>
      </c>
      <c r="M35" s="242"/>
      <c r="N35" s="233">
        <v>85</v>
      </c>
      <c r="P35" s="166"/>
    </row>
    <row r="36" spans="1:21" s="249" customFormat="1" ht="17.25" customHeight="1">
      <c r="A36" s="448" t="s">
        <v>41</v>
      </c>
      <c r="B36" s="448">
        <v>6</v>
      </c>
      <c r="C36" s="448">
        <v>1212</v>
      </c>
      <c r="D36" s="448">
        <v>2022</v>
      </c>
      <c r="E36" s="448">
        <v>3</v>
      </c>
      <c r="F36" s="450">
        <v>44651</v>
      </c>
      <c r="G36" s="448" t="s">
        <v>37</v>
      </c>
      <c r="H36" s="448" t="s">
        <v>37</v>
      </c>
      <c r="I36" s="437" t="s">
        <v>42</v>
      </c>
      <c r="J36" s="437" t="s">
        <v>39</v>
      </c>
      <c r="K36" s="231" t="s">
        <v>53</v>
      </c>
      <c r="L36" s="232">
        <v>75</v>
      </c>
      <c r="M36" s="232">
        <v>75</v>
      </c>
      <c r="N36" s="241"/>
    </row>
    <row r="37" spans="1:21" s="249" customFormat="1" ht="17.25" customHeight="1">
      <c r="A37" s="449"/>
      <c r="B37" s="449"/>
      <c r="C37" s="449"/>
      <c r="D37" s="449"/>
      <c r="E37" s="449"/>
      <c r="F37" s="451"/>
      <c r="G37" s="449"/>
      <c r="H37" s="449"/>
      <c r="I37" s="438"/>
      <c r="J37" s="438"/>
      <c r="K37" s="231" t="s">
        <v>40</v>
      </c>
      <c r="L37" s="233">
        <v>85</v>
      </c>
      <c r="M37" s="242"/>
      <c r="N37" s="233">
        <v>85</v>
      </c>
      <c r="P37" s="166" t="s">
        <v>71</v>
      </c>
    </row>
    <row r="38" spans="1:21" ht="17.25" customHeight="1">
      <c r="A38" s="94" t="s">
        <v>36</v>
      </c>
      <c r="B38" s="219">
        <v>4</v>
      </c>
      <c r="C38" s="219">
        <v>1144</v>
      </c>
      <c r="D38" s="220">
        <v>2022</v>
      </c>
      <c r="E38" s="220">
        <v>3</v>
      </c>
      <c r="F38" s="236">
        <v>44651</v>
      </c>
      <c r="G38" s="46" t="s">
        <v>37</v>
      </c>
      <c r="H38" s="46" t="s">
        <v>37</v>
      </c>
      <c r="I38" s="94" t="s">
        <v>38</v>
      </c>
      <c r="J38" s="46" t="s">
        <v>39</v>
      </c>
      <c r="K38" s="46" t="s">
        <v>40</v>
      </c>
      <c r="L38" s="48">
        <v>84</v>
      </c>
      <c r="M38" s="242"/>
      <c r="N38" s="48">
        <v>84</v>
      </c>
      <c r="S38" t="s">
        <v>71</v>
      </c>
    </row>
    <row r="39" spans="1:21" ht="17.25" customHeight="1">
      <c r="A39" s="94" t="s">
        <v>45</v>
      </c>
      <c r="B39" s="46">
        <v>3</v>
      </c>
      <c r="C39" s="46">
        <v>1082</v>
      </c>
      <c r="D39" s="46">
        <v>2022</v>
      </c>
      <c r="E39" s="46">
        <v>4</v>
      </c>
      <c r="F39" s="236">
        <v>44665</v>
      </c>
      <c r="G39" s="46" t="s">
        <v>37</v>
      </c>
      <c r="H39" s="46" t="s">
        <v>37</v>
      </c>
      <c r="I39" s="225" t="s">
        <v>14</v>
      </c>
      <c r="J39" s="46" t="s">
        <v>46</v>
      </c>
      <c r="K39" s="46" t="s">
        <v>40</v>
      </c>
      <c r="L39" s="48">
        <v>244</v>
      </c>
      <c r="M39" s="242"/>
      <c r="N39" s="48">
        <v>244</v>
      </c>
      <c r="R39" s="248"/>
    </row>
    <row r="40" spans="1:21" s="249" customFormat="1" ht="17.25" customHeight="1">
      <c r="A40" s="231" t="s">
        <v>44</v>
      </c>
      <c r="B40" s="231">
        <v>7</v>
      </c>
      <c r="C40" s="231">
        <v>1058</v>
      </c>
      <c r="D40" s="225">
        <v>2022</v>
      </c>
      <c r="E40" s="231">
        <v>4</v>
      </c>
      <c r="F40" s="236">
        <v>44679</v>
      </c>
      <c r="G40" s="46" t="s">
        <v>37</v>
      </c>
      <c r="H40" s="46" t="s">
        <v>37</v>
      </c>
      <c r="I40" s="94" t="s">
        <v>17</v>
      </c>
      <c r="J40" s="46" t="s">
        <v>39</v>
      </c>
      <c r="K40" s="231" t="s">
        <v>40</v>
      </c>
      <c r="L40" s="233">
        <v>190</v>
      </c>
      <c r="M40" s="242"/>
      <c r="N40" s="233">
        <v>190</v>
      </c>
      <c r="P40" s="166"/>
    </row>
    <row r="41" spans="1:21" s="249" customFormat="1" ht="17.25" customHeight="1">
      <c r="A41" s="448" t="s">
        <v>41</v>
      </c>
      <c r="B41" s="448">
        <v>7</v>
      </c>
      <c r="C41" s="448">
        <v>1213</v>
      </c>
      <c r="D41" s="448">
        <v>2022</v>
      </c>
      <c r="E41" s="448">
        <v>4</v>
      </c>
      <c r="F41" s="450">
        <v>44679</v>
      </c>
      <c r="G41" s="448" t="s">
        <v>37</v>
      </c>
      <c r="H41" s="448" t="s">
        <v>37</v>
      </c>
      <c r="I41" s="437" t="s">
        <v>42</v>
      </c>
      <c r="J41" s="437" t="s">
        <v>39</v>
      </c>
      <c r="K41" s="231" t="s">
        <v>53</v>
      </c>
      <c r="L41" s="232">
        <v>162</v>
      </c>
      <c r="M41" s="232">
        <v>162</v>
      </c>
      <c r="N41" s="241"/>
    </row>
    <row r="42" spans="1:21" s="249" customFormat="1" ht="17.25" customHeight="1">
      <c r="A42" s="449"/>
      <c r="B42" s="449"/>
      <c r="C42" s="449"/>
      <c r="D42" s="449"/>
      <c r="E42" s="449"/>
      <c r="F42" s="451"/>
      <c r="G42" s="449"/>
      <c r="H42" s="449"/>
      <c r="I42" s="438"/>
      <c r="J42" s="438"/>
      <c r="K42" s="231" t="s">
        <v>40</v>
      </c>
      <c r="L42" s="233">
        <v>106</v>
      </c>
      <c r="M42" s="242"/>
      <c r="N42" s="233">
        <v>106</v>
      </c>
      <c r="P42" s="166" t="s">
        <v>71</v>
      </c>
    </row>
    <row r="43" spans="1:21" s="20" customFormat="1" ht="17.25" customHeight="1">
      <c r="A43" s="437" t="s">
        <v>43</v>
      </c>
      <c r="B43" s="437">
        <v>6</v>
      </c>
      <c r="C43" s="437">
        <v>1192</v>
      </c>
      <c r="D43" s="437">
        <v>2022</v>
      </c>
      <c r="E43" s="437">
        <v>4</v>
      </c>
      <c r="F43" s="450">
        <v>44679</v>
      </c>
      <c r="G43" s="437" t="s">
        <v>37</v>
      </c>
      <c r="H43" s="437" t="s">
        <v>37</v>
      </c>
      <c r="I43" s="437" t="s">
        <v>8</v>
      </c>
      <c r="J43" s="437" t="s">
        <v>39</v>
      </c>
      <c r="K43" s="231" t="s">
        <v>76</v>
      </c>
      <c r="L43" s="232">
        <v>221</v>
      </c>
      <c r="M43" s="232">
        <v>221</v>
      </c>
      <c r="N43" s="241"/>
      <c r="U43" s="34"/>
    </row>
    <row r="44" spans="1:21" s="20" customFormat="1" ht="17.25" customHeight="1">
      <c r="A44" s="438"/>
      <c r="B44" s="438"/>
      <c r="C44" s="438"/>
      <c r="D44" s="438"/>
      <c r="E44" s="438"/>
      <c r="F44" s="451"/>
      <c r="G44" s="438"/>
      <c r="H44" s="438"/>
      <c r="I44" s="438"/>
      <c r="J44" s="438"/>
      <c r="K44" s="231" t="s">
        <v>40</v>
      </c>
      <c r="L44" s="233">
        <v>61</v>
      </c>
      <c r="M44" s="218"/>
      <c r="N44" s="233">
        <v>61</v>
      </c>
      <c r="U44" s="34"/>
    </row>
    <row r="45" spans="1:21" ht="17.25" customHeight="1">
      <c r="A45" s="94" t="s">
        <v>45</v>
      </c>
      <c r="B45" s="46">
        <v>4</v>
      </c>
      <c r="C45" s="46">
        <v>1083</v>
      </c>
      <c r="D45" s="46">
        <v>2022</v>
      </c>
      <c r="E45" s="46">
        <v>4</v>
      </c>
      <c r="F45" s="236">
        <v>44679</v>
      </c>
      <c r="G45" s="46" t="s">
        <v>37</v>
      </c>
      <c r="H45" s="46" t="s">
        <v>37</v>
      </c>
      <c r="I45" s="225" t="s">
        <v>14</v>
      </c>
      <c r="J45" s="46" t="s">
        <v>46</v>
      </c>
      <c r="K45" s="46" t="s">
        <v>40</v>
      </c>
      <c r="L45" s="48">
        <v>242</v>
      </c>
      <c r="M45" s="242"/>
      <c r="N45" s="48">
        <v>242</v>
      </c>
      <c r="R45" s="248"/>
    </row>
    <row r="46" spans="1:21" s="20" customFormat="1" ht="17.25" customHeight="1">
      <c r="A46" s="437" t="s">
        <v>43</v>
      </c>
      <c r="B46" s="437">
        <v>7</v>
      </c>
      <c r="C46" s="437">
        <v>1193</v>
      </c>
      <c r="D46" s="437">
        <v>2022</v>
      </c>
      <c r="E46" s="437">
        <v>5</v>
      </c>
      <c r="F46" s="450">
        <v>44686</v>
      </c>
      <c r="G46" s="437" t="s">
        <v>37</v>
      </c>
      <c r="H46" s="437" t="s">
        <v>37</v>
      </c>
      <c r="I46" s="437" t="s">
        <v>8</v>
      </c>
      <c r="J46" s="437" t="s">
        <v>39</v>
      </c>
      <c r="K46" s="231" t="s">
        <v>76</v>
      </c>
      <c r="L46" s="232">
        <v>172</v>
      </c>
      <c r="M46" s="232">
        <v>172</v>
      </c>
      <c r="N46" s="241"/>
      <c r="U46" s="34"/>
    </row>
    <row r="47" spans="1:21" s="20" customFormat="1" ht="17.25" customHeight="1">
      <c r="A47" s="438"/>
      <c r="B47" s="438"/>
      <c r="C47" s="438"/>
      <c r="D47" s="438"/>
      <c r="E47" s="438"/>
      <c r="F47" s="451"/>
      <c r="G47" s="438"/>
      <c r="H47" s="438"/>
      <c r="I47" s="438"/>
      <c r="J47" s="438"/>
      <c r="K47" s="231" t="s">
        <v>40</v>
      </c>
      <c r="L47" s="233">
        <v>100</v>
      </c>
      <c r="M47" s="218"/>
      <c r="N47" s="233">
        <v>100</v>
      </c>
      <c r="U47" s="34"/>
    </row>
    <row r="48" spans="1:21" s="249" customFormat="1" ht="17.25" customHeight="1">
      <c r="A48" s="448" t="s">
        <v>41</v>
      </c>
      <c r="B48" s="448">
        <v>8</v>
      </c>
      <c r="C48" s="448">
        <v>1214</v>
      </c>
      <c r="D48" s="448">
        <v>2022</v>
      </c>
      <c r="E48" s="448">
        <v>5</v>
      </c>
      <c r="F48" s="450">
        <v>44686</v>
      </c>
      <c r="G48" s="448" t="s">
        <v>37</v>
      </c>
      <c r="H48" s="448" t="s">
        <v>37</v>
      </c>
      <c r="I48" s="437" t="s">
        <v>42</v>
      </c>
      <c r="J48" s="437" t="s">
        <v>39</v>
      </c>
      <c r="K48" s="231" t="s">
        <v>53</v>
      </c>
      <c r="L48" s="232">
        <v>71</v>
      </c>
      <c r="M48" s="232">
        <v>71</v>
      </c>
      <c r="N48" s="241"/>
    </row>
    <row r="49" spans="1:21" s="249" customFormat="1" ht="17.25" customHeight="1">
      <c r="A49" s="449"/>
      <c r="B49" s="449"/>
      <c r="C49" s="449"/>
      <c r="D49" s="449"/>
      <c r="E49" s="449"/>
      <c r="F49" s="451"/>
      <c r="G49" s="449"/>
      <c r="H49" s="449"/>
      <c r="I49" s="438"/>
      <c r="J49" s="438"/>
      <c r="K49" s="231" t="s">
        <v>40</v>
      </c>
      <c r="L49" s="233">
        <v>55</v>
      </c>
      <c r="M49" s="242"/>
      <c r="N49" s="233">
        <v>55</v>
      </c>
      <c r="P49" s="166" t="s">
        <v>71</v>
      </c>
    </row>
    <row r="50" spans="1:21" s="249" customFormat="1" ht="17.25" customHeight="1">
      <c r="A50" s="231" t="s">
        <v>44</v>
      </c>
      <c r="B50" s="231">
        <v>8</v>
      </c>
      <c r="C50" s="231">
        <v>1059</v>
      </c>
      <c r="D50" s="225">
        <v>2022</v>
      </c>
      <c r="E50" s="231">
        <v>5</v>
      </c>
      <c r="F50" s="236">
        <v>44686</v>
      </c>
      <c r="G50" s="46" t="s">
        <v>37</v>
      </c>
      <c r="H50" s="46" t="s">
        <v>37</v>
      </c>
      <c r="I50" s="94" t="s">
        <v>17</v>
      </c>
      <c r="J50" s="46" t="s">
        <v>39</v>
      </c>
      <c r="K50" s="231" t="s">
        <v>40</v>
      </c>
      <c r="L50" s="233">
        <v>155</v>
      </c>
      <c r="M50" s="242"/>
      <c r="N50" s="233">
        <v>155</v>
      </c>
      <c r="P50" s="166"/>
    </row>
    <row r="51" spans="1:21" s="249" customFormat="1" ht="17.25" customHeight="1">
      <c r="A51" s="448" t="s">
        <v>41</v>
      </c>
      <c r="B51" s="448">
        <v>9</v>
      </c>
      <c r="C51" s="448">
        <v>1215</v>
      </c>
      <c r="D51" s="448">
        <v>2022</v>
      </c>
      <c r="E51" s="448">
        <v>6</v>
      </c>
      <c r="F51" s="450">
        <v>44714</v>
      </c>
      <c r="G51" s="448" t="s">
        <v>37</v>
      </c>
      <c r="H51" s="448" t="s">
        <v>37</v>
      </c>
      <c r="I51" s="437" t="s">
        <v>42</v>
      </c>
      <c r="J51" s="437" t="s">
        <v>39</v>
      </c>
      <c r="K51" s="231" t="s">
        <v>53</v>
      </c>
      <c r="L51" s="232">
        <v>250</v>
      </c>
      <c r="M51" s="232">
        <v>250</v>
      </c>
      <c r="N51" s="241"/>
    </row>
    <row r="52" spans="1:21" s="249" customFormat="1" ht="17.25" customHeight="1">
      <c r="A52" s="449"/>
      <c r="B52" s="449"/>
      <c r="C52" s="449"/>
      <c r="D52" s="449"/>
      <c r="E52" s="449"/>
      <c r="F52" s="451"/>
      <c r="G52" s="449"/>
      <c r="H52" s="449"/>
      <c r="I52" s="438"/>
      <c r="J52" s="438"/>
      <c r="K52" s="231" t="s">
        <v>40</v>
      </c>
      <c r="L52" s="233">
        <v>88</v>
      </c>
      <c r="M52" s="242"/>
      <c r="N52" s="233">
        <v>88</v>
      </c>
      <c r="P52" s="166" t="s">
        <v>71</v>
      </c>
    </row>
    <row r="53" spans="1:21" s="20" customFormat="1" ht="17.25" customHeight="1">
      <c r="A53" s="437" t="s">
        <v>43</v>
      </c>
      <c r="B53" s="437">
        <v>8</v>
      </c>
      <c r="C53" s="437">
        <v>1195</v>
      </c>
      <c r="D53" s="437">
        <v>2022</v>
      </c>
      <c r="E53" s="437">
        <v>6</v>
      </c>
      <c r="F53" s="450">
        <v>44714</v>
      </c>
      <c r="G53" s="437" t="s">
        <v>37</v>
      </c>
      <c r="H53" s="437" t="s">
        <v>37</v>
      </c>
      <c r="I53" s="437" t="s">
        <v>8</v>
      </c>
      <c r="J53" s="437" t="s">
        <v>39</v>
      </c>
      <c r="K53" s="231" t="s">
        <v>76</v>
      </c>
      <c r="L53" s="232">
        <v>46</v>
      </c>
      <c r="M53" s="232">
        <v>46</v>
      </c>
      <c r="N53" s="241"/>
      <c r="U53" s="34"/>
    </row>
    <row r="54" spans="1:21" s="20" customFormat="1" ht="17.25" customHeight="1">
      <c r="A54" s="438"/>
      <c r="B54" s="438"/>
      <c r="C54" s="438"/>
      <c r="D54" s="438"/>
      <c r="E54" s="438"/>
      <c r="F54" s="451"/>
      <c r="G54" s="438"/>
      <c r="H54" s="438"/>
      <c r="I54" s="438"/>
      <c r="J54" s="438"/>
      <c r="K54" s="231" t="s">
        <v>40</v>
      </c>
      <c r="L54" s="233">
        <v>115</v>
      </c>
      <c r="M54" s="218"/>
      <c r="N54" s="233">
        <v>115</v>
      </c>
      <c r="U54" s="34"/>
    </row>
    <row r="55" spans="1:21" s="249" customFormat="1" ht="17.25" customHeight="1">
      <c r="A55" s="231" t="s">
        <v>44</v>
      </c>
      <c r="B55" s="231">
        <v>9</v>
      </c>
      <c r="C55" s="231">
        <v>1060</v>
      </c>
      <c r="D55" s="225">
        <v>2022</v>
      </c>
      <c r="E55" s="231">
        <v>6</v>
      </c>
      <c r="F55" s="236">
        <v>44714</v>
      </c>
      <c r="G55" s="46" t="s">
        <v>37</v>
      </c>
      <c r="H55" s="46" t="s">
        <v>37</v>
      </c>
      <c r="I55" s="94" t="s">
        <v>17</v>
      </c>
      <c r="J55" s="46" t="s">
        <v>39</v>
      </c>
      <c r="K55" s="231" t="s">
        <v>40</v>
      </c>
      <c r="L55" s="233">
        <v>164</v>
      </c>
      <c r="M55" s="242"/>
      <c r="N55" s="233">
        <v>164</v>
      </c>
      <c r="P55" s="166"/>
    </row>
    <row r="56" spans="1:21" s="249" customFormat="1" ht="17.25" customHeight="1">
      <c r="A56" s="448" t="s">
        <v>41</v>
      </c>
      <c r="B56" s="448">
        <v>10</v>
      </c>
      <c r="C56" s="448">
        <v>1216</v>
      </c>
      <c r="D56" s="448">
        <v>2022</v>
      </c>
      <c r="E56" s="448">
        <v>6</v>
      </c>
      <c r="F56" s="450">
        <v>44721</v>
      </c>
      <c r="G56" s="448" t="s">
        <v>37</v>
      </c>
      <c r="H56" s="448" t="s">
        <v>37</v>
      </c>
      <c r="I56" s="437" t="s">
        <v>42</v>
      </c>
      <c r="J56" s="437" t="s">
        <v>39</v>
      </c>
      <c r="K56" s="231" t="s">
        <v>76</v>
      </c>
      <c r="L56" s="232">
        <v>52</v>
      </c>
      <c r="M56" s="232">
        <v>52</v>
      </c>
      <c r="N56" s="241"/>
    </row>
    <row r="57" spans="1:21" s="249" customFormat="1" ht="17.25" customHeight="1">
      <c r="A57" s="449"/>
      <c r="B57" s="449"/>
      <c r="C57" s="449"/>
      <c r="D57" s="449"/>
      <c r="E57" s="449"/>
      <c r="F57" s="451"/>
      <c r="G57" s="449"/>
      <c r="H57" s="449"/>
      <c r="I57" s="438"/>
      <c r="J57" s="438"/>
      <c r="K57" s="231" t="s">
        <v>40</v>
      </c>
      <c r="L57" s="233">
        <v>100</v>
      </c>
      <c r="M57" s="242"/>
      <c r="N57" s="233">
        <v>100</v>
      </c>
      <c r="P57" s="166" t="s">
        <v>71</v>
      </c>
    </row>
    <row r="58" spans="1:21" s="20" customFormat="1" ht="17.25" customHeight="1">
      <c r="A58" s="437" t="s">
        <v>43</v>
      </c>
      <c r="B58" s="437">
        <v>9</v>
      </c>
      <c r="C58" s="437">
        <v>1196</v>
      </c>
      <c r="D58" s="437">
        <v>2022</v>
      </c>
      <c r="E58" s="437">
        <v>6</v>
      </c>
      <c r="F58" s="450">
        <v>44721</v>
      </c>
      <c r="G58" s="437" t="s">
        <v>37</v>
      </c>
      <c r="H58" s="437" t="s">
        <v>37</v>
      </c>
      <c r="I58" s="437" t="s">
        <v>8</v>
      </c>
      <c r="J58" s="437" t="s">
        <v>39</v>
      </c>
      <c r="K58" s="231" t="s">
        <v>53</v>
      </c>
      <c r="L58" s="232">
        <v>105</v>
      </c>
      <c r="M58" s="232">
        <v>105</v>
      </c>
      <c r="N58" s="241"/>
      <c r="U58" s="34"/>
    </row>
    <row r="59" spans="1:21" s="20" customFormat="1" ht="17.25" customHeight="1">
      <c r="A59" s="438"/>
      <c r="B59" s="438"/>
      <c r="C59" s="438"/>
      <c r="D59" s="438"/>
      <c r="E59" s="438"/>
      <c r="F59" s="451"/>
      <c r="G59" s="438"/>
      <c r="H59" s="438"/>
      <c r="I59" s="438"/>
      <c r="J59" s="438"/>
      <c r="K59" s="231" t="s">
        <v>40</v>
      </c>
      <c r="L59" s="233">
        <v>111</v>
      </c>
      <c r="M59" s="218"/>
      <c r="N59" s="233">
        <v>111</v>
      </c>
      <c r="U59" s="34"/>
    </row>
    <row r="60" spans="1:21" ht="17.25" customHeight="1">
      <c r="A60" s="94" t="s">
        <v>45</v>
      </c>
      <c r="B60" s="46">
        <v>5</v>
      </c>
      <c r="C60" s="46">
        <v>1084</v>
      </c>
      <c r="D60" s="46">
        <v>2022</v>
      </c>
      <c r="E60" s="46">
        <v>6</v>
      </c>
      <c r="F60" s="236">
        <v>44735</v>
      </c>
      <c r="G60" s="46" t="s">
        <v>37</v>
      </c>
      <c r="H60" s="46" t="s">
        <v>37</v>
      </c>
      <c r="I60" s="225" t="s">
        <v>14</v>
      </c>
      <c r="J60" s="46" t="s">
        <v>46</v>
      </c>
      <c r="K60" s="46" t="s">
        <v>40</v>
      </c>
      <c r="L60" s="48">
        <v>480</v>
      </c>
      <c r="M60" s="242"/>
      <c r="N60" s="48">
        <v>480</v>
      </c>
      <c r="R60" s="248"/>
    </row>
    <row r="61" spans="1:21" s="249" customFormat="1" ht="17.25" customHeight="1">
      <c r="A61" s="231" t="s">
        <v>44</v>
      </c>
      <c r="B61" s="231">
        <v>10</v>
      </c>
      <c r="C61" s="231">
        <v>1271</v>
      </c>
      <c r="D61" s="225">
        <v>2022</v>
      </c>
      <c r="E61" s="231">
        <v>6</v>
      </c>
      <c r="F61" s="236">
        <v>44742</v>
      </c>
      <c r="G61" s="46" t="s">
        <v>37</v>
      </c>
      <c r="H61" s="46" t="s">
        <v>37</v>
      </c>
      <c r="I61" s="94" t="s">
        <v>17</v>
      </c>
      <c r="J61" s="46" t="s">
        <v>39</v>
      </c>
      <c r="K61" s="231" t="s">
        <v>40</v>
      </c>
      <c r="L61" s="233">
        <v>92</v>
      </c>
      <c r="M61" s="242"/>
      <c r="N61" s="233">
        <v>92</v>
      </c>
      <c r="P61" s="166"/>
    </row>
    <row r="62" spans="1:21" s="249" customFormat="1" ht="17.25" customHeight="1">
      <c r="A62" s="448" t="s">
        <v>41</v>
      </c>
      <c r="B62" s="448">
        <v>11</v>
      </c>
      <c r="C62" s="448">
        <v>1217</v>
      </c>
      <c r="D62" s="448">
        <v>2022</v>
      </c>
      <c r="E62" s="448">
        <v>6</v>
      </c>
      <c r="F62" s="450">
        <v>44742</v>
      </c>
      <c r="G62" s="448" t="s">
        <v>37</v>
      </c>
      <c r="H62" s="448" t="s">
        <v>37</v>
      </c>
      <c r="I62" s="437" t="s">
        <v>42</v>
      </c>
      <c r="J62" s="437" t="s">
        <v>39</v>
      </c>
      <c r="K62" s="231" t="s">
        <v>53</v>
      </c>
      <c r="L62" s="232">
        <v>75</v>
      </c>
      <c r="M62" s="232">
        <v>75</v>
      </c>
      <c r="N62" s="241"/>
    </row>
    <row r="63" spans="1:21" s="249" customFormat="1" ht="17.25" customHeight="1">
      <c r="A63" s="449"/>
      <c r="B63" s="449"/>
      <c r="C63" s="449"/>
      <c r="D63" s="449"/>
      <c r="E63" s="449"/>
      <c r="F63" s="451"/>
      <c r="G63" s="449"/>
      <c r="H63" s="449"/>
      <c r="I63" s="438"/>
      <c r="J63" s="438"/>
      <c r="K63" s="231" t="s">
        <v>40</v>
      </c>
      <c r="L63" s="233">
        <v>70</v>
      </c>
      <c r="M63" s="242"/>
      <c r="N63" s="233">
        <v>70</v>
      </c>
      <c r="P63" s="166" t="s">
        <v>71</v>
      </c>
    </row>
    <row r="64" spans="1:21" s="20" customFormat="1" ht="17.25" customHeight="1">
      <c r="A64" s="437" t="s">
        <v>43</v>
      </c>
      <c r="B64" s="437">
        <v>10</v>
      </c>
      <c r="C64" s="437">
        <v>1197</v>
      </c>
      <c r="D64" s="437">
        <v>2022</v>
      </c>
      <c r="E64" s="437">
        <v>6</v>
      </c>
      <c r="F64" s="450">
        <v>44742</v>
      </c>
      <c r="G64" s="437" t="s">
        <v>37</v>
      </c>
      <c r="H64" s="437" t="s">
        <v>37</v>
      </c>
      <c r="I64" s="437" t="s">
        <v>8</v>
      </c>
      <c r="J64" s="437" t="s">
        <v>39</v>
      </c>
      <c r="K64" s="231" t="s">
        <v>53</v>
      </c>
      <c r="L64" s="232">
        <v>61</v>
      </c>
      <c r="M64" s="232">
        <v>61</v>
      </c>
      <c r="N64" s="241"/>
      <c r="U64" s="34"/>
    </row>
    <row r="65" spans="1:21" s="20" customFormat="1" ht="17.25" customHeight="1">
      <c r="A65" s="438"/>
      <c r="B65" s="438"/>
      <c r="C65" s="438"/>
      <c r="D65" s="438"/>
      <c r="E65" s="438"/>
      <c r="F65" s="451"/>
      <c r="G65" s="438"/>
      <c r="H65" s="438"/>
      <c r="I65" s="438"/>
      <c r="J65" s="438"/>
      <c r="K65" s="231" t="s">
        <v>40</v>
      </c>
      <c r="L65" s="233">
        <v>70</v>
      </c>
      <c r="M65" s="218"/>
      <c r="N65" s="233">
        <v>70</v>
      </c>
      <c r="U65" s="34"/>
    </row>
    <row r="66" spans="1:21" ht="17.25" customHeight="1">
      <c r="A66" s="94" t="s">
        <v>36</v>
      </c>
      <c r="B66" s="238">
        <v>5</v>
      </c>
      <c r="C66" s="238">
        <v>1145</v>
      </c>
      <c r="D66" s="225">
        <v>2022</v>
      </c>
      <c r="E66" s="225">
        <v>6</v>
      </c>
      <c r="F66" s="236">
        <v>44742</v>
      </c>
      <c r="G66" s="46" t="s">
        <v>37</v>
      </c>
      <c r="H66" s="46" t="s">
        <v>37</v>
      </c>
      <c r="I66" s="94" t="s">
        <v>38</v>
      </c>
      <c r="J66" s="46" t="s">
        <v>39</v>
      </c>
      <c r="K66" s="46" t="s">
        <v>40</v>
      </c>
      <c r="L66" s="48">
        <v>45</v>
      </c>
      <c r="M66" s="242"/>
      <c r="N66" s="48">
        <v>45</v>
      </c>
      <c r="S66" t="s">
        <v>71</v>
      </c>
    </row>
    <row r="67" spans="1:21" ht="17.25" customHeight="1">
      <c r="A67" s="94" t="s">
        <v>45</v>
      </c>
      <c r="B67" s="46">
        <v>6</v>
      </c>
      <c r="C67" s="46">
        <v>1085</v>
      </c>
      <c r="D67" s="46">
        <v>2022</v>
      </c>
      <c r="E67" s="46">
        <v>7</v>
      </c>
      <c r="F67" s="236">
        <v>44749</v>
      </c>
      <c r="G67" s="46" t="s">
        <v>37</v>
      </c>
      <c r="H67" s="46" t="s">
        <v>37</v>
      </c>
      <c r="I67" s="225" t="s">
        <v>14</v>
      </c>
      <c r="J67" s="46" t="s">
        <v>46</v>
      </c>
      <c r="K67" s="46" t="s">
        <v>40</v>
      </c>
      <c r="L67" s="48">
        <v>240</v>
      </c>
      <c r="M67" s="242"/>
      <c r="N67" s="48">
        <v>240</v>
      </c>
      <c r="R67" s="248"/>
    </row>
    <row r="68" spans="1:21" s="20" customFormat="1" ht="17.25" customHeight="1">
      <c r="A68" s="437" t="s">
        <v>43</v>
      </c>
      <c r="B68" s="437">
        <v>11</v>
      </c>
      <c r="C68" s="437">
        <v>1198</v>
      </c>
      <c r="D68" s="437">
        <v>2022</v>
      </c>
      <c r="E68" s="437">
        <v>7</v>
      </c>
      <c r="F68" s="450">
        <v>44770</v>
      </c>
      <c r="G68" s="437" t="s">
        <v>37</v>
      </c>
      <c r="H68" s="437" t="s">
        <v>37</v>
      </c>
      <c r="I68" s="437" t="s">
        <v>8</v>
      </c>
      <c r="J68" s="437" t="s">
        <v>39</v>
      </c>
      <c r="K68" s="231" t="s">
        <v>53</v>
      </c>
      <c r="L68" s="232">
        <v>236</v>
      </c>
      <c r="M68" s="232">
        <v>236</v>
      </c>
      <c r="N68" s="241"/>
      <c r="U68" s="34"/>
    </row>
    <row r="69" spans="1:21" s="20" customFormat="1" ht="17.25" customHeight="1">
      <c r="A69" s="438"/>
      <c r="B69" s="438"/>
      <c r="C69" s="438"/>
      <c r="D69" s="438"/>
      <c r="E69" s="438"/>
      <c r="F69" s="451"/>
      <c r="G69" s="438"/>
      <c r="H69" s="438"/>
      <c r="I69" s="438"/>
      <c r="J69" s="438"/>
      <c r="K69" s="231" t="s">
        <v>40</v>
      </c>
      <c r="L69" s="233">
        <v>126</v>
      </c>
      <c r="M69" s="218"/>
      <c r="N69" s="233">
        <v>126</v>
      </c>
      <c r="U69" s="34"/>
    </row>
    <row r="70" spans="1:21" s="20" customFormat="1" ht="17.25" customHeight="1">
      <c r="A70" s="437" t="s">
        <v>44</v>
      </c>
      <c r="B70" s="437">
        <v>11</v>
      </c>
      <c r="C70" s="437">
        <v>1272</v>
      </c>
      <c r="D70" s="437">
        <v>2022</v>
      </c>
      <c r="E70" s="437">
        <v>7</v>
      </c>
      <c r="F70" s="450">
        <v>44770</v>
      </c>
      <c r="G70" s="437" t="s">
        <v>37</v>
      </c>
      <c r="H70" s="437" t="s">
        <v>37</v>
      </c>
      <c r="I70" s="437" t="s">
        <v>17</v>
      </c>
      <c r="J70" s="437" t="s">
        <v>39</v>
      </c>
      <c r="K70" s="231" t="s">
        <v>53</v>
      </c>
      <c r="L70" s="232">
        <v>70</v>
      </c>
      <c r="M70" s="232">
        <v>70</v>
      </c>
      <c r="N70" s="241"/>
      <c r="U70" s="34"/>
    </row>
    <row r="71" spans="1:21" s="20" customFormat="1" ht="17.25" customHeight="1">
      <c r="A71" s="438"/>
      <c r="B71" s="438"/>
      <c r="C71" s="438"/>
      <c r="D71" s="438"/>
      <c r="E71" s="438"/>
      <c r="F71" s="451"/>
      <c r="G71" s="438"/>
      <c r="H71" s="438"/>
      <c r="I71" s="438"/>
      <c r="J71" s="438"/>
      <c r="K71" s="231" t="s">
        <v>40</v>
      </c>
      <c r="L71" s="233">
        <v>292</v>
      </c>
      <c r="M71" s="218"/>
      <c r="N71" s="233">
        <v>292</v>
      </c>
      <c r="U71" s="34"/>
    </row>
    <row r="72" spans="1:21" s="249" customFormat="1" ht="17.25" customHeight="1">
      <c r="A72" s="448" t="s">
        <v>41</v>
      </c>
      <c r="B72" s="448">
        <v>12</v>
      </c>
      <c r="C72" s="448">
        <v>1218</v>
      </c>
      <c r="D72" s="448">
        <v>2022</v>
      </c>
      <c r="E72" s="448">
        <v>8</v>
      </c>
      <c r="F72" s="450">
        <v>44798</v>
      </c>
      <c r="G72" s="448" t="s">
        <v>37</v>
      </c>
      <c r="H72" s="448" t="s">
        <v>37</v>
      </c>
      <c r="I72" s="437" t="s">
        <v>42</v>
      </c>
      <c r="J72" s="437" t="s">
        <v>39</v>
      </c>
      <c r="K72" s="231" t="s">
        <v>54</v>
      </c>
      <c r="L72" s="232">
        <v>65</v>
      </c>
      <c r="M72" s="232">
        <v>65</v>
      </c>
      <c r="N72" s="241"/>
    </row>
    <row r="73" spans="1:21" s="249" customFormat="1" ht="17.25" customHeight="1">
      <c r="A73" s="449"/>
      <c r="B73" s="449"/>
      <c r="C73" s="449"/>
      <c r="D73" s="449"/>
      <c r="E73" s="449"/>
      <c r="F73" s="451"/>
      <c r="G73" s="449"/>
      <c r="H73" s="449"/>
      <c r="I73" s="438"/>
      <c r="J73" s="438"/>
      <c r="K73" s="231" t="s">
        <v>40</v>
      </c>
      <c r="L73" s="233">
        <v>112</v>
      </c>
      <c r="M73" s="242"/>
      <c r="N73" s="233">
        <v>112</v>
      </c>
      <c r="P73" s="166" t="s">
        <v>71</v>
      </c>
    </row>
    <row r="74" spans="1:21" s="20" customFormat="1" ht="17.25" customHeight="1">
      <c r="A74" s="437" t="s">
        <v>44</v>
      </c>
      <c r="B74" s="437">
        <v>12</v>
      </c>
      <c r="C74" s="437">
        <v>1273</v>
      </c>
      <c r="D74" s="437">
        <v>2022</v>
      </c>
      <c r="E74" s="437">
        <v>8</v>
      </c>
      <c r="F74" s="450">
        <v>44798</v>
      </c>
      <c r="G74" s="437" t="s">
        <v>37</v>
      </c>
      <c r="H74" s="437" t="s">
        <v>37</v>
      </c>
      <c r="I74" s="437" t="s">
        <v>17</v>
      </c>
      <c r="J74" s="437" t="s">
        <v>39</v>
      </c>
      <c r="K74" s="231" t="s">
        <v>54</v>
      </c>
      <c r="L74" s="232">
        <v>65</v>
      </c>
      <c r="M74" s="232">
        <v>65</v>
      </c>
      <c r="N74" s="241"/>
      <c r="U74" s="34"/>
    </row>
    <row r="75" spans="1:21" s="20" customFormat="1" ht="17.25" customHeight="1">
      <c r="A75" s="438"/>
      <c r="B75" s="438"/>
      <c r="C75" s="438"/>
      <c r="D75" s="438"/>
      <c r="E75" s="438"/>
      <c r="F75" s="451"/>
      <c r="G75" s="438"/>
      <c r="H75" s="438"/>
      <c r="I75" s="438"/>
      <c r="J75" s="438"/>
      <c r="K75" s="231" t="s">
        <v>40</v>
      </c>
      <c r="L75" s="233">
        <v>112</v>
      </c>
      <c r="M75" s="218"/>
      <c r="N75" s="233">
        <v>112</v>
      </c>
      <c r="U75" s="34"/>
    </row>
    <row r="76" spans="1:21" s="249" customFormat="1" ht="17.25" customHeight="1">
      <c r="A76" s="448" t="s">
        <v>41</v>
      </c>
      <c r="B76" s="448">
        <v>13</v>
      </c>
      <c r="C76" s="448">
        <v>1219</v>
      </c>
      <c r="D76" s="448">
        <v>2022</v>
      </c>
      <c r="E76" s="448">
        <v>9</v>
      </c>
      <c r="F76" s="450">
        <v>44812</v>
      </c>
      <c r="G76" s="448" t="s">
        <v>37</v>
      </c>
      <c r="H76" s="448" t="s">
        <v>37</v>
      </c>
      <c r="I76" s="437" t="s">
        <v>42</v>
      </c>
      <c r="J76" s="437" t="s">
        <v>39</v>
      </c>
      <c r="K76" s="231" t="s">
        <v>54</v>
      </c>
      <c r="L76" s="232">
        <v>60</v>
      </c>
      <c r="M76" s="232">
        <v>60</v>
      </c>
      <c r="N76" s="241"/>
    </row>
    <row r="77" spans="1:21" s="249" customFormat="1" ht="17.25" customHeight="1">
      <c r="A77" s="449"/>
      <c r="B77" s="449"/>
      <c r="C77" s="449"/>
      <c r="D77" s="449"/>
      <c r="E77" s="449"/>
      <c r="F77" s="451"/>
      <c r="G77" s="449"/>
      <c r="H77" s="449"/>
      <c r="I77" s="438"/>
      <c r="J77" s="438"/>
      <c r="K77" s="231" t="s">
        <v>40</v>
      </c>
      <c r="L77" s="233">
        <v>118</v>
      </c>
      <c r="M77" s="242"/>
      <c r="N77" s="233">
        <v>118</v>
      </c>
      <c r="P77" s="166" t="s">
        <v>71</v>
      </c>
    </row>
    <row r="78" spans="1:21" s="20" customFormat="1" ht="17.25" customHeight="1">
      <c r="A78" s="437" t="s">
        <v>44</v>
      </c>
      <c r="B78" s="437">
        <v>13</v>
      </c>
      <c r="C78" s="437">
        <v>1274</v>
      </c>
      <c r="D78" s="437">
        <v>2022</v>
      </c>
      <c r="E78" s="437">
        <v>9</v>
      </c>
      <c r="F78" s="450">
        <v>44812</v>
      </c>
      <c r="G78" s="437" t="s">
        <v>37</v>
      </c>
      <c r="H78" s="437" t="s">
        <v>37</v>
      </c>
      <c r="I78" s="437" t="s">
        <v>17</v>
      </c>
      <c r="J78" s="437" t="s">
        <v>39</v>
      </c>
      <c r="K78" s="231" t="s">
        <v>54</v>
      </c>
      <c r="L78" s="232">
        <v>75</v>
      </c>
      <c r="M78" s="232">
        <v>75</v>
      </c>
      <c r="N78" s="241"/>
      <c r="U78" s="34"/>
    </row>
    <row r="79" spans="1:21" s="20" customFormat="1" ht="17.25" customHeight="1">
      <c r="A79" s="438"/>
      <c r="B79" s="438"/>
      <c r="C79" s="438"/>
      <c r="D79" s="438"/>
      <c r="E79" s="438"/>
      <c r="F79" s="451"/>
      <c r="G79" s="438"/>
      <c r="H79" s="438"/>
      <c r="I79" s="438"/>
      <c r="J79" s="438"/>
      <c r="K79" s="231" t="s">
        <v>40</v>
      </c>
      <c r="L79" s="233">
        <v>204</v>
      </c>
      <c r="M79" s="218"/>
      <c r="N79" s="233">
        <v>204</v>
      </c>
      <c r="U79" s="34"/>
    </row>
    <row r="80" spans="1:21" ht="17.25" customHeight="1">
      <c r="A80" s="94" t="s">
        <v>45</v>
      </c>
      <c r="B80" s="46">
        <v>7</v>
      </c>
      <c r="C80" s="46">
        <v>1086</v>
      </c>
      <c r="D80" s="46">
        <v>2022</v>
      </c>
      <c r="E80" s="46">
        <v>10</v>
      </c>
      <c r="F80" s="236">
        <v>44840</v>
      </c>
      <c r="G80" s="46" t="s">
        <v>37</v>
      </c>
      <c r="H80" s="46" t="s">
        <v>37</v>
      </c>
      <c r="I80" s="225" t="s">
        <v>14</v>
      </c>
      <c r="J80" s="46" t="s">
        <v>46</v>
      </c>
      <c r="K80" s="46" t="s">
        <v>40</v>
      </c>
      <c r="L80" s="48">
        <v>278</v>
      </c>
      <c r="M80" s="242"/>
      <c r="N80" s="48">
        <v>278</v>
      </c>
      <c r="R80" s="248"/>
    </row>
    <row r="81" spans="1:21" s="20" customFormat="1" ht="17.25" customHeight="1">
      <c r="A81" s="94"/>
      <c r="B81" s="94"/>
      <c r="C81" s="94"/>
      <c r="D81" s="94"/>
      <c r="E81" s="94"/>
      <c r="F81" s="244"/>
      <c r="G81" s="94"/>
      <c r="H81" s="94"/>
      <c r="I81" s="94"/>
      <c r="J81" s="94"/>
      <c r="K81" s="231"/>
      <c r="L81" s="233"/>
      <c r="M81" s="242"/>
      <c r="N81" s="233"/>
      <c r="U81" s="34"/>
    </row>
    <row r="82" spans="1:21" s="249" customFormat="1" ht="17.25" customHeight="1">
      <c r="A82" s="245"/>
      <c r="B82" s="245"/>
      <c r="C82" s="245"/>
      <c r="D82" s="245"/>
      <c r="E82" s="245"/>
      <c r="F82" s="244"/>
      <c r="G82" s="245"/>
      <c r="H82" s="245"/>
      <c r="I82" s="94"/>
      <c r="J82" s="94"/>
      <c r="K82" s="231"/>
      <c r="L82" s="233"/>
      <c r="M82" s="242"/>
      <c r="N82" s="233"/>
      <c r="P82" s="166"/>
    </row>
    <row r="83" spans="1:21" s="249" customFormat="1" ht="17.25" customHeight="1">
      <c r="A83" s="245"/>
      <c r="B83" s="245"/>
      <c r="C83" s="245"/>
      <c r="D83" s="245"/>
      <c r="E83" s="245"/>
      <c r="F83" s="244"/>
      <c r="G83" s="245"/>
      <c r="H83" s="245"/>
      <c r="I83" s="94"/>
      <c r="J83" s="94"/>
      <c r="K83" s="231"/>
      <c r="L83" s="233"/>
      <c r="M83" s="242"/>
      <c r="N83" s="233"/>
      <c r="P83" s="166"/>
    </row>
    <row r="84" spans="1:21" s="249" customFormat="1" ht="17.25" customHeight="1">
      <c r="A84" s="245"/>
      <c r="B84" s="245"/>
      <c r="C84" s="245"/>
      <c r="D84" s="245"/>
      <c r="E84" s="245"/>
      <c r="F84" s="244"/>
      <c r="G84" s="245"/>
      <c r="H84" s="245"/>
      <c r="I84" s="94"/>
      <c r="J84" s="94"/>
      <c r="K84" s="231"/>
      <c r="L84" s="233"/>
      <c r="M84" s="242"/>
      <c r="N84" s="233"/>
      <c r="P84" s="166"/>
    </row>
    <row r="85" spans="1:21" s="20" customFormat="1" ht="17.25" customHeight="1">
      <c r="A85" s="46"/>
      <c r="B85" s="46"/>
      <c r="C85" s="46"/>
      <c r="D85" s="46"/>
      <c r="E85" s="46"/>
      <c r="F85" s="47"/>
      <c r="G85" s="46"/>
      <c r="H85" s="46"/>
      <c r="I85" s="46"/>
      <c r="J85" s="46"/>
      <c r="K85" s="46"/>
      <c r="L85" s="46"/>
      <c r="M85" s="46"/>
      <c r="N85" s="46"/>
      <c r="U85" s="34"/>
    </row>
    <row r="86" spans="1:21" s="249" customFormat="1" ht="17.25" customHeight="1">
      <c r="A86" s="46"/>
      <c r="B86" s="46"/>
      <c r="C86" s="222"/>
      <c r="D86" s="46"/>
      <c r="E86" s="46"/>
      <c r="F86" s="47"/>
      <c r="G86" s="46"/>
      <c r="H86" s="46"/>
      <c r="I86" s="46"/>
      <c r="J86" s="46"/>
      <c r="K86" s="46"/>
      <c r="L86" s="46"/>
      <c r="M86" s="46"/>
      <c r="N86" s="231"/>
    </row>
    <row r="87" spans="1:21" s="249" customFormat="1" ht="17.25" customHeight="1">
      <c r="A87" s="46"/>
      <c r="B87" s="46"/>
      <c r="C87" s="222"/>
      <c r="D87" s="46"/>
      <c r="E87" s="46"/>
      <c r="F87" s="47"/>
      <c r="G87" s="46"/>
      <c r="H87" s="46"/>
      <c r="I87" s="46"/>
      <c r="J87" s="46"/>
      <c r="K87" s="46"/>
      <c r="L87" s="58"/>
      <c r="M87" s="58"/>
      <c r="N87" s="229"/>
    </row>
    <row r="88" spans="1:21" ht="15.75">
      <c r="A88" s="71"/>
      <c r="B88" s="71"/>
      <c r="C88" s="71"/>
      <c r="D88" s="71"/>
      <c r="E88" s="71"/>
      <c r="F88" s="72"/>
      <c r="G88" s="71"/>
      <c r="H88" s="414" t="s">
        <v>93</v>
      </c>
      <c r="I88" s="414"/>
      <c r="J88" s="414"/>
      <c r="K88" s="73"/>
      <c r="L88" s="74">
        <f>SUM(L5:L87)</f>
        <v>10187</v>
      </c>
      <c r="M88" s="74">
        <f>SUM(M5:M87)</f>
        <v>3305</v>
      </c>
      <c r="N88" s="74">
        <f>SUM(N5:N87)</f>
        <v>6882</v>
      </c>
    </row>
    <row r="89" spans="1:21" ht="15.75">
      <c r="A89" s="71"/>
      <c r="B89" s="71"/>
      <c r="C89" s="71"/>
      <c r="D89" s="71"/>
      <c r="E89" s="71"/>
      <c r="F89" s="72"/>
      <c r="G89" s="71"/>
      <c r="H89" s="73"/>
      <c r="I89" s="73"/>
      <c r="J89" s="73"/>
      <c r="K89" s="73"/>
      <c r="L89" s="77"/>
      <c r="M89" s="77"/>
      <c r="N89" s="77"/>
    </row>
    <row r="90" spans="1:21" ht="15.75">
      <c r="A90" s="71"/>
      <c r="B90" s="71"/>
      <c r="C90" s="71"/>
      <c r="D90" s="71"/>
      <c r="E90" s="71"/>
      <c r="F90" s="72"/>
      <c r="G90" s="71"/>
      <c r="H90" s="73"/>
      <c r="I90" s="73"/>
      <c r="J90" s="73"/>
      <c r="K90" s="73"/>
      <c r="L90" s="77"/>
      <c r="M90" s="77"/>
      <c r="N90" s="77"/>
    </row>
    <row r="91" spans="1:21" ht="15.75">
      <c r="A91" s="71"/>
      <c r="B91" s="71"/>
      <c r="C91" s="71"/>
      <c r="D91" s="71"/>
      <c r="E91" s="71"/>
      <c r="F91" s="72"/>
      <c r="G91" s="71"/>
      <c r="H91" s="73"/>
      <c r="I91" s="73"/>
      <c r="J91" s="73"/>
      <c r="K91" s="73"/>
      <c r="L91" s="77"/>
      <c r="M91" s="77"/>
      <c r="N91" s="77" t="s">
        <v>71</v>
      </c>
    </row>
    <row r="92" spans="1:21">
      <c r="N92" s="114" t="s">
        <v>71</v>
      </c>
    </row>
    <row r="93" spans="1:21">
      <c r="A93" s="166"/>
      <c r="B93" s="410" t="s">
        <v>14</v>
      </c>
      <c r="C93" s="410"/>
      <c r="D93" s="83" t="s">
        <v>156</v>
      </c>
      <c r="G93" s="81"/>
      <c r="H93" s="410" t="s">
        <v>17</v>
      </c>
      <c r="I93" s="410"/>
      <c r="J93" s="83" t="s">
        <v>157</v>
      </c>
      <c r="M93" s="410" t="s">
        <v>8</v>
      </c>
      <c r="N93" s="410"/>
      <c r="O93" s="83" t="s">
        <v>158</v>
      </c>
      <c r="P93" s="114"/>
      <c r="Q93" s="250"/>
    </row>
    <row r="94" spans="1:21">
      <c r="A94" s="166"/>
      <c r="B94" s="51"/>
      <c r="C94" s="51"/>
      <c r="D94" s="445" t="s">
        <v>159</v>
      </c>
      <c r="E94" s="445"/>
      <c r="F94" s="445"/>
      <c r="G94" s="166"/>
      <c r="H94" s="447" t="s">
        <v>71</v>
      </c>
      <c r="I94" s="447"/>
      <c r="J94" s="445" t="s">
        <v>160</v>
      </c>
      <c r="K94" s="445"/>
      <c r="L94" s="445"/>
      <c r="M94" s="447" t="s">
        <v>71</v>
      </c>
      <c r="N94" s="447"/>
      <c r="O94" s="250" t="s">
        <v>161</v>
      </c>
      <c r="P94" s="250"/>
      <c r="Q94" s="250"/>
    </row>
    <row r="95" spans="1:21">
      <c r="A95" s="166"/>
      <c r="B95" s="51"/>
      <c r="C95" s="51"/>
      <c r="D95" s="250"/>
      <c r="E95" s="250"/>
      <c r="F95" s="250"/>
      <c r="G95" s="166"/>
      <c r="H95" s="433"/>
      <c r="I95" s="433"/>
      <c r="J95" s="83"/>
      <c r="L95" s="250"/>
      <c r="S95" s="78"/>
      <c r="T95" s="78"/>
    </row>
    <row r="96" spans="1:21" ht="15.75">
      <c r="A96" s="251"/>
      <c r="B96" s="408" t="s">
        <v>14</v>
      </c>
      <c r="C96" s="408"/>
      <c r="D96" s="83" t="s">
        <v>162</v>
      </c>
      <c r="E96" s="250"/>
      <c r="F96" s="250"/>
      <c r="G96" s="81"/>
      <c r="H96" s="408" t="s">
        <v>17</v>
      </c>
      <c r="I96" s="408"/>
      <c r="J96" s="83" t="s">
        <v>163</v>
      </c>
      <c r="L96" s="81"/>
      <c r="M96" s="408" t="s">
        <v>8</v>
      </c>
      <c r="N96" s="408"/>
      <c r="O96" s="83" t="s">
        <v>164</v>
      </c>
      <c r="P96" s="114"/>
      <c r="Q96" s="164"/>
      <c r="S96" s="78"/>
      <c r="T96" s="78"/>
    </row>
    <row r="97" spans="1:18">
      <c r="A97" s="51"/>
      <c r="B97" s="51"/>
      <c r="C97" s="51"/>
      <c r="D97" s="250"/>
      <c r="E97" s="250"/>
      <c r="F97" s="250"/>
      <c r="G97" s="51" t="s">
        <v>71</v>
      </c>
      <c r="H97" s="433"/>
      <c r="I97" s="433"/>
      <c r="J97" s="434"/>
      <c r="K97" s="434"/>
      <c r="L97" s="434"/>
    </row>
    <row r="98" spans="1:18">
      <c r="A98" s="166"/>
      <c r="G98" s="166"/>
      <c r="H98" s="81"/>
      <c r="I98" s="81"/>
      <c r="J98" s="78"/>
      <c r="K98" s="78"/>
      <c r="L98" s="250"/>
    </row>
    <row r="99" spans="1:18">
      <c r="A99" s="166"/>
      <c r="B99" s="458" t="s">
        <v>14</v>
      </c>
      <c r="C99" s="458"/>
      <c r="D99" s="458"/>
      <c r="E99" s="434" t="s">
        <v>165</v>
      </c>
      <c r="F99" s="434"/>
      <c r="G99" s="166"/>
      <c r="H99" s="459" t="s">
        <v>17</v>
      </c>
      <c r="I99" s="459"/>
      <c r="J99" s="434" t="s">
        <v>165</v>
      </c>
      <c r="K99" s="434"/>
      <c r="L99"/>
      <c r="M99" s="252" t="s">
        <v>8</v>
      </c>
      <c r="N99" s="252"/>
      <c r="O99" s="252"/>
      <c r="P99" s="434" t="s">
        <v>165</v>
      </c>
      <c r="Q99" s="434"/>
    </row>
    <row r="100" spans="1:18">
      <c r="A100" s="51"/>
      <c r="B100" s="458" t="s">
        <v>150</v>
      </c>
      <c r="C100" s="458"/>
      <c r="D100" s="458"/>
      <c r="E100" s="78" t="s">
        <v>166</v>
      </c>
      <c r="G100" s="81"/>
      <c r="H100" s="459" t="s">
        <v>150</v>
      </c>
      <c r="I100" s="459"/>
      <c r="J100" s="78" t="s">
        <v>166</v>
      </c>
      <c r="L100" s="78"/>
      <c r="M100" s="252" t="s">
        <v>150</v>
      </c>
      <c r="N100" s="252"/>
      <c r="O100" s="252"/>
      <c r="P100" s="78" t="s">
        <v>166</v>
      </c>
      <c r="Q100" s="114"/>
    </row>
    <row r="101" spans="1:18">
      <c r="A101" s="166"/>
      <c r="B101" s="458" t="s">
        <v>152</v>
      </c>
      <c r="C101" s="458"/>
      <c r="D101" s="458"/>
      <c r="E101" s="78" t="s">
        <v>167</v>
      </c>
      <c r="G101" s="166"/>
      <c r="H101" s="459" t="s">
        <v>152</v>
      </c>
      <c r="I101" s="459"/>
      <c r="J101" s="78" t="s">
        <v>167</v>
      </c>
      <c r="L101" s="78"/>
      <c r="M101" s="252" t="s">
        <v>152</v>
      </c>
      <c r="N101" s="252"/>
      <c r="O101" s="253"/>
      <c r="P101" s="78" t="s">
        <v>167</v>
      </c>
      <c r="Q101" s="114"/>
    </row>
    <row r="102" spans="1:18">
      <c r="A102" s="165"/>
      <c r="B102" s="254" t="s">
        <v>168</v>
      </c>
      <c r="E102" s="255"/>
      <c r="G102" s="189"/>
      <c r="H102" s="254" t="s">
        <v>169</v>
      </c>
      <c r="M102" s="256"/>
      <c r="N102" s="257"/>
      <c r="O102" s="257"/>
      <c r="P102" s="83"/>
      <c r="Q102" s="114"/>
      <c r="R102" s="114"/>
    </row>
    <row r="103" spans="1:18">
      <c r="A103" s="165"/>
      <c r="G103" s="165"/>
      <c r="N103" s="81"/>
      <c r="O103" s="81"/>
      <c r="P103" s="83"/>
      <c r="Q103" s="114"/>
      <c r="R103" s="114"/>
    </row>
    <row r="104" spans="1:18">
      <c r="A104" s="165"/>
      <c r="B104" s="81"/>
      <c r="C104" s="81"/>
      <c r="D104" s="83"/>
      <c r="E104" s="250"/>
      <c r="F104" s="165"/>
      <c r="G104" s="165"/>
      <c r="M104" s="114" t="s">
        <v>91</v>
      </c>
    </row>
    <row r="105" spans="1:18">
      <c r="A105" s="165"/>
      <c r="B105" s="410" t="s">
        <v>38</v>
      </c>
      <c r="C105" s="410"/>
      <c r="D105" s="83" t="s">
        <v>170</v>
      </c>
      <c r="G105" s="165" t="s">
        <v>71</v>
      </c>
      <c r="H105" s="410" t="s">
        <v>42</v>
      </c>
      <c r="I105" s="410"/>
      <c r="J105" s="83" t="s">
        <v>171</v>
      </c>
      <c r="L105" s="250"/>
      <c r="M105" s="410" t="s">
        <v>48</v>
      </c>
      <c r="N105" s="410"/>
      <c r="O105" s="83" t="s">
        <v>172</v>
      </c>
      <c r="P105" s="114"/>
      <c r="Q105" s="114"/>
      <c r="R105" s="164"/>
    </row>
    <row r="106" spans="1:18">
      <c r="B106" s="81"/>
      <c r="C106" s="81"/>
      <c r="D106" s="445" t="s">
        <v>173</v>
      </c>
      <c r="E106" s="445"/>
      <c r="F106" s="445"/>
      <c r="H106" s="51"/>
      <c r="I106" s="51"/>
      <c r="J106" s="250" t="s">
        <v>174</v>
      </c>
      <c r="K106" s="250"/>
      <c r="L106" s="250"/>
      <c r="M106" s="81"/>
      <c r="N106" s="81"/>
      <c r="O106" s="445" t="s">
        <v>175</v>
      </c>
      <c r="P106" s="445"/>
      <c r="Q106" s="445"/>
      <c r="R106" s="79"/>
    </row>
    <row r="107" spans="1:18">
      <c r="H107" s="81"/>
      <c r="I107" s="51"/>
      <c r="J107" s="250"/>
      <c r="K107" s="250"/>
      <c r="L107" s="165"/>
      <c r="M107" s="254" t="s">
        <v>176</v>
      </c>
      <c r="N107"/>
    </row>
    <row r="108" spans="1:18">
      <c r="B108" s="408" t="s">
        <v>38</v>
      </c>
      <c r="C108" s="408"/>
      <c r="D108" s="83" t="s">
        <v>162</v>
      </c>
      <c r="E108" s="250"/>
      <c r="H108" s="408" t="s">
        <v>42</v>
      </c>
      <c r="I108" s="408"/>
      <c r="J108" s="83" t="s">
        <v>177</v>
      </c>
      <c r="K108" s="250"/>
    </row>
    <row r="109" spans="1:18">
      <c r="M109" s="408" t="s">
        <v>48</v>
      </c>
      <c r="N109" s="408"/>
      <c r="O109" s="83" t="s">
        <v>162</v>
      </c>
      <c r="P109" s="250"/>
    </row>
    <row r="112" spans="1:18">
      <c r="J112" s="114" t="s">
        <v>71</v>
      </c>
    </row>
    <row r="113" spans="7:11">
      <c r="G113" s="114" t="s">
        <v>71</v>
      </c>
      <c r="K113" s="114" t="s">
        <v>71</v>
      </c>
    </row>
  </sheetData>
  <mergeCells count="321">
    <mergeCell ref="A1:J1"/>
    <mergeCell ref="L1:N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M6:M8"/>
    <mergeCell ref="G13:G14"/>
    <mergeCell ref="H13:H14"/>
    <mergeCell ref="I13:I14"/>
    <mergeCell ref="J13:J14"/>
    <mergeCell ref="G9:G10"/>
    <mergeCell ref="H9:H10"/>
    <mergeCell ref="I9:I10"/>
    <mergeCell ref="J9:J10"/>
    <mergeCell ref="E15:E16"/>
    <mergeCell ref="F15:F16"/>
    <mergeCell ref="A13:A14"/>
    <mergeCell ref="B13:B14"/>
    <mergeCell ref="C13:C14"/>
    <mergeCell ref="D13:D14"/>
    <mergeCell ref="E13:E14"/>
    <mergeCell ref="F13:F14"/>
    <mergeCell ref="M10:M12"/>
    <mergeCell ref="A9:A10"/>
    <mergeCell ref="B9:B10"/>
    <mergeCell ref="C9:C10"/>
    <mergeCell ref="D9:D10"/>
    <mergeCell ref="E9:E10"/>
    <mergeCell ref="F9:F10"/>
    <mergeCell ref="A21:A22"/>
    <mergeCell ref="B21:B22"/>
    <mergeCell ref="C21:C22"/>
    <mergeCell ref="D21:D22"/>
    <mergeCell ref="E21:E22"/>
    <mergeCell ref="G15:G16"/>
    <mergeCell ref="H15:H16"/>
    <mergeCell ref="I15:I16"/>
    <mergeCell ref="J15:J16"/>
    <mergeCell ref="A17:A18"/>
    <mergeCell ref="B17:B18"/>
    <mergeCell ref="C17:C18"/>
    <mergeCell ref="D17:D18"/>
    <mergeCell ref="E17:E18"/>
    <mergeCell ref="F17:F18"/>
    <mergeCell ref="F21:F22"/>
    <mergeCell ref="G21:G22"/>
    <mergeCell ref="H21:H22"/>
    <mergeCell ref="I21:I22"/>
    <mergeCell ref="J21:J22"/>
    <mergeCell ref="A15:A16"/>
    <mergeCell ref="B15:B16"/>
    <mergeCell ref="C15:C16"/>
    <mergeCell ref="D15:D16"/>
    <mergeCell ref="M22:M23"/>
    <mergeCell ref="G17:G18"/>
    <mergeCell ref="H17:H18"/>
    <mergeCell ref="I17:I18"/>
    <mergeCell ref="J17:J18"/>
    <mergeCell ref="M18:M20"/>
    <mergeCell ref="A28:A29"/>
    <mergeCell ref="B28:B29"/>
    <mergeCell ref="C28:C29"/>
    <mergeCell ref="D28:D29"/>
    <mergeCell ref="E28:E29"/>
    <mergeCell ref="A24:A25"/>
    <mergeCell ref="B24:B25"/>
    <mergeCell ref="C24:C25"/>
    <mergeCell ref="D24:D25"/>
    <mergeCell ref="E24:E25"/>
    <mergeCell ref="F28:F29"/>
    <mergeCell ref="G28:G29"/>
    <mergeCell ref="H28:H29"/>
    <mergeCell ref="I28:I29"/>
    <mergeCell ref="J28:J29"/>
    <mergeCell ref="M29:M30"/>
    <mergeCell ref="G24:G25"/>
    <mergeCell ref="H24:H25"/>
    <mergeCell ref="I24:I25"/>
    <mergeCell ref="J24:J25"/>
    <mergeCell ref="M25:M27"/>
    <mergeCell ref="F24:F25"/>
    <mergeCell ref="G31:G32"/>
    <mergeCell ref="H31:H32"/>
    <mergeCell ref="I31:I32"/>
    <mergeCell ref="J31:J32"/>
    <mergeCell ref="A33:A34"/>
    <mergeCell ref="B33:B34"/>
    <mergeCell ref="C33:C34"/>
    <mergeCell ref="D33:D34"/>
    <mergeCell ref="E33:E34"/>
    <mergeCell ref="F33:F34"/>
    <mergeCell ref="A31:A32"/>
    <mergeCell ref="B31:B32"/>
    <mergeCell ref="C31:C32"/>
    <mergeCell ref="D31:D32"/>
    <mergeCell ref="E31:E32"/>
    <mergeCell ref="F31:F32"/>
    <mergeCell ref="G33:G34"/>
    <mergeCell ref="H33:H34"/>
    <mergeCell ref="I33:I34"/>
    <mergeCell ref="J33:J34"/>
    <mergeCell ref="J36:J37"/>
    <mergeCell ref="A41:A42"/>
    <mergeCell ref="B41:B42"/>
    <mergeCell ref="C41:C42"/>
    <mergeCell ref="D41:D42"/>
    <mergeCell ref="E41:E42"/>
    <mergeCell ref="F41:F42"/>
    <mergeCell ref="G41:G42"/>
    <mergeCell ref="H41:H42"/>
    <mergeCell ref="I41:I42"/>
    <mergeCell ref="J41:J42"/>
    <mergeCell ref="A36:A37"/>
    <mergeCell ref="B36:B37"/>
    <mergeCell ref="C36:C37"/>
    <mergeCell ref="D36:D37"/>
    <mergeCell ref="E36:E37"/>
    <mergeCell ref="F36:F37"/>
    <mergeCell ref="G36:G37"/>
    <mergeCell ref="H36:H37"/>
    <mergeCell ref="I36:I37"/>
    <mergeCell ref="J43:J44"/>
    <mergeCell ref="A46:A47"/>
    <mergeCell ref="B46:B47"/>
    <mergeCell ref="C46:C47"/>
    <mergeCell ref="D46:D47"/>
    <mergeCell ref="E46:E47"/>
    <mergeCell ref="F46:F47"/>
    <mergeCell ref="G46:G47"/>
    <mergeCell ref="H46:H47"/>
    <mergeCell ref="I46:I47"/>
    <mergeCell ref="J46:J47"/>
    <mergeCell ref="A43:A44"/>
    <mergeCell ref="B43:B44"/>
    <mergeCell ref="C43:C44"/>
    <mergeCell ref="D43:D44"/>
    <mergeCell ref="E43:E44"/>
    <mergeCell ref="F43:F44"/>
    <mergeCell ref="G43:G44"/>
    <mergeCell ref="H43:H44"/>
    <mergeCell ref="I43:I44"/>
    <mergeCell ref="J48:J49"/>
    <mergeCell ref="A51:A52"/>
    <mergeCell ref="B51:B52"/>
    <mergeCell ref="C51:C52"/>
    <mergeCell ref="D51:D52"/>
    <mergeCell ref="E51:E52"/>
    <mergeCell ref="F51:F52"/>
    <mergeCell ref="G51:G52"/>
    <mergeCell ref="H51:H52"/>
    <mergeCell ref="I51:I52"/>
    <mergeCell ref="J51:J52"/>
    <mergeCell ref="A48:A49"/>
    <mergeCell ref="B48:B49"/>
    <mergeCell ref="C48:C49"/>
    <mergeCell ref="D48:D49"/>
    <mergeCell ref="E48:E49"/>
    <mergeCell ref="F48:F49"/>
    <mergeCell ref="G48:G49"/>
    <mergeCell ref="H48:H49"/>
    <mergeCell ref="I48:I49"/>
    <mergeCell ref="J53:J54"/>
    <mergeCell ref="A56:A57"/>
    <mergeCell ref="B56:B57"/>
    <mergeCell ref="C56:C57"/>
    <mergeCell ref="D56:D57"/>
    <mergeCell ref="E56:E57"/>
    <mergeCell ref="F56:F57"/>
    <mergeCell ref="G56:G57"/>
    <mergeCell ref="H56:H57"/>
    <mergeCell ref="I56:I57"/>
    <mergeCell ref="J56:J57"/>
    <mergeCell ref="A53:A54"/>
    <mergeCell ref="B53:B54"/>
    <mergeCell ref="C53:C54"/>
    <mergeCell ref="D53:D54"/>
    <mergeCell ref="E53:E54"/>
    <mergeCell ref="F53:F54"/>
    <mergeCell ref="G53:G54"/>
    <mergeCell ref="H53:H54"/>
    <mergeCell ref="I53:I54"/>
    <mergeCell ref="J58:J59"/>
    <mergeCell ref="A62:A63"/>
    <mergeCell ref="B62:B63"/>
    <mergeCell ref="C62:C63"/>
    <mergeCell ref="D62:D63"/>
    <mergeCell ref="E62:E63"/>
    <mergeCell ref="F62:F63"/>
    <mergeCell ref="G62:G63"/>
    <mergeCell ref="H62:H63"/>
    <mergeCell ref="I62:I63"/>
    <mergeCell ref="J62:J63"/>
    <mergeCell ref="A58:A59"/>
    <mergeCell ref="B58:B59"/>
    <mergeCell ref="C58:C59"/>
    <mergeCell ref="D58:D59"/>
    <mergeCell ref="E58:E59"/>
    <mergeCell ref="F58:F59"/>
    <mergeCell ref="G58:G59"/>
    <mergeCell ref="H58:H59"/>
    <mergeCell ref="I58:I59"/>
    <mergeCell ref="J64:J65"/>
    <mergeCell ref="A68:A69"/>
    <mergeCell ref="B68:B69"/>
    <mergeCell ref="C68:C69"/>
    <mergeCell ref="D68:D69"/>
    <mergeCell ref="E68:E69"/>
    <mergeCell ref="F68:F69"/>
    <mergeCell ref="G68:G69"/>
    <mergeCell ref="H68:H69"/>
    <mergeCell ref="I68:I69"/>
    <mergeCell ref="J68:J69"/>
    <mergeCell ref="A64:A65"/>
    <mergeCell ref="B64:B65"/>
    <mergeCell ref="C64:C65"/>
    <mergeCell ref="D64:D65"/>
    <mergeCell ref="E64:E65"/>
    <mergeCell ref="F64:F65"/>
    <mergeCell ref="G64:G65"/>
    <mergeCell ref="H64:H65"/>
    <mergeCell ref="I64:I65"/>
    <mergeCell ref="F74:F75"/>
    <mergeCell ref="G74:G75"/>
    <mergeCell ref="H74:H75"/>
    <mergeCell ref="I74:I75"/>
    <mergeCell ref="J70:J71"/>
    <mergeCell ref="A72:A73"/>
    <mergeCell ref="B72:B73"/>
    <mergeCell ref="C72:C73"/>
    <mergeCell ref="D72:D73"/>
    <mergeCell ref="E72:E73"/>
    <mergeCell ref="F72:F73"/>
    <mergeCell ref="G72:G73"/>
    <mergeCell ref="H72:H73"/>
    <mergeCell ref="I72:I73"/>
    <mergeCell ref="J72:J73"/>
    <mergeCell ref="A70:A71"/>
    <mergeCell ref="B70:B71"/>
    <mergeCell ref="C70:C71"/>
    <mergeCell ref="D70:D71"/>
    <mergeCell ref="E70:E71"/>
    <mergeCell ref="F70:F71"/>
    <mergeCell ref="G70:G71"/>
    <mergeCell ref="H70:H71"/>
    <mergeCell ref="I70:I71"/>
    <mergeCell ref="J74:J75"/>
    <mergeCell ref="A76:A77"/>
    <mergeCell ref="B76:B77"/>
    <mergeCell ref="C76:C77"/>
    <mergeCell ref="D76:D77"/>
    <mergeCell ref="E76:E77"/>
    <mergeCell ref="F76:F77"/>
    <mergeCell ref="B93:C93"/>
    <mergeCell ref="H93:I93"/>
    <mergeCell ref="G76:G77"/>
    <mergeCell ref="H76:H77"/>
    <mergeCell ref="I76:I77"/>
    <mergeCell ref="J76:J77"/>
    <mergeCell ref="A78:A79"/>
    <mergeCell ref="B78:B79"/>
    <mergeCell ref="C78:C79"/>
    <mergeCell ref="D78:D79"/>
    <mergeCell ref="E78:E79"/>
    <mergeCell ref="F78:F79"/>
    <mergeCell ref="A74:A75"/>
    <mergeCell ref="B74:B75"/>
    <mergeCell ref="C74:C75"/>
    <mergeCell ref="D74:D75"/>
    <mergeCell ref="E74:E75"/>
    <mergeCell ref="M93:N93"/>
    <mergeCell ref="D94:F94"/>
    <mergeCell ref="H94:I94"/>
    <mergeCell ref="J94:L94"/>
    <mergeCell ref="M94:N94"/>
    <mergeCell ref="H95:I95"/>
    <mergeCell ref="G78:G79"/>
    <mergeCell ref="H78:H79"/>
    <mergeCell ref="I78:I79"/>
    <mergeCell ref="J78:J79"/>
    <mergeCell ref="H88:J88"/>
    <mergeCell ref="B96:C96"/>
    <mergeCell ref="H96:I96"/>
    <mergeCell ref="M96:N96"/>
    <mergeCell ref="H97:I97"/>
    <mergeCell ref="J97:L97"/>
    <mergeCell ref="B99:D99"/>
    <mergeCell ref="E99:F99"/>
    <mergeCell ref="H99:I99"/>
    <mergeCell ref="J99:K99"/>
    <mergeCell ref="D106:F106"/>
    <mergeCell ref="O106:Q106"/>
    <mergeCell ref="B108:C108"/>
    <mergeCell ref="H108:I108"/>
    <mergeCell ref="M109:N109"/>
    <mergeCell ref="P99:Q99"/>
    <mergeCell ref="B100:D100"/>
    <mergeCell ref="H100:I100"/>
    <mergeCell ref="B101:D101"/>
    <mergeCell ref="H101:I101"/>
    <mergeCell ref="B105:C105"/>
    <mergeCell ref="H105:I105"/>
    <mergeCell ref="M105:N105"/>
  </mergeCells>
  <pageMargins left="0.11811023622047245" right="0.11811023622047245" top="0.35433070866141736" bottom="0.15748031496062992" header="0.31496062992125984" footer="0.31496062992125984"/>
  <pageSetup paperSize="9" orientation="landscape" verticalDpi="597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6901-F837-45F7-BD1A-55B19557E8D6}">
  <dimension ref="A1:M155"/>
  <sheetViews>
    <sheetView workbookViewId="0"/>
  </sheetViews>
  <sheetFormatPr defaultColWidth="9.140625" defaultRowHeight="15"/>
  <cols>
    <col min="1" max="6" width="14" customWidth="1"/>
    <col min="7" max="7" width="27.85546875" bestFit="1" customWidth="1"/>
    <col min="8" max="8" width="15.7109375" bestFit="1" customWidth="1"/>
    <col min="9" max="13" width="14" customWidth="1"/>
    <col min="16" max="16" width="23.28515625" bestFit="1" customWidth="1"/>
    <col min="17" max="17" width="13.42578125" bestFit="1" customWidth="1"/>
    <col min="18" max="18" width="10.42578125" bestFit="1" customWidth="1"/>
    <col min="19" max="19" width="13.28515625" bestFit="1" customWidth="1"/>
    <col min="20" max="20" width="13.42578125" bestFit="1" customWidth="1"/>
    <col min="21" max="21" width="13.28515625" bestFit="1" customWidth="1"/>
    <col min="22" max="22" width="13.42578125" bestFit="1" customWidth="1"/>
    <col min="23" max="23" width="10" bestFit="1" customWidth="1"/>
    <col min="24" max="24" width="10.42578125" bestFit="1" customWidth="1"/>
    <col min="25" max="25" width="13.28515625" bestFit="1" customWidth="1"/>
    <col min="26" max="26" width="13.42578125" bestFit="1" customWidth="1"/>
    <col min="27" max="27" width="10" bestFit="1" customWidth="1"/>
    <col min="28" max="28" width="13.28515625" bestFit="1" customWidth="1"/>
    <col min="29" max="29" width="13.42578125" bestFit="1" customWidth="1"/>
    <col min="30" max="30" width="13.28515625" bestFit="1" customWidth="1"/>
    <col min="31" max="31" width="12.42578125" bestFit="1" customWidth="1"/>
    <col min="32" max="32" width="20" bestFit="1" customWidth="1"/>
    <col min="33" max="33" width="13.42578125" bestFit="1" customWidth="1"/>
    <col min="34" max="34" width="10" bestFit="1" customWidth="1"/>
    <col min="35" max="35" width="12.42578125" bestFit="1" customWidth="1"/>
    <col min="36" max="36" width="23.28515625" bestFit="1" customWidth="1"/>
    <col min="37" max="37" width="13.42578125" bestFit="1" customWidth="1"/>
    <col min="38" max="38" width="12.42578125" bestFit="1" customWidth="1"/>
  </cols>
  <sheetData>
    <row r="1" spans="1:13" ht="28.5">
      <c r="A1" s="260" t="s">
        <v>22</v>
      </c>
      <c r="B1" s="260" t="s">
        <v>96</v>
      </c>
      <c r="C1" s="260" t="s">
        <v>24</v>
      </c>
      <c r="D1" s="261" t="s">
        <v>25</v>
      </c>
      <c r="E1" s="261" t="s">
        <v>26</v>
      </c>
      <c r="F1" s="262" t="s">
        <v>27</v>
      </c>
      <c r="G1" s="261" t="s">
        <v>31</v>
      </c>
      <c r="H1" s="261" t="s">
        <v>32</v>
      </c>
      <c r="I1" s="258" t="s">
        <v>178</v>
      </c>
      <c r="J1" s="258" t="s">
        <v>179</v>
      </c>
      <c r="K1" s="314" t="s">
        <v>180</v>
      </c>
      <c r="L1" s="315" t="s">
        <v>181</v>
      </c>
      <c r="M1" s="316" t="s">
        <v>182</v>
      </c>
    </row>
    <row r="2" spans="1:13">
      <c r="A2" s="317" t="s">
        <v>183</v>
      </c>
      <c r="B2" s="317">
        <v>1</v>
      </c>
      <c r="C2" s="317">
        <v>1281</v>
      </c>
      <c r="D2" s="317">
        <v>2023</v>
      </c>
      <c r="E2" s="317">
        <v>1</v>
      </c>
      <c r="F2" s="318">
        <v>44938</v>
      </c>
      <c r="G2" s="317" t="s">
        <v>184</v>
      </c>
      <c r="H2" s="317" t="s">
        <v>78</v>
      </c>
      <c r="I2" s="317">
        <v>75</v>
      </c>
      <c r="J2" s="317">
        <v>76</v>
      </c>
      <c r="K2" s="319">
        <v>76</v>
      </c>
      <c r="L2" s="320"/>
      <c r="M2" s="321"/>
    </row>
    <row r="3" spans="1:13">
      <c r="A3" s="317" t="s">
        <v>183</v>
      </c>
      <c r="B3" s="317">
        <v>1</v>
      </c>
      <c r="C3" s="317">
        <v>1281</v>
      </c>
      <c r="D3" s="317">
        <v>2023</v>
      </c>
      <c r="E3" s="317">
        <v>1</v>
      </c>
      <c r="F3" s="318">
        <v>44938</v>
      </c>
      <c r="G3" s="317" t="s">
        <v>184</v>
      </c>
      <c r="H3" s="317" t="s">
        <v>79</v>
      </c>
      <c r="I3" s="317">
        <v>79</v>
      </c>
      <c r="J3" s="317">
        <v>79</v>
      </c>
      <c r="K3" s="322"/>
      <c r="L3" s="323">
        <v>79</v>
      </c>
      <c r="M3" s="321"/>
    </row>
    <row r="4" spans="1:13">
      <c r="A4" s="317" t="s">
        <v>36</v>
      </c>
      <c r="B4" s="238">
        <v>1</v>
      </c>
      <c r="C4" s="238">
        <v>1150</v>
      </c>
      <c r="D4" s="225">
        <v>2023</v>
      </c>
      <c r="E4" s="225">
        <v>1</v>
      </c>
      <c r="F4" s="47">
        <v>44938</v>
      </c>
      <c r="G4" s="317" t="s">
        <v>184</v>
      </c>
      <c r="H4" s="317" t="s">
        <v>78</v>
      </c>
      <c r="I4" s="324">
        <v>75</v>
      </c>
      <c r="J4" s="324">
        <v>77</v>
      </c>
      <c r="K4" s="319">
        <v>77</v>
      </c>
      <c r="L4" s="321"/>
      <c r="M4" s="321"/>
    </row>
    <row r="5" spans="1:13">
      <c r="A5" s="317" t="s">
        <v>41</v>
      </c>
      <c r="B5" s="238">
        <v>1</v>
      </c>
      <c r="C5" s="238">
        <v>1227</v>
      </c>
      <c r="D5" s="225">
        <v>2023</v>
      </c>
      <c r="E5" s="225">
        <v>1</v>
      </c>
      <c r="F5" s="47">
        <v>44938</v>
      </c>
      <c r="G5" s="317" t="s">
        <v>184</v>
      </c>
      <c r="H5" s="317" t="s">
        <v>78</v>
      </c>
      <c r="I5" s="324">
        <v>75</v>
      </c>
      <c r="J5" s="324">
        <v>69</v>
      </c>
      <c r="K5" s="325">
        <v>69</v>
      </c>
      <c r="L5" s="326"/>
      <c r="M5" s="321"/>
    </row>
    <row r="6" spans="1:13">
      <c r="A6" s="317" t="s">
        <v>41</v>
      </c>
      <c r="B6" s="238">
        <v>1</v>
      </c>
      <c r="C6" s="238">
        <v>1227</v>
      </c>
      <c r="D6" s="225">
        <v>2023</v>
      </c>
      <c r="E6" s="225">
        <v>1</v>
      </c>
      <c r="F6" s="47">
        <v>44938</v>
      </c>
      <c r="G6" s="317" t="s">
        <v>184</v>
      </c>
      <c r="H6" s="317" t="s">
        <v>78</v>
      </c>
      <c r="I6" s="324">
        <v>30</v>
      </c>
      <c r="J6" s="324">
        <v>30</v>
      </c>
      <c r="K6" s="327">
        <v>30</v>
      </c>
      <c r="L6" s="321"/>
      <c r="M6" s="321"/>
    </row>
    <row r="7" spans="1:13">
      <c r="A7" s="317" t="s">
        <v>41</v>
      </c>
      <c r="B7" s="238">
        <v>1</v>
      </c>
      <c r="C7" s="238">
        <v>1227</v>
      </c>
      <c r="D7" s="225">
        <v>2023</v>
      </c>
      <c r="E7" s="225">
        <v>1</v>
      </c>
      <c r="F7" s="47">
        <v>44938</v>
      </c>
      <c r="G7" s="317" t="s">
        <v>184</v>
      </c>
      <c r="H7" s="317" t="s">
        <v>53</v>
      </c>
      <c r="I7" s="324">
        <v>20</v>
      </c>
      <c r="J7" s="324">
        <v>22</v>
      </c>
      <c r="K7" s="322"/>
      <c r="L7" s="328">
        <v>22</v>
      </c>
      <c r="M7" s="321"/>
    </row>
    <row r="8" spans="1:13">
      <c r="A8" s="317" t="s">
        <v>41</v>
      </c>
      <c r="B8" s="238">
        <v>1</v>
      </c>
      <c r="C8" s="238">
        <v>1227</v>
      </c>
      <c r="D8" s="225">
        <v>2023</v>
      </c>
      <c r="E8" s="225">
        <v>1</v>
      </c>
      <c r="F8" s="47">
        <v>44938</v>
      </c>
      <c r="G8" s="317" t="s">
        <v>184</v>
      </c>
      <c r="H8" s="317" t="s">
        <v>53</v>
      </c>
      <c r="I8" s="324">
        <v>55</v>
      </c>
      <c r="J8" s="324">
        <v>54</v>
      </c>
      <c r="K8" s="326"/>
      <c r="L8" s="329">
        <v>54</v>
      </c>
      <c r="M8" s="321"/>
    </row>
    <row r="9" spans="1:13">
      <c r="A9" s="317" t="s">
        <v>183</v>
      </c>
      <c r="B9" s="317">
        <v>2</v>
      </c>
      <c r="C9" s="317">
        <v>1282</v>
      </c>
      <c r="D9" s="317">
        <v>2023</v>
      </c>
      <c r="E9" s="317">
        <v>1</v>
      </c>
      <c r="F9" s="318">
        <v>44945</v>
      </c>
      <c r="G9" s="317" t="s">
        <v>184</v>
      </c>
      <c r="H9" s="317" t="s">
        <v>78</v>
      </c>
      <c r="I9" s="317">
        <v>70</v>
      </c>
      <c r="J9" s="317">
        <v>70</v>
      </c>
      <c r="K9" s="330">
        <v>70</v>
      </c>
      <c r="L9" s="326"/>
      <c r="M9" s="321"/>
    </row>
    <row r="10" spans="1:13">
      <c r="A10" s="317" t="s">
        <v>183</v>
      </c>
      <c r="B10" s="317">
        <v>2</v>
      </c>
      <c r="C10" s="317">
        <v>1282</v>
      </c>
      <c r="D10" s="317">
        <v>2023</v>
      </c>
      <c r="E10" s="317">
        <v>1</v>
      </c>
      <c r="F10" s="318">
        <v>44945</v>
      </c>
      <c r="G10" s="317" t="s">
        <v>184</v>
      </c>
      <c r="H10" s="317" t="s">
        <v>79</v>
      </c>
      <c r="I10" s="317">
        <v>100</v>
      </c>
      <c r="J10" s="317">
        <v>100</v>
      </c>
      <c r="K10" s="326"/>
      <c r="L10" s="331">
        <v>100</v>
      </c>
      <c r="M10" s="321"/>
    </row>
    <row r="11" spans="1:13">
      <c r="A11" s="317" t="s">
        <v>36</v>
      </c>
      <c r="B11" s="238">
        <v>2</v>
      </c>
      <c r="C11" s="238">
        <v>1301</v>
      </c>
      <c r="D11" s="225">
        <v>2023</v>
      </c>
      <c r="E11" s="225">
        <v>1</v>
      </c>
      <c r="F11" s="47">
        <v>44945</v>
      </c>
      <c r="G11" s="317" t="s">
        <v>184</v>
      </c>
      <c r="H11" s="317" t="s">
        <v>78</v>
      </c>
      <c r="I11" s="324">
        <v>70</v>
      </c>
      <c r="J11" s="324">
        <v>70</v>
      </c>
      <c r="K11" s="330">
        <v>70</v>
      </c>
      <c r="L11" s="326"/>
      <c r="M11" s="321"/>
    </row>
    <row r="12" spans="1:13">
      <c r="A12" s="317" t="s">
        <v>41</v>
      </c>
      <c r="B12" s="238">
        <v>2</v>
      </c>
      <c r="C12" s="238">
        <v>1228</v>
      </c>
      <c r="D12" s="225">
        <v>2023</v>
      </c>
      <c r="E12" s="225">
        <v>1</v>
      </c>
      <c r="F12" s="47">
        <v>44945</v>
      </c>
      <c r="G12" s="317" t="s">
        <v>184</v>
      </c>
      <c r="H12" s="317" t="s">
        <v>78</v>
      </c>
      <c r="I12" s="324">
        <v>120</v>
      </c>
      <c r="J12" s="324">
        <v>120</v>
      </c>
      <c r="K12" s="327">
        <v>120</v>
      </c>
      <c r="L12" s="321"/>
      <c r="M12" s="321"/>
    </row>
    <row r="13" spans="1:13">
      <c r="A13" s="317" t="s">
        <v>41</v>
      </c>
      <c r="B13" s="238">
        <v>2</v>
      </c>
      <c r="C13" s="238">
        <v>1228</v>
      </c>
      <c r="D13" s="225">
        <v>2023</v>
      </c>
      <c r="E13" s="225">
        <v>1</v>
      </c>
      <c r="F13" s="47">
        <v>44945</v>
      </c>
      <c r="G13" s="317" t="s">
        <v>184</v>
      </c>
      <c r="H13" s="317" t="s">
        <v>78</v>
      </c>
      <c r="I13" s="324">
        <v>20</v>
      </c>
      <c r="J13" s="324">
        <v>20</v>
      </c>
      <c r="K13" s="325">
        <v>20</v>
      </c>
      <c r="L13" s="326"/>
      <c r="M13" s="321"/>
    </row>
    <row r="14" spans="1:13">
      <c r="A14" s="317" t="s">
        <v>41</v>
      </c>
      <c r="B14" s="238">
        <v>2</v>
      </c>
      <c r="C14" s="238">
        <v>1228</v>
      </c>
      <c r="D14" s="225">
        <v>2023</v>
      </c>
      <c r="E14" s="225">
        <v>1</v>
      </c>
      <c r="F14" s="47">
        <v>44945</v>
      </c>
      <c r="G14" s="317" t="s">
        <v>184</v>
      </c>
      <c r="H14" s="317" t="s">
        <v>53</v>
      </c>
      <c r="I14" s="324">
        <v>10</v>
      </c>
      <c r="J14" s="324">
        <v>10</v>
      </c>
      <c r="K14" s="326"/>
      <c r="L14" s="329">
        <v>10</v>
      </c>
      <c r="M14" s="321"/>
    </row>
    <row r="15" spans="1:13">
      <c r="A15" s="317" t="s">
        <v>41</v>
      </c>
      <c r="B15" s="238">
        <v>2</v>
      </c>
      <c r="C15" s="238">
        <v>1228</v>
      </c>
      <c r="D15" s="225">
        <v>2023</v>
      </c>
      <c r="E15" s="225">
        <v>1</v>
      </c>
      <c r="F15" s="47">
        <v>44945</v>
      </c>
      <c r="G15" s="317" t="s">
        <v>184</v>
      </c>
      <c r="H15" s="317" t="s">
        <v>53</v>
      </c>
      <c r="I15" s="324">
        <v>100</v>
      </c>
      <c r="J15" s="324">
        <v>100</v>
      </c>
      <c r="K15" s="322"/>
      <c r="L15" s="328">
        <v>100</v>
      </c>
      <c r="M15" s="321"/>
    </row>
    <row r="16" spans="1:13">
      <c r="A16" s="317" t="s">
        <v>183</v>
      </c>
      <c r="B16" s="317">
        <v>3</v>
      </c>
      <c r="C16" s="317">
        <v>1283</v>
      </c>
      <c r="D16" s="317">
        <v>2023</v>
      </c>
      <c r="E16" s="317">
        <v>2</v>
      </c>
      <c r="F16" s="318">
        <v>44959</v>
      </c>
      <c r="G16" s="317" t="s">
        <v>184</v>
      </c>
      <c r="H16" s="317" t="s">
        <v>78</v>
      </c>
      <c r="I16" s="317">
        <v>60</v>
      </c>
      <c r="J16" s="317">
        <v>60</v>
      </c>
      <c r="K16" s="330">
        <v>60</v>
      </c>
      <c r="L16" s="326"/>
      <c r="M16" s="321"/>
    </row>
    <row r="17" spans="1:13">
      <c r="A17" s="317" t="s">
        <v>183</v>
      </c>
      <c r="B17" s="317">
        <v>3</v>
      </c>
      <c r="C17" s="317">
        <v>1283</v>
      </c>
      <c r="D17" s="317">
        <v>2023</v>
      </c>
      <c r="E17" s="317">
        <v>2</v>
      </c>
      <c r="F17" s="318">
        <v>44959</v>
      </c>
      <c r="G17" s="317" t="s">
        <v>184</v>
      </c>
      <c r="H17" s="317" t="s">
        <v>79</v>
      </c>
      <c r="I17" s="317">
        <v>20</v>
      </c>
      <c r="J17" s="317">
        <v>20</v>
      </c>
      <c r="K17" s="326"/>
      <c r="L17" s="331">
        <v>20</v>
      </c>
      <c r="M17" s="321"/>
    </row>
    <row r="18" spans="1:13">
      <c r="A18" s="317" t="s">
        <v>36</v>
      </c>
      <c r="B18" s="238">
        <v>3</v>
      </c>
      <c r="C18" s="238">
        <v>1302</v>
      </c>
      <c r="D18" s="225">
        <v>2023</v>
      </c>
      <c r="E18" s="225">
        <v>2</v>
      </c>
      <c r="F18" s="47">
        <v>44959</v>
      </c>
      <c r="G18" s="317" t="s">
        <v>184</v>
      </c>
      <c r="H18" s="317" t="s">
        <v>78</v>
      </c>
      <c r="I18" s="324">
        <v>60</v>
      </c>
      <c r="J18" s="324">
        <v>59</v>
      </c>
      <c r="K18" s="330">
        <v>59</v>
      </c>
      <c r="L18" s="326"/>
      <c r="M18" s="321"/>
    </row>
    <row r="19" spans="1:13">
      <c r="A19" s="317" t="s">
        <v>36</v>
      </c>
      <c r="B19" s="238">
        <v>3</v>
      </c>
      <c r="C19" s="238">
        <v>1302</v>
      </c>
      <c r="D19" s="225">
        <v>2023</v>
      </c>
      <c r="E19" s="225">
        <v>2</v>
      </c>
      <c r="F19" s="47">
        <v>44959</v>
      </c>
      <c r="G19" s="317" t="s">
        <v>184</v>
      </c>
      <c r="H19" s="317" t="s">
        <v>53</v>
      </c>
      <c r="I19" s="324">
        <v>10</v>
      </c>
      <c r="J19" s="324">
        <v>10</v>
      </c>
      <c r="K19" s="320"/>
      <c r="L19" s="332">
        <v>10</v>
      </c>
      <c r="M19" s="321"/>
    </row>
    <row r="20" spans="1:13">
      <c r="A20" s="317" t="s">
        <v>41</v>
      </c>
      <c r="B20" s="238">
        <v>3</v>
      </c>
      <c r="C20" s="238">
        <v>1229</v>
      </c>
      <c r="D20" s="225">
        <v>2023</v>
      </c>
      <c r="E20" s="225">
        <v>2</v>
      </c>
      <c r="F20" s="47">
        <v>44959</v>
      </c>
      <c r="G20" s="317" t="s">
        <v>184</v>
      </c>
      <c r="H20" s="317" t="s">
        <v>78</v>
      </c>
      <c r="I20" s="324">
        <v>140</v>
      </c>
      <c r="J20" s="324">
        <v>139</v>
      </c>
      <c r="K20" s="325">
        <v>139</v>
      </c>
      <c r="L20" s="326"/>
      <c r="M20" s="321"/>
    </row>
    <row r="21" spans="1:13">
      <c r="A21" s="317" t="s">
        <v>41</v>
      </c>
      <c r="B21" s="238">
        <v>3</v>
      </c>
      <c r="C21" s="238">
        <v>1229</v>
      </c>
      <c r="D21" s="225">
        <v>2023</v>
      </c>
      <c r="E21" s="225">
        <v>2</v>
      </c>
      <c r="F21" s="47">
        <v>44959</v>
      </c>
      <c r="G21" s="317" t="s">
        <v>184</v>
      </c>
      <c r="H21" s="317" t="s">
        <v>78</v>
      </c>
      <c r="I21" s="324">
        <v>23</v>
      </c>
      <c r="J21" s="324">
        <v>28</v>
      </c>
      <c r="K21" s="333">
        <v>28</v>
      </c>
      <c r="L21" s="322"/>
      <c r="M21" s="321"/>
    </row>
    <row r="22" spans="1:13">
      <c r="A22" s="317" t="s">
        <v>41</v>
      </c>
      <c r="B22" s="238">
        <v>3</v>
      </c>
      <c r="C22" s="238">
        <v>1229</v>
      </c>
      <c r="D22" s="225">
        <v>2023</v>
      </c>
      <c r="E22" s="225">
        <v>2</v>
      </c>
      <c r="F22" s="47">
        <v>44959</v>
      </c>
      <c r="G22" s="317" t="s">
        <v>184</v>
      </c>
      <c r="H22" s="317" t="s">
        <v>53</v>
      </c>
      <c r="I22" s="324">
        <v>12</v>
      </c>
      <c r="J22" s="324">
        <v>12</v>
      </c>
      <c r="K22" s="322"/>
      <c r="L22" s="328">
        <v>12</v>
      </c>
      <c r="M22" s="321"/>
    </row>
    <row r="23" spans="1:13">
      <c r="A23" s="317" t="s">
        <v>41</v>
      </c>
      <c r="B23" s="238">
        <v>3</v>
      </c>
      <c r="C23" s="238">
        <v>1229</v>
      </c>
      <c r="D23" s="225">
        <v>2023</v>
      </c>
      <c r="E23" s="225">
        <v>2</v>
      </c>
      <c r="F23" s="47">
        <v>44959</v>
      </c>
      <c r="G23" s="317" t="s">
        <v>184</v>
      </c>
      <c r="H23" s="317" t="s">
        <v>53</v>
      </c>
      <c r="I23" s="324">
        <v>10</v>
      </c>
      <c r="J23" s="324">
        <v>10</v>
      </c>
      <c r="K23" s="326"/>
      <c r="L23" s="329">
        <v>10</v>
      </c>
      <c r="M23" s="321"/>
    </row>
    <row r="24" spans="1:13">
      <c r="A24" s="334" t="s">
        <v>183</v>
      </c>
      <c r="B24" s="334">
        <v>4</v>
      </c>
      <c r="C24" s="334">
        <v>1284</v>
      </c>
      <c r="D24" s="334">
        <v>2023</v>
      </c>
      <c r="E24" s="334">
        <v>2</v>
      </c>
      <c r="F24" s="335">
        <v>44966</v>
      </c>
      <c r="G24" s="334" t="s">
        <v>185</v>
      </c>
      <c r="H24" s="334" t="s">
        <v>78</v>
      </c>
      <c r="I24" s="334">
        <v>150</v>
      </c>
      <c r="J24" s="334">
        <v>150</v>
      </c>
      <c r="K24" s="330">
        <v>150</v>
      </c>
      <c r="L24" s="326"/>
      <c r="M24" s="321"/>
    </row>
    <row r="25" spans="1:13">
      <c r="A25" s="334" t="s">
        <v>183</v>
      </c>
      <c r="B25" s="334">
        <v>4</v>
      </c>
      <c r="C25" s="334">
        <v>1284</v>
      </c>
      <c r="D25" s="334">
        <v>2023</v>
      </c>
      <c r="E25" s="334">
        <v>2</v>
      </c>
      <c r="F25" s="335">
        <v>44966</v>
      </c>
      <c r="G25" s="334" t="s">
        <v>185</v>
      </c>
      <c r="H25" s="334" t="s">
        <v>79</v>
      </c>
      <c r="I25" s="334">
        <v>200</v>
      </c>
      <c r="J25" s="334">
        <v>200</v>
      </c>
      <c r="K25" s="326"/>
      <c r="L25" s="331">
        <v>200</v>
      </c>
      <c r="M25" s="321"/>
    </row>
    <row r="26" spans="1:13">
      <c r="A26" s="334" t="s">
        <v>36</v>
      </c>
      <c r="B26" s="334">
        <v>4</v>
      </c>
      <c r="C26" s="334">
        <v>1303</v>
      </c>
      <c r="D26" s="334">
        <v>2023</v>
      </c>
      <c r="E26" s="334">
        <v>2</v>
      </c>
      <c r="F26" s="335">
        <v>44966</v>
      </c>
      <c r="G26" s="334" t="s">
        <v>185</v>
      </c>
      <c r="H26" s="334" t="s">
        <v>78</v>
      </c>
      <c r="I26" s="324">
        <v>163</v>
      </c>
      <c r="J26" s="324">
        <v>163</v>
      </c>
      <c r="K26" s="330">
        <v>163</v>
      </c>
      <c r="L26" s="326"/>
      <c r="M26" s="321"/>
    </row>
    <row r="27" spans="1:13">
      <c r="A27" s="334" t="s">
        <v>36</v>
      </c>
      <c r="B27" s="334">
        <v>4</v>
      </c>
      <c r="C27" s="334">
        <v>1303</v>
      </c>
      <c r="D27" s="334">
        <v>2023</v>
      </c>
      <c r="E27" s="334">
        <v>2</v>
      </c>
      <c r="F27" s="335">
        <v>44966</v>
      </c>
      <c r="G27" s="334" t="s">
        <v>185</v>
      </c>
      <c r="H27" s="334" t="s">
        <v>53</v>
      </c>
      <c r="I27" s="324">
        <v>101</v>
      </c>
      <c r="J27" s="324">
        <v>101</v>
      </c>
      <c r="K27" s="326"/>
      <c r="L27" s="331">
        <v>101</v>
      </c>
      <c r="M27" s="321"/>
    </row>
    <row r="28" spans="1:13">
      <c r="A28" s="317" t="s">
        <v>183</v>
      </c>
      <c r="B28" s="317">
        <v>5</v>
      </c>
      <c r="C28" s="317">
        <v>1285</v>
      </c>
      <c r="D28" s="317">
        <v>2023</v>
      </c>
      <c r="E28" s="317">
        <f>MONTH(F28)</f>
        <v>2</v>
      </c>
      <c r="F28" s="318">
        <v>44973</v>
      </c>
      <c r="G28" s="317" t="s">
        <v>184</v>
      </c>
      <c r="H28" s="317" t="s">
        <v>78</v>
      </c>
      <c r="I28" s="317">
        <v>110</v>
      </c>
      <c r="J28" s="317">
        <v>110</v>
      </c>
      <c r="K28" s="330">
        <v>110</v>
      </c>
      <c r="L28" s="326"/>
      <c r="M28" s="321"/>
    </row>
    <row r="29" spans="1:13">
      <c r="A29" s="317" t="s">
        <v>183</v>
      </c>
      <c r="B29" s="317">
        <v>5</v>
      </c>
      <c r="C29" s="317">
        <v>1285</v>
      </c>
      <c r="D29" s="317">
        <v>2023</v>
      </c>
      <c r="E29" s="317">
        <f>MONTH(F29)</f>
        <v>2</v>
      </c>
      <c r="F29" s="318">
        <v>44973</v>
      </c>
      <c r="G29" s="317" t="s">
        <v>184</v>
      </c>
      <c r="H29" s="317" t="s">
        <v>79</v>
      </c>
      <c r="I29" s="317">
        <v>125</v>
      </c>
      <c r="J29" s="317">
        <v>125</v>
      </c>
      <c r="K29" s="326"/>
      <c r="L29" s="331">
        <v>125</v>
      </c>
      <c r="M29" s="321"/>
    </row>
    <row r="30" spans="1:13">
      <c r="A30" s="317" t="s">
        <v>36</v>
      </c>
      <c r="B30" s="238">
        <v>5</v>
      </c>
      <c r="C30" s="238">
        <v>1304</v>
      </c>
      <c r="D30" s="225">
        <v>2023</v>
      </c>
      <c r="E30" s="225">
        <v>2</v>
      </c>
      <c r="F30" s="47">
        <v>44973</v>
      </c>
      <c r="G30" s="317" t="s">
        <v>184</v>
      </c>
      <c r="H30" s="317" t="s">
        <v>78</v>
      </c>
      <c r="I30" s="324">
        <v>75</v>
      </c>
      <c r="J30" s="324">
        <v>109</v>
      </c>
      <c r="K30" s="330">
        <v>109</v>
      </c>
      <c r="L30" s="326"/>
      <c r="M30" s="321"/>
    </row>
    <row r="31" spans="1:13">
      <c r="A31" s="317" t="s">
        <v>36</v>
      </c>
      <c r="B31" s="238">
        <v>5</v>
      </c>
      <c r="C31" s="238">
        <v>1304</v>
      </c>
      <c r="D31" s="225">
        <v>2023</v>
      </c>
      <c r="E31" s="225">
        <v>2</v>
      </c>
      <c r="F31" s="47">
        <v>44973</v>
      </c>
      <c r="G31" s="317" t="s">
        <v>184</v>
      </c>
      <c r="H31" s="317" t="s">
        <v>53</v>
      </c>
      <c r="I31" s="336">
        <v>34</v>
      </c>
      <c r="J31" s="324">
        <v>36</v>
      </c>
      <c r="K31" s="326"/>
      <c r="L31" s="331">
        <v>36</v>
      </c>
      <c r="M31" s="321"/>
    </row>
    <row r="32" spans="1:13">
      <c r="A32" s="317" t="s">
        <v>41</v>
      </c>
      <c r="B32" s="238">
        <v>4</v>
      </c>
      <c r="C32" s="238">
        <v>1230</v>
      </c>
      <c r="D32" s="225">
        <v>2023</v>
      </c>
      <c r="E32" s="225">
        <f>MONTH(F32)</f>
        <v>2</v>
      </c>
      <c r="F32" s="47">
        <v>44973</v>
      </c>
      <c r="G32" s="317" t="s">
        <v>184</v>
      </c>
      <c r="H32" s="317" t="s">
        <v>78</v>
      </c>
      <c r="I32" s="336">
        <v>170</v>
      </c>
      <c r="J32" s="324">
        <v>170</v>
      </c>
      <c r="K32" s="327">
        <v>170</v>
      </c>
      <c r="L32" s="321"/>
      <c r="M32" s="321"/>
    </row>
    <row r="33" spans="1:13">
      <c r="A33" s="317" t="s">
        <v>41</v>
      </c>
      <c r="B33" s="238">
        <v>4</v>
      </c>
      <c r="C33" s="238">
        <v>1230</v>
      </c>
      <c r="D33" s="225">
        <v>2023</v>
      </c>
      <c r="E33" s="225">
        <f>MONTH(F33)</f>
        <v>2</v>
      </c>
      <c r="F33" s="47">
        <v>44973</v>
      </c>
      <c r="G33" s="317" t="s">
        <v>184</v>
      </c>
      <c r="H33" s="317" t="s">
        <v>78</v>
      </c>
      <c r="I33" s="336">
        <v>50</v>
      </c>
      <c r="J33" s="324">
        <v>53</v>
      </c>
      <c r="K33" s="327">
        <v>53</v>
      </c>
      <c r="L33" s="326"/>
      <c r="M33" s="321"/>
    </row>
    <row r="34" spans="1:13">
      <c r="A34" s="317" t="s">
        <v>41</v>
      </c>
      <c r="B34" s="238">
        <v>4</v>
      </c>
      <c r="C34" s="238">
        <v>1230</v>
      </c>
      <c r="D34" s="225">
        <v>2023</v>
      </c>
      <c r="E34" s="225">
        <f>MONTH(F34)</f>
        <v>2</v>
      </c>
      <c r="F34" s="47">
        <v>44973</v>
      </c>
      <c r="G34" s="317" t="s">
        <v>184</v>
      </c>
      <c r="H34" s="317" t="s">
        <v>53</v>
      </c>
      <c r="I34" s="336">
        <v>20</v>
      </c>
      <c r="J34" s="324">
        <v>20</v>
      </c>
      <c r="K34" s="326"/>
      <c r="L34" s="329">
        <v>20</v>
      </c>
      <c r="M34" s="321"/>
    </row>
    <row r="35" spans="1:13">
      <c r="A35" s="317" t="s">
        <v>41</v>
      </c>
      <c r="B35" s="238">
        <v>4</v>
      </c>
      <c r="C35" s="238">
        <v>1230</v>
      </c>
      <c r="D35" s="225">
        <v>2023</v>
      </c>
      <c r="E35" s="225">
        <f>MONTH(F35)</f>
        <v>2</v>
      </c>
      <c r="F35" s="47">
        <v>44973</v>
      </c>
      <c r="G35" s="317" t="s">
        <v>184</v>
      </c>
      <c r="H35" s="317" t="s">
        <v>53</v>
      </c>
      <c r="I35" s="336">
        <v>149</v>
      </c>
      <c r="J35" s="324">
        <v>145</v>
      </c>
      <c r="K35" s="326"/>
      <c r="L35" s="329">
        <v>145</v>
      </c>
      <c r="M35" s="321"/>
    </row>
    <row r="36" spans="1:13">
      <c r="A36" s="334" t="s">
        <v>183</v>
      </c>
      <c r="B36" s="334">
        <v>6</v>
      </c>
      <c r="C36" s="334">
        <v>1286</v>
      </c>
      <c r="D36" s="334">
        <v>2023</v>
      </c>
      <c r="E36" s="334">
        <f>MONTH(F36)</f>
        <v>2</v>
      </c>
      <c r="F36" s="335">
        <v>44980</v>
      </c>
      <c r="G36" s="334" t="s">
        <v>185</v>
      </c>
      <c r="H36" s="334" t="s">
        <v>78</v>
      </c>
      <c r="I36" s="337">
        <v>80</v>
      </c>
      <c r="J36" s="334">
        <v>80</v>
      </c>
      <c r="K36" s="319">
        <v>80</v>
      </c>
      <c r="L36" s="321"/>
      <c r="M36" s="321"/>
    </row>
    <row r="37" spans="1:13">
      <c r="A37" s="334" t="s">
        <v>36</v>
      </c>
      <c r="B37" s="334">
        <v>6</v>
      </c>
      <c r="C37" s="334">
        <v>1305</v>
      </c>
      <c r="D37" s="334">
        <v>2023</v>
      </c>
      <c r="E37" s="334">
        <v>2</v>
      </c>
      <c r="F37" s="335">
        <v>44980</v>
      </c>
      <c r="G37" s="334" t="s">
        <v>185</v>
      </c>
      <c r="H37" s="334" t="s">
        <v>78</v>
      </c>
      <c r="I37" s="336">
        <v>118</v>
      </c>
      <c r="J37" s="324">
        <v>118</v>
      </c>
      <c r="K37" s="319">
        <v>118</v>
      </c>
      <c r="L37" s="322"/>
      <c r="M37" s="321"/>
    </row>
    <row r="38" spans="1:13">
      <c r="A38" s="334" t="s">
        <v>36</v>
      </c>
      <c r="B38" s="334">
        <v>6</v>
      </c>
      <c r="C38" s="334">
        <v>1305</v>
      </c>
      <c r="D38" s="334">
        <v>2023</v>
      </c>
      <c r="E38" s="334">
        <v>2</v>
      </c>
      <c r="F38" s="335">
        <v>44980</v>
      </c>
      <c r="G38" s="334" t="s">
        <v>185</v>
      </c>
      <c r="H38" s="334" t="s">
        <v>53</v>
      </c>
      <c r="I38" s="336">
        <v>27</v>
      </c>
      <c r="J38" s="324">
        <v>27</v>
      </c>
      <c r="K38" s="338"/>
      <c r="L38" s="323">
        <v>27</v>
      </c>
      <c r="M38" s="321"/>
    </row>
    <row r="39" spans="1:13">
      <c r="A39" s="317" t="s">
        <v>41</v>
      </c>
      <c r="B39" s="238">
        <v>5</v>
      </c>
      <c r="C39" s="238">
        <v>1231</v>
      </c>
      <c r="D39" s="225">
        <v>2023</v>
      </c>
      <c r="E39" s="225">
        <f t="shared" ref="E39:E102" si="0">MONTH(F39)</f>
        <v>3</v>
      </c>
      <c r="F39" s="47">
        <v>44994</v>
      </c>
      <c r="G39" s="317" t="s">
        <v>184</v>
      </c>
      <c r="H39" s="317" t="s">
        <v>78</v>
      </c>
      <c r="I39" s="336">
        <v>72</v>
      </c>
      <c r="J39" s="336">
        <v>72</v>
      </c>
      <c r="K39" s="327">
        <v>72</v>
      </c>
      <c r="L39" s="322"/>
      <c r="M39" s="321"/>
    </row>
    <row r="40" spans="1:13">
      <c r="A40" s="317" t="s">
        <v>41</v>
      </c>
      <c r="B40" s="238">
        <v>5</v>
      </c>
      <c r="C40" s="238">
        <v>1231</v>
      </c>
      <c r="D40" s="225">
        <v>2023</v>
      </c>
      <c r="E40" s="225">
        <f t="shared" si="0"/>
        <v>3</v>
      </c>
      <c r="F40" s="47">
        <v>44994</v>
      </c>
      <c r="G40" s="317" t="s">
        <v>184</v>
      </c>
      <c r="H40" s="317" t="s">
        <v>78</v>
      </c>
      <c r="I40" s="336">
        <v>28</v>
      </c>
      <c r="J40" s="336">
        <v>28</v>
      </c>
      <c r="K40" s="259">
        <v>28</v>
      </c>
      <c r="L40" s="326"/>
      <c r="M40" s="321"/>
    </row>
    <row r="41" spans="1:13">
      <c r="A41" s="317" t="s">
        <v>41</v>
      </c>
      <c r="B41" s="238">
        <v>5</v>
      </c>
      <c r="C41" s="238">
        <v>1231</v>
      </c>
      <c r="D41" s="225">
        <v>2023</v>
      </c>
      <c r="E41" s="225">
        <f t="shared" si="0"/>
        <v>3</v>
      </c>
      <c r="F41" s="47">
        <v>44994</v>
      </c>
      <c r="G41" s="317" t="s">
        <v>184</v>
      </c>
      <c r="H41" s="317" t="s">
        <v>53</v>
      </c>
      <c r="I41" s="336">
        <v>34</v>
      </c>
      <c r="J41" s="336">
        <v>35</v>
      </c>
      <c r="K41" s="326"/>
      <c r="L41" s="339">
        <v>35</v>
      </c>
      <c r="M41" s="321"/>
    </row>
    <row r="42" spans="1:13">
      <c r="A42" s="317" t="s">
        <v>183</v>
      </c>
      <c r="B42" s="317">
        <v>7</v>
      </c>
      <c r="C42" s="317">
        <v>1287</v>
      </c>
      <c r="D42" s="317">
        <v>2023</v>
      </c>
      <c r="E42" s="317">
        <f t="shared" si="0"/>
        <v>3</v>
      </c>
      <c r="F42" s="318">
        <v>45001</v>
      </c>
      <c r="G42" s="317" t="s">
        <v>184</v>
      </c>
      <c r="H42" s="317" t="s">
        <v>78</v>
      </c>
      <c r="I42" s="340">
        <v>70</v>
      </c>
      <c r="J42" s="340">
        <v>70</v>
      </c>
      <c r="K42" s="116">
        <v>70</v>
      </c>
      <c r="L42" s="326"/>
      <c r="M42" s="321"/>
    </row>
    <row r="43" spans="1:13">
      <c r="A43" s="317" t="s">
        <v>183</v>
      </c>
      <c r="B43" s="317">
        <v>7</v>
      </c>
      <c r="C43" s="317">
        <v>1287</v>
      </c>
      <c r="D43" s="317">
        <v>2023</v>
      </c>
      <c r="E43" s="317">
        <f t="shared" si="0"/>
        <v>3</v>
      </c>
      <c r="F43" s="318">
        <v>45001</v>
      </c>
      <c r="G43" s="317" t="s">
        <v>184</v>
      </c>
      <c r="H43" s="317" t="s">
        <v>79</v>
      </c>
      <c r="I43" s="340">
        <v>70</v>
      </c>
      <c r="J43" s="340">
        <v>70</v>
      </c>
      <c r="K43" s="326"/>
      <c r="L43" s="332">
        <v>70</v>
      </c>
      <c r="M43" s="321"/>
    </row>
    <row r="44" spans="1:13">
      <c r="A44" s="317" t="s">
        <v>41</v>
      </c>
      <c r="B44" s="238">
        <v>7</v>
      </c>
      <c r="C44" s="238">
        <v>1233</v>
      </c>
      <c r="D44" s="225">
        <v>2023</v>
      </c>
      <c r="E44" s="225">
        <f t="shared" si="0"/>
        <v>3</v>
      </c>
      <c r="F44" s="47">
        <v>45001</v>
      </c>
      <c r="G44" s="317" t="s">
        <v>184</v>
      </c>
      <c r="H44" s="317" t="s">
        <v>78</v>
      </c>
      <c r="I44" s="336">
        <v>130</v>
      </c>
      <c r="J44" s="336">
        <v>130</v>
      </c>
      <c r="K44" s="259">
        <v>130</v>
      </c>
      <c r="L44" s="326"/>
      <c r="M44" s="321"/>
    </row>
    <row r="45" spans="1:13">
      <c r="A45" s="317" t="s">
        <v>41</v>
      </c>
      <c r="B45" s="238">
        <v>7</v>
      </c>
      <c r="C45" s="238">
        <v>1233</v>
      </c>
      <c r="D45" s="225">
        <v>2023</v>
      </c>
      <c r="E45" s="225">
        <f t="shared" si="0"/>
        <v>3</v>
      </c>
      <c r="F45" s="47">
        <v>45001</v>
      </c>
      <c r="G45" s="317" t="s">
        <v>184</v>
      </c>
      <c r="H45" s="317" t="s">
        <v>78</v>
      </c>
      <c r="I45" s="336">
        <v>30</v>
      </c>
      <c r="J45" s="336">
        <v>28</v>
      </c>
      <c r="K45" s="327">
        <v>28</v>
      </c>
      <c r="L45" s="322"/>
      <c r="M45" s="321"/>
    </row>
    <row r="46" spans="1:13">
      <c r="A46" s="317" t="s">
        <v>41</v>
      </c>
      <c r="B46" s="238">
        <v>7</v>
      </c>
      <c r="C46" s="238">
        <v>1233</v>
      </c>
      <c r="D46" s="225">
        <v>2023</v>
      </c>
      <c r="E46" s="225">
        <f t="shared" si="0"/>
        <v>3</v>
      </c>
      <c r="F46" s="47">
        <v>45001</v>
      </c>
      <c r="G46" s="317" t="s">
        <v>184</v>
      </c>
      <c r="H46" s="317" t="s">
        <v>53</v>
      </c>
      <c r="I46" s="336">
        <v>12</v>
      </c>
      <c r="J46" s="336">
        <v>12</v>
      </c>
      <c r="K46" s="338"/>
      <c r="L46" s="328">
        <v>12</v>
      </c>
      <c r="M46" s="321"/>
    </row>
    <row r="47" spans="1:13">
      <c r="A47" s="317" t="s">
        <v>41</v>
      </c>
      <c r="B47" s="238">
        <v>7</v>
      </c>
      <c r="C47" s="238">
        <v>1233</v>
      </c>
      <c r="D47" s="225">
        <v>2023</v>
      </c>
      <c r="E47" s="225">
        <f t="shared" si="0"/>
        <v>3</v>
      </c>
      <c r="F47" s="47">
        <v>45001</v>
      </c>
      <c r="G47" s="317" t="s">
        <v>184</v>
      </c>
      <c r="H47" s="317" t="s">
        <v>53</v>
      </c>
      <c r="I47" s="336">
        <v>60</v>
      </c>
      <c r="J47" s="336">
        <v>59</v>
      </c>
      <c r="K47" s="326"/>
      <c r="L47" s="329">
        <v>59</v>
      </c>
      <c r="M47" s="321"/>
    </row>
    <row r="48" spans="1:13">
      <c r="A48" s="334" t="s">
        <v>183</v>
      </c>
      <c r="B48" s="334">
        <v>8</v>
      </c>
      <c r="C48" s="334">
        <v>1288</v>
      </c>
      <c r="D48" s="334">
        <v>2023</v>
      </c>
      <c r="E48" s="334">
        <f t="shared" si="0"/>
        <v>3</v>
      </c>
      <c r="F48" s="335">
        <v>45001</v>
      </c>
      <c r="G48" s="334" t="s">
        <v>185</v>
      </c>
      <c r="H48" s="334" t="s">
        <v>78</v>
      </c>
      <c r="I48" s="337">
        <v>100</v>
      </c>
      <c r="J48" s="337">
        <v>100</v>
      </c>
      <c r="K48" s="341">
        <v>100</v>
      </c>
      <c r="L48" s="326"/>
      <c r="M48" s="321"/>
    </row>
    <row r="49" spans="1:13">
      <c r="A49" s="334" t="s">
        <v>36</v>
      </c>
      <c r="B49" s="342">
        <v>8</v>
      </c>
      <c r="C49" s="342">
        <v>1307</v>
      </c>
      <c r="D49" s="334">
        <v>2023</v>
      </c>
      <c r="E49" s="334">
        <f t="shared" si="0"/>
        <v>3</v>
      </c>
      <c r="F49" s="343">
        <v>45001</v>
      </c>
      <c r="G49" s="334" t="s">
        <v>185</v>
      </c>
      <c r="H49" s="334" t="s">
        <v>78</v>
      </c>
      <c r="I49" s="336">
        <v>150</v>
      </c>
      <c r="J49" s="324">
        <v>150</v>
      </c>
      <c r="K49" s="319">
        <v>150</v>
      </c>
      <c r="L49" s="321"/>
      <c r="M49" s="321"/>
    </row>
    <row r="50" spans="1:13">
      <c r="A50" s="317" t="s">
        <v>183</v>
      </c>
      <c r="B50" s="344">
        <v>9</v>
      </c>
      <c r="C50" s="344">
        <v>1289</v>
      </c>
      <c r="D50" s="317">
        <v>2023</v>
      </c>
      <c r="E50" s="317">
        <f t="shared" si="0"/>
        <v>3</v>
      </c>
      <c r="F50" s="345">
        <v>45008</v>
      </c>
      <c r="G50" s="317" t="s">
        <v>184</v>
      </c>
      <c r="H50" s="317" t="s">
        <v>78</v>
      </c>
      <c r="I50" s="340">
        <v>61</v>
      </c>
      <c r="J50" s="317">
        <v>61</v>
      </c>
      <c r="K50" s="341">
        <v>61</v>
      </c>
      <c r="L50" s="326"/>
      <c r="M50" s="321"/>
    </row>
    <row r="51" spans="1:13">
      <c r="A51" s="317" t="s">
        <v>183</v>
      </c>
      <c r="B51" s="344">
        <v>9</v>
      </c>
      <c r="C51" s="344">
        <v>1289</v>
      </c>
      <c r="D51" s="317">
        <v>2023</v>
      </c>
      <c r="E51" s="317">
        <f t="shared" si="0"/>
        <v>3</v>
      </c>
      <c r="F51" s="345">
        <v>45008</v>
      </c>
      <c r="G51" s="317" t="s">
        <v>184</v>
      </c>
      <c r="H51" s="317" t="s">
        <v>79</v>
      </c>
      <c r="I51" s="340">
        <v>18</v>
      </c>
      <c r="J51" s="317">
        <v>18</v>
      </c>
      <c r="K51" s="321"/>
      <c r="L51" s="323">
        <v>18</v>
      </c>
      <c r="M51" s="321"/>
    </row>
    <row r="52" spans="1:13">
      <c r="A52" s="317" t="s">
        <v>36</v>
      </c>
      <c r="B52" s="227">
        <v>9</v>
      </c>
      <c r="C52" s="227">
        <v>1308</v>
      </c>
      <c r="D52" s="225">
        <v>2023</v>
      </c>
      <c r="E52" s="225">
        <f t="shared" si="0"/>
        <v>3</v>
      </c>
      <c r="F52" s="63">
        <v>45008</v>
      </c>
      <c r="G52" s="317" t="s">
        <v>184</v>
      </c>
      <c r="H52" s="317" t="s">
        <v>78</v>
      </c>
      <c r="I52" s="336">
        <v>52</v>
      </c>
      <c r="J52" s="324">
        <v>61</v>
      </c>
      <c r="K52" s="319">
        <v>61</v>
      </c>
      <c r="L52" s="321"/>
      <c r="M52" s="321"/>
    </row>
    <row r="53" spans="1:13">
      <c r="A53" s="317" t="s">
        <v>36</v>
      </c>
      <c r="B53" s="227">
        <v>9</v>
      </c>
      <c r="C53" s="227">
        <v>1308</v>
      </c>
      <c r="D53" s="225">
        <v>2023</v>
      </c>
      <c r="E53" s="225">
        <f t="shared" si="0"/>
        <v>3</v>
      </c>
      <c r="F53" s="63">
        <v>45008</v>
      </c>
      <c r="G53" s="317" t="s">
        <v>184</v>
      </c>
      <c r="H53" s="317" t="s">
        <v>53</v>
      </c>
      <c r="I53" s="336">
        <v>30</v>
      </c>
      <c r="J53" s="324">
        <v>30</v>
      </c>
      <c r="K53" s="321"/>
      <c r="L53" s="323">
        <v>30</v>
      </c>
      <c r="M53" s="321"/>
    </row>
    <row r="54" spans="1:13">
      <c r="A54" s="317" t="s">
        <v>41</v>
      </c>
      <c r="B54" s="227">
        <v>6</v>
      </c>
      <c r="C54" s="227">
        <v>1232</v>
      </c>
      <c r="D54" s="225">
        <v>2023</v>
      </c>
      <c r="E54" s="225">
        <f t="shared" si="0"/>
        <v>3</v>
      </c>
      <c r="F54" s="63">
        <v>45008</v>
      </c>
      <c r="G54" s="317" t="s">
        <v>184</v>
      </c>
      <c r="H54" s="317" t="s">
        <v>78</v>
      </c>
      <c r="I54" s="336">
        <v>80</v>
      </c>
      <c r="J54" s="324">
        <v>80</v>
      </c>
      <c r="K54" s="327">
        <v>80</v>
      </c>
      <c r="L54" s="321"/>
      <c r="M54" s="321"/>
    </row>
    <row r="55" spans="1:13">
      <c r="A55" s="317" t="s">
        <v>41</v>
      </c>
      <c r="B55" s="238">
        <v>6</v>
      </c>
      <c r="C55" s="238">
        <v>1232</v>
      </c>
      <c r="D55" s="225">
        <v>2023</v>
      </c>
      <c r="E55" s="225">
        <f t="shared" si="0"/>
        <v>3</v>
      </c>
      <c r="F55" s="47">
        <v>45008</v>
      </c>
      <c r="G55" s="317" t="s">
        <v>184</v>
      </c>
      <c r="H55" s="317" t="s">
        <v>78</v>
      </c>
      <c r="I55" s="336">
        <v>18</v>
      </c>
      <c r="J55" s="324">
        <v>18</v>
      </c>
      <c r="K55" s="346">
        <v>18</v>
      </c>
      <c r="L55" s="326"/>
      <c r="M55" s="321"/>
    </row>
    <row r="56" spans="1:13">
      <c r="A56" s="317" t="s">
        <v>41</v>
      </c>
      <c r="B56" s="227">
        <v>6</v>
      </c>
      <c r="C56" s="227">
        <v>1232</v>
      </c>
      <c r="D56" s="225">
        <v>2023</v>
      </c>
      <c r="E56" s="225">
        <f t="shared" si="0"/>
        <v>3</v>
      </c>
      <c r="F56" s="63">
        <v>45008</v>
      </c>
      <c r="G56" s="317" t="s">
        <v>184</v>
      </c>
      <c r="H56" s="317" t="s">
        <v>53</v>
      </c>
      <c r="I56" s="336">
        <v>12</v>
      </c>
      <c r="J56" s="336">
        <v>12</v>
      </c>
      <c r="K56" s="326"/>
      <c r="L56" s="329">
        <v>12</v>
      </c>
      <c r="M56" s="321"/>
    </row>
    <row r="57" spans="1:13">
      <c r="A57" s="334" t="s">
        <v>36</v>
      </c>
      <c r="B57" s="342">
        <v>10</v>
      </c>
      <c r="C57" s="342">
        <v>1309</v>
      </c>
      <c r="D57" s="334">
        <v>2023</v>
      </c>
      <c r="E57" s="334">
        <f t="shared" si="0"/>
        <v>3</v>
      </c>
      <c r="F57" s="343">
        <v>45008</v>
      </c>
      <c r="G57" s="334" t="s">
        <v>185</v>
      </c>
      <c r="H57" s="334" t="s">
        <v>78</v>
      </c>
      <c r="I57" s="336">
        <v>103</v>
      </c>
      <c r="J57" s="336">
        <v>103</v>
      </c>
      <c r="K57" s="341">
        <v>103</v>
      </c>
      <c r="L57" s="326"/>
      <c r="M57" s="321"/>
    </row>
    <row r="58" spans="1:13">
      <c r="A58" s="334" t="s">
        <v>183</v>
      </c>
      <c r="B58" s="334">
        <v>10</v>
      </c>
      <c r="C58" s="334">
        <v>1290</v>
      </c>
      <c r="D58" s="334">
        <v>2023</v>
      </c>
      <c r="E58" s="334">
        <f t="shared" si="0"/>
        <v>4</v>
      </c>
      <c r="F58" s="335">
        <v>45022</v>
      </c>
      <c r="G58" s="334" t="s">
        <v>185</v>
      </c>
      <c r="H58" s="334" t="s">
        <v>78</v>
      </c>
      <c r="I58" s="337">
        <v>162</v>
      </c>
      <c r="J58" s="337">
        <v>62</v>
      </c>
      <c r="K58" s="319">
        <v>62</v>
      </c>
      <c r="L58" s="321"/>
      <c r="M58" s="321"/>
    </row>
    <row r="59" spans="1:13">
      <c r="A59" s="317" t="s">
        <v>183</v>
      </c>
      <c r="B59" s="317">
        <v>11</v>
      </c>
      <c r="C59" s="317">
        <v>1291</v>
      </c>
      <c r="D59" s="317">
        <v>2023</v>
      </c>
      <c r="E59" s="317">
        <f t="shared" si="0"/>
        <v>4</v>
      </c>
      <c r="F59" s="318">
        <v>45029</v>
      </c>
      <c r="G59" s="317" t="s">
        <v>184</v>
      </c>
      <c r="H59" s="317" t="s">
        <v>78</v>
      </c>
      <c r="I59" s="340">
        <v>100</v>
      </c>
      <c r="J59" s="340">
        <v>100</v>
      </c>
      <c r="K59" s="341">
        <v>100</v>
      </c>
      <c r="L59" s="326"/>
      <c r="M59" s="321"/>
    </row>
    <row r="60" spans="1:13">
      <c r="A60" s="317" t="s">
        <v>183</v>
      </c>
      <c r="B60" s="317">
        <v>11</v>
      </c>
      <c r="C60" s="317">
        <v>1291</v>
      </c>
      <c r="D60" s="317">
        <v>2023</v>
      </c>
      <c r="E60" s="317">
        <f t="shared" si="0"/>
        <v>4</v>
      </c>
      <c r="F60" s="318">
        <v>45029</v>
      </c>
      <c r="G60" s="317" t="s">
        <v>184</v>
      </c>
      <c r="H60" s="317" t="s">
        <v>79</v>
      </c>
      <c r="I60" s="340">
        <v>30</v>
      </c>
      <c r="J60" s="317">
        <v>30</v>
      </c>
      <c r="K60" s="326"/>
      <c r="L60" s="331">
        <v>30</v>
      </c>
      <c r="M60" s="321"/>
    </row>
    <row r="61" spans="1:13">
      <c r="A61" s="317" t="s">
        <v>36</v>
      </c>
      <c r="B61" s="238">
        <v>11</v>
      </c>
      <c r="C61" s="238">
        <v>1310</v>
      </c>
      <c r="D61" s="225">
        <v>2023</v>
      </c>
      <c r="E61" s="225">
        <f t="shared" si="0"/>
        <v>4</v>
      </c>
      <c r="F61" s="47">
        <v>45029</v>
      </c>
      <c r="G61" s="317" t="s">
        <v>184</v>
      </c>
      <c r="H61" s="317" t="s">
        <v>78</v>
      </c>
      <c r="I61" s="336">
        <v>100</v>
      </c>
      <c r="J61" s="324">
        <v>100</v>
      </c>
      <c r="K61" s="319">
        <v>100</v>
      </c>
      <c r="L61" s="321"/>
      <c r="M61" s="321"/>
    </row>
    <row r="62" spans="1:13">
      <c r="A62" s="317" t="s">
        <v>36</v>
      </c>
      <c r="B62" s="238">
        <v>11</v>
      </c>
      <c r="C62" s="238">
        <v>1310</v>
      </c>
      <c r="D62" s="225">
        <v>2023</v>
      </c>
      <c r="E62" s="225">
        <f t="shared" si="0"/>
        <v>4</v>
      </c>
      <c r="F62" s="47">
        <v>45029</v>
      </c>
      <c r="G62" s="317" t="s">
        <v>184</v>
      </c>
      <c r="H62" s="317" t="s">
        <v>53</v>
      </c>
      <c r="I62" s="336">
        <v>50</v>
      </c>
      <c r="J62" s="324">
        <v>50</v>
      </c>
      <c r="K62" s="321"/>
      <c r="L62" s="323">
        <v>50</v>
      </c>
      <c r="M62" s="321"/>
    </row>
    <row r="63" spans="1:13">
      <c r="A63" s="317" t="s">
        <v>41</v>
      </c>
      <c r="B63" s="238">
        <v>8</v>
      </c>
      <c r="C63" s="238">
        <v>1234</v>
      </c>
      <c r="D63" s="225">
        <v>2023</v>
      </c>
      <c r="E63" s="225">
        <f t="shared" si="0"/>
        <v>4</v>
      </c>
      <c r="F63" s="47">
        <v>45029</v>
      </c>
      <c r="G63" s="317" t="s">
        <v>184</v>
      </c>
      <c r="H63" s="317" t="s">
        <v>78</v>
      </c>
      <c r="I63" s="336">
        <v>70</v>
      </c>
      <c r="J63" s="324">
        <v>70</v>
      </c>
      <c r="K63" s="346">
        <v>70</v>
      </c>
      <c r="L63" s="326"/>
      <c r="M63" s="321"/>
    </row>
    <row r="64" spans="1:13">
      <c r="A64" s="317" t="s">
        <v>41</v>
      </c>
      <c r="B64" s="238">
        <v>8</v>
      </c>
      <c r="C64" s="238">
        <v>1234</v>
      </c>
      <c r="D64" s="225">
        <v>2023</v>
      </c>
      <c r="E64" s="225">
        <f t="shared" si="0"/>
        <v>4</v>
      </c>
      <c r="F64" s="47">
        <v>45029</v>
      </c>
      <c r="G64" s="317" t="s">
        <v>184</v>
      </c>
      <c r="H64" s="317" t="s">
        <v>78</v>
      </c>
      <c r="I64" s="336">
        <v>25</v>
      </c>
      <c r="J64" s="324">
        <v>25</v>
      </c>
      <c r="K64" s="327">
        <v>25</v>
      </c>
      <c r="L64" s="321"/>
      <c r="M64" s="321"/>
    </row>
    <row r="65" spans="1:13">
      <c r="A65" s="317" t="s">
        <v>41</v>
      </c>
      <c r="B65" s="238">
        <v>8</v>
      </c>
      <c r="C65" s="238">
        <v>1234</v>
      </c>
      <c r="D65" s="225">
        <v>2023</v>
      </c>
      <c r="E65" s="225">
        <f t="shared" si="0"/>
        <v>4</v>
      </c>
      <c r="F65" s="47">
        <v>45029</v>
      </c>
      <c r="G65" s="317" t="s">
        <v>184</v>
      </c>
      <c r="H65" s="317" t="s">
        <v>53</v>
      </c>
      <c r="I65" s="336">
        <v>35</v>
      </c>
      <c r="J65" s="324">
        <v>35</v>
      </c>
      <c r="K65" s="326"/>
      <c r="L65" s="329">
        <v>35</v>
      </c>
      <c r="M65" s="321"/>
    </row>
    <row r="66" spans="1:13">
      <c r="A66" s="317" t="s">
        <v>41</v>
      </c>
      <c r="B66" s="238">
        <v>8</v>
      </c>
      <c r="C66" s="238">
        <v>1234</v>
      </c>
      <c r="D66" s="225">
        <v>2023</v>
      </c>
      <c r="E66" s="225">
        <f t="shared" si="0"/>
        <v>4</v>
      </c>
      <c r="F66" s="47">
        <v>45029</v>
      </c>
      <c r="G66" s="317" t="s">
        <v>184</v>
      </c>
      <c r="H66" s="317" t="s">
        <v>53</v>
      </c>
      <c r="I66" s="336">
        <v>80</v>
      </c>
      <c r="J66" s="324">
        <v>80</v>
      </c>
      <c r="K66" s="321"/>
      <c r="L66" s="328">
        <v>80</v>
      </c>
      <c r="M66" s="321"/>
    </row>
    <row r="67" spans="1:13">
      <c r="A67" s="334" t="s">
        <v>183</v>
      </c>
      <c r="B67" s="334">
        <v>12</v>
      </c>
      <c r="C67" s="334">
        <v>1292</v>
      </c>
      <c r="D67" s="334">
        <v>2023</v>
      </c>
      <c r="E67" s="334">
        <f t="shared" si="0"/>
        <v>5</v>
      </c>
      <c r="F67" s="335">
        <v>45050</v>
      </c>
      <c r="G67" s="334" t="s">
        <v>185</v>
      </c>
      <c r="H67" s="334" t="s">
        <v>78</v>
      </c>
      <c r="I67" s="337">
        <v>200</v>
      </c>
      <c r="J67" s="334">
        <v>200</v>
      </c>
      <c r="K67" s="341">
        <v>200</v>
      </c>
      <c r="L67" s="326"/>
      <c r="M67" s="321"/>
    </row>
    <row r="68" spans="1:13">
      <c r="A68" s="334" t="s">
        <v>36</v>
      </c>
      <c r="B68" s="334">
        <v>12</v>
      </c>
      <c r="C68" s="334">
        <v>1311</v>
      </c>
      <c r="D68" s="334">
        <v>2023</v>
      </c>
      <c r="E68" s="334">
        <f t="shared" si="0"/>
        <v>5</v>
      </c>
      <c r="F68" s="335">
        <v>45050</v>
      </c>
      <c r="G68" s="334" t="s">
        <v>185</v>
      </c>
      <c r="H68" s="334" t="s">
        <v>78</v>
      </c>
      <c r="I68" s="336">
        <v>110</v>
      </c>
      <c r="J68" s="324">
        <v>110</v>
      </c>
      <c r="K68" s="319">
        <v>110</v>
      </c>
      <c r="L68" s="321"/>
      <c r="M68" s="321"/>
    </row>
    <row r="69" spans="1:13">
      <c r="A69" s="317" t="s">
        <v>183</v>
      </c>
      <c r="B69" s="317">
        <v>13</v>
      </c>
      <c r="C69" s="317">
        <v>1293</v>
      </c>
      <c r="D69" s="317">
        <v>2023</v>
      </c>
      <c r="E69" s="317">
        <f t="shared" si="0"/>
        <v>5</v>
      </c>
      <c r="F69" s="318">
        <v>45064</v>
      </c>
      <c r="G69" s="317" t="s">
        <v>184</v>
      </c>
      <c r="H69" s="317" t="s">
        <v>79</v>
      </c>
      <c r="I69" s="340">
        <v>55</v>
      </c>
      <c r="J69" s="317">
        <v>56</v>
      </c>
      <c r="K69" s="326"/>
      <c r="L69" s="331">
        <v>55</v>
      </c>
      <c r="M69" s="321"/>
    </row>
    <row r="70" spans="1:13">
      <c r="A70" s="317" t="s">
        <v>36</v>
      </c>
      <c r="B70" s="238">
        <v>13</v>
      </c>
      <c r="C70" s="238">
        <v>1312</v>
      </c>
      <c r="D70" s="225">
        <v>2023</v>
      </c>
      <c r="E70" s="225">
        <f t="shared" si="0"/>
        <v>5</v>
      </c>
      <c r="F70" s="47">
        <v>45064</v>
      </c>
      <c r="G70" s="317" t="s">
        <v>184</v>
      </c>
      <c r="H70" s="317" t="s">
        <v>78</v>
      </c>
      <c r="I70" s="336">
        <v>115</v>
      </c>
      <c r="J70" s="324">
        <v>154</v>
      </c>
      <c r="K70" s="341">
        <v>154</v>
      </c>
      <c r="L70" s="326"/>
      <c r="M70" s="321"/>
    </row>
    <row r="71" spans="1:13">
      <c r="A71" s="317" t="s">
        <v>36</v>
      </c>
      <c r="B71" s="238">
        <v>13</v>
      </c>
      <c r="C71" s="238">
        <v>1312</v>
      </c>
      <c r="D71" s="225">
        <v>2023</v>
      </c>
      <c r="E71" s="225">
        <f t="shared" si="0"/>
        <v>5</v>
      </c>
      <c r="F71" s="47">
        <v>45064</v>
      </c>
      <c r="G71" s="317" t="s">
        <v>184</v>
      </c>
      <c r="H71" s="317" t="s">
        <v>53</v>
      </c>
      <c r="I71" s="336">
        <v>75</v>
      </c>
      <c r="J71" s="324">
        <v>74</v>
      </c>
      <c r="K71" s="321"/>
      <c r="L71" s="323">
        <v>74</v>
      </c>
      <c r="M71" s="321"/>
    </row>
    <row r="72" spans="1:13">
      <c r="A72" s="317" t="s">
        <v>41</v>
      </c>
      <c r="B72" s="238">
        <v>9</v>
      </c>
      <c r="C72" s="238">
        <v>1235</v>
      </c>
      <c r="D72" s="225">
        <v>2023</v>
      </c>
      <c r="E72" s="225">
        <f t="shared" si="0"/>
        <v>5</v>
      </c>
      <c r="F72" s="47">
        <v>45064</v>
      </c>
      <c r="G72" s="317" t="s">
        <v>184</v>
      </c>
      <c r="H72" s="317" t="s">
        <v>78</v>
      </c>
      <c r="I72" s="336">
        <v>250</v>
      </c>
      <c r="J72" s="324">
        <v>250</v>
      </c>
      <c r="K72" s="327">
        <v>250</v>
      </c>
      <c r="L72" s="321"/>
      <c r="M72" s="321"/>
    </row>
    <row r="73" spans="1:13">
      <c r="A73" s="317" t="s">
        <v>41</v>
      </c>
      <c r="B73" s="238">
        <v>9</v>
      </c>
      <c r="C73" s="238">
        <v>1235</v>
      </c>
      <c r="D73" s="225">
        <v>2023</v>
      </c>
      <c r="E73" s="225">
        <f t="shared" si="0"/>
        <v>5</v>
      </c>
      <c r="F73" s="47">
        <v>45064</v>
      </c>
      <c r="G73" s="317" t="s">
        <v>184</v>
      </c>
      <c r="H73" s="317" t="s">
        <v>78</v>
      </c>
      <c r="I73" s="336">
        <v>55</v>
      </c>
      <c r="J73" s="324">
        <v>57</v>
      </c>
      <c r="K73" s="327">
        <v>57</v>
      </c>
      <c r="L73" s="321"/>
      <c r="M73" s="321"/>
    </row>
    <row r="74" spans="1:13">
      <c r="A74" s="317" t="s">
        <v>41</v>
      </c>
      <c r="B74" s="238">
        <v>9</v>
      </c>
      <c r="C74" s="238">
        <v>1235</v>
      </c>
      <c r="D74" s="225">
        <v>2023</v>
      </c>
      <c r="E74" s="225">
        <f t="shared" si="0"/>
        <v>5</v>
      </c>
      <c r="F74" s="47">
        <v>45064</v>
      </c>
      <c r="G74" s="317" t="s">
        <v>184</v>
      </c>
      <c r="H74" s="317" t="s">
        <v>53</v>
      </c>
      <c r="I74" s="336">
        <v>55</v>
      </c>
      <c r="J74" s="324">
        <v>54</v>
      </c>
      <c r="K74" s="321"/>
      <c r="L74" s="328">
        <v>54</v>
      </c>
      <c r="M74" s="321"/>
    </row>
    <row r="75" spans="1:13">
      <c r="A75" s="334" t="s">
        <v>183</v>
      </c>
      <c r="B75" s="334">
        <v>14</v>
      </c>
      <c r="C75" s="334">
        <v>1294</v>
      </c>
      <c r="D75" s="334">
        <v>2023</v>
      </c>
      <c r="E75" s="334">
        <f t="shared" si="0"/>
        <v>6</v>
      </c>
      <c r="F75" s="335">
        <v>45078</v>
      </c>
      <c r="G75" s="334" t="s">
        <v>185</v>
      </c>
      <c r="H75" s="334" t="s">
        <v>78</v>
      </c>
      <c r="I75" s="337">
        <v>200</v>
      </c>
      <c r="J75" s="334">
        <v>200</v>
      </c>
      <c r="K75" s="341">
        <v>200</v>
      </c>
      <c r="L75" s="326"/>
      <c r="M75" s="321"/>
    </row>
    <row r="76" spans="1:13">
      <c r="A76" s="334" t="s">
        <v>36</v>
      </c>
      <c r="B76" s="334">
        <v>14</v>
      </c>
      <c r="C76" s="334">
        <v>1313</v>
      </c>
      <c r="D76" s="334">
        <v>2023</v>
      </c>
      <c r="E76" s="334">
        <f t="shared" si="0"/>
        <v>6</v>
      </c>
      <c r="F76" s="335">
        <v>45078</v>
      </c>
      <c r="G76" s="334" t="s">
        <v>185</v>
      </c>
      <c r="H76" s="334" t="s">
        <v>78</v>
      </c>
      <c r="I76" s="336">
        <v>206</v>
      </c>
      <c r="J76" s="324">
        <v>206</v>
      </c>
      <c r="K76" s="319">
        <v>206</v>
      </c>
      <c r="L76" s="321"/>
      <c r="M76" s="321"/>
    </row>
    <row r="77" spans="1:13">
      <c r="A77" s="317" t="s">
        <v>183</v>
      </c>
      <c r="B77" s="317">
        <v>15</v>
      </c>
      <c r="C77" s="317">
        <v>1295</v>
      </c>
      <c r="D77" s="317">
        <v>2023</v>
      </c>
      <c r="E77" s="317">
        <f t="shared" si="0"/>
        <v>6</v>
      </c>
      <c r="F77" s="318">
        <v>45085</v>
      </c>
      <c r="G77" s="317" t="s">
        <v>184</v>
      </c>
      <c r="H77" s="317" t="s">
        <v>78</v>
      </c>
      <c r="I77" s="340">
        <v>67</v>
      </c>
      <c r="J77" s="317">
        <v>67</v>
      </c>
      <c r="K77" s="319">
        <v>67</v>
      </c>
      <c r="L77" s="321"/>
      <c r="M77" s="321"/>
    </row>
    <row r="78" spans="1:13">
      <c r="A78" s="317" t="s">
        <v>183</v>
      </c>
      <c r="B78" s="317">
        <v>15</v>
      </c>
      <c r="C78" s="317">
        <v>1295</v>
      </c>
      <c r="D78" s="317">
        <v>2023</v>
      </c>
      <c r="E78" s="317">
        <f t="shared" si="0"/>
        <v>6</v>
      </c>
      <c r="F78" s="318">
        <v>45085</v>
      </c>
      <c r="G78" s="317" t="s">
        <v>184</v>
      </c>
      <c r="H78" s="317" t="s">
        <v>79</v>
      </c>
      <c r="I78" s="340">
        <v>35</v>
      </c>
      <c r="J78" s="317">
        <v>35</v>
      </c>
      <c r="K78" s="321"/>
      <c r="L78" s="323">
        <v>35</v>
      </c>
      <c r="M78" s="321"/>
    </row>
    <row r="79" spans="1:13">
      <c r="A79" s="317" t="s">
        <v>36</v>
      </c>
      <c r="B79" s="238">
        <v>15</v>
      </c>
      <c r="C79" s="238">
        <v>1314</v>
      </c>
      <c r="D79" s="225">
        <v>2023</v>
      </c>
      <c r="E79" s="225">
        <f t="shared" si="0"/>
        <v>6</v>
      </c>
      <c r="F79" s="47">
        <v>45085</v>
      </c>
      <c r="G79" s="317" t="s">
        <v>184</v>
      </c>
      <c r="H79" s="317" t="s">
        <v>78</v>
      </c>
      <c r="I79" s="336">
        <v>67</v>
      </c>
      <c r="J79" s="324">
        <v>66</v>
      </c>
      <c r="K79" s="319">
        <v>66</v>
      </c>
      <c r="L79" s="321"/>
      <c r="M79" s="321"/>
    </row>
    <row r="80" spans="1:13">
      <c r="A80" s="317" t="s">
        <v>36</v>
      </c>
      <c r="B80" s="238">
        <v>15</v>
      </c>
      <c r="C80" s="238">
        <v>1314</v>
      </c>
      <c r="D80" s="225">
        <v>2023</v>
      </c>
      <c r="E80" s="225">
        <f t="shared" si="0"/>
        <v>6</v>
      </c>
      <c r="F80" s="47">
        <v>45085</v>
      </c>
      <c r="G80" s="317" t="s">
        <v>184</v>
      </c>
      <c r="H80" s="317" t="s">
        <v>53</v>
      </c>
      <c r="I80" s="336">
        <v>35</v>
      </c>
      <c r="J80" s="324">
        <v>35</v>
      </c>
      <c r="K80" s="326"/>
      <c r="L80" s="331">
        <v>35</v>
      </c>
      <c r="M80" s="321"/>
    </row>
    <row r="81" spans="1:13">
      <c r="A81" s="317" t="s">
        <v>41</v>
      </c>
      <c r="B81" s="238">
        <v>10</v>
      </c>
      <c r="C81" s="238">
        <v>1236</v>
      </c>
      <c r="D81" s="225">
        <v>2023</v>
      </c>
      <c r="E81" s="225">
        <f t="shared" si="0"/>
        <v>6</v>
      </c>
      <c r="F81" s="47">
        <v>45085</v>
      </c>
      <c r="G81" s="317" t="s">
        <v>184</v>
      </c>
      <c r="H81" s="317" t="s">
        <v>78</v>
      </c>
      <c r="I81" s="336">
        <v>70</v>
      </c>
      <c r="J81" s="324">
        <v>70</v>
      </c>
      <c r="K81" s="346">
        <v>70</v>
      </c>
      <c r="L81" s="326"/>
      <c r="M81" s="321"/>
    </row>
    <row r="82" spans="1:13">
      <c r="A82" s="317" t="s">
        <v>41</v>
      </c>
      <c r="B82" s="238">
        <v>10</v>
      </c>
      <c r="C82" s="238">
        <v>1236</v>
      </c>
      <c r="D82" s="225">
        <v>2023</v>
      </c>
      <c r="E82" s="225">
        <f t="shared" si="0"/>
        <v>6</v>
      </c>
      <c r="F82" s="47">
        <v>45085</v>
      </c>
      <c r="G82" s="317" t="s">
        <v>184</v>
      </c>
      <c r="H82" s="317" t="s">
        <v>78</v>
      </c>
      <c r="I82" s="336">
        <v>10</v>
      </c>
      <c r="J82" s="324">
        <v>10</v>
      </c>
      <c r="K82" s="327">
        <v>10</v>
      </c>
      <c r="L82" s="321"/>
      <c r="M82" s="321"/>
    </row>
    <row r="83" spans="1:13">
      <c r="A83" s="317" t="s">
        <v>41</v>
      </c>
      <c r="B83" s="238">
        <v>10</v>
      </c>
      <c r="C83" s="238">
        <v>1236</v>
      </c>
      <c r="D83" s="225">
        <v>2023</v>
      </c>
      <c r="E83" s="225">
        <f t="shared" si="0"/>
        <v>6</v>
      </c>
      <c r="F83" s="47">
        <v>45085</v>
      </c>
      <c r="G83" s="317" t="s">
        <v>184</v>
      </c>
      <c r="H83" s="317" t="s">
        <v>53</v>
      </c>
      <c r="I83" s="336">
        <v>50</v>
      </c>
      <c r="J83" s="324">
        <v>50</v>
      </c>
      <c r="K83" s="326"/>
      <c r="L83" s="329">
        <v>50</v>
      </c>
      <c r="M83" s="321"/>
    </row>
    <row r="84" spans="1:13">
      <c r="A84" s="317" t="s">
        <v>80</v>
      </c>
      <c r="B84" s="238">
        <v>1</v>
      </c>
      <c r="C84" s="238">
        <v>1200</v>
      </c>
      <c r="D84" s="225">
        <v>2023</v>
      </c>
      <c r="E84" s="225">
        <f t="shared" si="0"/>
        <v>6</v>
      </c>
      <c r="F84" s="47">
        <v>45085</v>
      </c>
      <c r="G84" s="317" t="s">
        <v>184</v>
      </c>
      <c r="H84" s="317" t="s">
        <v>78</v>
      </c>
      <c r="I84" s="336">
        <v>70</v>
      </c>
      <c r="J84" s="324">
        <v>70</v>
      </c>
      <c r="K84" s="341">
        <v>70</v>
      </c>
      <c r="L84" s="326"/>
      <c r="M84" s="321"/>
    </row>
    <row r="85" spans="1:13">
      <c r="A85" s="317" t="s">
        <v>80</v>
      </c>
      <c r="B85" s="238">
        <v>1</v>
      </c>
      <c r="C85" s="238">
        <v>1200</v>
      </c>
      <c r="D85" s="225">
        <v>2023</v>
      </c>
      <c r="E85" s="225">
        <f t="shared" si="0"/>
        <v>6</v>
      </c>
      <c r="F85" s="47">
        <v>45085</v>
      </c>
      <c r="G85" s="317" t="s">
        <v>184</v>
      </c>
      <c r="H85" s="317" t="s">
        <v>78</v>
      </c>
      <c r="I85" s="336">
        <v>15</v>
      </c>
      <c r="J85" s="324">
        <v>15</v>
      </c>
      <c r="K85" s="341">
        <v>15</v>
      </c>
      <c r="L85" s="326"/>
      <c r="M85" s="321"/>
    </row>
    <row r="86" spans="1:13">
      <c r="A86" s="334" t="s">
        <v>183</v>
      </c>
      <c r="B86" s="334">
        <v>16</v>
      </c>
      <c r="C86" s="334">
        <v>1296</v>
      </c>
      <c r="D86" s="334">
        <v>2023</v>
      </c>
      <c r="E86" s="334">
        <f t="shared" si="0"/>
        <v>7</v>
      </c>
      <c r="F86" s="335">
        <v>45113</v>
      </c>
      <c r="G86" s="334" t="s">
        <v>185</v>
      </c>
      <c r="H86" s="334" t="s">
        <v>78</v>
      </c>
      <c r="I86" s="337">
        <v>250</v>
      </c>
      <c r="J86" s="334">
        <v>250</v>
      </c>
      <c r="K86" s="319">
        <v>250</v>
      </c>
      <c r="L86" s="321"/>
      <c r="M86" s="321"/>
    </row>
    <row r="87" spans="1:13">
      <c r="A87" s="334" t="s">
        <v>36</v>
      </c>
      <c r="B87" s="334">
        <v>16</v>
      </c>
      <c r="C87" s="334">
        <v>1315</v>
      </c>
      <c r="D87" s="334">
        <v>2023</v>
      </c>
      <c r="E87" s="334">
        <f t="shared" si="0"/>
        <v>7</v>
      </c>
      <c r="F87" s="335">
        <v>45113</v>
      </c>
      <c r="G87" s="334" t="s">
        <v>185</v>
      </c>
      <c r="H87" s="334" t="s">
        <v>78</v>
      </c>
      <c r="I87" s="336">
        <v>176</v>
      </c>
      <c r="J87" s="324">
        <v>176</v>
      </c>
      <c r="K87" s="319">
        <v>176</v>
      </c>
      <c r="L87" s="321"/>
      <c r="M87" s="321"/>
    </row>
    <row r="88" spans="1:13">
      <c r="A88" s="334" t="s">
        <v>36</v>
      </c>
      <c r="B88" s="238">
        <v>16</v>
      </c>
      <c r="C88" s="238">
        <v>1315</v>
      </c>
      <c r="D88" s="225">
        <v>2023</v>
      </c>
      <c r="E88" s="225">
        <f t="shared" si="0"/>
        <v>7</v>
      </c>
      <c r="F88" s="47">
        <v>45113</v>
      </c>
      <c r="G88" s="334" t="s">
        <v>185</v>
      </c>
      <c r="H88" s="334" t="s">
        <v>79</v>
      </c>
      <c r="I88" s="336">
        <v>31</v>
      </c>
      <c r="J88" s="324">
        <v>31</v>
      </c>
      <c r="K88" s="321"/>
      <c r="L88" s="323">
        <v>31</v>
      </c>
      <c r="M88" s="321"/>
    </row>
    <row r="89" spans="1:13">
      <c r="A89" s="334" t="s">
        <v>183</v>
      </c>
      <c r="B89" s="334">
        <v>17</v>
      </c>
      <c r="C89" s="334">
        <v>1297</v>
      </c>
      <c r="D89" s="334">
        <v>2023</v>
      </c>
      <c r="E89" s="334">
        <f t="shared" si="0"/>
        <v>7</v>
      </c>
      <c r="F89" s="335">
        <v>45120</v>
      </c>
      <c r="G89" s="334" t="s">
        <v>185</v>
      </c>
      <c r="H89" s="334" t="s">
        <v>78</v>
      </c>
      <c r="I89" s="337">
        <v>241</v>
      </c>
      <c r="J89" s="334">
        <v>241</v>
      </c>
      <c r="K89" s="341">
        <v>241</v>
      </c>
      <c r="L89" s="326"/>
      <c r="M89" s="321"/>
    </row>
    <row r="90" spans="1:13">
      <c r="A90" s="334" t="s">
        <v>183</v>
      </c>
      <c r="B90" s="334">
        <v>18</v>
      </c>
      <c r="C90" s="334">
        <v>1298</v>
      </c>
      <c r="D90" s="334">
        <v>2023</v>
      </c>
      <c r="E90" s="334">
        <f t="shared" si="0"/>
        <v>7</v>
      </c>
      <c r="F90" s="335">
        <v>45134</v>
      </c>
      <c r="G90" s="334" t="s">
        <v>185</v>
      </c>
      <c r="H90" s="334" t="s">
        <v>78</v>
      </c>
      <c r="I90" s="337">
        <v>436</v>
      </c>
      <c r="J90" s="334">
        <v>434</v>
      </c>
      <c r="K90" s="319">
        <v>434</v>
      </c>
      <c r="L90" s="321"/>
      <c r="M90" s="321"/>
    </row>
    <row r="91" spans="1:13">
      <c r="A91" s="317" t="s">
        <v>183</v>
      </c>
      <c r="B91" s="317">
        <v>20</v>
      </c>
      <c r="C91" s="317">
        <v>1300</v>
      </c>
      <c r="D91" s="317">
        <v>2023</v>
      </c>
      <c r="E91" s="317">
        <f t="shared" si="0"/>
        <v>8</v>
      </c>
      <c r="F91" s="318">
        <v>45155</v>
      </c>
      <c r="G91" s="317" t="s">
        <v>184</v>
      </c>
      <c r="H91" s="317" t="s">
        <v>78</v>
      </c>
      <c r="I91" s="340">
        <v>75</v>
      </c>
      <c r="J91" s="317">
        <v>76</v>
      </c>
      <c r="K91" s="319">
        <v>76</v>
      </c>
      <c r="L91" s="321"/>
      <c r="M91" s="321"/>
    </row>
    <row r="92" spans="1:13">
      <c r="A92" s="317" t="s">
        <v>186</v>
      </c>
      <c r="B92" s="238">
        <v>3</v>
      </c>
      <c r="C92" s="238">
        <v>894</v>
      </c>
      <c r="D92" s="225">
        <v>2023</v>
      </c>
      <c r="E92" s="225">
        <f t="shared" si="0"/>
        <v>8</v>
      </c>
      <c r="F92" s="47">
        <v>45155</v>
      </c>
      <c r="G92" s="317" t="s">
        <v>184</v>
      </c>
      <c r="H92" s="317" t="s">
        <v>78</v>
      </c>
      <c r="I92" s="336">
        <v>85</v>
      </c>
      <c r="J92" s="324">
        <v>80</v>
      </c>
      <c r="K92" s="341">
        <v>80</v>
      </c>
      <c r="L92" s="326"/>
      <c r="M92" s="321"/>
    </row>
    <row r="93" spans="1:13">
      <c r="A93" s="317" t="s">
        <v>41</v>
      </c>
      <c r="B93" s="238">
        <v>11</v>
      </c>
      <c r="C93" s="238">
        <v>1237</v>
      </c>
      <c r="D93" s="225">
        <v>2023</v>
      </c>
      <c r="E93" s="225">
        <f t="shared" si="0"/>
        <v>8</v>
      </c>
      <c r="F93" s="47">
        <v>45155</v>
      </c>
      <c r="G93" s="317" t="s">
        <v>184</v>
      </c>
      <c r="H93" s="317" t="s">
        <v>78</v>
      </c>
      <c r="I93" s="336">
        <v>110</v>
      </c>
      <c r="J93" s="324">
        <v>111</v>
      </c>
      <c r="K93" s="327">
        <v>111</v>
      </c>
      <c r="L93" s="321"/>
      <c r="M93" s="321"/>
    </row>
    <row r="94" spans="1:13">
      <c r="A94" s="317" t="s">
        <v>41</v>
      </c>
      <c r="B94" s="238">
        <v>11</v>
      </c>
      <c r="C94" s="238">
        <v>1237</v>
      </c>
      <c r="D94" s="225">
        <v>2023</v>
      </c>
      <c r="E94" s="225">
        <f t="shared" si="0"/>
        <v>8</v>
      </c>
      <c r="F94" s="47">
        <v>45155</v>
      </c>
      <c r="G94" s="317" t="s">
        <v>184</v>
      </c>
      <c r="H94" s="317" t="s">
        <v>78</v>
      </c>
      <c r="I94" s="336">
        <v>20</v>
      </c>
      <c r="J94" s="324">
        <v>21</v>
      </c>
      <c r="K94" s="327">
        <v>21</v>
      </c>
      <c r="L94" s="321"/>
      <c r="M94" s="321"/>
    </row>
    <row r="95" spans="1:13">
      <c r="A95" s="317" t="s">
        <v>41</v>
      </c>
      <c r="B95" s="238">
        <v>11</v>
      </c>
      <c r="C95" s="238">
        <v>1237</v>
      </c>
      <c r="D95" s="225">
        <v>2023</v>
      </c>
      <c r="E95" s="225">
        <f t="shared" si="0"/>
        <v>8</v>
      </c>
      <c r="F95" s="47">
        <v>45155</v>
      </c>
      <c r="G95" s="317" t="s">
        <v>184</v>
      </c>
      <c r="H95" s="317" t="s">
        <v>53</v>
      </c>
      <c r="I95" s="336">
        <v>80</v>
      </c>
      <c r="J95" s="324">
        <v>79</v>
      </c>
      <c r="K95" s="321"/>
      <c r="L95" s="328">
        <v>79</v>
      </c>
      <c r="M95" s="321"/>
    </row>
    <row r="96" spans="1:13">
      <c r="A96" s="317" t="s">
        <v>41</v>
      </c>
      <c r="B96" s="238">
        <v>11</v>
      </c>
      <c r="C96" s="238">
        <v>1237</v>
      </c>
      <c r="D96" s="225">
        <v>2023</v>
      </c>
      <c r="E96" s="225">
        <f t="shared" si="0"/>
        <v>8</v>
      </c>
      <c r="F96" s="47">
        <v>45155</v>
      </c>
      <c r="G96" s="317" t="s">
        <v>184</v>
      </c>
      <c r="H96" s="317" t="s">
        <v>53</v>
      </c>
      <c r="I96" s="336">
        <v>20</v>
      </c>
      <c r="J96" s="324">
        <v>20</v>
      </c>
      <c r="K96" s="326"/>
      <c r="L96" s="329">
        <v>20</v>
      </c>
      <c r="M96" s="321"/>
    </row>
    <row r="97" spans="1:13">
      <c r="A97" s="317" t="s">
        <v>80</v>
      </c>
      <c r="B97" s="238">
        <v>2</v>
      </c>
      <c r="C97" s="238">
        <v>1201</v>
      </c>
      <c r="D97" s="225">
        <v>2023</v>
      </c>
      <c r="E97" s="225">
        <f t="shared" si="0"/>
        <v>8</v>
      </c>
      <c r="F97" s="47">
        <v>45155</v>
      </c>
      <c r="G97" s="317" t="s">
        <v>184</v>
      </c>
      <c r="H97" s="317" t="s">
        <v>78</v>
      </c>
      <c r="I97" s="336">
        <v>140</v>
      </c>
      <c r="J97" s="324">
        <v>143</v>
      </c>
      <c r="K97" s="319">
        <v>143</v>
      </c>
      <c r="L97" s="321"/>
      <c r="M97" s="321"/>
    </row>
    <row r="98" spans="1:13">
      <c r="A98" s="334" t="s">
        <v>183</v>
      </c>
      <c r="B98" s="334">
        <v>19</v>
      </c>
      <c r="C98" s="334">
        <v>1299</v>
      </c>
      <c r="D98" s="334">
        <v>2023</v>
      </c>
      <c r="E98" s="334">
        <f t="shared" si="0"/>
        <v>8</v>
      </c>
      <c r="F98" s="335">
        <v>45155</v>
      </c>
      <c r="G98" s="334" t="s">
        <v>185</v>
      </c>
      <c r="H98" s="334" t="s">
        <v>78</v>
      </c>
      <c r="I98" s="337">
        <v>200</v>
      </c>
      <c r="J98" s="334">
        <v>200</v>
      </c>
      <c r="K98" s="341">
        <v>200</v>
      </c>
      <c r="L98" s="326"/>
      <c r="M98" s="321"/>
    </row>
    <row r="99" spans="1:13">
      <c r="A99" s="317" t="s">
        <v>183</v>
      </c>
      <c r="B99" s="317">
        <v>20</v>
      </c>
      <c r="C99" s="317">
        <v>1300</v>
      </c>
      <c r="D99" s="317">
        <v>2023</v>
      </c>
      <c r="E99" s="317">
        <f t="shared" si="0"/>
        <v>8</v>
      </c>
      <c r="F99" s="318">
        <v>45156</v>
      </c>
      <c r="G99" s="317" t="s">
        <v>184</v>
      </c>
      <c r="H99" s="317" t="s">
        <v>79</v>
      </c>
      <c r="I99" s="340">
        <v>60</v>
      </c>
      <c r="J99" s="317">
        <v>61</v>
      </c>
      <c r="K99" s="321"/>
      <c r="L99" s="323">
        <v>61</v>
      </c>
      <c r="M99" s="321"/>
    </row>
    <row r="100" spans="1:13">
      <c r="A100" s="334" t="s">
        <v>183</v>
      </c>
      <c r="B100" s="334">
        <v>19</v>
      </c>
      <c r="C100" s="334">
        <v>1299</v>
      </c>
      <c r="D100" s="334">
        <v>2023</v>
      </c>
      <c r="E100" s="334">
        <f t="shared" si="0"/>
        <v>8</v>
      </c>
      <c r="F100" s="335">
        <v>45156</v>
      </c>
      <c r="G100" s="334" t="s">
        <v>185</v>
      </c>
      <c r="H100" s="334" t="s">
        <v>79</v>
      </c>
      <c r="I100" s="337">
        <v>10</v>
      </c>
      <c r="J100" s="334">
        <v>10</v>
      </c>
      <c r="K100" s="326"/>
      <c r="L100" s="331">
        <v>10</v>
      </c>
      <c r="M100" s="321"/>
    </row>
    <row r="101" spans="1:13">
      <c r="A101" s="317" t="s">
        <v>36</v>
      </c>
      <c r="B101" s="46">
        <v>17</v>
      </c>
      <c r="C101" s="46">
        <v>1316</v>
      </c>
      <c r="D101" s="225">
        <v>2023</v>
      </c>
      <c r="E101" s="225">
        <f t="shared" si="0"/>
        <v>8</v>
      </c>
      <c r="F101" s="47">
        <v>45169</v>
      </c>
      <c r="G101" s="317" t="s">
        <v>184</v>
      </c>
      <c r="H101" s="317" t="s">
        <v>78</v>
      </c>
      <c r="I101" s="336">
        <v>70</v>
      </c>
      <c r="J101" s="324">
        <v>71</v>
      </c>
      <c r="K101" s="341">
        <v>71</v>
      </c>
      <c r="L101" s="326"/>
      <c r="M101" s="321"/>
    </row>
    <row r="102" spans="1:13">
      <c r="A102" s="317" t="s">
        <v>36</v>
      </c>
      <c r="B102" s="46">
        <v>17</v>
      </c>
      <c r="C102" s="46">
        <v>1316</v>
      </c>
      <c r="D102" s="225">
        <v>2023</v>
      </c>
      <c r="E102" s="225">
        <f t="shared" si="0"/>
        <v>8</v>
      </c>
      <c r="F102" s="47">
        <v>45169</v>
      </c>
      <c r="G102" s="317" t="s">
        <v>184</v>
      </c>
      <c r="H102" s="317" t="s">
        <v>79</v>
      </c>
      <c r="I102" s="336">
        <v>70</v>
      </c>
      <c r="J102" s="324">
        <v>72</v>
      </c>
      <c r="K102" s="321"/>
      <c r="L102" s="323">
        <v>72</v>
      </c>
      <c r="M102" s="321"/>
    </row>
    <row r="103" spans="1:13">
      <c r="A103" s="317" t="s">
        <v>41</v>
      </c>
      <c r="B103" s="238">
        <v>13</v>
      </c>
      <c r="C103" s="238">
        <v>1239</v>
      </c>
      <c r="D103" s="225">
        <v>2023</v>
      </c>
      <c r="E103" s="225">
        <f t="shared" ref="E103:E155" si="1">MONTH(F103)</f>
        <v>8</v>
      </c>
      <c r="F103" s="47">
        <v>45169</v>
      </c>
      <c r="G103" s="317" t="s">
        <v>184</v>
      </c>
      <c r="H103" s="317" t="s">
        <v>78</v>
      </c>
      <c r="I103" s="336">
        <v>20</v>
      </c>
      <c r="J103" s="324">
        <v>20</v>
      </c>
      <c r="K103" s="327">
        <v>20</v>
      </c>
      <c r="L103" s="321"/>
      <c r="M103" s="321"/>
    </row>
    <row r="104" spans="1:13">
      <c r="A104" s="317" t="s">
        <v>41</v>
      </c>
      <c r="B104" s="238">
        <v>13</v>
      </c>
      <c r="C104" s="238">
        <v>1239</v>
      </c>
      <c r="D104" s="225">
        <v>2023</v>
      </c>
      <c r="E104" s="225">
        <f t="shared" si="1"/>
        <v>8</v>
      </c>
      <c r="F104" s="47">
        <v>45169</v>
      </c>
      <c r="G104" s="317" t="s">
        <v>184</v>
      </c>
      <c r="H104" s="317" t="s">
        <v>53</v>
      </c>
      <c r="I104" s="336">
        <v>20</v>
      </c>
      <c r="J104" s="324">
        <v>35</v>
      </c>
      <c r="K104" s="321"/>
      <c r="L104" s="328">
        <v>35</v>
      </c>
      <c r="M104" s="321"/>
    </row>
    <row r="105" spans="1:13">
      <c r="A105" s="317" t="s">
        <v>41</v>
      </c>
      <c r="B105" s="238">
        <v>13</v>
      </c>
      <c r="C105" s="238">
        <v>1239</v>
      </c>
      <c r="D105" s="225">
        <v>2023</v>
      </c>
      <c r="E105" s="225">
        <f t="shared" si="1"/>
        <v>8</v>
      </c>
      <c r="F105" s="47">
        <v>45169</v>
      </c>
      <c r="G105" s="317" t="s">
        <v>184</v>
      </c>
      <c r="H105" s="317" t="s">
        <v>53</v>
      </c>
      <c r="I105" s="336">
        <v>50</v>
      </c>
      <c r="J105" s="324">
        <v>50</v>
      </c>
      <c r="K105" s="321"/>
      <c r="L105" s="328">
        <v>50</v>
      </c>
      <c r="M105" s="321"/>
    </row>
    <row r="106" spans="1:13">
      <c r="A106" s="317" t="s">
        <v>80</v>
      </c>
      <c r="B106" s="238">
        <v>3</v>
      </c>
      <c r="C106" s="238">
        <v>1202</v>
      </c>
      <c r="D106" s="225">
        <v>2023</v>
      </c>
      <c r="E106" s="225">
        <f t="shared" si="1"/>
        <v>8</v>
      </c>
      <c r="F106" s="47">
        <v>45169</v>
      </c>
      <c r="G106" s="317" t="s">
        <v>184</v>
      </c>
      <c r="H106" s="317" t="s">
        <v>78</v>
      </c>
      <c r="I106" s="336">
        <v>200</v>
      </c>
      <c r="J106" s="324">
        <v>200</v>
      </c>
      <c r="K106" s="319">
        <v>200</v>
      </c>
      <c r="L106" s="321"/>
      <c r="M106" s="321"/>
    </row>
    <row r="107" spans="1:13">
      <c r="A107" s="334" t="s">
        <v>183</v>
      </c>
      <c r="B107" s="334">
        <v>21</v>
      </c>
      <c r="C107" s="334">
        <v>1391</v>
      </c>
      <c r="D107" s="334">
        <v>2023</v>
      </c>
      <c r="E107" s="334">
        <f t="shared" si="1"/>
        <v>8</v>
      </c>
      <c r="F107" s="335">
        <v>45169</v>
      </c>
      <c r="G107" s="334" t="s">
        <v>185</v>
      </c>
      <c r="H107" s="334" t="s">
        <v>78</v>
      </c>
      <c r="I107" s="337">
        <v>75</v>
      </c>
      <c r="J107" s="334">
        <v>75</v>
      </c>
      <c r="K107" s="341">
        <v>75</v>
      </c>
      <c r="L107" s="326"/>
      <c r="M107" s="321"/>
    </row>
    <row r="108" spans="1:13">
      <c r="A108" s="334" t="s">
        <v>183</v>
      </c>
      <c r="B108" s="334">
        <v>21</v>
      </c>
      <c r="C108" s="334">
        <v>1391</v>
      </c>
      <c r="D108" s="334">
        <v>2023</v>
      </c>
      <c r="E108" s="334">
        <f t="shared" si="1"/>
        <v>8</v>
      </c>
      <c r="F108" s="335">
        <v>45169</v>
      </c>
      <c r="G108" s="334" t="s">
        <v>185</v>
      </c>
      <c r="H108" s="334" t="s">
        <v>79</v>
      </c>
      <c r="I108" s="337">
        <v>50</v>
      </c>
      <c r="J108" s="334">
        <v>50</v>
      </c>
      <c r="K108" s="321"/>
      <c r="L108" s="323">
        <v>50</v>
      </c>
      <c r="M108" s="321"/>
    </row>
    <row r="109" spans="1:13">
      <c r="A109" s="317" t="s">
        <v>183</v>
      </c>
      <c r="B109" s="317">
        <v>21</v>
      </c>
      <c r="C109" s="317">
        <v>1392</v>
      </c>
      <c r="D109" s="317">
        <v>2023</v>
      </c>
      <c r="E109" s="317">
        <f t="shared" si="1"/>
        <v>9</v>
      </c>
      <c r="F109" s="318">
        <v>45176</v>
      </c>
      <c r="G109" s="317" t="s">
        <v>184</v>
      </c>
      <c r="H109" s="317" t="s">
        <v>78</v>
      </c>
      <c r="I109" s="340">
        <v>230</v>
      </c>
      <c r="J109" s="317">
        <v>229</v>
      </c>
      <c r="K109" s="319">
        <v>229</v>
      </c>
      <c r="L109" s="321"/>
      <c r="M109" s="321"/>
    </row>
    <row r="110" spans="1:13">
      <c r="A110" s="317" t="s">
        <v>183</v>
      </c>
      <c r="B110" s="317">
        <v>21</v>
      </c>
      <c r="C110" s="317">
        <v>1392</v>
      </c>
      <c r="D110" s="317">
        <v>2023</v>
      </c>
      <c r="E110" s="317">
        <f t="shared" si="1"/>
        <v>9</v>
      </c>
      <c r="F110" s="318">
        <v>45176</v>
      </c>
      <c r="G110" s="317" t="s">
        <v>184</v>
      </c>
      <c r="H110" s="317" t="s">
        <v>79</v>
      </c>
      <c r="I110" s="340">
        <v>70</v>
      </c>
      <c r="J110" s="317">
        <v>70</v>
      </c>
      <c r="K110" s="326"/>
      <c r="L110" s="331">
        <v>70</v>
      </c>
      <c r="M110" s="321"/>
    </row>
    <row r="111" spans="1:13">
      <c r="A111" s="317" t="s">
        <v>36</v>
      </c>
      <c r="B111" s="46">
        <v>18</v>
      </c>
      <c r="C111" s="46">
        <v>1317</v>
      </c>
      <c r="D111" s="225">
        <v>2023</v>
      </c>
      <c r="E111" s="225">
        <f t="shared" si="1"/>
        <v>9</v>
      </c>
      <c r="F111" s="47">
        <v>45176</v>
      </c>
      <c r="G111" s="317" t="s">
        <v>184</v>
      </c>
      <c r="H111" s="317" t="s">
        <v>79</v>
      </c>
      <c r="I111" s="336">
        <v>80</v>
      </c>
      <c r="J111" s="324">
        <v>90</v>
      </c>
      <c r="K111" s="321"/>
      <c r="L111" s="323">
        <v>90</v>
      </c>
      <c r="M111" s="321"/>
    </row>
    <row r="112" spans="1:13">
      <c r="A112" s="317" t="s">
        <v>41</v>
      </c>
      <c r="B112" s="238">
        <v>14</v>
      </c>
      <c r="C112" s="238">
        <v>1240</v>
      </c>
      <c r="D112" s="225">
        <v>2023</v>
      </c>
      <c r="E112" s="225">
        <f t="shared" si="1"/>
        <v>9</v>
      </c>
      <c r="F112" s="47">
        <v>45176</v>
      </c>
      <c r="G112" s="317" t="s">
        <v>184</v>
      </c>
      <c r="H112" s="317" t="s">
        <v>78</v>
      </c>
      <c r="I112" s="336">
        <v>20</v>
      </c>
      <c r="J112" s="324">
        <v>19</v>
      </c>
      <c r="K112" s="346">
        <v>19</v>
      </c>
      <c r="L112" s="326"/>
      <c r="M112" s="321"/>
    </row>
    <row r="113" spans="1:13">
      <c r="A113" s="317" t="s">
        <v>41</v>
      </c>
      <c r="B113" s="238">
        <v>14</v>
      </c>
      <c r="C113" s="238">
        <v>1240</v>
      </c>
      <c r="D113" s="225">
        <v>2023</v>
      </c>
      <c r="E113" s="225">
        <f t="shared" si="1"/>
        <v>9</v>
      </c>
      <c r="F113" s="47">
        <v>45176</v>
      </c>
      <c r="G113" s="317" t="s">
        <v>184</v>
      </c>
      <c r="H113" s="317" t="s">
        <v>53</v>
      </c>
      <c r="I113" s="336">
        <v>10</v>
      </c>
      <c r="J113" s="324">
        <v>14</v>
      </c>
      <c r="K113" s="326"/>
      <c r="L113" s="329">
        <v>14</v>
      </c>
      <c r="M113" s="321"/>
    </row>
    <row r="114" spans="1:13">
      <c r="A114" s="317" t="s">
        <v>41</v>
      </c>
      <c r="B114" s="238">
        <v>14</v>
      </c>
      <c r="C114" s="238">
        <v>1240</v>
      </c>
      <c r="D114" s="225">
        <v>2023</v>
      </c>
      <c r="E114" s="225">
        <f t="shared" si="1"/>
        <v>9</v>
      </c>
      <c r="F114" s="47">
        <v>45176</v>
      </c>
      <c r="G114" s="317" t="s">
        <v>184</v>
      </c>
      <c r="H114" s="317" t="s">
        <v>53</v>
      </c>
      <c r="I114" s="336">
        <v>60</v>
      </c>
      <c r="J114" s="324">
        <v>65</v>
      </c>
      <c r="K114" s="326"/>
      <c r="L114" s="329">
        <v>65</v>
      </c>
      <c r="M114" s="321"/>
    </row>
    <row r="115" spans="1:13">
      <c r="A115" s="317" t="s">
        <v>80</v>
      </c>
      <c r="B115" s="238">
        <v>4</v>
      </c>
      <c r="C115" s="238">
        <v>1203</v>
      </c>
      <c r="D115" s="225">
        <v>2023</v>
      </c>
      <c r="E115" s="225">
        <f t="shared" si="1"/>
        <v>9</v>
      </c>
      <c r="F115" s="47">
        <v>45176</v>
      </c>
      <c r="G115" s="317" t="s">
        <v>184</v>
      </c>
      <c r="H115" s="317" t="s">
        <v>78</v>
      </c>
      <c r="I115" s="336">
        <v>70</v>
      </c>
      <c r="J115" s="324">
        <v>74</v>
      </c>
      <c r="K115" s="341">
        <v>74</v>
      </c>
      <c r="L115" s="326"/>
      <c r="M115" s="321"/>
    </row>
    <row r="116" spans="1:13">
      <c r="A116" s="334" t="s">
        <v>183</v>
      </c>
      <c r="B116" s="334">
        <v>22</v>
      </c>
      <c r="C116" s="334">
        <v>1392</v>
      </c>
      <c r="D116" s="334">
        <v>2023</v>
      </c>
      <c r="E116" s="334">
        <f t="shared" si="1"/>
        <v>9</v>
      </c>
      <c r="F116" s="335">
        <v>45176</v>
      </c>
      <c r="G116" s="334" t="s">
        <v>185</v>
      </c>
      <c r="H116" s="334" t="s">
        <v>78</v>
      </c>
      <c r="I116" s="337">
        <v>230</v>
      </c>
      <c r="J116" s="334">
        <v>229</v>
      </c>
      <c r="K116" s="341">
        <v>229</v>
      </c>
      <c r="L116" s="326"/>
      <c r="M116" s="321"/>
    </row>
    <row r="117" spans="1:13">
      <c r="A117" s="334" t="s">
        <v>183</v>
      </c>
      <c r="B117" s="334">
        <v>22</v>
      </c>
      <c r="C117" s="334">
        <v>1392</v>
      </c>
      <c r="D117" s="334">
        <v>2023</v>
      </c>
      <c r="E117" s="334">
        <f t="shared" si="1"/>
        <v>9</v>
      </c>
      <c r="F117" s="335">
        <v>45176</v>
      </c>
      <c r="G117" s="334" t="s">
        <v>185</v>
      </c>
      <c r="H117" s="334" t="s">
        <v>79</v>
      </c>
      <c r="I117" s="337">
        <v>70</v>
      </c>
      <c r="J117" s="334">
        <v>70</v>
      </c>
      <c r="K117" s="326"/>
      <c r="L117" s="331">
        <v>70</v>
      </c>
      <c r="M117" s="321"/>
    </row>
    <row r="118" spans="1:13">
      <c r="A118" s="317" t="s">
        <v>183</v>
      </c>
      <c r="B118" s="317">
        <v>23</v>
      </c>
      <c r="C118" s="317">
        <v>1393</v>
      </c>
      <c r="D118" s="317">
        <v>2023</v>
      </c>
      <c r="E118" s="317">
        <f t="shared" si="1"/>
        <v>10</v>
      </c>
      <c r="F118" s="318">
        <v>45204</v>
      </c>
      <c r="G118" s="317" t="s">
        <v>184</v>
      </c>
      <c r="H118" s="317" t="s">
        <v>78</v>
      </c>
      <c r="I118" s="340">
        <v>136</v>
      </c>
      <c r="J118" s="317">
        <v>136</v>
      </c>
      <c r="K118" s="319">
        <v>136</v>
      </c>
      <c r="L118" s="321"/>
      <c r="M118" s="321"/>
    </row>
    <row r="119" spans="1:13">
      <c r="A119" s="317" t="s">
        <v>183</v>
      </c>
      <c r="B119" s="317">
        <v>23</v>
      </c>
      <c r="C119" s="317">
        <v>1393</v>
      </c>
      <c r="D119" s="317">
        <v>2023</v>
      </c>
      <c r="E119" s="317">
        <f t="shared" si="1"/>
        <v>10</v>
      </c>
      <c r="F119" s="318">
        <v>45204</v>
      </c>
      <c r="G119" s="317" t="s">
        <v>184</v>
      </c>
      <c r="H119" s="317" t="s">
        <v>79</v>
      </c>
      <c r="I119" s="340">
        <v>30</v>
      </c>
      <c r="J119" s="317">
        <v>30</v>
      </c>
      <c r="K119" s="326"/>
      <c r="L119" s="331">
        <v>30</v>
      </c>
      <c r="M119" s="321"/>
    </row>
    <row r="120" spans="1:13">
      <c r="A120" s="317" t="s">
        <v>186</v>
      </c>
      <c r="B120" s="238">
        <v>4</v>
      </c>
      <c r="C120" s="238">
        <v>895</v>
      </c>
      <c r="D120" s="225">
        <v>2023</v>
      </c>
      <c r="E120" s="225">
        <f t="shared" si="1"/>
        <v>10</v>
      </c>
      <c r="F120" s="47">
        <v>45204</v>
      </c>
      <c r="G120" s="317" t="s">
        <v>184</v>
      </c>
      <c r="H120" s="317" t="s">
        <v>78</v>
      </c>
      <c r="I120" s="336">
        <v>120</v>
      </c>
      <c r="J120" s="324">
        <v>120</v>
      </c>
      <c r="K120" s="319">
        <v>120</v>
      </c>
      <c r="L120" s="321"/>
      <c r="M120" s="321"/>
    </row>
    <row r="121" spans="1:13">
      <c r="A121" s="317" t="s">
        <v>36</v>
      </c>
      <c r="B121" s="46">
        <v>19</v>
      </c>
      <c r="C121" s="46">
        <v>1318</v>
      </c>
      <c r="D121" s="225">
        <v>2023</v>
      </c>
      <c r="E121" s="225">
        <f t="shared" si="1"/>
        <v>10</v>
      </c>
      <c r="F121" s="47">
        <v>45204</v>
      </c>
      <c r="G121" s="317" t="s">
        <v>184</v>
      </c>
      <c r="H121" s="317" t="s">
        <v>78</v>
      </c>
      <c r="I121" s="336">
        <v>65</v>
      </c>
      <c r="J121" s="336">
        <v>77</v>
      </c>
      <c r="K121" s="319">
        <v>77</v>
      </c>
      <c r="L121" s="321"/>
      <c r="M121" s="321"/>
    </row>
    <row r="122" spans="1:13">
      <c r="A122" s="317" t="s">
        <v>36</v>
      </c>
      <c r="B122" s="46">
        <v>19</v>
      </c>
      <c r="C122" s="46">
        <v>1318</v>
      </c>
      <c r="D122" s="225">
        <v>2023</v>
      </c>
      <c r="E122" s="225">
        <f t="shared" si="1"/>
        <v>10</v>
      </c>
      <c r="F122" s="47">
        <v>45204</v>
      </c>
      <c r="G122" s="317" t="s">
        <v>184</v>
      </c>
      <c r="H122" s="317" t="s">
        <v>79</v>
      </c>
      <c r="I122" s="336">
        <v>75</v>
      </c>
      <c r="J122" s="336">
        <v>78</v>
      </c>
      <c r="K122" s="326"/>
      <c r="L122" s="347">
        <v>78</v>
      </c>
      <c r="M122" s="348"/>
    </row>
    <row r="123" spans="1:13">
      <c r="A123" s="317" t="s">
        <v>183</v>
      </c>
      <c r="B123" s="317">
        <v>24</v>
      </c>
      <c r="C123" s="317">
        <v>1394</v>
      </c>
      <c r="D123" s="317">
        <v>2023</v>
      </c>
      <c r="E123" s="317">
        <f t="shared" si="1"/>
        <v>10</v>
      </c>
      <c r="F123" s="318">
        <v>45211</v>
      </c>
      <c r="G123" s="317" t="s">
        <v>184</v>
      </c>
      <c r="H123" s="317" t="s">
        <v>78</v>
      </c>
      <c r="I123" s="317">
        <v>66</v>
      </c>
      <c r="J123" s="317">
        <v>66</v>
      </c>
      <c r="K123" s="319">
        <v>66</v>
      </c>
      <c r="L123" s="321"/>
      <c r="M123" s="321"/>
    </row>
    <row r="124" spans="1:13">
      <c r="A124" s="317" t="s">
        <v>183</v>
      </c>
      <c r="B124" s="317">
        <v>24</v>
      </c>
      <c r="C124" s="317">
        <v>1394</v>
      </c>
      <c r="D124" s="317">
        <v>2023</v>
      </c>
      <c r="E124" s="317">
        <f t="shared" si="1"/>
        <v>10</v>
      </c>
      <c r="F124" s="318">
        <v>45211</v>
      </c>
      <c r="G124" s="317" t="s">
        <v>184</v>
      </c>
      <c r="H124" s="317" t="s">
        <v>79</v>
      </c>
      <c r="I124" s="317">
        <v>30</v>
      </c>
      <c r="J124" s="317">
        <v>30</v>
      </c>
      <c r="K124" s="322"/>
      <c r="L124" s="323">
        <v>30</v>
      </c>
      <c r="M124" s="321"/>
    </row>
    <row r="125" spans="1:13">
      <c r="A125" s="317" t="s">
        <v>36</v>
      </c>
      <c r="B125" s="46">
        <v>20</v>
      </c>
      <c r="C125" s="46">
        <v>1319</v>
      </c>
      <c r="D125" s="225">
        <v>2023</v>
      </c>
      <c r="E125" s="225">
        <f t="shared" si="1"/>
        <v>10</v>
      </c>
      <c r="F125" s="47">
        <v>45211</v>
      </c>
      <c r="G125" s="317" t="s">
        <v>184</v>
      </c>
      <c r="H125" s="317" t="s">
        <v>78</v>
      </c>
      <c r="I125" s="324">
        <v>66</v>
      </c>
      <c r="J125" s="324">
        <v>67</v>
      </c>
      <c r="K125" s="319">
        <v>67</v>
      </c>
      <c r="L125" s="321"/>
      <c r="M125" s="321"/>
    </row>
    <row r="126" spans="1:13">
      <c r="A126" s="317" t="s">
        <v>36</v>
      </c>
      <c r="B126" s="46">
        <v>20</v>
      </c>
      <c r="C126" s="46">
        <v>1319</v>
      </c>
      <c r="D126" s="225">
        <v>2023</v>
      </c>
      <c r="E126" s="225">
        <f t="shared" si="1"/>
        <v>10</v>
      </c>
      <c r="F126" s="47">
        <v>45211</v>
      </c>
      <c r="G126" s="317" t="s">
        <v>184</v>
      </c>
      <c r="H126" s="317" t="s">
        <v>79</v>
      </c>
      <c r="I126" s="324">
        <v>57</v>
      </c>
      <c r="J126" s="324">
        <v>58</v>
      </c>
      <c r="K126" s="326"/>
      <c r="L126" s="331">
        <v>58</v>
      </c>
      <c r="M126" s="321"/>
    </row>
    <row r="127" spans="1:13">
      <c r="A127" s="317" t="s">
        <v>41</v>
      </c>
      <c r="B127" s="238">
        <v>15</v>
      </c>
      <c r="C127" s="238">
        <v>1451</v>
      </c>
      <c r="D127" s="225">
        <v>2023</v>
      </c>
      <c r="E127" s="225">
        <f t="shared" si="1"/>
        <v>10</v>
      </c>
      <c r="F127" s="47">
        <v>45211</v>
      </c>
      <c r="G127" s="317" t="s">
        <v>184</v>
      </c>
      <c r="H127" s="317" t="s">
        <v>78</v>
      </c>
      <c r="I127" s="324">
        <v>70</v>
      </c>
      <c r="J127" s="324">
        <v>70</v>
      </c>
      <c r="K127" s="327">
        <v>70</v>
      </c>
      <c r="L127" s="321"/>
      <c r="M127" s="321"/>
    </row>
    <row r="128" spans="1:13">
      <c r="A128" s="317" t="s">
        <v>41</v>
      </c>
      <c r="B128" s="238">
        <v>15</v>
      </c>
      <c r="C128" s="238">
        <v>1451</v>
      </c>
      <c r="D128" s="225">
        <v>2023</v>
      </c>
      <c r="E128" s="225">
        <f t="shared" si="1"/>
        <v>10</v>
      </c>
      <c r="F128" s="47">
        <v>45211</v>
      </c>
      <c r="G128" s="317" t="s">
        <v>184</v>
      </c>
      <c r="H128" s="317" t="s">
        <v>53</v>
      </c>
      <c r="I128" s="324">
        <v>10</v>
      </c>
      <c r="J128" s="324">
        <v>10</v>
      </c>
      <c r="K128" s="326"/>
      <c r="L128" s="329">
        <v>10</v>
      </c>
      <c r="M128" s="321"/>
    </row>
    <row r="129" spans="1:13">
      <c r="A129" s="317" t="s">
        <v>41</v>
      </c>
      <c r="B129" s="238">
        <v>15</v>
      </c>
      <c r="C129" s="238">
        <v>1451</v>
      </c>
      <c r="D129" s="225">
        <v>2023</v>
      </c>
      <c r="E129" s="225">
        <f t="shared" si="1"/>
        <v>10</v>
      </c>
      <c r="F129" s="47">
        <v>45211</v>
      </c>
      <c r="G129" s="317" t="s">
        <v>184</v>
      </c>
      <c r="H129" s="317" t="s">
        <v>53</v>
      </c>
      <c r="I129" s="324">
        <v>50</v>
      </c>
      <c r="J129" s="324">
        <v>50</v>
      </c>
      <c r="K129" s="326"/>
      <c r="L129" s="329">
        <v>50</v>
      </c>
      <c r="M129" s="321"/>
    </row>
    <row r="130" spans="1:13">
      <c r="A130" s="334" t="s">
        <v>183</v>
      </c>
      <c r="B130" s="334">
        <v>25</v>
      </c>
      <c r="C130" s="334">
        <v>1395</v>
      </c>
      <c r="D130" s="334">
        <v>2023</v>
      </c>
      <c r="E130" s="334">
        <f t="shared" si="1"/>
        <v>10</v>
      </c>
      <c r="F130" s="335">
        <v>45211</v>
      </c>
      <c r="G130" s="334" t="s">
        <v>185</v>
      </c>
      <c r="H130" s="334" t="s">
        <v>78</v>
      </c>
      <c r="I130" s="334">
        <v>300</v>
      </c>
      <c r="J130" s="334">
        <v>300</v>
      </c>
      <c r="K130" s="319">
        <v>300</v>
      </c>
      <c r="L130" s="321"/>
      <c r="M130" s="321"/>
    </row>
    <row r="131" spans="1:13">
      <c r="A131" s="317" t="s">
        <v>183</v>
      </c>
      <c r="B131" s="317">
        <v>26</v>
      </c>
      <c r="C131" s="317">
        <v>1396</v>
      </c>
      <c r="D131" s="317">
        <v>2023</v>
      </c>
      <c r="E131" s="317">
        <f t="shared" si="1"/>
        <v>11</v>
      </c>
      <c r="F131" s="318">
        <v>45239</v>
      </c>
      <c r="G131" s="317" t="s">
        <v>184</v>
      </c>
      <c r="H131" s="317" t="s">
        <v>78</v>
      </c>
      <c r="I131" s="317">
        <v>75</v>
      </c>
      <c r="J131" s="317">
        <v>75</v>
      </c>
      <c r="K131" s="319">
        <v>75</v>
      </c>
      <c r="L131" s="321"/>
      <c r="M131" s="321"/>
    </row>
    <row r="132" spans="1:13">
      <c r="A132" s="317" t="s">
        <v>183</v>
      </c>
      <c r="B132" s="317">
        <v>26</v>
      </c>
      <c r="C132" s="317">
        <v>1396</v>
      </c>
      <c r="D132" s="317">
        <v>2023</v>
      </c>
      <c r="E132" s="317">
        <f t="shared" si="1"/>
        <v>11</v>
      </c>
      <c r="F132" s="318">
        <v>45239</v>
      </c>
      <c r="G132" s="317" t="s">
        <v>184</v>
      </c>
      <c r="H132" s="317" t="s">
        <v>79</v>
      </c>
      <c r="I132" s="317">
        <v>40</v>
      </c>
      <c r="J132" s="317">
        <v>39</v>
      </c>
      <c r="K132" s="326"/>
      <c r="L132" s="331">
        <v>39</v>
      </c>
      <c r="M132" s="321"/>
    </row>
    <row r="133" spans="1:13">
      <c r="A133" s="317" t="s">
        <v>186</v>
      </c>
      <c r="B133" s="238">
        <v>5</v>
      </c>
      <c r="C133" s="238">
        <v>896</v>
      </c>
      <c r="D133" s="225">
        <v>2023</v>
      </c>
      <c r="E133" s="225">
        <f t="shared" si="1"/>
        <v>11</v>
      </c>
      <c r="F133" s="47">
        <v>45239</v>
      </c>
      <c r="G133" s="317" t="s">
        <v>184</v>
      </c>
      <c r="H133" s="317" t="s">
        <v>78</v>
      </c>
      <c r="I133" s="324">
        <v>148</v>
      </c>
      <c r="J133" s="324">
        <v>148</v>
      </c>
      <c r="K133" s="319">
        <v>148</v>
      </c>
      <c r="L133" s="331">
        <v>31</v>
      </c>
      <c r="M133" s="321"/>
    </row>
    <row r="134" spans="1:13">
      <c r="A134" s="317" t="s">
        <v>36</v>
      </c>
      <c r="B134" s="46">
        <v>21</v>
      </c>
      <c r="C134" s="46">
        <v>1320</v>
      </c>
      <c r="D134" s="225">
        <v>2023</v>
      </c>
      <c r="E134" s="225">
        <f t="shared" si="1"/>
        <v>11</v>
      </c>
      <c r="F134" s="47">
        <v>45239</v>
      </c>
      <c r="G134" s="317" t="s">
        <v>184</v>
      </c>
      <c r="H134" s="317" t="s">
        <v>78</v>
      </c>
      <c r="I134" s="324">
        <v>70</v>
      </c>
      <c r="J134" s="324">
        <v>71</v>
      </c>
      <c r="K134" s="330">
        <v>71</v>
      </c>
      <c r="L134" s="326"/>
      <c r="M134" s="321"/>
    </row>
    <row r="135" spans="1:13">
      <c r="A135" s="317" t="s">
        <v>36</v>
      </c>
      <c r="B135" s="46">
        <v>21</v>
      </c>
      <c r="C135" s="46">
        <v>1320</v>
      </c>
      <c r="D135" s="225">
        <v>2023</v>
      </c>
      <c r="E135" s="225">
        <f t="shared" si="1"/>
        <v>11</v>
      </c>
      <c r="F135" s="47">
        <v>45239</v>
      </c>
      <c r="G135" s="317" t="s">
        <v>184</v>
      </c>
      <c r="H135" s="317" t="s">
        <v>79</v>
      </c>
      <c r="I135" s="324">
        <v>63</v>
      </c>
      <c r="J135" s="324">
        <v>66</v>
      </c>
      <c r="K135" s="326"/>
      <c r="L135" s="332">
        <v>66</v>
      </c>
      <c r="M135" s="321"/>
    </row>
    <row r="136" spans="1:13">
      <c r="A136" s="317" t="s">
        <v>41</v>
      </c>
      <c r="B136" s="238">
        <v>16</v>
      </c>
      <c r="C136" s="238">
        <v>1452</v>
      </c>
      <c r="D136" s="225">
        <v>2023</v>
      </c>
      <c r="E136" s="225">
        <f t="shared" si="1"/>
        <v>11</v>
      </c>
      <c r="F136" s="47">
        <v>45239</v>
      </c>
      <c r="G136" s="317" t="s">
        <v>184</v>
      </c>
      <c r="H136" s="317" t="s">
        <v>78</v>
      </c>
      <c r="I136" s="324">
        <v>60</v>
      </c>
      <c r="J136" s="324">
        <v>60</v>
      </c>
      <c r="K136" s="259">
        <v>60</v>
      </c>
      <c r="L136" s="326"/>
      <c r="M136" s="321"/>
    </row>
    <row r="137" spans="1:13">
      <c r="A137" s="317" t="s">
        <v>41</v>
      </c>
      <c r="B137" s="238">
        <v>16</v>
      </c>
      <c r="C137" s="238">
        <v>1452</v>
      </c>
      <c r="D137" s="225">
        <v>2023</v>
      </c>
      <c r="E137" s="225">
        <f t="shared" si="1"/>
        <v>11</v>
      </c>
      <c r="F137" s="47">
        <v>45239</v>
      </c>
      <c r="G137" s="317" t="s">
        <v>184</v>
      </c>
      <c r="H137" s="317" t="s">
        <v>78</v>
      </c>
      <c r="I137" s="324">
        <v>15</v>
      </c>
      <c r="J137" s="324">
        <v>15</v>
      </c>
      <c r="K137" s="327">
        <v>15</v>
      </c>
      <c r="L137" s="321"/>
      <c r="M137" s="321"/>
    </row>
    <row r="138" spans="1:13">
      <c r="A138" s="317" t="s">
        <v>41</v>
      </c>
      <c r="B138" s="238">
        <v>16</v>
      </c>
      <c r="C138" s="238">
        <v>1452</v>
      </c>
      <c r="D138" s="225">
        <v>2023</v>
      </c>
      <c r="E138" s="225">
        <f t="shared" si="1"/>
        <v>11</v>
      </c>
      <c r="F138" s="47">
        <v>45239</v>
      </c>
      <c r="G138" s="317" t="s">
        <v>184</v>
      </c>
      <c r="H138" s="317" t="s">
        <v>53</v>
      </c>
      <c r="I138" s="324">
        <v>15</v>
      </c>
      <c r="J138" s="324">
        <v>15</v>
      </c>
      <c r="K138" s="322"/>
      <c r="L138" s="328">
        <v>15</v>
      </c>
      <c r="M138" s="321"/>
    </row>
    <row r="139" spans="1:13">
      <c r="A139" s="317" t="s">
        <v>41</v>
      </c>
      <c r="B139" s="238">
        <v>16</v>
      </c>
      <c r="C139" s="238">
        <v>1452</v>
      </c>
      <c r="D139" s="225">
        <v>2023</v>
      </c>
      <c r="E139" s="225">
        <f t="shared" si="1"/>
        <v>11</v>
      </c>
      <c r="F139" s="47">
        <v>45239</v>
      </c>
      <c r="G139" s="317" t="s">
        <v>184</v>
      </c>
      <c r="H139" s="317" t="s">
        <v>53</v>
      </c>
      <c r="I139" s="324">
        <v>100</v>
      </c>
      <c r="J139" s="324">
        <v>100</v>
      </c>
      <c r="K139" s="326"/>
      <c r="L139" s="339">
        <v>100</v>
      </c>
      <c r="M139" s="321"/>
    </row>
    <row r="140" spans="1:13">
      <c r="A140" s="334" t="s">
        <v>183</v>
      </c>
      <c r="B140" s="334">
        <v>27</v>
      </c>
      <c r="C140" s="334">
        <v>1397</v>
      </c>
      <c r="D140" s="334">
        <v>2023</v>
      </c>
      <c r="E140" s="334">
        <f t="shared" si="1"/>
        <v>11</v>
      </c>
      <c r="F140" s="335">
        <v>45239</v>
      </c>
      <c r="G140" s="334" t="s">
        <v>185</v>
      </c>
      <c r="H140" s="334" t="s">
        <v>78</v>
      </c>
      <c r="I140" s="334">
        <v>220</v>
      </c>
      <c r="J140" s="334">
        <v>220</v>
      </c>
      <c r="K140" s="319">
        <v>220</v>
      </c>
      <c r="L140" s="322"/>
      <c r="M140" s="321"/>
    </row>
    <row r="141" spans="1:13">
      <c r="A141" s="334" t="s">
        <v>36</v>
      </c>
      <c r="B141" s="238">
        <v>22</v>
      </c>
      <c r="C141" s="238">
        <v>1321</v>
      </c>
      <c r="D141" s="225">
        <v>2023</v>
      </c>
      <c r="E141" s="225">
        <f t="shared" si="1"/>
        <v>11</v>
      </c>
      <c r="F141" s="47">
        <v>45239</v>
      </c>
      <c r="G141" s="334" t="s">
        <v>185</v>
      </c>
      <c r="H141" s="334" t="s">
        <v>78</v>
      </c>
      <c r="I141" s="324">
        <v>120</v>
      </c>
      <c r="J141" s="324">
        <v>120</v>
      </c>
      <c r="K141" s="319">
        <v>120</v>
      </c>
      <c r="L141" s="321"/>
      <c r="M141" s="321"/>
    </row>
    <row r="142" spans="1:13">
      <c r="A142" s="334" t="s">
        <v>36</v>
      </c>
      <c r="B142" s="238">
        <v>22</v>
      </c>
      <c r="C142" s="238">
        <v>1321</v>
      </c>
      <c r="D142" s="225">
        <v>2023</v>
      </c>
      <c r="E142" s="225">
        <f t="shared" si="1"/>
        <v>11</v>
      </c>
      <c r="F142" s="47">
        <v>45239</v>
      </c>
      <c r="G142" s="334" t="s">
        <v>185</v>
      </c>
      <c r="H142" s="334" t="s">
        <v>79</v>
      </c>
      <c r="I142" s="324">
        <v>50</v>
      </c>
      <c r="J142" s="324">
        <v>50</v>
      </c>
      <c r="K142" s="326"/>
      <c r="L142" s="332">
        <v>50</v>
      </c>
      <c r="M142" s="321"/>
    </row>
    <row r="143" spans="1:13">
      <c r="A143" s="317" t="s">
        <v>183</v>
      </c>
      <c r="B143" s="317">
        <v>28</v>
      </c>
      <c r="C143" s="317">
        <v>1361</v>
      </c>
      <c r="D143" s="317">
        <v>2023</v>
      </c>
      <c r="E143" s="317">
        <f t="shared" si="1"/>
        <v>11</v>
      </c>
      <c r="F143" s="318">
        <v>45260</v>
      </c>
      <c r="G143" s="317" t="s">
        <v>184</v>
      </c>
      <c r="H143" s="317" t="s">
        <v>78</v>
      </c>
      <c r="I143" s="340">
        <v>65</v>
      </c>
      <c r="J143" s="340">
        <v>65</v>
      </c>
      <c r="K143" s="319">
        <v>65</v>
      </c>
      <c r="L143" s="322"/>
      <c r="M143" s="321"/>
    </row>
    <row r="144" spans="1:13">
      <c r="A144" s="317" t="s">
        <v>183</v>
      </c>
      <c r="B144" s="317">
        <v>28</v>
      </c>
      <c r="C144" s="317">
        <v>1361</v>
      </c>
      <c r="D144" s="317">
        <v>2023</v>
      </c>
      <c r="E144" s="317">
        <f t="shared" si="1"/>
        <v>11</v>
      </c>
      <c r="F144" s="318">
        <v>45260</v>
      </c>
      <c r="G144" s="317" t="s">
        <v>184</v>
      </c>
      <c r="H144" s="317" t="s">
        <v>79</v>
      </c>
      <c r="I144" s="340">
        <v>32</v>
      </c>
      <c r="J144" s="340">
        <v>32</v>
      </c>
      <c r="K144" s="338"/>
      <c r="L144" s="323">
        <v>32</v>
      </c>
      <c r="M144" s="321"/>
    </row>
    <row r="145" spans="1:13">
      <c r="A145" s="317" t="s">
        <v>186</v>
      </c>
      <c r="B145" s="238">
        <v>6</v>
      </c>
      <c r="C145" s="238">
        <v>1481</v>
      </c>
      <c r="D145" s="225">
        <v>2023</v>
      </c>
      <c r="E145" s="225">
        <f t="shared" si="1"/>
        <v>11</v>
      </c>
      <c r="F145" s="47">
        <v>45260</v>
      </c>
      <c r="G145" s="317" t="s">
        <v>184</v>
      </c>
      <c r="H145" s="317" t="s">
        <v>78</v>
      </c>
      <c r="I145" s="336">
        <v>85</v>
      </c>
      <c r="J145" s="336">
        <v>85</v>
      </c>
      <c r="K145" s="319">
        <v>85</v>
      </c>
      <c r="L145" s="322"/>
      <c r="M145" s="321"/>
    </row>
    <row r="146" spans="1:13">
      <c r="A146" s="317" t="s">
        <v>36</v>
      </c>
      <c r="B146" s="46">
        <v>23</v>
      </c>
      <c r="C146" s="46">
        <v>1322</v>
      </c>
      <c r="D146" s="225">
        <v>2023</v>
      </c>
      <c r="E146" s="225">
        <f t="shared" si="1"/>
        <v>11</v>
      </c>
      <c r="F146" s="47">
        <v>45260</v>
      </c>
      <c r="G146" s="317" t="s">
        <v>184</v>
      </c>
      <c r="H146" s="317" t="s">
        <v>78</v>
      </c>
      <c r="I146" s="336">
        <v>110</v>
      </c>
      <c r="J146" s="336">
        <v>109</v>
      </c>
      <c r="K146" s="116">
        <v>109</v>
      </c>
      <c r="L146" s="326"/>
      <c r="M146" s="321"/>
    </row>
    <row r="147" spans="1:13">
      <c r="A147" s="317" t="s">
        <v>36</v>
      </c>
      <c r="B147" s="46">
        <v>23</v>
      </c>
      <c r="C147" s="46">
        <v>1322</v>
      </c>
      <c r="D147" s="225">
        <v>2023</v>
      </c>
      <c r="E147" s="225">
        <f t="shared" si="1"/>
        <v>11</v>
      </c>
      <c r="F147" s="47">
        <v>45260</v>
      </c>
      <c r="G147" s="317" t="s">
        <v>184</v>
      </c>
      <c r="H147" s="317" t="s">
        <v>79</v>
      </c>
      <c r="I147" s="336">
        <v>60</v>
      </c>
      <c r="J147" s="336">
        <v>59</v>
      </c>
      <c r="K147" s="326"/>
      <c r="L147" s="331">
        <v>59</v>
      </c>
      <c r="M147" s="321"/>
    </row>
    <row r="148" spans="1:13">
      <c r="A148" s="317" t="s">
        <v>41</v>
      </c>
      <c r="B148" s="238">
        <v>17</v>
      </c>
      <c r="C148" s="238">
        <v>1453</v>
      </c>
      <c r="D148" s="225">
        <v>2023</v>
      </c>
      <c r="E148" s="225">
        <f t="shared" si="1"/>
        <v>11</v>
      </c>
      <c r="F148" s="47">
        <v>45260</v>
      </c>
      <c r="G148" s="317" t="s">
        <v>184</v>
      </c>
      <c r="H148" s="317" t="s">
        <v>78</v>
      </c>
      <c r="I148" s="336">
        <v>120</v>
      </c>
      <c r="J148" s="336">
        <v>120</v>
      </c>
      <c r="K148" s="327">
        <v>120</v>
      </c>
      <c r="L148" s="322"/>
      <c r="M148" s="321"/>
    </row>
    <row r="149" spans="1:13">
      <c r="A149" s="317" t="s">
        <v>41</v>
      </c>
      <c r="B149" s="238">
        <v>17</v>
      </c>
      <c r="C149" s="238">
        <v>1453</v>
      </c>
      <c r="D149" s="225">
        <v>2023</v>
      </c>
      <c r="E149" s="225">
        <f t="shared" si="1"/>
        <v>11</v>
      </c>
      <c r="F149" s="47">
        <v>45260</v>
      </c>
      <c r="G149" s="317" t="s">
        <v>184</v>
      </c>
      <c r="H149" s="317" t="s">
        <v>78</v>
      </c>
      <c r="I149" s="336">
        <v>25</v>
      </c>
      <c r="J149" s="336">
        <v>20</v>
      </c>
      <c r="K149" s="327">
        <v>20</v>
      </c>
      <c r="L149" s="321"/>
      <c r="M149" s="321"/>
    </row>
    <row r="150" spans="1:13">
      <c r="A150" s="317" t="s">
        <v>41</v>
      </c>
      <c r="B150" s="238">
        <v>17</v>
      </c>
      <c r="C150" s="238">
        <v>1453</v>
      </c>
      <c r="D150" s="225">
        <v>2023</v>
      </c>
      <c r="E150" s="225">
        <f t="shared" si="1"/>
        <v>11</v>
      </c>
      <c r="F150" s="47">
        <v>45260</v>
      </c>
      <c r="G150" s="317" t="s">
        <v>184</v>
      </c>
      <c r="H150" s="317" t="s">
        <v>53</v>
      </c>
      <c r="I150" s="336">
        <v>20</v>
      </c>
      <c r="J150" s="336">
        <v>20</v>
      </c>
      <c r="K150" s="326"/>
      <c r="L150" s="329">
        <v>20</v>
      </c>
      <c r="M150" s="321"/>
    </row>
    <row r="151" spans="1:13">
      <c r="A151" s="317" t="s">
        <v>41</v>
      </c>
      <c r="B151" s="238">
        <v>17</v>
      </c>
      <c r="C151" s="238">
        <v>1453</v>
      </c>
      <c r="D151" s="225">
        <v>2023</v>
      </c>
      <c r="E151" s="225">
        <f t="shared" si="1"/>
        <v>11</v>
      </c>
      <c r="F151" s="47">
        <v>45260</v>
      </c>
      <c r="G151" s="317" t="s">
        <v>184</v>
      </c>
      <c r="H151" s="317" t="s">
        <v>53</v>
      </c>
      <c r="I151" s="336">
        <v>70</v>
      </c>
      <c r="J151" s="336">
        <v>70</v>
      </c>
      <c r="K151" s="326"/>
      <c r="L151" s="329">
        <v>70</v>
      </c>
      <c r="M151" s="321"/>
    </row>
    <row r="152" spans="1:13">
      <c r="A152" s="317" t="s">
        <v>80</v>
      </c>
      <c r="B152" s="238">
        <v>6</v>
      </c>
      <c r="C152" s="238">
        <v>1205</v>
      </c>
      <c r="D152" s="225">
        <v>2023</v>
      </c>
      <c r="E152" s="225">
        <f t="shared" si="1"/>
        <v>11</v>
      </c>
      <c r="F152" s="47">
        <v>45260</v>
      </c>
      <c r="G152" s="317" t="s">
        <v>184</v>
      </c>
      <c r="H152" s="317" t="s">
        <v>78</v>
      </c>
      <c r="I152" s="336">
        <v>80</v>
      </c>
      <c r="J152" s="336">
        <v>80</v>
      </c>
      <c r="K152" s="341">
        <v>80</v>
      </c>
      <c r="L152" s="326"/>
      <c r="M152" s="321"/>
    </row>
    <row r="153" spans="1:13">
      <c r="A153" s="334" t="s">
        <v>183</v>
      </c>
      <c r="B153" s="334">
        <v>29</v>
      </c>
      <c r="C153" s="334">
        <v>1362</v>
      </c>
      <c r="D153" s="334">
        <v>2023</v>
      </c>
      <c r="E153" s="334">
        <f t="shared" si="1"/>
        <v>11</v>
      </c>
      <c r="F153" s="335">
        <v>45260</v>
      </c>
      <c r="G153" s="334" t="s">
        <v>185</v>
      </c>
      <c r="H153" s="334" t="s">
        <v>78</v>
      </c>
      <c r="I153" s="337">
        <v>320</v>
      </c>
      <c r="J153" s="337">
        <v>320</v>
      </c>
      <c r="K153" s="319">
        <v>320</v>
      </c>
      <c r="L153" s="321"/>
      <c r="M153" s="321"/>
    </row>
    <row r="154" spans="1:13">
      <c r="A154" s="334" t="s">
        <v>183</v>
      </c>
      <c r="B154" s="334">
        <v>30</v>
      </c>
      <c r="C154" s="334">
        <v>1398</v>
      </c>
      <c r="D154" s="334">
        <v>2023</v>
      </c>
      <c r="E154" s="334">
        <f t="shared" si="1"/>
        <v>12</v>
      </c>
      <c r="F154" s="335">
        <v>45281</v>
      </c>
      <c r="G154" s="334" t="s">
        <v>185</v>
      </c>
      <c r="H154" s="334" t="s">
        <v>78</v>
      </c>
      <c r="I154" s="337">
        <v>210</v>
      </c>
      <c r="J154" s="337">
        <v>210</v>
      </c>
      <c r="K154" s="341">
        <v>210</v>
      </c>
      <c r="L154" s="320"/>
      <c r="M154" s="321"/>
    </row>
    <row r="155" spans="1:13">
      <c r="A155" s="334" t="s">
        <v>36</v>
      </c>
      <c r="B155" s="238">
        <v>24</v>
      </c>
      <c r="C155" s="238">
        <v>1323</v>
      </c>
      <c r="D155" s="225">
        <v>2023</v>
      </c>
      <c r="E155" s="225">
        <f t="shared" si="1"/>
        <v>12</v>
      </c>
      <c r="F155" s="47">
        <v>45281</v>
      </c>
      <c r="G155" s="334" t="s">
        <v>185</v>
      </c>
      <c r="H155" s="334" t="s">
        <v>78</v>
      </c>
      <c r="I155" s="336">
        <v>200</v>
      </c>
      <c r="J155" s="336">
        <v>199</v>
      </c>
      <c r="K155" s="349">
        <v>199</v>
      </c>
      <c r="L155" s="350"/>
      <c r="M155" s="351"/>
    </row>
  </sheetData>
  <dataValidations count="14">
    <dataValidation allowBlank="1" showInputMessage="1" showErrorMessage="1" sqref="A2:A59 A123:A155" xr:uid="{684F49B6-2006-41C5-B581-F66BC232BAF7}"/>
    <dataValidation type="list" allowBlank="1" showInputMessage="1" showErrorMessage="1" sqref="G31:G34 A60:A116" xr:uid="{A4901EB1-3E4B-472B-A69D-CD6C2EF90866}">
      <formula1>#REF!</formula1>
    </dataValidation>
    <dataValidation type="list" allowBlank="1" showInputMessage="1" showErrorMessage="1" sqref="G2:G11" xr:uid="{BB59B1D4-CFE2-4188-A29A-C4EE76E8DC61}">
      <formula1>$O$5:$O$7</formula1>
    </dataValidation>
    <dataValidation type="list" allowBlank="1" showInputMessage="1" showErrorMessage="1" sqref="G35:G116" xr:uid="{0A7FA34E-799C-4F99-8686-40F5BAA09DA7}">
      <formula1>$O$4:$O$6</formula1>
    </dataValidation>
    <dataValidation type="list" allowBlank="1" showInputMessage="1" showErrorMessage="1" sqref="H2:H11 H31:H34" xr:uid="{6B77A42D-94D2-434F-B2C9-6DCFB15598F2}">
      <formula1>$A$5:$A$9</formula1>
    </dataValidation>
    <dataValidation type="list" allowBlank="1" showInputMessage="1" showErrorMessage="1" sqref="H35:H116" xr:uid="{20488365-0099-4DEE-9689-D4408BE7B6D2}">
      <formula1>$A$4:$A$8</formula1>
    </dataValidation>
    <dataValidation type="list" allowBlank="1" showInputMessage="1" showErrorMessage="1" sqref="G117:G121" xr:uid="{81BF924A-CDF5-4341-B24D-2C8F2B9142A9}">
      <formula1>$A$4:$A$6</formula1>
    </dataValidation>
    <dataValidation type="list" allowBlank="1" showInputMessage="1" showErrorMessage="1" sqref="H117:H121" xr:uid="{B8E9F5E1-295E-409A-BC75-45A8D615B0E4}">
      <formula1>$B$4:$B$8</formula1>
    </dataValidation>
    <dataValidation type="list" allowBlank="1" showInputMessage="1" showErrorMessage="1" sqref="G122" xr:uid="{13A954C5-CC56-4AA3-B872-0F5C8FB575D7}">
      <formula1>$B$4:$B$6</formula1>
    </dataValidation>
    <dataValidation type="list" allowBlank="1" showInputMessage="1" showErrorMessage="1" sqref="H122" xr:uid="{F8E028FF-9F0C-4CAC-BD10-4AEEBDE2F2E4}">
      <formula1>$C$4:$C$8</formula1>
    </dataValidation>
    <dataValidation type="list" allowBlank="1" showInputMessage="1" showErrorMessage="1" sqref="G123:G125" xr:uid="{0567AA60-FC71-4D3A-8051-58AC36672A73}">
      <formula1>$R$5:$R$7</formula1>
    </dataValidation>
    <dataValidation type="list" allowBlank="1" showInputMessage="1" showErrorMessage="1" sqref="H123:H125" xr:uid="{8B07CB70-AE97-44BC-94F6-E6C26E0BC7C6}">
      <formula1>$S$5:$S$9</formula1>
    </dataValidation>
    <dataValidation type="list" allowBlank="1" showInputMessage="1" showErrorMessage="1" sqref="H143:H155" xr:uid="{9E267F15-E386-402D-A877-9B14F4445681}">
      <formula1>$S$4:$S$8</formula1>
    </dataValidation>
    <dataValidation type="list" allowBlank="1" showInputMessage="1" showErrorMessage="1" sqref="G143:G155" xr:uid="{0FD52B14-3ABB-4364-B733-BDFEA22C1D5E}">
      <formula1>$R$4:$R$6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id="{E1EBD4D0-9EF5-42E8-A142-45802F214DD7}">
            <xm:f>NOT(ISERROR(SEARCH($G$4,G2)))</xm:f>
            <xm:f>$G$4</xm:f>
            <x14:dxf>
              <fill>
                <patternFill>
                  <bgColor theme="5" tint="0.39994506668294322"/>
                </patternFill>
              </fill>
            </x14:dxf>
          </x14:cfRule>
          <xm:sqref>G2:G30 G35:G151</xm:sqref>
        </x14:conditionalFormatting>
        <x14:conditionalFormatting xmlns:xm="http://schemas.microsoft.com/office/excel/2006/main">
          <x14:cfRule type="containsText" priority="10" operator="containsText" id="{47C667C8-9BC3-4C02-91F4-6A35505C97B8}">
            <xm:f>NOT(ISERROR(SEARCH($G$5,G31)))</xm:f>
            <xm:f>$G$5</xm:f>
            <x14:dxf>
              <fill>
                <patternFill>
                  <bgColor theme="5" tint="0.39994506668294322"/>
                </patternFill>
              </fill>
            </x14:dxf>
          </x14:cfRule>
          <xm:sqref>G31:G34</xm:sqref>
        </x14:conditionalFormatting>
        <x14:conditionalFormatting xmlns:xm="http://schemas.microsoft.com/office/excel/2006/main">
          <x14:cfRule type="containsText" priority="9" operator="containsText" id="{670241DB-5127-4A89-BE8C-99CBC9F3F102}">
            <xm:f>NOT(ISERROR(SEARCH($H$2,H2)))</xm:f>
            <xm:f>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H2:H155</xm:sqref>
        </x14:conditionalFormatting>
        <x14:conditionalFormatting xmlns:xm="http://schemas.microsoft.com/office/excel/2006/main">
          <x14:cfRule type="containsText" priority="8" operator="containsText" id="{AF0B47A6-311D-459D-B45E-0CC842A7D552}">
            <xm:f>NOT(ISERROR(SEARCH($H$3,H2)))</xm:f>
            <xm:f>$H$3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H2:H155</xm:sqref>
        </x14:conditionalFormatting>
        <x14:conditionalFormatting xmlns:xm="http://schemas.microsoft.com/office/excel/2006/main">
          <x14:cfRule type="containsText" priority="7" operator="containsText" id="{C9CB76C6-DB67-4220-8189-7AC056149E6C}">
            <xm:f>NOT(ISERROR(SEARCH($H$38,H2)))</xm:f>
            <xm:f>$H$38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H2:H155</xm:sqref>
        </x14:conditionalFormatting>
        <x14:conditionalFormatting xmlns:xm="http://schemas.microsoft.com/office/excel/2006/main">
          <x14:cfRule type="containsText" priority="6" operator="containsText" id="{5AF055E3-5817-4F4E-8C1C-9F34C30352DF}">
            <xm:f>NOT(ISERROR(SEARCH($A$2,A2)))</xm:f>
            <xm:f>$A$2</xm:f>
            <x14:dxf>
              <font>
                <color theme="1"/>
              </font>
              <fill>
                <patternFill patternType="solid">
                  <bgColor theme="9" tint="0.59999389629810485"/>
                </patternFill>
              </fill>
            </x14:dxf>
          </x14:cfRule>
          <xm:sqref>A2:A155</xm:sqref>
        </x14:conditionalFormatting>
        <x14:conditionalFormatting xmlns:xm="http://schemas.microsoft.com/office/excel/2006/main">
          <x14:cfRule type="containsText" priority="5" operator="containsText" id="{DBF58FA9-ADCC-49BC-BD60-07CC84B16703}">
            <xm:f>NOT(ISERROR(SEARCH($A$31,A2)))</xm:f>
            <xm:f>$A$31</xm:f>
            <x14:dxf>
              <fill>
                <patternFill patternType="solid">
                  <bgColor theme="8" tint="0.59999389629810485"/>
                </patternFill>
              </fill>
            </x14:dxf>
          </x14:cfRule>
          <xm:sqref>A2:A155</xm:sqref>
        </x14:conditionalFormatting>
        <x14:conditionalFormatting xmlns:xm="http://schemas.microsoft.com/office/excel/2006/main">
          <x14:cfRule type="containsText" priority="4" operator="containsText" id="{EBB3E25A-4E63-4004-81AB-E6D1935293C1}">
            <xm:f>NOT(ISERROR(SEARCH($A$35,A2)))</xm:f>
            <xm:f>$A$35</xm:f>
            <x14:dxf>
              <font>
                <color theme="1"/>
              </font>
              <fill>
                <patternFill patternType="solid">
                  <bgColor theme="7" tint="0.59999389629810485"/>
                </patternFill>
              </fill>
            </x14:dxf>
          </x14:cfRule>
          <xm:sqref>A2:A155</xm:sqref>
        </x14:conditionalFormatting>
        <x14:conditionalFormatting xmlns:xm="http://schemas.microsoft.com/office/excel/2006/main">
          <x14:cfRule type="containsText" priority="3" operator="containsText" id="{8D4E0145-68F9-4960-B78C-D416629594F8}">
            <xm:f>NOT(ISERROR(SEARCH($A$60,A2)))</xm:f>
            <xm:f>$A$60</xm:f>
            <x14:dxf>
              <font>
                <color theme="1"/>
              </font>
              <fill>
                <patternFill patternType="solid">
                  <bgColor theme="6" tint="0.59999389629810485"/>
                </patternFill>
              </fill>
            </x14:dxf>
          </x14:cfRule>
          <xm:sqref>A2:A155</xm:sqref>
        </x14:conditionalFormatting>
        <x14:conditionalFormatting xmlns:xm="http://schemas.microsoft.com/office/excel/2006/main">
          <x14:cfRule type="containsText" priority="2" operator="containsText" id="{645B1A4E-83DA-4799-90DE-11AD4679DC53}">
            <xm:f>NOT(ISERROR(SEARCH($A$117,A2)))</xm:f>
            <xm:f>$A$117</xm:f>
            <x14:dxf>
              <font>
                <color theme="1"/>
              </font>
              <fill>
                <patternFill patternType="solid">
                  <bgColor theme="5" tint="0.59999389629810485"/>
                </patternFill>
              </fill>
            </x14:dxf>
          </x14:cfRule>
          <xm:sqref>A2:A155</xm:sqref>
        </x14:conditionalFormatting>
        <x14:conditionalFormatting xmlns:xm="http://schemas.microsoft.com/office/excel/2006/main">
          <x14:cfRule type="containsText" priority="1" operator="containsText" id="{C4A89D50-2ED3-432C-A0C0-72208815B6AC}">
            <xm:f>NOT(ISERROR(SEARCH($G$5,G152)))</xm:f>
            <xm:f>$G$5</xm:f>
            <x14:dxf>
              <fill>
                <patternFill>
                  <bgColor theme="5" tint="0.39994506668294322"/>
                </patternFill>
              </fill>
            </x14:dxf>
          </x14:cfRule>
          <xm:sqref>G152:G155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5E5A1-5941-4E90-85C9-0E96291DA913}">
  <dimension ref="A1:Q88"/>
  <sheetViews>
    <sheetView workbookViewId="0">
      <pane ySplit="1" topLeftCell="A2" activePane="bottomLeft" state="frozen"/>
      <selection pane="bottomLeft"/>
    </sheetView>
  </sheetViews>
  <sheetFormatPr defaultColWidth="9.140625" defaultRowHeight="30" customHeight="1"/>
  <cols>
    <col min="1" max="2" width="15.7109375" style="166" customWidth="1"/>
    <col min="3" max="3" width="15.7109375" style="365" customWidth="1"/>
    <col min="4" max="6" width="15.7109375" style="166" customWidth="1"/>
    <col min="7" max="7" width="26.5703125" style="166" bestFit="1" customWidth="1"/>
    <col min="8" max="10" width="15.7109375" style="166" customWidth="1"/>
    <col min="11" max="11" width="9.42578125" style="166" customWidth="1"/>
    <col min="14" max="14" width="13" bestFit="1" customWidth="1"/>
    <col min="15" max="15" width="23.7109375" bestFit="1" customWidth="1"/>
    <col min="16" max="16" width="8.28515625" bestFit="1" customWidth="1"/>
  </cols>
  <sheetData>
    <row r="1" spans="1:17" ht="30" customHeight="1">
      <c r="A1" s="352" t="s">
        <v>22</v>
      </c>
      <c r="B1" s="352" t="s">
        <v>96</v>
      </c>
      <c r="C1" s="353" t="s">
        <v>24</v>
      </c>
      <c r="D1" s="354" t="s">
        <v>25</v>
      </c>
      <c r="E1" s="354" t="s">
        <v>26</v>
      </c>
      <c r="F1" s="355" t="s">
        <v>27</v>
      </c>
      <c r="G1" s="354" t="s">
        <v>31</v>
      </c>
      <c r="H1" s="354" t="s">
        <v>32</v>
      </c>
      <c r="I1" s="352" t="s">
        <v>178</v>
      </c>
      <c r="J1" s="352" t="s">
        <v>179</v>
      </c>
      <c r="K1" s="352" t="s">
        <v>187</v>
      </c>
      <c r="N1" s="356" t="s">
        <v>188</v>
      </c>
      <c r="O1" s="357">
        <f ca="1">TODAY()</f>
        <v>45811</v>
      </c>
    </row>
    <row r="2" spans="1:17" ht="30" customHeight="1">
      <c r="A2" s="358" t="s">
        <v>80</v>
      </c>
      <c r="B2" s="358">
        <v>1</v>
      </c>
      <c r="C2" s="359">
        <v>1206</v>
      </c>
      <c r="D2" s="358">
        <v>2024</v>
      </c>
      <c r="E2" s="358">
        <f t="shared" ref="E2:E62" si="0">MONTH(F2)</f>
        <v>1</v>
      </c>
      <c r="F2" s="360">
        <v>45309</v>
      </c>
      <c r="G2" s="358" t="s">
        <v>184</v>
      </c>
      <c r="H2" s="358" t="s">
        <v>78</v>
      </c>
      <c r="I2" s="358">
        <v>45</v>
      </c>
      <c r="J2" s="358">
        <v>46</v>
      </c>
      <c r="K2" s="358"/>
      <c r="N2" t="s">
        <v>189</v>
      </c>
      <c r="O2" t="s">
        <v>31</v>
      </c>
      <c r="P2" t="s">
        <v>190</v>
      </c>
    </row>
    <row r="3" spans="1:17" ht="30" customHeight="1">
      <c r="A3" s="358" t="s">
        <v>80</v>
      </c>
      <c r="B3" s="358">
        <v>1</v>
      </c>
      <c r="C3" s="359">
        <v>1206</v>
      </c>
      <c r="D3" s="358">
        <v>2024</v>
      </c>
      <c r="E3" s="358">
        <f t="shared" si="0"/>
        <v>1</v>
      </c>
      <c r="F3" s="360">
        <v>45309</v>
      </c>
      <c r="G3" s="358" t="s">
        <v>184</v>
      </c>
      <c r="H3" s="358" t="s">
        <v>78</v>
      </c>
      <c r="I3" s="358">
        <v>10</v>
      </c>
      <c r="J3" s="358">
        <v>10</v>
      </c>
      <c r="K3" s="358"/>
      <c r="N3" t="s">
        <v>191</v>
      </c>
      <c r="O3" t="s">
        <v>184</v>
      </c>
      <c r="P3" t="s">
        <v>183</v>
      </c>
      <c r="Q3" t="s">
        <v>192</v>
      </c>
    </row>
    <row r="4" spans="1:17" ht="30" customHeight="1">
      <c r="A4" s="358" t="s">
        <v>36</v>
      </c>
      <c r="B4" s="358">
        <v>1</v>
      </c>
      <c r="C4" s="359">
        <v>1324</v>
      </c>
      <c r="D4" s="358">
        <v>2024</v>
      </c>
      <c r="E4" s="358">
        <f t="shared" si="0"/>
        <v>1</v>
      </c>
      <c r="F4" s="360">
        <v>45309</v>
      </c>
      <c r="G4" s="358" t="s">
        <v>184</v>
      </c>
      <c r="H4" s="358" t="s">
        <v>78</v>
      </c>
      <c r="I4" s="358">
        <v>50</v>
      </c>
      <c r="J4" s="358">
        <v>58</v>
      </c>
      <c r="K4" s="358"/>
      <c r="N4" t="s">
        <v>53</v>
      </c>
      <c r="O4" t="s">
        <v>193</v>
      </c>
      <c r="P4" t="s">
        <v>186</v>
      </c>
      <c r="Q4" t="s">
        <v>194</v>
      </c>
    </row>
    <row r="5" spans="1:17" ht="30" customHeight="1">
      <c r="A5" s="358" t="s">
        <v>36</v>
      </c>
      <c r="B5" s="358">
        <v>1</v>
      </c>
      <c r="C5" s="359">
        <v>1324</v>
      </c>
      <c r="D5" s="358">
        <v>2024</v>
      </c>
      <c r="E5" s="358">
        <f t="shared" si="0"/>
        <v>1</v>
      </c>
      <c r="F5" s="360">
        <v>45309</v>
      </c>
      <c r="G5" s="358" t="s">
        <v>184</v>
      </c>
      <c r="H5" s="358" t="s">
        <v>82</v>
      </c>
      <c r="I5" s="358">
        <v>22</v>
      </c>
      <c r="J5" s="358">
        <v>22</v>
      </c>
      <c r="K5" s="358"/>
      <c r="N5" t="s">
        <v>82</v>
      </c>
      <c r="P5" t="s">
        <v>36</v>
      </c>
      <c r="Q5" t="s">
        <v>195</v>
      </c>
    </row>
    <row r="6" spans="1:17" ht="30" customHeight="1">
      <c r="A6" s="358" t="s">
        <v>186</v>
      </c>
      <c r="B6" s="358">
        <v>1</v>
      </c>
      <c r="C6" s="359">
        <v>1399</v>
      </c>
      <c r="D6" s="358">
        <v>2024</v>
      </c>
      <c r="E6" s="358">
        <f t="shared" si="0"/>
        <v>1</v>
      </c>
      <c r="F6" s="360">
        <v>45309</v>
      </c>
      <c r="G6" s="358" t="s">
        <v>184</v>
      </c>
      <c r="H6" s="358" t="s">
        <v>78</v>
      </c>
      <c r="I6" s="358">
        <v>58</v>
      </c>
      <c r="J6" s="358">
        <v>58</v>
      </c>
      <c r="K6" s="358"/>
      <c r="N6" t="s">
        <v>78</v>
      </c>
      <c r="P6" t="s">
        <v>41</v>
      </c>
      <c r="Q6" t="s">
        <v>196</v>
      </c>
    </row>
    <row r="7" spans="1:17" ht="30" customHeight="1">
      <c r="A7" s="358" t="s">
        <v>186</v>
      </c>
      <c r="B7" s="358">
        <v>1</v>
      </c>
      <c r="C7" s="359">
        <v>1399</v>
      </c>
      <c r="D7" s="358">
        <v>2024</v>
      </c>
      <c r="E7" s="358">
        <f t="shared" si="0"/>
        <v>1</v>
      </c>
      <c r="F7" s="360">
        <v>45309</v>
      </c>
      <c r="G7" s="358" t="s">
        <v>184</v>
      </c>
      <c r="H7" s="358" t="s">
        <v>82</v>
      </c>
      <c r="I7" s="358">
        <v>32</v>
      </c>
      <c r="J7" s="358">
        <v>32</v>
      </c>
      <c r="K7" s="358"/>
      <c r="P7" t="s">
        <v>80</v>
      </c>
      <c r="Q7" t="s">
        <v>197</v>
      </c>
    </row>
    <row r="8" spans="1:17" ht="30" customHeight="1">
      <c r="A8" s="358" t="s">
        <v>41</v>
      </c>
      <c r="B8" s="358">
        <v>1</v>
      </c>
      <c r="C8" s="359">
        <v>1454</v>
      </c>
      <c r="D8" s="358">
        <v>2024</v>
      </c>
      <c r="E8" s="358">
        <f t="shared" si="0"/>
        <v>1</v>
      </c>
      <c r="F8" s="360">
        <v>45309</v>
      </c>
      <c r="G8" s="358" t="s">
        <v>184</v>
      </c>
      <c r="H8" s="358" t="s">
        <v>78</v>
      </c>
      <c r="I8" s="358">
        <v>75</v>
      </c>
      <c r="J8" s="358">
        <v>75</v>
      </c>
      <c r="K8" s="358"/>
      <c r="P8" t="s">
        <v>83</v>
      </c>
      <c r="Q8" t="s">
        <v>198</v>
      </c>
    </row>
    <row r="9" spans="1:17" ht="30" customHeight="1">
      <c r="A9" s="358" t="s">
        <v>41</v>
      </c>
      <c r="B9" s="358">
        <v>1</v>
      </c>
      <c r="C9" s="359">
        <v>1454</v>
      </c>
      <c r="D9" s="358">
        <v>2024</v>
      </c>
      <c r="E9" s="358">
        <f t="shared" si="0"/>
        <v>1</v>
      </c>
      <c r="F9" s="360">
        <v>45309</v>
      </c>
      <c r="G9" s="358" t="s">
        <v>184</v>
      </c>
      <c r="H9" s="358" t="s">
        <v>78</v>
      </c>
      <c r="I9" s="358">
        <v>15</v>
      </c>
      <c r="J9" s="358">
        <v>14</v>
      </c>
      <c r="K9" s="358"/>
    </row>
    <row r="10" spans="1:17" ht="30" customHeight="1">
      <c r="A10" s="358" t="s">
        <v>41</v>
      </c>
      <c r="B10" s="358">
        <v>1</v>
      </c>
      <c r="C10" s="359">
        <v>1454</v>
      </c>
      <c r="D10" s="358">
        <v>2024</v>
      </c>
      <c r="E10" s="358">
        <f t="shared" si="0"/>
        <v>1</v>
      </c>
      <c r="F10" s="360">
        <v>45309</v>
      </c>
      <c r="G10" s="358" t="s">
        <v>184</v>
      </c>
      <c r="H10" s="358" t="s">
        <v>82</v>
      </c>
      <c r="I10" s="358">
        <v>20</v>
      </c>
      <c r="J10" s="358">
        <v>20</v>
      </c>
      <c r="K10" s="358"/>
    </row>
    <row r="11" spans="1:17" ht="30" customHeight="1">
      <c r="A11" s="358" t="s">
        <v>41</v>
      </c>
      <c r="B11" s="358">
        <v>1</v>
      </c>
      <c r="C11" s="359">
        <v>1454</v>
      </c>
      <c r="D11" s="358">
        <v>2024</v>
      </c>
      <c r="E11" s="358">
        <f t="shared" si="0"/>
        <v>1</v>
      </c>
      <c r="F11" s="360">
        <v>45309</v>
      </c>
      <c r="G11" s="358" t="s">
        <v>184</v>
      </c>
      <c r="H11" s="358" t="s">
        <v>82</v>
      </c>
      <c r="I11" s="358">
        <v>40</v>
      </c>
      <c r="J11" s="358">
        <v>36</v>
      </c>
      <c r="K11" s="358"/>
    </row>
    <row r="12" spans="1:17" ht="30" customHeight="1">
      <c r="A12" s="358" t="s">
        <v>183</v>
      </c>
      <c r="B12" s="358">
        <v>1</v>
      </c>
      <c r="C12" s="359">
        <v>1482</v>
      </c>
      <c r="D12" s="358">
        <v>2024</v>
      </c>
      <c r="E12" s="358">
        <f t="shared" si="0"/>
        <v>1</v>
      </c>
      <c r="F12" s="360">
        <v>45309</v>
      </c>
      <c r="G12" s="358" t="s">
        <v>184</v>
      </c>
      <c r="H12" s="358" t="s">
        <v>78</v>
      </c>
      <c r="I12" s="358">
        <v>60</v>
      </c>
      <c r="J12" s="358">
        <v>60</v>
      </c>
      <c r="K12" s="358"/>
    </row>
    <row r="13" spans="1:17" ht="30" customHeight="1">
      <c r="A13" s="358" t="s">
        <v>41</v>
      </c>
      <c r="B13" s="358">
        <v>2</v>
      </c>
      <c r="C13" s="359">
        <v>1455</v>
      </c>
      <c r="D13" s="358">
        <v>2024</v>
      </c>
      <c r="E13" s="358">
        <f t="shared" si="0"/>
        <v>1</v>
      </c>
      <c r="F13" s="360">
        <v>45316</v>
      </c>
      <c r="G13" s="358" t="s">
        <v>184</v>
      </c>
      <c r="H13" s="358" t="s">
        <v>78</v>
      </c>
      <c r="I13" s="358">
        <v>47</v>
      </c>
      <c r="J13" s="358">
        <v>47</v>
      </c>
      <c r="K13" s="358"/>
    </row>
    <row r="14" spans="1:17" ht="30" customHeight="1">
      <c r="A14" s="358" t="s">
        <v>41</v>
      </c>
      <c r="B14" s="358">
        <v>2</v>
      </c>
      <c r="C14" s="359">
        <v>1455</v>
      </c>
      <c r="D14" s="358">
        <v>2024</v>
      </c>
      <c r="E14" s="358">
        <f t="shared" si="0"/>
        <v>1</v>
      </c>
      <c r="F14" s="360">
        <v>45316</v>
      </c>
      <c r="G14" s="358" t="s">
        <v>184</v>
      </c>
      <c r="H14" s="358" t="s">
        <v>78</v>
      </c>
      <c r="I14" s="358">
        <v>10</v>
      </c>
      <c r="J14" s="358">
        <v>10</v>
      </c>
      <c r="K14" s="358"/>
    </row>
    <row r="15" spans="1:17" ht="30" customHeight="1">
      <c r="A15" s="358" t="s">
        <v>41</v>
      </c>
      <c r="B15" s="358">
        <v>2</v>
      </c>
      <c r="C15" s="359">
        <v>1455</v>
      </c>
      <c r="D15" s="358">
        <v>2024</v>
      </c>
      <c r="E15" s="358">
        <f t="shared" si="0"/>
        <v>1</v>
      </c>
      <c r="F15" s="360">
        <v>45316</v>
      </c>
      <c r="G15" s="358" t="s">
        <v>184</v>
      </c>
      <c r="H15" s="358" t="s">
        <v>82</v>
      </c>
      <c r="I15" s="358">
        <v>10</v>
      </c>
      <c r="J15" s="358">
        <v>10</v>
      </c>
      <c r="K15" s="358"/>
    </row>
    <row r="16" spans="1:17" ht="30" customHeight="1">
      <c r="A16" s="358" t="s">
        <v>41</v>
      </c>
      <c r="B16" s="358">
        <v>2</v>
      </c>
      <c r="C16" s="359">
        <v>1455</v>
      </c>
      <c r="D16" s="358">
        <v>2024</v>
      </c>
      <c r="E16" s="358">
        <f t="shared" si="0"/>
        <v>1</v>
      </c>
      <c r="F16" s="360">
        <v>45316</v>
      </c>
      <c r="G16" s="358" t="s">
        <v>184</v>
      </c>
      <c r="H16" s="358" t="s">
        <v>82</v>
      </c>
      <c r="I16" s="358">
        <v>52</v>
      </c>
      <c r="J16" s="358">
        <v>52</v>
      </c>
      <c r="K16" s="358"/>
    </row>
    <row r="17" spans="1:11" ht="30" customHeight="1">
      <c r="A17" s="358" t="s">
        <v>183</v>
      </c>
      <c r="B17" s="358">
        <v>2</v>
      </c>
      <c r="C17" s="359">
        <v>1483</v>
      </c>
      <c r="D17" s="358">
        <v>2024</v>
      </c>
      <c r="E17" s="358">
        <f t="shared" si="0"/>
        <v>1</v>
      </c>
      <c r="F17" s="360">
        <v>45316</v>
      </c>
      <c r="G17" s="358" t="s">
        <v>184</v>
      </c>
      <c r="H17" s="358" t="s">
        <v>78</v>
      </c>
      <c r="I17" s="358">
        <v>96</v>
      </c>
      <c r="J17" s="358">
        <v>97</v>
      </c>
      <c r="K17" s="358"/>
    </row>
    <row r="18" spans="1:11" ht="30" customHeight="1">
      <c r="A18" s="358" t="s">
        <v>186</v>
      </c>
      <c r="B18" s="358">
        <v>2</v>
      </c>
      <c r="C18" s="359">
        <v>1400</v>
      </c>
      <c r="D18" s="358">
        <v>2024</v>
      </c>
      <c r="E18" s="358">
        <f t="shared" si="0"/>
        <v>1</v>
      </c>
      <c r="F18" s="360">
        <v>45316</v>
      </c>
      <c r="G18" s="358" t="s">
        <v>193</v>
      </c>
      <c r="H18" s="358" t="s">
        <v>78</v>
      </c>
      <c r="I18" s="358">
        <v>235</v>
      </c>
      <c r="J18" s="358">
        <v>235</v>
      </c>
      <c r="K18" s="358"/>
    </row>
    <row r="19" spans="1:11" ht="30" customHeight="1">
      <c r="A19" s="358" t="s">
        <v>36</v>
      </c>
      <c r="B19" s="358">
        <v>2</v>
      </c>
      <c r="C19" s="359">
        <v>1325</v>
      </c>
      <c r="D19" s="358">
        <v>2024</v>
      </c>
      <c r="E19" s="358">
        <f t="shared" si="0"/>
        <v>2</v>
      </c>
      <c r="F19" s="360">
        <v>45344</v>
      </c>
      <c r="G19" s="358" t="s">
        <v>184</v>
      </c>
      <c r="H19" s="358" t="s">
        <v>53</v>
      </c>
      <c r="I19" s="358">
        <v>20</v>
      </c>
      <c r="J19" s="358">
        <v>19</v>
      </c>
      <c r="K19" s="358"/>
    </row>
    <row r="20" spans="1:11" ht="30" customHeight="1">
      <c r="A20" s="358" t="s">
        <v>36</v>
      </c>
      <c r="B20" s="358">
        <v>2</v>
      </c>
      <c r="C20" s="359">
        <v>1325</v>
      </c>
      <c r="D20" s="358">
        <v>2024</v>
      </c>
      <c r="E20" s="358">
        <f t="shared" si="0"/>
        <v>2</v>
      </c>
      <c r="F20" s="360">
        <v>45344</v>
      </c>
      <c r="G20" s="358" t="s">
        <v>184</v>
      </c>
      <c r="H20" s="358" t="s">
        <v>78</v>
      </c>
      <c r="I20" s="358">
        <v>75</v>
      </c>
      <c r="J20" s="358">
        <v>75</v>
      </c>
      <c r="K20" s="358"/>
    </row>
    <row r="21" spans="1:11" ht="30" customHeight="1">
      <c r="A21" s="358" t="s">
        <v>186</v>
      </c>
      <c r="B21" s="358">
        <v>3</v>
      </c>
      <c r="C21" s="359">
        <v>1401</v>
      </c>
      <c r="D21" s="358">
        <v>2024</v>
      </c>
      <c r="E21" s="358">
        <f t="shared" si="0"/>
        <v>2</v>
      </c>
      <c r="F21" s="360">
        <v>45344</v>
      </c>
      <c r="G21" s="358" t="s">
        <v>184</v>
      </c>
      <c r="H21" s="358" t="s">
        <v>78</v>
      </c>
      <c r="I21" s="358">
        <v>70</v>
      </c>
      <c r="J21" s="358">
        <v>70</v>
      </c>
      <c r="K21" s="358"/>
    </row>
    <row r="22" spans="1:11" ht="30" customHeight="1">
      <c r="A22" s="358" t="s">
        <v>186</v>
      </c>
      <c r="B22" s="358">
        <v>3</v>
      </c>
      <c r="C22" s="359">
        <v>1401</v>
      </c>
      <c r="D22" s="358">
        <v>2024</v>
      </c>
      <c r="E22" s="358">
        <f t="shared" si="0"/>
        <v>2</v>
      </c>
      <c r="F22" s="360">
        <v>45344</v>
      </c>
      <c r="G22" s="358" t="s">
        <v>184</v>
      </c>
      <c r="H22" s="358" t="s">
        <v>53</v>
      </c>
      <c r="I22" s="358">
        <v>42</v>
      </c>
      <c r="J22" s="358">
        <v>42</v>
      </c>
      <c r="K22" s="358"/>
    </row>
    <row r="23" spans="1:11" ht="30" customHeight="1">
      <c r="A23" s="358" t="s">
        <v>41</v>
      </c>
      <c r="B23" s="358">
        <v>3</v>
      </c>
      <c r="C23" s="359">
        <v>1456</v>
      </c>
      <c r="D23" s="358">
        <v>2024</v>
      </c>
      <c r="E23" s="358">
        <f t="shared" si="0"/>
        <v>2</v>
      </c>
      <c r="F23" s="360">
        <v>45344</v>
      </c>
      <c r="G23" s="361" t="s">
        <v>184</v>
      </c>
      <c r="H23" s="358" t="s">
        <v>78</v>
      </c>
      <c r="I23" s="358">
        <v>100</v>
      </c>
      <c r="J23" s="358">
        <v>100</v>
      </c>
      <c r="K23" s="358"/>
    </row>
    <row r="24" spans="1:11" ht="30" customHeight="1">
      <c r="A24" s="358" t="s">
        <v>41</v>
      </c>
      <c r="B24" s="358">
        <v>3</v>
      </c>
      <c r="C24" s="359">
        <v>1456</v>
      </c>
      <c r="D24" s="358">
        <v>2024</v>
      </c>
      <c r="E24" s="358">
        <f t="shared" si="0"/>
        <v>2</v>
      </c>
      <c r="F24" s="360">
        <v>45344</v>
      </c>
      <c r="G24" s="358" t="s">
        <v>184</v>
      </c>
      <c r="H24" s="358" t="s">
        <v>53</v>
      </c>
      <c r="I24" s="358">
        <v>20</v>
      </c>
      <c r="J24" s="358">
        <v>20</v>
      </c>
      <c r="K24" s="358"/>
    </row>
    <row r="25" spans="1:11" ht="30" customHeight="1">
      <c r="A25" s="358" t="s">
        <v>41</v>
      </c>
      <c r="B25" s="358">
        <v>3</v>
      </c>
      <c r="C25" s="359">
        <v>1456</v>
      </c>
      <c r="D25" s="358">
        <v>2024</v>
      </c>
      <c r="E25" s="358">
        <f t="shared" si="0"/>
        <v>2</v>
      </c>
      <c r="F25" s="360">
        <v>45344</v>
      </c>
      <c r="G25" s="358" t="s">
        <v>184</v>
      </c>
      <c r="H25" s="358" t="s">
        <v>53</v>
      </c>
      <c r="I25" s="358">
        <v>30</v>
      </c>
      <c r="J25" s="358">
        <v>30</v>
      </c>
      <c r="K25" s="358"/>
    </row>
    <row r="26" spans="1:11" ht="30" customHeight="1">
      <c r="A26" s="358" t="s">
        <v>183</v>
      </c>
      <c r="B26" s="358">
        <v>3</v>
      </c>
      <c r="C26" s="359">
        <v>1484</v>
      </c>
      <c r="D26" s="358">
        <v>2024</v>
      </c>
      <c r="E26" s="358">
        <f t="shared" si="0"/>
        <v>2</v>
      </c>
      <c r="F26" s="360">
        <v>45344</v>
      </c>
      <c r="G26" s="358" t="s">
        <v>184</v>
      </c>
      <c r="H26" s="358" t="s">
        <v>78</v>
      </c>
      <c r="I26" s="358">
        <v>145</v>
      </c>
      <c r="J26" s="358">
        <v>145</v>
      </c>
      <c r="K26" s="358"/>
    </row>
    <row r="27" spans="1:11" ht="30" customHeight="1">
      <c r="A27" s="358" t="s">
        <v>36</v>
      </c>
      <c r="B27" s="358">
        <v>3</v>
      </c>
      <c r="C27" s="359">
        <v>1326</v>
      </c>
      <c r="D27" s="358">
        <v>2024</v>
      </c>
      <c r="E27" s="358">
        <f t="shared" si="0"/>
        <v>3</v>
      </c>
      <c r="F27" s="360">
        <v>45358</v>
      </c>
      <c r="G27" s="358" t="s">
        <v>184</v>
      </c>
      <c r="H27" s="358" t="s">
        <v>78</v>
      </c>
      <c r="I27" s="358">
        <v>130</v>
      </c>
      <c r="J27" s="358">
        <v>122</v>
      </c>
      <c r="K27" s="358"/>
    </row>
    <row r="28" spans="1:11" ht="30" customHeight="1">
      <c r="A28" s="358" t="s">
        <v>36</v>
      </c>
      <c r="B28" s="358">
        <v>3</v>
      </c>
      <c r="C28" s="359">
        <v>1327</v>
      </c>
      <c r="D28" s="358">
        <v>2024</v>
      </c>
      <c r="E28" s="358">
        <f t="shared" si="0"/>
        <v>3</v>
      </c>
      <c r="F28" s="360">
        <v>45358</v>
      </c>
      <c r="G28" s="358" t="s">
        <v>193</v>
      </c>
      <c r="H28" s="358" t="s">
        <v>78</v>
      </c>
      <c r="I28" s="358">
        <v>205</v>
      </c>
      <c r="J28" s="358">
        <v>205</v>
      </c>
      <c r="K28" s="358"/>
    </row>
    <row r="29" spans="1:11" ht="30" customHeight="1">
      <c r="A29" s="358" t="s">
        <v>186</v>
      </c>
      <c r="B29" s="358">
        <v>4</v>
      </c>
      <c r="C29" s="359">
        <v>1402</v>
      </c>
      <c r="D29" s="358">
        <v>2024</v>
      </c>
      <c r="E29" s="358">
        <f t="shared" si="0"/>
        <v>3</v>
      </c>
      <c r="F29" s="360">
        <v>45358</v>
      </c>
      <c r="G29" s="358" t="s">
        <v>184</v>
      </c>
      <c r="H29" s="358" t="s">
        <v>78</v>
      </c>
      <c r="I29" s="358">
        <v>50</v>
      </c>
      <c r="J29" s="358">
        <v>50</v>
      </c>
      <c r="K29" s="358"/>
    </row>
    <row r="30" spans="1:11" ht="30" customHeight="1">
      <c r="A30" s="358" t="s">
        <v>186</v>
      </c>
      <c r="B30" s="358">
        <v>4</v>
      </c>
      <c r="C30" s="359">
        <v>1402</v>
      </c>
      <c r="D30" s="358">
        <v>2024</v>
      </c>
      <c r="E30" s="358">
        <f t="shared" si="0"/>
        <v>3</v>
      </c>
      <c r="F30" s="360">
        <v>45358</v>
      </c>
      <c r="G30" s="358" t="s">
        <v>184</v>
      </c>
      <c r="H30" s="358" t="s">
        <v>53</v>
      </c>
      <c r="I30" s="358">
        <v>62</v>
      </c>
      <c r="J30" s="358">
        <v>62</v>
      </c>
      <c r="K30" s="358"/>
    </row>
    <row r="31" spans="1:11" ht="30" customHeight="1">
      <c r="A31" s="358" t="s">
        <v>186</v>
      </c>
      <c r="B31" s="358">
        <v>5</v>
      </c>
      <c r="C31" s="359">
        <v>1403</v>
      </c>
      <c r="D31" s="358">
        <v>2024</v>
      </c>
      <c r="E31" s="358">
        <f t="shared" si="0"/>
        <v>3</v>
      </c>
      <c r="F31" s="360">
        <v>45358</v>
      </c>
      <c r="G31" s="358" t="s">
        <v>193</v>
      </c>
      <c r="H31" s="358" t="s">
        <v>78</v>
      </c>
      <c r="I31" s="358">
        <v>230</v>
      </c>
      <c r="J31" s="358">
        <v>230</v>
      </c>
      <c r="K31" s="358"/>
    </row>
    <row r="32" spans="1:11" ht="30" customHeight="1">
      <c r="A32" s="358"/>
      <c r="B32" s="358">
        <v>1</v>
      </c>
      <c r="C32" s="359">
        <v>1248</v>
      </c>
      <c r="D32" s="358">
        <v>2024</v>
      </c>
      <c r="E32" s="358">
        <f t="shared" si="0"/>
        <v>4</v>
      </c>
      <c r="F32" s="360">
        <v>45385</v>
      </c>
      <c r="G32" s="358" t="s">
        <v>193</v>
      </c>
      <c r="H32" s="358" t="s">
        <v>191</v>
      </c>
      <c r="I32" s="358">
        <v>951</v>
      </c>
      <c r="J32" s="358">
        <v>951</v>
      </c>
      <c r="K32" s="358"/>
    </row>
    <row r="33" spans="1:11" ht="30" customHeight="1">
      <c r="A33" s="358" t="s">
        <v>80</v>
      </c>
      <c r="B33" s="358">
        <v>2</v>
      </c>
      <c r="C33" s="359">
        <v>1207</v>
      </c>
      <c r="D33" s="358">
        <v>2024</v>
      </c>
      <c r="E33" s="358">
        <f t="shared" si="0"/>
        <v>8</v>
      </c>
      <c r="F33" s="360">
        <v>45519</v>
      </c>
      <c r="G33" s="358" t="s">
        <v>184</v>
      </c>
      <c r="H33" s="358" t="s">
        <v>78</v>
      </c>
      <c r="I33" s="358">
        <v>58</v>
      </c>
      <c r="J33" s="358">
        <v>59</v>
      </c>
      <c r="K33" s="358" t="s">
        <v>199</v>
      </c>
    </row>
    <row r="34" spans="1:11" ht="30" customHeight="1">
      <c r="A34" s="358" t="s">
        <v>80</v>
      </c>
      <c r="B34" s="358">
        <v>2</v>
      </c>
      <c r="C34" s="359">
        <v>1207</v>
      </c>
      <c r="D34" s="358">
        <v>2024</v>
      </c>
      <c r="E34" s="358">
        <f t="shared" si="0"/>
        <v>8</v>
      </c>
      <c r="F34" s="360">
        <v>45519</v>
      </c>
      <c r="G34" s="358" t="s">
        <v>184</v>
      </c>
      <c r="H34" s="358" t="s">
        <v>78</v>
      </c>
      <c r="I34" s="358">
        <v>12</v>
      </c>
      <c r="J34" s="358">
        <v>12</v>
      </c>
      <c r="K34" s="358" t="s">
        <v>200</v>
      </c>
    </row>
    <row r="35" spans="1:11" ht="30" customHeight="1">
      <c r="A35" s="358" t="s">
        <v>186</v>
      </c>
      <c r="B35" s="358">
        <v>6</v>
      </c>
      <c r="C35" s="359">
        <v>1404</v>
      </c>
      <c r="D35" s="358">
        <v>2024</v>
      </c>
      <c r="E35" s="358">
        <f t="shared" si="0"/>
        <v>8</v>
      </c>
      <c r="F35" s="360">
        <v>45519</v>
      </c>
      <c r="G35" s="358" t="s">
        <v>193</v>
      </c>
      <c r="H35" s="358" t="s">
        <v>78</v>
      </c>
      <c r="I35" s="358">
        <v>125</v>
      </c>
      <c r="J35" s="358">
        <v>125</v>
      </c>
      <c r="K35" s="358"/>
    </row>
    <row r="36" spans="1:11" ht="30" customHeight="1">
      <c r="A36" s="358" t="s">
        <v>41</v>
      </c>
      <c r="B36" s="358">
        <v>4</v>
      </c>
      <c r="C36" s="359">
        <v>1457</v>
      </c>
      <c r="D36" s="358">
        <v>2024</v>
      </c>
      <c r="E36" s="358">
        <f t="shared" si="0"/>
        <v>8</v>
      </c>
      <c r="F36" s="360">
        <v>45519</v>
      </c>
      <c r="G36" s="358" t="s">
        <v>184</v>
      </c>
      <c r="H36" s="358" t="s">
        <v>53</v>
      </c>
      <c r="I36" s="358">
        <v>20</v>
      </c>
      <c r="J36" s="358">
        <v>25</v>
      </c>
      <c r="K36" s="358" t="s">
        <v>199</v>
      </c>
    </row>
    <row r="37" spans="1:11" ht="30" customHeight="1">
      <c r="A37" s="358" t="s">
        <v>41</v>
      </c>
      <c r="B37" s="358">
        <v>4</v>
      </c>
      <c r="C37" s="359">
        <v>1457</v>
      </c>
      <c r="D37" s="358">
        <v>2024</v>
      </c>
      <c r="E37" s="358">
        <f t="shared" si="0"/>
        <v>8</v>
      </c>
      <c r="F37" s="360">
        <v>45519</v>
      </c>
      <c r="G37" s="358" t="s">
        <v>184</v>
      </c>
      <c r="H37" s="358" t="s">
        <v>53</v>
      </c>
      <c r="I37" s="358">
        <v>80</v>
      </c>
      <c r="J37" s="358">
        <v>85</v>
      </c>
      <c r="K37" s="358" t="s">
        <v>200</v>
      </c>
    </row>
    <row r="38" spans="1:11" ht="30" customHeight="1">
      <c r="A38" s="358" t="s">
        <v>183</v>
      </c>
      <c r="B38" s="358">
        <v>4</v>
      </c>
      <c r="C38" s="359">
        <v>1485</v>
      </c>
      <c r="D38" s="358">
        <v>2024</v>
      </c>
      <c r="E38" s="358">
        <f t="shared" si="0"/>
        <v>8</v>
      </c>
      <c r="F38" s="360">
        <v>45519</v>
      </c>
      <c r="G38" s="358" t="s">
        <v>184</v>
      </c>
      <c r="H38" s="358" t="s">
        <v>78</v>
      </c>
      <c r="I38" s="358">
        <v>125</v>
      </c>
      <c r="J38" s="358">
        <v>123</v>
      </c>
      <c r="K38" s="358"/>
    </row>
    <row r="39" spans="1:11" ht="30" customHeight="1">
      <c r="A39" s="358" t="s">
        <v>36</v>
      </c>
      <c r="B39" s="358">
        <v>4</v>
      </c>
      <c r="C39" s="359">
        <v>1328</v>
      </c>
      <c r="D39" s="358">
        <v>2024</v>
      </c>
      <c r="E39" s="358">
        <f t="shared" si="0"/>
        <v>8</v>
      </c>
      <c r="F39" s="360">
        <v>45533</v>
      </c>
      <c r="G39" s="358" t="s">
        <v>184</v>
      </c>
      <c r="H39" s="358" t="s">
        <v>53</v>
      </c>
      <c r="I39" s="358">
        <v>80</v>
      </c>
      <c r="J39" s="358">
        <v>85</v>
      </c>
      <c r="K39" s="358"/>
    </row>
    <row r="40" spans="1:11" ht="30" customHeight="1">
      <c r="A40" s="358" t="s">
        <v>36</v>
      </c>
      <c r="B40" s="358">
        <v>4</v>
      </c>
      <c r="C40" s="359">
        <v>1328</v>
      </c>
      <c r="D40" s="358">
        <v>2024</v>
      </c>
      <c r="E40" s="358">
        <f t="shared" si="0"/>
        <v>8</v>
      </c>
      <c r="F40" s="360">
        <v>45533</v>
      </c>
      <c r="G40" s="358" t="s">
        <v>184</v>
      </c>
      <c r="H40" s="358" t="s">
        <v>78</v>
      </c>
      <c r="I40" s="358">
        <v>125</v>
      </c>
      <c r="J40" s="358">
        <v>126</v>
      </c>
      <c r="K40" s="358"/>
    </row>
    <row r="41" spans="1:11" ht="30" customHeight="1">
      <c r="A41" s="358" t="s">
        <v>186</v>
      </c>
      <c r="B41" s="358">
        <v>7</v>
      </c>
      <c r="C41" s="359">
        <v>1405</v>
      </c>
      <c r="D41" s="358">
        <v>2024</v>
      </c>
      <c r="E41" s="358">
        <f t="shared" si="0"/>
        <v>8</v>
      </c>
      <c r="F41" s="360">
        <v>45533</v>
      </c>
      <c r="G41" s="358" t="s">
        <v>184</v>
      </c>
      <c r="H41" s="358" t="s">
        <v>78</v>
      </c>
      <c r="I41" s="358">
        <v>125</v>
      </c>
      <c r="J41" s="358">
        <v>125</v>
      </c>
      <c r="K41" s="358"/>
    </row>
    <row r="42" spans="1:11" ht="30" customHeight="1">
      <c r="A42" s="358" t="s">
        <v>186</v>
      </c>
      <c r="B42" s="358">
        <v>7</v>
      </c>
      <c r="C42" s="359">
        <v>1405</v>
      </c>
      <c r="D42" s="358">
        <v>2024</v>
      </c>
      <c r="E42" s="358">
        <f t="shared" si="0"/>
        <v>8</v>
      </c>
      <c r="F42" s="360">
        <v>45533</v>
      </c>
      <c r="G42" s="358" t="s">
        <v>184</v>
      </c>
      <c r="H42" s="358" t="s">
        <v>53</v>
      </c>
      <c r="I42" s="358">
        <v>30</v>
      </c>
      <c r="J42" s="358">
        <v>30</v>
      </c>
      <c r="K42" s="358"/>
    </row>
    <row r="43" spans="1:11" ht="30" customHeight="1">
      <c r="A43" s="358" t="s">
        <v>183</v>
      </c>
      <c r="B43" s="358">
        <v>5</v>
      </c>
      <c r="C43" s="359">
        <v>1486</v>
      </c>
      <c r="D43" s="358">
        <v>2024</v>
      </c>
      <c r="E43" s="358">
        <f t="shared" si="0"/>
        <v>8</v>
      </c>
      <c r="F43" s="360">
        <v>45533</v>
      </c>
      <c r="G43" s="358" t="s">
        <v>184</v>
      </c>
      <c r="H43" s="358" t="s">
        <v>78</v>
      </c>
      <c r="I43" s="358">
        <v>125</v>
      </c>
      <c r="J43" s="358">
        <v>125</v>
      </c>
      <c r="K43" s="358"/>
    </row>
    <row r="44" spans="1:11" ht="30" customHeight="1">
      <c r="A44" s="358" t="s">
        <v>36</v>
      </c>
      <c r="B44" s="358">
        <v>5</v>
      </c>
      <c r="C44" s="359">
        <v>1329</v>
      </c>
      <c r="D44" s="358">
        <v>2024</v>
      </c>
      <c r="E44" s="358">
        <f t="shared" si="0"/>
        <v>9</v>
      </c>
      <c r="F44" s="360">
        <v>45547</v>
      </c>
      <c r="G44" s="358" t="s">
        <v>184</v>
      </c>
      <c r="H44" s="358" t="s">
        <v>78</v>
      </c>
      <c r="I44" s="358">
        <v>40</v>
      </c>
      <c r="J44" s="358">
        <v>40</v>
      </c>
      <c r="K44" s="358"/>
    </row>
    <row r="45" spans="1:11" ht="30" customHeight="1">
      <c r="A45" s="358" t="s">
        <v>36</v>
      </c>
      <c r="B45" s="358">
        <v>5</v>
      </c>
      <c r="C45" s="359">
        <v>1330</v>
      </c>
      <c r="D45" s="358">
        <v>2024</v>
      </c>
      <c r="E45" s="358">
        <f t="shared" si="0"/>
        <v>9</v>
      </c>
      <c r="F45" s="360">
        <v>45547</v>
      </c>
      <c r="G45" s="358" t="s">
        <v>193</v>
      </c>
      <c r="H45" s="358" t="s">
        <v>82</v>
      </c>
      <c r="I45" s="358">
        <v>210</v>
      </c>
      <c r="J45" s="358">
        <v>210</v>
      </c>
      <c r="K45" s="358"/>
    </row>
    <row r="46" spans="1:11" ht="30" customHeight="1">
      <c r="A46" s="358" t="s">
        <v>36</v>
      </c>
      <c r="B46" s="358">
        <v>5</v>
      </c>
      <c r="C46" s="359">
        <v>1330</v>
      </c>
      <c r="D46" s="358">
        <v>2024</v>
      </c>
      <c r="E46" s="358">
        <f t="shared" si="0"/>
        <v>9</v>
      </c>
      <c r="F46" s="360">
        <v>45547</v>
      </c>
      <c r="G46" s="358" t="s">
        <v>193</v>
      </c>
      <c r="H46" s="358" t="s">
        <v>78</v>
      </c>
      <c r="I46" s="358">
        <v>71</v>
      </c>
      <c r="J46" s="358">
        <v>78</v>
      </c>
      <c r="K46" s="358"/>
    </row>
    <row r="47" spans="1:11" ht="30" customHeight="1">
      <c r="A47" s="358" t="s">
        <v>186</v>
      </c>
      <c r="B47" s="358">
        <v>8</v>
      </c>
      <c r="C47" s="359">
        <v>1406</v>
      </c>
      <c r="D47" s="358">
        <v>2024</v>
      </c>
      <c r="E47" s="358">
        <f t="shared" si="0"/>
        <v>9</v>
      </c>
      <c r="F47" s="360">
        <v>45547</v>
      </c>
      <c r="G47" s="358" t="s">
        <v>184</v>
      </c>
      <c r="H47" s="358" t="s">
        <v>53</v>
      </c>
      <c r="I47" s="358">
        <v>40</v>
      </c>
      <c r="J47" s="358">
        <v>40</v>
      </c>
      <c r="K47" s="358"/>
    </row>
    <row r="48" spans="1:11" ht="30" customHeight="1">
      <c r="A48" s="358" t="s">
        <v>186</v>
      </c>
      <c r="B48" s="358">
        <v>8</v>
      </c>
      <c r="C48" s="359">
        <v>1406</v>
      </c>
      <c r="D48" s="358">
        <v>2024</v>
      </c>
      <c r="E48" s="358">
        <f t="shared" si="0"/>
        <v>9</v>
      </c>
      <c r="F48" s="360">
        <v>45547</v>
      </c>
      <c r="G48" s="358" t="s">
        <v>184</v>
      </c>
      <c r="H48" s="358" t="s">
        <v>78</v>
      </c>
      <c r="I48" s="358">
        <v>145</v>
      </c>
      <c r="J48" s="358">
        <v>145</v>
      </c>
      <c r="K48" s="358"/>
    </row>
    <row r="49" spans="1:11" ht="30" customHeight="1">
      <c r="A49" s="358" t="s">
        <v>41</v>
      </c>
      <c r="B49" s="358">
        <v>7</v>
      </c>
      <c r="C49" s="359">
        <v>1458</v>
      </c>
      <c r="D49" s="358">
        <v>2024</v>
      </c>
      <c r="E49" s="358">
        <f t="shared" si="0"/>
        <v>10</v>
      </c>
      <c r="F49" s="360">
        <v>45568</v>
      </c>
      <c r="G49" s="358" t="s">
        <v>184</v>
      </c>
      <c r="H49" s="358" t="s">
        <v>53</v>
      </c>
      <c r="I49" s="358">
        <v>20</v>
      </c>
      <c r="J49" s="358">
        <v>20</v>
      </c>
      <c r="K49" s="358"/>
    </row>
    <row r="50" spans="1:11" ht="30" customHeight="1">
      <c r="A50" s="358" t="s">
        <v>41</v>
      </c>
      <c r="B50" s="358">
        <v>7</v>
      </c>
      <c r="C50" s="359">
        <v>1458</v>
      </c>
      <c r="D50" s="358">
        <v>2024</v>
      </c>
      <c r="E50" s="358">
        <f t="shared" si="0"/>
        <v>10</v>
      </c>
      <c r="F50" s="360">
        <v>45568</v>
      </c>
      <c r="G50" s="358" t="s">
        <v>184</v>
      </c>
      <c r="H50" s="358" t="s">
        <v>53</v>
      </c>
      <c r="I50" s="358">
        <v>75</v>
      </c>
      <c r="J50" s="358">
        <v>75</v>
      </c>
      <c r="K50" s="358"/>
    </row>
    <row r="51" spans="1:11" ht="30" customHeight="1">
      <c r="A51" s="358" t="s">
        <v>41</v>
      </c>
      <c r="B51" s="358">
        <v>7</v>
      </c>
      <c r="C51" s="359">
        <v>1458</v>
      </c>
      <c r="D51" s="358">
        <v>2024</v>
      </c>
      <c r="E51" s="358">
        <f t="shared" si="0"/>
        <v>10</v>
      </c>
      <c r="F51" s="360">
        <v>45568</v>
      </c>
      <c r="G51" s="358" t="s">
        <v>184</v>
      </c>
      <c r="H51" s="358" t="s">
        <v>78</v>
      </c>
      <c r="I51" s="358">
        <v>100</v>
      </c>
      <c r="J51" s="358">
        <v>125</v>
      </c>
      <c r="K51" s="358" t="s">
        <v>201</v>
      </c>
    </row>
    <row r="52" spans="1:11" ht="30" customHeight="1">
      <c r="A52" s="358" t="s">
        <v>41</v>
      </c>
      <c r="B52" s="358">
        <v>7</v>
      </c>
      <c r="C52" s="359">
        <v>1458</v>
      </c>
      <c r="D52" s="358">
        <v>2024</v>
      </c>
      <c r="E52" s="358">
        <f t="shared" si="0"/>
        <v>10</v>
      </c>
      <c r="F52" s="360">
        <v>45568</v>
      </c>
      <c r="G52" s="358" t="s">
        <v>184</v>
      </c>
      <c r="H52" s="358" t="s">
        <v>78</v>
      </c>
      <c r="I52" s="358">
        <v>50</v>
      </c>
      <c r="J52" s="358">
        <v>25</v>
      </c>
      <c r="K52" s="358" t="s">
        <v>200</v>
      </c>
    </row>
    <row r="53" spans="1:11" ht="30" customHeight="1">
      <c r="A53" s="358" t="s">
        <v>80</v>
      </c>
      <c r="B53" s="358">
        <v>3</v>
      </c>
      <c r="C53" s="359">
        <v>1209</v>
      </c>
      <c r="D53" s="358">
        <v>2024</v>
      </c>
      <c r="E53" s="358">
        <f t="shared" si="0"/>
        <v>10</v>
      </c>
      <c r="F53" s="360">
        <v>45575</v>
      </c>
      <c r="G53" s="358" t="s">
        <v>184</v>
      </c>
      <c r="H53" s="358" t="s">
        <v>78</v>
      </c>
      <c r="I53" s="358">
        <v>172</v>
      </c>
      <c r="J53" s="358">
        <v>172</v>
      </c>
      <c r="K53" s="358"/>
    </row>
    <row r="54" spans="1:11" ht="30" customHeight="1">
      <c r="A54" s="358"/>
      <c r="B54" s="358">
        <v>2</v>
      </c>
      <c r="C54" s="359">
        <v>1249</v>
      </c>
      <c r="D54" s="358">
        <v>2024</v>
      </c>
      <c r="E54" s="358">
        <f t="shared" si="0"/>
        <v>10</v>
      </c>
      <c r="F54" s="360">
        <v>45576</v>
      </c>
      <c r="G54" s="358" t="s">
        <v>193</v>
      </c>
      <c r="H54" s="358" t="s">
        <v>191</v>
      </c>
      <c r="I54" s="358">
        <v>1992</v>
      </c>
      <c r="J54" s="358">
        <v>1992</v>
      </c>
      <c r="K54" s="358"/>
    </row>
    <row r="55" spans="1:11" ht="30" customHeight="1">
      <c r="A55" s="358" t="s">
        <v>80</v>
      </c>
      <c r="B55" s="358">
        <v>4</v>
      </c>
      <c r="C55" s="359">
        <v>1331</v>
      </c>
      <c r="D55" s="358">
        <v>2024</v>
      </c>
      <c r="E55" s="358">
        <f t="shared" si="0"/>
        <v>10</v>
      </c>
      <c r="F55" s="360">
        <v>45589</v>
      </c>
      <c r="G55" s="358" t="s">
        <v>184</v>
      </c>
      <c r="H55" s="358" t="s">
        <v>78</v>
      </c>
      <c r="I55" s="358">
        <v>175</v>
      </c>
      <c r="J55" s="358">
        <v>175</v>
      </c>
      <c r="K55" s="358"/>
    </row>
    <row r="56" spans="1:11" ht="30" customHeight="1">
      <c r="A56" s="358" t="s">
        <v>41</v>
      </c>
      <c r="B56" s="358">
        <v>6</v>
      </c>
      <c r="C56" s="359">
        <v>1459</v>
      </c>
      <c r="D56" s="358">
        <v>2024</v>
      </c>
      <c r="E56" s="358">
        <f t="shared" si="0"/>
        <v>10</v>
      </c>
      <c r="F56" s="360">
        <v>45589</v>
      </c>
      <c r="G56" s="358" t="s">
        <v>184</v>
      </c>
      <c r="H56" s="358" t="s">
        <v>53</v>
      </c>
      <c r="I56" s="358">
        <v>47</v>
      </c>
      <c r="J56" s="358">
        <v>47</v>
      </c>
      <c r="K56" s="358"/>
    </row>
    <row r="57" spans="1:11" ht="30" customHeight="1">
      <c r="A57" s="358" t="s">
        <v>83</v>
      </c>
      <c r="B57" s="358">
        <v>1</v>
      </c>
      <c r="C57" s="359">
        <v>1541</v>
      </c>
      <c r="D57" s="358">
        <v>2024</v>
      </c>
      <c r="E57" s="358">
        <f t="shared" si="0"/>
        <v>10</v>
      </c>
      <c r="F57" s="360">
        <v>45589</v>
      </c>
      <c r="G57" s="358" t="s">
        <v>193</v>
      </c>
      <c r="H57" s="358" t="s">
        <v>78</v>
      </c>
      <c r="I57" s="358">
        <v>125</v>
      </c>
      <c r="J57" s="358">
        <v>125</v>
      </c>
      <c r="K57" s="358"/>
    </row>
    <row r="58" spans="1:11" ht="30" customHeight="1">
      <c r="A58" s="358" t="s">
        <v>41</v>
      </c>
      <c r="B58" s="358">
        <v>7</v>
      </c>
      <c r="C58" s="359">
        <v>1460</v>
      </c>
      <c r="D58" s="358">
        <v>2024</v>
      </c>
      <c r="E58" s="358">
        <f t="shared" si="0"/>
        <v>10</v>
      </c>
      <c r="F58" s="360">
        <v>45595</v>
      </c>
      <c r="G58" s="358" t="s">
        <v>184</v>
      </c>
      <c r="H58" s="358" t="s">
        <v>78</v>
      </c>
      <c r="I58" s="358">
        <v>88</v>
      </c>
      <c r="J58" s="358">
        <v>88</v>
      </c>
      <c r="K58" s="358"/>
    </row>
    <row r="59" spans="1:11" ht="30" customHeight="1">
      <c r="A59" s="358" t="s">
        <v>41</v>
      </c>
      <c r="B59" s="358">
        <v>7</v>
      </c>
      <c r="C59" s="359">
        <v>1460</v>
      </c>
      <c r="D59" s="358">
        <v>2024</v>
      </c>
      <c r="E59" s="358">
        <f t="shared" si="0"/>
        <v>10</v>
      </c>
      <c r="F59" s="360">
        <v>45595</v>
      </c>
      <c r="G59" s="358" t="s">
        <v>184</v>
      </c>
      <c r="H59" s="358" t="s">
        <v>53</v>
      </c>
      <c r="I59" s="358">
        <v>97</v>
      </c>
      <c r="J59" s="358">
        <v>97</v>
      </c>
      <c r="K59" s="358"/>
    </row>
    <row r="60" spans="1:11" ht="30" customHeight="1">
      <c r="A60" s="358" t="s">
        <v>36</v>
      </c>
      <c r="B60" s="358">
        <v>8</v>
      </c>
      <c r="C60" s="359">
        <v>1511</v>
      </c>
      <c r="D60" s="358">
        <v>2024</v>
      </c>
      <c r="E60" s="358">
        <f t="shared" si="0"/>
        <v>10</v>
      </c>
      <c r="F60" s="360">
        <v>45596</v>
      </c>
      <c r="G60" s="358" t="s">
        <v>193</v>
      </c>
      <c r="H60" s="358" t="s">
        <v>78</v>
      </c>
      <c r="I60" s="358">
        <v>145</v>
      </c>
      <c r="J60" s="358">
        <v>145</v>
      </c>
      <c r="K60" s="358"/>
    </row>
    <row r="61" spans="1:11" ht="30" customHeight="1">
      <c r="A61" s="358" t="s">
        <v>183</v>
      </c>
      <c r="B61" s="358">
        <v>6</v>
      </c>
      <c r="C61" s="359">
        <v>1487</v>
      </c>
      <c r="D61" s="358">
        <v>2024</v>
      </c>
      <c r="E61" s="358">
        <f t="shared" si="0"/>
        <v>10</v>
      </c>
      <c r="F61" s="360">
        <v>45595</v>
      </c>
      <c r="G61" s="358" t="s">
        <v>184</v>
      </c>
      <c r="H61" s="358" t="s">
        <v>78</v>
      </c>
      <c r="I61" s="358">
        <v>68</v>
      </c>
      <c r="J61" s="358">
        <v>68</v>
      </c>
      <c r="K61" s="358"/>
    </row>
    <row r="62" spans="1:11" ht="30" customHeight="1">
      <c r="A62" s="358"/>
      <c r="B62" s="358">
        <v>3</v>
      </c>
      <c r="C62" s="359">
        <v>1250</v>
      </c>
      <c r="D62" s="358">
        <v>2024</v>
      </c>
      <c r="E62" s="358">
        <f t="shared" si="0"/>
        <v>11</v>
      </c>
      <c r="F62" s="360">
        <v>45597</v>
      </c>
      <c r="G62" s="358" t="s">
        <v>193</v>
      </c>
      <c r="H62" s="358" t="s">
        <v>191</v>
      </c>
      <c r="I62" s="358">
        <v>5963</v>
      </c>
      <c r="J62" s="358">
        <v>5963</v>
      </c>
      <c r="K62" s="358"/>
    </row>
    <row r="63" spans="1:11" ht="30" customHeight="1">
      <c r="A63" s="358" t="s">
        <v>41</v>
      </c>
      <c r="B63" s="358">
        <v>8</v>
      </c>
      <c r="C63" s="359">
        <v>1461</v>
      </c>
      <c r="D63" s="358">
        <v>2024</v>
      </c>
      <c r="E63" s="358">
        <f>MONTH(F63)</f>
        <v>11</v>
      </c>
      <c r="F63" s="360">
        <v>45603</v>
      </c>
      <c r="G63" s="358" t="s">
        <v>184</v>
      </c>
      <c r="H63" s="358" t="s">
        <v>78</v>
      </c>
      <c r="I63" s="358">
        <v>94</v>
      </c>
      <c r="J63" s="358">
        <v>92</v>
      </c>
      <c r="K63" s="358"/>
    </row>
    <row r="64" spans="1:11" ht="30" customHeight="1">
      <c r="A64" s="358" t="s">
        <v>41</v>
      </c>
      <c r="B64" s="358">
        <v>8</v>
      </c>
      <c r="C64" s="359">
        <v>1461</v>
      </c>
      <c r="D64" s="358">
        <v>2024</v>
      </c>
      <c r="E64" s="358">
        <f>MONTH(F64)</f>
        <v>11</v>
      </c>
      <c r="F64" s="360">
        <v>45603</v>
      </c>
      <c r="G64" s="358" t="s">
        <v>184</v>
      </c>
      <c r="H64" s="358" t="s">
        <v>78</v>
      </c>
      <c r="I64" s="358">
        <v>8</v>
      </c>
      <c r="J64" s="358">
        <v>8</v>
      </c>
      <c r="K64" s="358"/>
    </row>
    <row r="65" spans="1:11" ht="30" customHeight="1">
      <c r="A65" s="358" t="s">
        <v>41</v>
      </c>
      <c r="B65" s="358">
        <v>8</v>
      </c>
      <c r="C65" s="359">
        <v>1461</v>
      </c>
      <c r="D65" s="358">
        <v>2024</v>
      </c>
      <c r="E65" s="358">
        <f>MONTH(F65)</f>
        <v>11</v>
      </c>
      <c r="F65" s="360">
        <v>45603</v>
      </c>
      <c r="G65" s="358" t="s">
        <v>184</v>
      </c>
      <c r="H65" s="358" t="s">
        <v>53</v>
      </c>
      <c r="I65" s="358">
        <v>30</v>
      </c>
      <c r="J65" s="358">
        <v>30</v>
      </c>
      <c r="K65" s="358"/>
    </row>
    <row r="66" spans="1:11" ht="30" customHeight="1">
      <c r="A66" s="358" t="s">
        <v>183</v>
      </c>
      <c r="B66" s="358">
        <v>7</v>
      </c>
      <c r="C66" s="359">
        <v>1488</v>
      </c>
      <c r="D66" s="358">
        <v>2024</v>
      </c>
      <c r="E66" s="358">
        <f>MONTH(F66)</f>
        <v>11</v>
      </c>
      <c r="F66" s="360">
        <v>45603</v>
      </c>
      <c r="G66" s="358" t="s">
        <v>184</v>
      </c>
      <c r="H66" s="358" t="s">
        <v>78</v>
      </c>
      <c r="I66" s="358">
        <v>85</v>
      </c>
      <c r="J66" s="358">
        <v>85</v>
      </c>
      <c r="K66" s="358"/>
    </row>
    <row r="67" spans="1:11" ht="30" customHeight="1">
      <c r="A67" s="358" t="s">
        <v>36</v>
      </c>
      <c r="B67" s="358">
        <v>7</v>
      </c>
      <c r="C67" s="359">
        <v>1512</v>
      </c>
      <c r="D67" s="358">
        <v>2024</v>
      </c>
      <c r="E67" s="358">
        <f>MONTH(F67)</f>
        <v>11</v>
      </c>
      <c r="F67" s="360">
        <v>45603</v>
      </c>
      <c r="G67" s="358" t="s">
        <v>184</v>
      </c>
      <c r="H67" s="358" t="s">
        <v>53</v>
      </c>
      <c r="I67" s="358">
        <v>60</v>
      </c>
      <c r="J67" s="358">
        <v>62</v>
      </c>
      <c r="K67" s="358"/>
    </row>
    <row r="68" spans="1:11" ht="30" customHeight="1">
      <c r="A68" s="358"/>
      <c r="B68" s="358">
        <v>4</v>
      </c>
      <c r="C68" s="359">
        <v>1251</v>
      </c>
      <c r="D68" s="358">
        <v>2024</v>
      </c>
      <c r="E68" s="358">
        <f>MONTH(F68)</f>
        <v>11</v>
      </c>
      <c r="F68" s="360">
        <v>45615</v>
      </c>
      <c r="G68" s="358" t="s">
        <v>193</v>
      </c>
      <c r="H68" s="358" t="s">
        <v>191</v>
      </c>
      <c r="I68" s="358">
        <v>1500</v>
      </c>
      <c r="J68" s="358">
        <v>1500</v>
      </c>
      <c r="K68" s="358"/>
    </row>
    <row r="69" spans="1:11" ht="30" customHeight="1">
      <c r="A69" s="358" t="s">
        <v>41</v>
      </c>
      <c r="B69" s="358">
        <v>9</v>
      </c>
      <c r="C69" s="359">
        <v>1462</v>
      </c>
      <c r="D69" s="358">
        <v>2024</v>
      </c>
      <c r="E69" s="358">
        <f>MONTH(F69)</f>
        <v>11</v>
      </c>
      <c r="F69" s="360">
        <v>45617</v>
      </c>
      <c r="G69" s="358" t="s">
        <v>184</v>
      </c>
      <c r="H69" s="358" t="s">
        <v>78</v>
      </c>
      <c r="I69" s="358">
        <v>63</v>
      </c>
      <c r="J69" s="358">
        <v>63</v>
      </c>
      <c r="K69" s="358"/>
    </row>
    <row r="70" spans="1:11" ht="30" customHeight="1">
      <c r="A70" s="358" t="s">
        <v>41</v>
      </c>
      <c r="B70" s="358">
        <v>9</v>
      </c>
      <c r="C70" s="359">
        <v>1462</v>
      </c>
      <c r="D70" s="358">
        <v>2024</v>
      </c>
      <c r="E70" s="358">
        <f>MONTH(F70)</f>
        <v>11</v>
      </c>
      <c r="F70" s="360">
        <v>45617</v>
      </c>
      <c r="G70" s="358" t="s">
        <v>184</v>
      </c>
      <c r="H70" s="358" t="s">
        <v>53</v>
      </c>
      <c r="I70" s="358">
        <v>102</v>
      </c>
      <c r="J70" s="358">
        <v>103</v>
      </c>
      <c r="K70" s="358"/>
    </row>
    <row r="71" spans="1:11" ht="30" customHeight="1">
      <c r="A71" s="358" t="s">
        <v>183</v>
      </c>
      <c r="B71" s="358">
        <v>8</v>
      </c>
      <c r="C71" s="359">
        <v>1489</v>
      </c>
      <c r="D71" s="358">
        <v>2024</v>
      </c>
      <c r="E71" s="358">
        <f>MONTH(F71)</f>
        <v>11</v>
      </c>
      <c r="F71" s="360">
        <v>45617</v>
      </c>
      <c r="G71" s="358" t="s">
        <v>184</v>
      </c>
      <c r="H71" s="358" t="s">
        <v>78</v>
      </c>
      <c r="I71" s="358">
        <v>95</v>
      </c>
      <c r="J71" s="358">
        <v>102</v>
      </c>
      <c r="K71" s="358"/>
    </row>
    <row r="72" spans="1:11" ht="30" customHeight="1">
      <c r="A72" s="358" t="s">
        <v>36</v>
      </c>
      <c r="B72" s="358">
        <v>9</v>
      </c>
      <c r="C72" s="359">
        <v>1513</v>
      </c>
      <c r="D72" s="358">
        <v>2024</v>
      </c>
      <c r="E72" s="358">
        <f>MONTH(F72)</f>
        <v>11</v>
      </c>
      <c r="F72" s="360">
        <v>45617</v>
      </c>
      <c r="G72" s="358" t="s">
        <v>184</v>
      </c>
      <c r="H72" s="358" t="s">
        <v>78</v>
      </c>
      <c r="I72" s="358">
        <v>75</v>
      </c>
      <c r="J72" s="358">
        <v>90</v>
      </c>
      <c r="K72" s="358"/>
    </row>
    <row r="73" spans="1:11" ht="30" customHeight="1">
      <c r="A73" s="358" t="s">
        <v>83</v>
      </c>
      <c r="B73" s="358">
        <v>2</v>
      </c>
      <c r="C73" s="359">
        <v>1542</v>
      </c>
      <c r="D73" s="358">
        <v>2024</v>
      </c>
      <c r="E73" s="358">
        <f>MONTH(F73)</f>
        <v>11</v>
      </c>
      <c r="F73" s="360">
        <v>45617</v>
      </c>
      <c r="G73" s="358" t="s">
        <v>193</v>
      </c>
      <c r="H73" s="358" t="s">
        <v>78</v>
      </c>
      <c r="I73" s="358">
        <v>358</v>
      </c>
      <c r="J73" s="358">
        <v>358</v>
      </c>
      <c r="K73" s="358"/>
    </row>
    <row r="74" spans="1:11" ht="30" customHeight="1">
      <c r="A74" s="358" t="s">
        <v>41</v>
      </c>
      <c r="B74" s="358">
        <v>10</v>
      </c>
      <c r="C74" s="359">
        <v>1463</v>
      </c>
      <c r="D74" s="358">
        <v>2024</v>
      </c>
      <c r="E74" s="358">
        <f>MONTH(F74)</f>
        <v>11</v>
      </c>
      <c r="F74" s="360">
        <v>45624</v>
      </c>
      <c r="G74" s="358" t="s">
        <v>184</v>
      </c>
      <c r="H74" s="358" t="s">
        <v>78</v>
      </c>
      <c r="I74" s="358">
        <v>45</v>
      </c>
      <c r="J74" s="358">
        <v>46</v>
      </c>
      <c r="K74" s="358" t="s">
        <v>202</v>
      </c>
    </row>
    <row r="75" spans="1:11" ht="30" customHeight="1">
      <c r="A75" s="362" t="s">
        <v>41</v>
      </c>
      <c r="B75" s="362">
        <v>10</v>
      </c>
      <c r="C75" s="363">
        <v>1463</v>
      </c>
      <c r="D75" s="362">
        <v>2024</v>
      </c>
      <c r="E75" s="362">
        <f>MONTH(F75)</f>
        <v>11</v>
      </c>
      <c r="F75" s="364">
        <v>45624</v>
      </c>
      <c r="G75" s="362" t="s">
        <v>184</v>
      </c>
      <c r="H75" s="362" t="s">
        <v>78</v>
      </c>
      <c r="I75" s="362">
        <v>15</v>
      </c>
      <c r="J75" s="362">
        <v>15</v>
      </c>
      <c r="K75" s="362" t="s">
        <v>203</v>
      </c>
    </row>
    <row r="76" spans="1:11" ht="30" customHeight="1">
      <c r="A76" s="362" t="s">
        <v>41</v>
      </c>
      <c r="B76" s="362">
        <v>10</v>
      </c>
      <c r="C76" s="363">
        <v>1463</v>
      </c>
      <c r="D76" s="362">
        <v>2024</v>
      </c>
      <c r="E76" s="362">
        <f>MONTH(F76)</f>
        <v>11</v>
      </c>
      <c r="F76" s="364">
        <v>45624</v>
      </c>
      <c r="G76" s="362" t="s">
        <v>184</v>
      </c>
      <c r="H76" s="362" t="s">
        <v>53</v>
      </c>
      <c r="I76" s="362">
        <v>60</v>
      </c>
      <c r="J76" s="362">
        <v>61</v>
      </c>
      <c r="K76" s="362"/>
    </row>
    <row r="77" spans="1:11" ht="30" customHeight="1">
      <c r="A77" s="358" t="s">
        <v>183</v>
      </c>
      <c r="B77" s="358">
        <v>9</v>
      </c>
      <c r="C77" s="359">
        <v>1490</v>
      </c>
      <c r="D77" s="358">
        <v>2024</v>
      </c>
      <c r="E77" s="358">
        <f>MONTH(F77)</f>
        <v>11</v>
      </c>
      <c r="F77" s="360">
        <v>45624</v>
      </c>
      <c r="G77" s="358" t="s">
        <v>184</v>
      </c>
      <c r="H77" s="358" t="s">
        <v>78</v>
      </c>
      <c r="I77" s="358">
        <v>50</v>
      </c>
      <c r="J77" s="358">
        <v>50</v>
      </c>
      <c r="K77" s="358"/>
    </row>
    <row r="78" spans="1:11" ht="30" customHeight="1">
      <c r="A78" s="358" t="s">
        <v>36</v>
      </c>
      <c r="B78" s="358">
        <v>9</v>
      </c>
      <c r="C78" s="359">
        <v>1514</v>
      </c>
      <c r="D78" s="358">
        <v>2024</v>
      </c>
      <c r="E78" s="358">
        <f>MONTH(F78)</f>
        <v>11</v>
      </c>
      <c r="F78" s="360">
        <v>45624</v>
      </c>
      <c r="G78" s="358" t="s">
        <v>184</v>
      </c>
      <c r="H78" s="358" t="s">
        <v>78</v>
      </c>
      <c r="I78" s="358">
        <v>70</v>
      </c>
      <c r="J78" s="358">
        <v>70</v>
      </c>
      <c r="K78" s="358"/>
    </row>
    <row r="79" spans="1:11" ht="30" customHeight="1">
      <c r="A79" s="362" t="s">
        <v>36</v>
      </c>
      <c r="B79" s="358">
        <v>9</v>
      </c>
      <c r="C79" s="359">
        <v>1514</v>
      </c>
      <c r="D79" s="358">
        <v>2024</v>
      </c>
      <c r="E79" s="358">
        <f>MONTH(F79)</f>
        <v>11</v>
      </c>
      <c r="F79" s="360">
        <v>45624</v>
      </c>
      <c r="G79" s="358" t="s">
        <v>184</v>
      </c>
      <c r="H79" s="358" t="s">
        <v>53</v>
      </c>
      <c r="I79" s="358">
        <v>20</v>
      </c>
      <c r="J79" s="358">
        <v>20</v>
      </c>
      <c r="K79" s="358"/>
    </row>
    <row r="80" spans="1:11" ht="30" customHeight="1">
      <c r="A80" s="362" t="s">
        <v>36</v>
      </c>
      <c r="B80" s="358">
        <v>10</v>
      </c>
      <c r="C80" s="359">
        <v>1515</v>
      </c>
      <c r="D80" s="358">
        <v>2024</v>
      </c>
      <c r="E80" s="358">
        <f t="shared" ref="E80:E111" si="1">MONTH(F80)</f>
        <v>12</v>
      </c>
      <c r="F80" s="360">
        <v>45638</v>
      </c>
      <c r="G80" s="358" t="s">
        <v>193</v>
      </c>
      <c r="H80" s="358" t="s">
        <v>78</v>
      </c>
      <c r="I80" s="358">
        <v>241</v>
      </c>
      <c r="J80" s="358">
        <v>241</v>
      </c>
      <c r="K80" s="358"/>
    </row>
    <row r="81" spans="1:11" ht="30" customHeight="1">
      <c r="A81" s="358" t="s">
        <v>83</v>
      </c>
      <c r="B81" s="358">
        <v>3</v>
      </c>
      <c r="C81" s="359">
        <v>1543</v>
      </c>
      <c r="D81" s="358">
        <v>2024</v>
      </c>
      <c r="E81" s="358">
        <f t="shared" si="1"/>
        <v>12</v>
      </c>
      <c r="F81" s="360">
        <v>45638</v>
      </c>
      <c r="G81" s="358" t="s">
        <v>193</v>
      </c>
      <c r="H81" s="358" t="s">
        <v>78</v>
      </c>
      <c r="I81" s="358">
        <v>197</v>
      </c>
      <c r="J81" s="358">
        <v>197</v>
      </c>
      <c r="K81" s="358"/>
    </row>
    <row r="82" spans="1:11" ht="30" customHeight="1">
      <c r="A82" s="358" t="s">
        <v>41</v>
      </c>
      <c r="B82" s="358">
        <v>9</v>
      </c>
      <c r="C82" s="359"/>
      <c r="D82" s="358"/>
      <c r="E82" s="358"/>
      <c r="F82" s="360"/>
      <c r="G82" s="358"/>
      <c r="H82" s="358"/>
      <c r="I82" s="358"/>
      <c r="J82" s="358"/>
      <c r="K82" s="358"/>
    </row>
    <row r="83" spans="1:11" ht="30" customHeight="1">
      <c r="A83" s="358" t="s">
        <v>41</v>
      </c>
      <c r="B83" s="358">
        <v>9</v>
      </c>
      <c r="C83" s="359"/>
      <c r="D83" s="358"/>
      <c r="E83" s="358"/>
      <c r="F83" s="360"/>
      <c r="G83" s="358"/>
      <c r="H83" s="358"/>
      <c r="I83" s="358"/>
      <c r="J83" s="358"/>
      <c r="K83" s="358"/>
    </row>
    <row r="88" spans="1:11" ht="30" customHeight="1">
      <c r="D88" s="166" t="s">
        <v>204</v>
      </c>
    </row>
  </sheetData>
  <autoFilter ref="A1:K83" xr:uid="{00000000-0001-0000-0000-000000000000}">
    <sortState xmlns:xlrd2="http://schemas.microsoft.com/office/spreadsheetml/2017/richdata2" ref="A2:K83">
      <sortCondition ref="G1:G83"/>
    </sortState>
  </autoFilter>
  <dataValidations count="4">
    <dataValidation type="list" allowBlank="1" showInputMessage="1" showErrorMessage="1" sqref="H76 H79:H83 H2:H73" xr:uid="{FCAFD16B-108A-4A31-B93B-647A37ECA335}">
      <formula1>$N$4:$N$6</formula1>
    </dataValidation>
    <dataValidation type="list" allowBlank="1" showInputMessage="1" showErrorMessage="1" sqref="H74:H75 H77:H78" xr:uid="{C909C5FE-5B71-4360-8641-644ACF761E05}">
      <formula1>$N$3:$N$6</formula1>
    </dataValidation>
    <dataValidation type="list" allowBlank="1" showInputMessage="1" showErrorMessage="1" sqref="G2:G83" xr:uid="{53402766-FDC7-45AF-BE18-6A65A83CBA2A}">
      <formula1>$O$3:$O$4</formula1>
    </dataValidation>
    <dataValidation type="list" allowBlank="1" showInputMessage="1" showErrorMessage="1" sqref="A2:A83" xr:uid="{36131E53-AAD6-4068-B13E-33D37353F20F}">
      <formula1>$P$3:$P$8</formula1>
    </dataValidation>
  </dataValidations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6FC2A031-AF32-4111-A4D8-6220C4DA3371}">
            <xm:f>NOT(ISERROR(SEARCH($G$4,G2)))</xm:f>
            <xm:f>$G$4</xm:f>
            <x14:dxf>
              <fill>
                <patternFill>
                  <bgColor theme="5" tint="0.39994506668294322"/>
                </patternFill>
              </fill>
            </x14:dxf>
          </x14:cfRule>
          <xm:sqref>G2:G83</xm:sqref>
        </x14:conditionalFormatting>
        <x14:conditionalFormatting xmlns:xm="http://schemas.microsoft.com/office/excel/2006/main">
          <x14:cfRule type="containsText" priority="2" operator="containsText" id="{A1CCF48D-29B7-49C9-AD55-2A9C0C516437}">
            <xm:f>NOT(ISERROR(SEARCH($H$2,H2)))</xm:f>
            <xm:f>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I3 H2:H83</xm:sqref>
        </x14:conditionalFormatting>
        <x14:conditionalFormatting xmlns:xm="http://schemas.microsoft.com/office/excel/2006/main">
          <x14:cfRule type="containsText" priority="1" operator="containsText" id="{40C38077-B619-4A84-B72C-33E9F0247428}">
            <xm:f>NOT(ISERROR(SEARCH($H$3,H2)))</xm:f>
            <xm:f>$H$3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H2:H83</xm:sqref>
        </x14:conditionalFormatting>
        <x14:conditionalFormatting xmlns:xm="http://schemas.microsoft.com/office/excel/2006/main">
          <x14:cfRule type="containsText" priority="4" operator="containsText" id="{CFB12E88-BE03-481F-AB76-9DFA93EA8FD3}">
            <xm:f>NOT(ISERROR(SEARCH($N$5,H2)))</xm:f>
            <xm:f>$N$5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H2:H83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DF173-D270-4672-A872-138BB507142C}">
  <dimension ref="A1:R84"/>
  <sheetViews>
    <sheetView tabSelected="1" workbookViewId="0">
      <pane ySplit="1" topLeftCell="E11" activePane="bottomLeft" state="frozen"/>
      <selection pane="bottomLeft" activeCell="K22" sqref="K22"/>
    </sheetView>
  </sheetViews>
  <sheetFormatPr defaultColWidth="9.140625" defaultRowHeight="30" customHeight="1"/>
  <cols>
    <col min="1" max="3" width="15.7109375" style="166" customWidth="1"/>
    <col min="4" max="4" width="15.7109375" style="365" customWidth="1"/>
    <col min="5" max="7" width="15.7109375" style="166" customWidth="1"/>
    <col min="8" max="8" width="26.5703125" style="166" bestFit="1" customWidth="1"/>
    <col min="9" max="11" width="15.7109375" style="166" customWidth="1"/>
    <col min="12" max="12" width="9.42578125" style="166" customWidth="1"/>
    <col min="15" max="15" width="13" bestFit="1" customWidth="1"/>
    <col min="16" max="16" width="23.7109375" bestFit="1" customWidth="1"/>
    <col min="17" max="17" width="8.28515625" bestFit="1" customWidth="1"/>
  </cols>
  <sheetData>
    <row r="1" spans="1:18" ht="30" customHeight="1">
      <c r="A1" s="352" t="s">
        <v>22</v>
      </c>
      <c r="B1" s="352" t="s">
        <v>205</v>
      </c>
      <c r="C1" s="352" t="s">
        <v>96</v>
      </c>
      <c r="D1" s="353" t="s">
        <v>24</v>
      </c>
      <c r="E1" s="354" t="s">
        <v>25</v>
      </c>
      <c r="F1" s="354" t="s">
        <v>26</v>
      </c>
      <c r="G1" s="355" t="s">
        <v>27</v>
      </c>
      <c r="H1" s="354" t="s">
        <v>31</v>
      </c>
      <c r="I1" s="354" t="s">
        <v>32</v>
      </c>
      <c r="J1" s="352" t="s">
        <v>178</v>
      </c>
      <c r="K1" s="352" t="s">
        <v>179</v>
      </c>
      <c r="L1" s="352" t="s">
        <v>187</v>
      </c>
      <c r="O1" s="356" t="s">
        <v>188</v>
      </c>
      <c r="P1" s="357">
        <f ca="1">TODAY()</f>
        <v>45811</v>
      </c>
    </row>
    <row r="2" spans="1:18" ht="30" customHeight="1">
      <c r="A2" s="358" t="s">
        <v>183</v>
      </c>
      <c r="B2" s="358" t="s">
        <v>192</v>
      </c>
      <c r="C2" s="358">
        <v>1</v>
      </c>
      <c r="D2" s="359">
        <v>1491</v>
      </c>
      <c r="E2" s="358">
        <v>2025</v>
      </c>
      <c r="F2" s="358">
        <f>+MONTH(G2)</f>
        <v>1</v>
      </c>
      <c r="G2" s="360">
        <v>45674</v>
      </c>
      <c r="H2" s="358" t="s">
        <v>184</v>
      </c>
      <c r="I2" s="358" t="s">
        <v>78</v>
      </c>
      <c r="J2" s="358">
        <v>180</v>
      </c>
      <c r="K2" s="358">
        <v>160</v>
      </c>
      <c r="L2" s="358"/>
      <c r="O2" t="s">
        <v>189</v>
      </c>
      <c r="P2" t="s">
        <v>31</v>
      </c>
      <c r="Q2" t="s">
        <v>190</v>
      </c>
    </row>
    <row r="3" spans="1:18" ht="30" customHeight="1">
      <c r="A3" s="358" t="s">
        <v>41</v>
      </c>
      <c r="B3" s="358" t="s">
        <v>196</v>
      </c>
      <c r="C3" s="358">
        <v>1</v>
      </c>
      <c r="D3" s="359">
        <v>1464</v>
      </c>
      <c r="E3" s="358">
        <v>2025</v>
      </c>
      <c r="F3" s="358">
        <f t="shared" ref="F3:F66" si="0">+MONTH(G3)</f>
        <v>1</v>
      </c>
      <c r="G3" s="360">
        <v>45674</v>
      </c>
      <c r="H3" s="358" t="s">
        <v>184</v>
      </c>
      <c r="I3" s="358" t="s">
        <v>53</v>
      </c>
      <c r="J3" s="358">
        <v>106</v>
      </c>
      <c r="K3" s="358">
        <v>106</v>
      </c>
      <c r="L3" s="358" t="s">
        <v>200</v>
      </c>
      <c r="O3" t="s">
        <v>191</v>
      </c>
      <c r="P3" t="s">
        <v>184</v>
      </c>
      <c r="Q3" t="s">
        <v>183</v>
      </c>
      <c r="R3" t="s">
        <v>192</v>
      </c>
    </row>
    <row r="4" spans="1:18" ht="30" customHeight="1">
      <c r="A4" s="358" t="s">
        <v>41</v>
      </c>
      <c r="B4" s="358" t="s">
        <v>196</v>
      </c>
      <c r="C4" s="358">
        <v>1</v>
      </c>
      <c r="D4" s="359">
        <v>1464</v>
      </c>
      <c r="E4" s="358">
        <v>2025</v>
      </c>
      <c r="F4" s="358">
        <f t="shared" si="0"/>
        <v>1</v>
      </c>
      <c r="G4" s="360">
        <v>45674</v>
      </c>
      <c r="H4" s="358" t="s">
        <v>184</v>
      </c>
      <c r="I4" s="358" t="s">
        <v>78</v>
      </c>
      <c r="J4" s="358">
        <v>37</v>
      </c>
      <c r="K4" s="358">
        <v>37</v>
      </c>
      <c r="L4" s="358" t="s">
        <v>200</v>
      </c>
      <c r="O4" t="s">
        <v>53</v>
      </c>
      <c r="P4" t="s">
        <v>193</v>
      </c>
      <c r="Q4" t="s">
        <v>186</v>
      </c>
      <c r="R4" t="s">
        <v>194</v>
      </c>
    </row>
    <row r="5" spans="1:18" ht="30" customHeight="1">
      <c r="A5" s="358" t="s">
        <v>41</v>
      </c>
      <c r="B5" s="358" t="s">
        <v>196</v>
      </c>
      <c r="C5" s="358">
        <v>1</v>
      </c>
      <c r="D5" s="359">
        <v>1464</v>
      </c>
      <c r="E5" s="358">
        <v>2025</v>
      </c>
      <c r="F5" s="358">
        <f t="shared" si="0"/>
        <v>1</v>
      </c>
      <c r="G5" s="360">
        <v>45674</v>
      </c>
      <c r="H5" s="358" t="s">
        <v>184</v>
      </c>
      <c r="I5" s="358" t="s">
        <v>78</v>
      </c>
      <c r="J5" s="358">
        <v>100</v>
      </c>
      <c r="K5" s="358">
        <v>100</v>
      </c>
      <c r="L5" s="358"/>
      <c r="O5" t="s">
        <v>82</v>
      </c>
      <c r="Q5" t="s">
        <v>36</v>
      </c>
      <c r="R5" t="s">
        <v>195</v>
      </c>
    </row>
    <row r="6" spans="1:18" ht="30" customHeight="1">
      <c r="A6" s="358" t="s">
        <v>36</v>
      </c>
      <c r="B6" s="358" t="s">
        <v>195</v>
      </c>
      <c r="C6" s="358">
        <v>4</v>
      </c>
      <c r="D6" s="359">
        <v>1519</v>
      </c>
      <c r="E6" s="358">
        <v>2025</v>
      </c>
      <c r="F6" s="358">
        <f t="shared" si="0"/>
        <v>4</v>
      </c>
      <c r="G6" s="360">
        <v>45750</v>
      </c>
      <c r="H6" s="358" t="s">
        <v>184</v>
      </c>
      <c r="I6" s="358" t="s">
        <v>78</v>
      </c>
      <c r="J6" s="358">
        <v>85</v>
      </c>
      <c r="K6" s="358">
        <v>86</v>
      </c>
      <c r="L6" s="358"/>
      <c r="O6" t="s">
        <v>78</v>
      </c>
      <c r="Q6" t="s">
        <v>41</v>
      </c>
      <c r="R6" t="s">
        <v>196</v>
      </c>
    </row>
    <row r="7" spans="1:18" ht="30" customHeight="1">
      <c r="A7" s="358" t="s">
        <v>36</v>
      </c>
      <c r="B7" s="358" t="s">
        <v>195</v>
      </c>
      <c r="C7" s="358">
        <v>4</v>
      </c>
      <c r="D7" s="359">
        <v>1519</v>
      </c>
      <c r="E7" s="358">
        <v>2025</v>
      </c>
      <c r="F7" s="358">
        <f t="shared" si="0"/>
        <v>4</v>
      </c>
      <c r="G7" s="360">
        <v>45750</v>
      </c>
      <c r="H7" s="358" t="s">
        <v>184</v>
      </c>
      <c r="I7" s="358" t="s">
        <v>53</v>
      </c>
      <c r="J7" s="358">
        <v>20</v>
      </c>
      <c r="K7" s="358">
        <v>24</v>
      </c>
      <c r="L7" s="358"/>
      <c r="Q7" t="s">
        <v>83</v>
      </c>
      <c r="R7" t="s">
        <v>198</v>
      </c>
    </row>
    <row r="8" spans="1:18" ht="30" customHeight="1">
      <c r="A8" s="358" t="s">
        <v>41</v>
      </c>
      <c r="B8" s="358" t="s">
        <v>196</v>
      </c>
      <c r="C8" s="358">
        <v>5</v>
      </c>
      <c r="D8" s="359">
        <v>1468</v>
      </c>
      <c r="E8" s="358">
        <v>2025</v>
      </c>
      <c r="F8" s="358">
        <f t="shared" si="0"/>
        <v>4</v>
      </c>
      <c r="G8" s="360">
        <v>45750</v>
      </c>
      <c r="H8" s="358" t="s">
        <v>184</v>
      </c>
      <c r="I8" s="358" t="s">
        <v>53</v>
      </c>
      <c r="J8" s="358">
        <v>100</v>
      </c>
      <c r="K8" s="358">
        <v>101</v>
      </c>
      <c r="L8" s="358"/>
    </row>
    <row r="9" spans="1:18" ht="30" customHeight="1">
      <c r="A9" s="358" t="s">
        <v>186</v>
      </c>
      <c r="B9" s="358" t="s">
        <v>194</v>
      </c>
      <c r="C9" s="358">
        <v>1</v>
      </c>
      <c r="D9" s="359">
        <v>1407</v>
      </c>
      <c r="E9" s="358">
        <v>2025</v>
      </c>
      <c r="F9" s="358">
        <f t="shared" si="0"/>
        <v>4</v>
      </c>
      <c r="G9" s="360">
        <v>45750</v>
      </c>
      <c r="H9" s="358" t="s">
        <v>184</v>
      </c>
      <c r="I9" s="358" t="s">
        <v>78</v>
      </c>
      <c r="J9" s="358">
        <v>60</v>
      </c>
      <c r="K9" s="358">
        <v>60</v>
      </c>
      <c r="L9" s="358"/>
    </row>
    <row r="10" spans="1:18" ht="30" customHeight="1">
      <c r="A10" s="358" t="s">
        <v>186</v>
      </c>
      <c r="B10" s="358" t="s">
        <v>194</v>
      </c>
      <c r="C10" s="358">
        <v>1</v>
      </c>
      <c r="D10" s="359">
        <v>1407</v>
      </c>
      <c r="E10" s="358">
        <v>2025</v>
      </c>
      <c r="F10" s="358">
        <f t="shared" si="0"/>
        <v>4</v>
      </c>
      <c r="G10" s="360">
        <v>45750</v>
      </c>
      <c r="H10" s="358" t="s">
        <v>184</v>
      </c>
      <c r="I10" s="358" t="s">
        <v>53</v>
      </c>
      <c r="J10" s="358">
        <v>30</v>
      </c>
      <c r="K10" s="358">
        <v>30</v>
      </c>
      <c r="L10" s="358"/>
    </row>
    <row r="11" spans="1:18" ht="30" customHeight="1">
      <c r="A11" s="358" t="s">
        <v>41</v>
      </c>
      <c r="B11" s="358" t="s">
        <v>196</v>
      </c>
      <c r="C11" s="358">
        <v>6</v>
      </c>
      <c r="D11" s="359">
        <v>1469</v>
      </c>
      <c r="E11" s="358">
        <v>2025</v>
      </c>
      <c r="F11" s="358">
        <f t="shared" si="0"/>
        <v>4</v>
      </c>
      <c r="G11" s="360">
        <v>45757</v>
      </c>
      <c r="H11" s="358" t="s">
        <v>184</v>
      </c>
      <c r="I11" s="358" t="s">
        <v>78</v>
      </c>
      <c r="J11" s="358">
        <v>100</v>
      </c>
      <c r="K11" s="358">
        <v>100</v>
      </c>
      <c r="L11" s="358"/>
    </row>
    <row r="12" spans="1:18" ht="30" customHeight="1">
      <c r="A12" s="358" t="s">
        <v>41</v>
      </c>
      <c r="B12" s="358" t="s">
        <v>196</v>
      </c>
      <c r="C12" s="358">
        <v>6</v>
      </c>
      <c r="D12" s="359">
        <v>1469</v>
      </c>
      <c r="E12" s="358">
        <v>2025</v>
      </c>
      <c r="F12" s="358">
        <f t="shared" si="0"/>
        <v>4</v>
      </c>
      <c r="G12" s="360">
        <v>45757</v>
      </c>
      <c r="H12" s="358" t="s">
        <v>184</v>
      </c>
      <c r="I12" s="358" t="s">
        <v>53</v>
      </c>
      <c r="J12" s="358">
        <v>21</v>
      </c>
      <c r="K12" s="358">
        <v>20</v>
      </c>
      <c r="L12" s="358"/>
    </row>
    <row r="13" spans="1:18" ht="30" customHeight="1">
      <c r="A13" s="358" t="s">
        <v>36</v>
      </c>
      <c r="B13" s="358" t="s">
        <v>195</v>
      </c>
      <c r="C13" s="358">
        <v>5</v>
      </c>
      <c r="D13" s="359">
        <v>1520</v>
      </c>
      <c r="E13" s="358">
        <v>2025</v>
      </c>
      <c r="F13" s="358">
        <f t="shared" si="0"/>
        <v>4</v>
      </c>
      <c r="G13" s="360">
        <v>45757</v>
      </c>
      <c r="H13" s="358" t="s">
        <v>184</v>
      </c>
      <c r="I13" s="358" t="s">
        <v>78</v>
      </c>
      <c r="J13" s="358">
        <v>48</v>
      </c>
      <c r="K13" s="358">
        <v>48</v>
      </c>
      <c r="L13" s="358"/>
    </row>
    <row r="14" spans="1:18" ht="30" customHeight="1">
      <c r="A14" s="358" t="s">
        <v>36</v>
      </c>
      <c r="B14" s="358" t="s">
        <v>195</v>
      </c>
      <c r="C14" s="358">
        <v>5</v>
      </c>
      <c r="D14" s="359">
        <v>1520</v>
      </c>
      <c r="E14" s="358">
        <v>2025</v>
      </c>
      <c r="F14" s="358">
        <f t="shared" si="0"/>
        <v>4</v>
      </c>
      <c r="G14" s="360">
        <v>45757</v>
      </c>
      <c r="H14" s="358" t="s">
        <v>184</v>
      </c>
      <c r="I14" s="358" t="s">
        <v>53</v>
      </c>
      <c r="J14" s="358">
        <v>60</v>
      </c>
      <c r="K14" s="358">
        <v>64</v>
      </c>
      <c r="L14" s="358"/>
    </row>
    <row r="15" spans="1:18" ht="30" customHeight="1">
      <c r="A15" s="358" t="s">
        <v>183</v>
      </c>
      <c r="B15" s="358" t="s">
        <v>192</v>
      </c>
      <c r="C15" s="358">
        <v>5</v>
      </c>
      <c r="D15" s="359">
        <v>1495</v>
      </c>
      <c r="E15" s="358">
        <v>2025</v>
      </c>
      <c r="F15" s="358">
        <f t="shared" si="0"/>
        <v>4</v>
      </c>
      <c r="G15" s="360">
        <v>45757</v>
      </c>
      <c r="H15" s="358" t="s">
        <v>184</v>
      </c>
      <c r="I15" s="358" t="s">
        <v>78</v>
      </c>
      <c r="J15" s="358">
        <v>96</v>
      </c>
      <c r="K15" s="358">
        <v>96</v>
      </c>
      <c r="L15" s="358"/>
    </row>
    <row r="16" spans="1:18" ht="30" customHeight="1">
      <c r="A16" s="358" t="s">
        <v>41</v>
      </c>
      <c r="B16" s="358" t="s">
        <v>196</v>
      </c>
      <c r="C16" s="358">
        <v>17</v>
      </c>
      <c r="D16" s="359">
        <v>1470</v>
      </c>
      <c r="E16" s="358">
        <v>2025</v>
      </c>
      <c r="F16" s="358">
        <f t="shared" si="0"/>
        <v>5</v>
      </c>
      <c r="G16" s="360">
        <v>45799</v>
      </c>
      <c r="H16" s="358" t="s">
        <v>184</v>
      </c>
      <c r="I16" s="358" t="s">
        <v>78</v>
      </c>
      <c r="J16" s="358">
        <v>110</v>
      </c>
      <c r="K16" s="358">
        <v>112</v>
      </c>
      <c r="L16" s="358" t="s">
        <v>201</v>
      </c>
    </row>
    <row r="17" spans="1:12" ht="30" customHeight="1">
      <c r="A17" s="358" t="s">
        <v>41</v>
      </c>
      <c r="B17" s="358" t="s">
        <v>196</v>
      </c>
      <c r="C17" s="358">
        <v>17</v>
      </c>
      <c r="D17" s="359">
        <v>1470</v>
      </c>
      <c r="E17" s="358">
        <v>2025</v>
      </c>
      <c r="F17" s="358">
        <f t="shared" ref="F17:F18" si="1">+MONTH(G17)</f>
        <v>5</v>
      </c>
      <c r="G17" s="360">
        <v>45799</v>
      </c>
      <c r="H17" s="358" t="s">
        <v>184</v>
      </c>
      <c r="I17" s="358" t="s">
        <v>78</v>
      </c>
      <c r="J17" s="358">
        <v>22</v>
      </c>
      <c r="K17" s="358">
        <v>22</v>
      </c>
      <c r="L17" s="358" t="s">
        <v>200</v>
      </c>
    </row>
    <row r="18" spans="1:12" ht="30" customHeight="1">
      <c r="A18" s="358" t="s">
        <v>41</v>
      </c>
      <c r="B18" s="358" t="s">
        <v>196</v>
      </c>
      <c r="C18" s="358">
        <v>17</v>
      </c>
      <c r="D18" s="359">
        <v>1470</v>
      </c>
      <c r="E18" s="358">
        <v>2025</v>
      </c>
      <c r="F18" s="358">
        <f t="shared" si="1"/>
        <v>5</v>
      </c>
      <c r="G18" s="360">
        <v>45799</v>
      </c>
      <c r="H18" s="358" t="s">
        <v>184</v>
      </c>
      <c r="I18" s="358" t="s">
        <v>82</v>
      </c>
      <c r="J18" s="358">
        <v>65</v>
      </c>
      <c r="K18" s="358">
        <v>65</v>
      </c>
      <c r="L18" s="358" t="s">
        <v>200</v>
      </c>
    </row>
    <row r="19" spans="1:12" ht="30" customHeight="1">
      <c r="A19" s="358" t="s">
        <v>36</v>
      </c>
      <c r="B19" s="358" t="s">
        <v>195</v>
      </c>
      <c r="C19" s="358">
        <v>6</v>
      </c>
      <c r="D19" s="359">
        <v>1521</v>
      </c>
      <c r="E19" s="358">
        <v>2025</v>
      </c>
      <c r="F19" s="358">
        <f t="shared" si="0"/>
        <v>5</v>
      </c>
      <c r="G19" s="360">
        <v>45799</v>
      </c>
      <c r="H19" s="358" t="s">
        <v>184</v>
      </c>
      <c r="I19" s="358" t="s">
        <v>78</v>
      </c>
      <c r="J19" s="358">
        <v>70</v>
      </c>
      <c r="K19" s="358">
        <v>71</v>
      </c>
      <c r="L19" s="358"/>
    </row>
    <row r="20" spans="1:12" ht="30" customHeight="1">
      <c r="A20" s="358" t="s">
        <v>36</v>
      </c>
      <c r="B20" s="358" t="s">
        <v>195</v>
      </c>
      <c r="C20" s="358">
        <v>6</v>
      </c>
      <c r="D20" s="359">
        <v>1521</v>
      </c>
      <c r="E20" s="358">
        <v>2025</v>
      </c>
      <c r="F20" s="358">
        <f t="shared" ref="F20" si="2">+MONTH(G20)</f>
        <v>5</v>
      </c>
      <c r="G20" s="360">
        <v>45799</v>
      </c>
      <c r="H20" s="358" t="s">
        <v>184</v>
      </c>
      <c r="I20" s="358" t="s">
        <v>82</v>
      </c>
      <c r="J20" s="358">
        <v>50</v>
      </c>
      <c r="K20" s="358">
        <v>50</v>
      </c>
      <c r="L20" s="358"/>
    </row>
    <row r="21" spans="1:12" ht="30" customHeight="1">
      <c r="A21" s="358" t="s">
        <v>183</v>
      </c>
      <c r="B21" s="358" t="s">
        <v>192</v>
      </c>
      <c r="C21" s="358">
        <v>6</v>
      </c>
      <c r="D21" s="359">
        <v>1496</v>
      </c>
      <c r="E21" s="358">
        <v>2025</v>
      </c>
      <c r="F21" s="358">
        <f t="shared" si="0"/>
        <v>5</v>
      </c>
      <c r="G21" s="360">
        <v>45799</v>
      </c>
      <c r="H21" s="358" t="s">
        <v>184</v>
      </c>
      <c r="I21" s="358" t="s">
        <v>78</v>
      </c>
      <c r="J21" s="358">
        <v>175</v>
      </c>
      <c r="K21" s="358">
        <v>177</v>
      </c>
      <c r="L21" s="358"/>
    </row>
    <row r="22" spans="1:12" ht="30" customHeight="1">
      <c r="A22" s="358"/>
      <c r="B22" s="358"/>
      <c r="C22" s="358"/>
      <c r="D22" s="359"/>
      <c r="E22" s="358">
        <v>2025</v>
      </c>
      <c r="F22" s="358">
        <f t="shared" si="0"/>
        <v>1</v>
      </c>
      <c r="G22" s="360"/>
      <c r="H22" s="358"/>
      <c r="I22" s="358"/>
      <c r="J22" s="358"/>
      <c r="K22" s="358"/>
      <c r="L22" s="358"/>
    </row>
    <row r="23" spans="1:12" ht="30" customHeight="1">
      <c r="A23" s="358"/>
      <c r="B23" s="358"/>
      <c r="C23" s="358"/>
      <c r="D23" s="359"/>
      <c r="E23" s="358">
        <v>2025</v>
      </c>
      <c r="F23" s="358">
        <f t="shared" si="0"/>
        <v>1</v>
      </c>
      <c r="G23" s="360"/>
      <c r="H23" s="361"/>
      <c r="I23" s="358"/>
      <c r="J23" s="358"/>
      <c r="K23" s="358"/>
      <c r="L23" s="358"/>
    </row>
    <row r="24" spans="1:12" ht="30" customHeight="1">
      <c r="A24" s="358"/>
      <c r="B24" s="358"/>
      <c r="C24" s="358"/>
      <c r="D24" s="359"/>
      <c r="E24" s="358">
        <v>2025</v>
      </c>
      <c r="F24" s="358">
        <f t="shared" si="0"/>
        <v>1</v>
      </c>
      <c r="G24" s="360"/>
      <c r="H24" s="358"/>
      <c r="I24" s="358"/>
      <c r="J24" s="358"/>
      <c r="K24" s="358"/>
      <c r="L24" s="358"/>
    </row>
    <row r="25" spans="1:12" ht="30" customHeight="1">
      <c r="A25" s="358"/>
      <c r="B25" s="358"/>
      <c r="C25" s="358"/>
      <c r="D25" s="359"/>
      <c r="E25" s="358">
        <v>2025</v>
      </c>
      <c r="F25" s="358">
        <f t="shared" si="0"/>
        <v>1</v>
      </c>
      <c r="G25" s="360"/>
      <c r="H25" s="358"/>
      <c r="I25" s="358"/>
      <c r="J25" s="358"/>
      <c r="K25" s="358"/>
      <c r="L25" s="358"/>
    </row>
    <row r="26" spans="1:12" ht="30" customHeight="1">
      <c r="A26" s="358"/>
      <c r="B26" s="358"/>
      <c r="C26" s="358"/>
      <c r="D26" s="359"/>
      <c r="E26" s="358">
        <v>2025</v>
      </c>
      <c r="F26" s="358">
        <f t="shared" si="0"/>
        <v>1</v>
      </c>
      <c r="G26" s="360"/>
      <c r="H26" s="358"/>
      <c r="I26" s="358"/>
      <c r="J26" s="358"/>
      <c r="K26" s="358"/>
      <c r="L26" s="358"/>
    </row>
    <row r="27" spans="1:12" ht="30" customHeight="1">
      <c r="A27" s="358"/>
      <c r="B27" s="358"/>
      <c r="C27" s="358"/>
      <c r="D27" s="359"/>
      <c r="E27" s="358">
        <v>2025</v>
      </c>
      <c r="F27" s="358">
        <f t="shared" si="0"/>
        <v>1</v>
      </c>
      <c r="G27" s="360"/>
      <c r="H27" s="358"/>
      <c r="I27" s="358"/>
      <c r="J27" s="358"/>
      <c r="K27" s="358"/>
      <c r="L27" s="358"/>
    </row>
    <row r="28" spans="1:12" ht="30" customHeight="1">
      <c r="A28" s="358"/>
      <c r="B28" s="358"/>
      <c r="C28" s="358"/>
      <c r="D28" s="359"/>
      <c r="E28" s="358">
        <v>2025</v>
      </c>
      <c r="F28" s="358">
        <f t="shared" si="0"/>
        <v>1</v>
      </c>
      <c r="G28" s="360"/>
      <c r="H28" s="358"/>
      <c r="I28" s="358"/>
      <c r="J28" s="358"/>
      <c r="K28" s="358"/>
      <c r="L28" s="358"/>
    </row>
    <row r="29" spans="1:12" ht="30" customHeight="1">
      <c r="A29" s="358"/>
      <c r="B29" s="358"/>
      <c r="C29" s="358"/>
      <c r="D29" s="359"/>
      <c r="E29" s="358">
        <v>2025</v>
      </c>
      <c r="F29" s="358">
        <f t="shared" si="0"/>
        <v>1</v>
      </c>
      <c r="G29" s="360"/>
      <c r="H29" s="358"/>
      <c r="I29" s="358"/>
      <c r="J29" s="358"/>
      <c r="K29" s="358"/>
      <c r="L29" s="358"/>
    </row>
    <row r="30" spans="1:12" ht="30" customHeight="1">
      <c r="A30" s="358"/>
      <c r="B30" s="358"/>
      <c r="C30" s="358"/>
      <c r="D30" s="359"/>
      <c r="E30" s="358">
        <v>2025</v>
      </c>
      <c r="F30" s="358">
        <f t="shared" si="0"/>
        <v>1</v>
      </c>
      <c r="G30" s="360"/>
      <c r="H30" s="358"/>
      <c r="I30" s="358"/>
      <c r="J30" s="358"/>
      <c r="K30" s="358"/>
      <c r="L30" s="358"/>
    </row>
    <row r="31" spans="1:12" ht="30" customHeight="1">
      <c r="A31" s="358"/>
      <c r="B31" s="358"/>
      <c r="C31" s="358"/>
      <c r="D31" s="359"/>
      <c r="E31" s="358">
        <v>2025</v>
      </c>
      <c r="F31" s="358">
        <f t="shared" si="0"/>
        <v>1</v>
      </c>
      <c r="G31" s="360"/>
      <c r="H31" s="358"/>
      <c r="I31" s="358"/>
      <c r="J31" s="358"/>
      <c r="K31" s="358"/>
      <c r="L31" s="358"/>
    </row>
    <row r="32" spans="1:12" ht="30" customHeight="1">
      <c r="A32" s="358"/>
      <c r="B32" s="358"/>
      <c r="C32" s="358"/>
      <c r="D32" s="359"/>
      <c r="E32" s="358">
        <v>2025</v>
      </c>
      <c r="F32" s="358">
        <f t="shared" si="0"/>
        <v>1</v>
      </c>
      <c r="G32" s="360"/>
      <c r="H32" s="358"/>
      <c r="I32" s="358"/>
      <c r="J32" s="358"/>
      <c r="K32" s="358"/>
      <c r="L32" s="358"/>
    </row>
    <row r="33" spans="1:12" ht="30" customHeight="1">
      <c r="A33" s="358"/>
      <c r="B33" s="358"/>
      <c r="C33" s="358"/>
      <c r="D33" s="359"/>
      <c r="E33" s="358">
        <v>2025</v>
      </c>
      <c r="F33" s="358">
        <f t="shared" si="0"/>
        <v>1</v>
      </c>
      <c r="G33" s="360"/>
      <c r="H33" s="358"/>
      <c r="I33" s="358"/>
      <c r="J33" s="358"/>
      <c r="K33" s="358"/>
      <c r="L33" s="358"/>
    </row>
    <row r="34" spans="1:12" ht="30" customHeight="1">
      <c r="A34" s="358"/>
      <c r="B34" s="358"/>
      <c r="C34" s="358"/>
      <c r="D34" s="359"/>
      <c r="E34" s="358">
        <v>2025</v>
      </c>
      <c r="F34" s="358">
        <f t="shared" si="0"/>
        <v>1</v>
      </c>
      <c r="G34" s="360"/>
      <c r="H34" s="358"/>
      <c r="I34" s="358"/>
      <c r="J34" s="358"/>
      <c r="K34" s="358"/>
      <c r="L34" s="358"/>
    </row>
    <row r="35" spans="1:12" ht="30" customHeight="1">
      <c r="A35" s="358"/>
      <c r="B35" s="358"/>
      <c r="C35" s="358"/>
      <c r="D35" s="359"/>
      <c r="E35" s="358">
        <v>2025</v>
      </c>
      <c r="F35" s="358">
        <f t="shared" si="0"/>
        <v>1</v>
      </c>
      <c r="G35" s="360"/>
      <c r="H35" s="358"/>
      <c r="I35" s="358"/>
      <c r="J35" s="358"/>
      <c r="K35" s="358"/>
      <c r="L35" s="358"/>
    </row>
    <row r="36" spans="1:12" ht="30" customHeight="1">
      <c r="A36" s="358"/>
      <c r="B36" s="358"/>
      <c r="C36" s="358"/>
      <c r="D36" s="359"/>
      <c r="E36" s="358">
        <v>2025</v>
      </c>
      <c r="F36" s="358">
        <f t="shared" si="0"/>
        <v>1</v>
      </c>
      <c r="G36" s="360"/>
      <c r="H36" s="358"/>
      <c r="I36" s="358"/>
      <c r="J36" s="358"/>
      <c r="K36" s="358"/>
      <c r="L36" s="358"/>
    </row>
    <row r="37" spans="1:12" ht="30" customHeight="1">
      <c r="A37" s="358"/>
      <c r="B37" s="358"/>
      <c r="C37" s="358"/>
      <c r="D37" s="359"/>
      <c r="E37" s="358">
        <v>2025</v>
      </c>
      <c r="F37" s="358">
        <f t="shared" si="0"/>
        <v>1</v>
      </c>
      <c r="G37" s="360"/>
      <c r="H37" s="358"/>
      <c r="I37" s="358"/>
      <c r="J37" s="358"/>
      <c r="K37" s="358"/>
      <c r="L37" s="358"/>
    </row>
    <row r="38" spans="1:12" ht="30" customHeight="1">
      <c r="A38" s="358"/>
      <c r="B38" s="358"/>
      <c r="C38" s="358"/>
      <c r="D38" s="359"/>
      <c r="E38" s="358">
        <v>2025</v>
      </c>
      <c r="F38" s="358">
        <f t="shared" si="0"/>
        <v>1</v>
      </c>
      <c r="G38" s="360"/>
      <c r="H38" s="358"/>
      <c r="I38" s="358"/>
      <c r="J38" s="358"/>
      <c r="K38" s="358"/>
      <c r="L38" s="358"/>
    </row>
    <row r="39" spans="1:12" ht="30" customHeight="1">
      <c r="A39" s="358"/>
      <c r="B39" s="358"/>
      <c r="C39" s="358"/>
      <c r="D39" s="359"/>
      <c r="E39" s="358">
        <v>2025</v>
      </c>
      <c r="F39" s="358">
        <f t="shared" si="0"/>
        <v>1</v>
      </c>
      <c r="G39" s="360"/>
      <c r="H39" s="358"/>
      <c r="I39" s="358"/>
      <c r="J39" s="358"/>
      <c r="K39" s="358"/>
      <c r="L39" s="358"/>
    </row>
    <row r="40" spans="1:12" ht="30" customHeight="1">
      <c r="A40" s="358"/>
      <c r="B40" s="358"/>
      <c r="C40" s="358"/>
      <c r="D40" s="359"/>
      <c r="E40" s="358">
        <v>2025</v>
      </c>
      <c r="F40" s="358">
        <f t="shared" si="0"/>
        <v>1</v>
      </c>
      <c r="G40" s="360"/>
      <c r="H40" s="358"/>
      <c r="I40" s="358"/>
      <c r="J40" s="358"/>
      <c r="K40" s="358"/>
      <c r="L40" s="358"/>
    </row>
    <row r="41" spans="1:12" ht="30" customHeight="1">
      <c r="A41" s="358"/>
      <c r="B41" s="358"/>
      <c r="C41" s="358"/>
      <c r="D41" s="359"/>
      <c r="E41" s="358">
        <v>2025</v>
      </c>
      <c r="F41" s="358">
        <f t="shared" si="0"/>
        <v>1</v>
      </c>
      <c r="G41" s="360"/>
      <c r="H41" s="358"/>
      <c r="I41" s="358"/>
      <c r="J41" s="358"/>
      <c r="K41" s="358"/>
      <c r="L41" s="358"/>
    </row>
    <row r="42" spans="1:12" ht="30" customHeight="1">
      <c r="A42" s="358"/>
      <c r="B42" s="358"/>
      <c r="C42" s="358"/>
      <c r="D42" s="359"/>
      <c r="E42" s="358">
        <v>2025</v>
      </c>
      <c r="F42" s="358">
        <f t="shared" si="0"/>
        <v>1</v>
      </c>
      <c r="G42" s="360"/>
      <c r="H42" s="358"/>
      <c r="I42" s="358"/>
      <c r="J42" s="358"/>
      <c r="K42" s="358"/>
      <c r="L42" s="358"/>
    </row>
    <row r="43" spans="1:12" ht="30" customHeight="1">
      <c r="A43" s="358"/>
      <c r="B43" s="358"/>
      <c r="C43" s="358"/>
      <c r="D43" s="359"/>
      <c r="E43" s="358">
        <v>2025</v>
      </c>
      <c r="F43" s="358">
        <f t="shared" si="0"/>
        <v>1</v>
      </c>
      <c r="G43" s="360"/>
      <c r="H43" s="358"/>
      <c r="I43" s="358"/>
      <c r="J43" s="358"/>
      <c r="K43" s="358"/>
      <c r="L43" s="358"/>
    </row>
    <row r="44" spans="1:12" ht="30" customHeight="1">
      <c r="A44" s="358"/>
      <c r="B44" s="358"/>
      <c r="C44" s="358"/>
      <c r="D44" s="359"/>
      <c r="E44" s="358">
        <v>2025</v>
      </c>
      <c r="F44" s="358">
        <f t="shared" si="0"/>
        <v>1</v>
      </c>
      <c r="G44" s="360"/>
      <c r="H44" s="358"/>
      <c r="I44" s="358"/>
      <c r="J44" s="358"/>
      <c r="K44" s="358"/>
      <c r="L44" s="358"/>
    </row>
    <row r="45" spans="1:12" ht="30" customHeight="1">
      <c r="A45" s="358"/>
      <c r="B45" s="358"/>
      <c r="C45" s="358"/>
      <c r="D45" s="359"/>
      <c r="E45" s="358">
        <v>2025</v>
      </c>
      <c r="F45" s="358">
        <f t="shared" si="0"/>
        <v>1</v>
      </c>
      <c r="G45" s="360"/>
      <c r="H45" s="358"/>
      <c r="I45" s="358"/>
      <c r="J45" s="358"/>
      <c r="K45" s="358"/>
      <c r="L45" s="358"/>
    </row>
    <row r="46" spans="1:12" ht="30" customHeight="1">
      <c r="A46" s="358"/>
      <c r="B46" s="358"/>
      <c r="C46" s="358"/>
      <c r="D46" s="359"/>
      <c r="E46" s="358">
        <v>2025</v>
      </c>
      <c r="F46" s="358">
        <f t="shared" si="0"/>
        <v>1</v>
      </c>
      <c r="G46" s="360"/>
      <c r="H46" s="358"/>
      <c r="I46" s="358"/>
      <c r="J46" s="358"/>
      <c r="K46" s="358"/>
      <c r="L46" s="358"/>
    </row>
    <row r="47" spans="1:12" ht="30" customHeight="1">
      <c r="A47" s="358"/>
      <c r="B47" s="358"/>
      <c r="C47" s="358"/>
      <c r="D47" s="359"/>
      <c r="E47" s="358">
        <v>2025</v>
      </c>
      <c r="F47" s="358">
        <f t="shared" si="0"/>
        <v>1</v>
      </c>
      <c r="G47" s="360"/>
      <c r="H47" s="358"/>
      <c r="I47" s="358"/>
      <c r="J47" s="358"/>
      <c r="K47" s="358"/>
      <c r="L47" s="358"/>
    </row>
    <row r="48" spans="1:12" ht="30" customHeight="1">
      <c r="A48" s="358"/>
      <c r="B48" s="358"/>
      <c r="C48" s="358"/>
      <c r="D48" s="359"/>
      <c r="E48" s="358">
        <v>2025</v>
      </c>
      <c r="F48" s="358">
        <f t="shared" si="0"/>
        <v>1</v>
      </c>
      <c r="G48" s="360"/>
      <c r="H48" s="358"/>
      <c r="I48" s="358"/>
      <c r="J48" s="358"/>
      <c r="K48" s="358"/>
      <c r="L48" s="358"/>
    </row>
    <row r="49" spans="1:12" ht="30" customHeight="1">
      <c r="A49" s="358"/>
      <c r="B49" s="358"/>
      <c r="C49" s="358"/>
      <c r="D49" s="359"/>
      <c r="E49" s="358">
        <v>2025</v>
      </c>
      <c r="F49" s="358">
        <f t="shared" si="0"/>
        <v>1</v>
      </c>
      <c r="G49" s="360"/>
      <c r="H49" s="358"/>
      <c r="I49" s="358"/>
      <c r="J49" s="358"/>
      <c r="K49" s="358"/>
      <c r="L49" s="358"/>
    </row>
    <row r="50" spans="1:12" ht="30" customHeight="1">
      <c r="A50" s="358"/>
      <c r="B50" s="358"/>
      <c r="C50" s="358"/>
      <c r="D50" s="359"/>
      <c r="E50" s="358">
        <v>2025</v>
      </c>
      <c r="F50" s="358">
        <f t="shared" si="0"/>
        <v>1</v>
      </c>
      <c r="G50" s="360"/>
      <c r="H50" s="358"/>
      <c r="I50" s="358"/>
      <c r="J50" s="358"/>
      <c r="K50" s="358"/>
      <c r="L50" s="358"/>
    </row>
    <row r="51" spans="1:12" ht="30" customHeight="1">
      <c r="A51" s="358"/>
      <c r="B51" s="358"/>
      <c r="C51" s="358"/>
      <c r="D51" s="359"/>
      <c r="E51" s="358">
        <v>2025</v>
      </c>
      <c r="F51" s="358">
        <f t="shared" si="0"/>
        <v>1</v>
      </c>
      <c r="G51" s="360"/>
      <c r="H51" s="358"/>
      <c r="I51" s="358"/>
      <c r="J51" s="358"/>
      <c r="K51" s="358"/>
      <c r="L51" s="358"/>
    </row>
    <row r="52" spans="1:12" ht="30" customHeight="1">
      <c r="A52" s="358"/>
      <c r="B52" s="358"/>
      <c r="C52" s="358"/>
      <c r="D52" s="359"/>
      <c r="E52" s="358">
        <v>2025</v>
      </c>
      <c r="F52" s="358">
        <f t="shared" si="0"/>
        <v>1</v>
      </c>
      <c r="G52" s="360"/>
      <c r="H52" s="358"/>
      <c r="I52" s="358"/>
      <c r="J52" s="358"/>
      <c r="K52" s="358"/>
      <c r="L52" s="358"/>
    </row>
    <row r="53" spans="1:12" ht="30" customHeight="1">
      <c r="A53" s="358"/>
      <c r="B53" s="358"/>
      <c r="C53" s="358"/>
      <c r="D53" s="359"/>
      <c r="E53" s="358">
        <v>2025</v>
      </c>
      <c r="F53" s="358">
        <f t="shared" si="0"/>
        <v>1</v>
      </c>
      <c r="G53" s="360"/>
      <c r="H53" s="358"/>
      <c r="I53" s="358"/>
      <c r="J53" s="358"/>
      <c r="K53" s="358"/>
      <c r="L53" s="358"/>
    </row>
    <row r="54" spans="1:12" ht="30" customHeight="1">
      <c r="A54" s="358"/>
      <c r="B54" s="358"/>
      <c r="C54" s="358"/>
      <c r="D54" s="359"/>
      <c r="E54" s="358">
        <v>2025</v>
      </c>
      <c r="F54" s="358">
        <f t="shared" si="0"/>
        <v>1</v>
      </c>
      <c r="G54" s="360"/>
      <c r="H54" s="358"/>
      <c r="I54" s="358"/>
      <c r="J54" s="358"/>
      <c r="K54" s="358"/>
      <c r="L54" s="358"/>
    </row>
    <row r="55" spans="1:12" ht="30" customHeight="1">
      <c r="A55" s="358"/>
      <c r="B55" s="358"/>
      <c r="C55" s="358"/>
      <c r="D55" s="359"/>
      <c r="E55" s="358">
        <v>2025</v>
      </c>
      <c r="F55" s="358">
        <f t="shared" si="0"/>
        <v>1</v>
      </c>
      <c r="G55" s="360"/>
      <c r="H55" s="358"/>
      <c r="I55" s="358"/>
      <c r="J55" s="358"/>
      <c r="K55" s="358"/>
      <c r="L55" s="358"/>
    </row>
    <row r="56" spans="1:12" ht="30" customHeight="1">
      <c r="A56" s="358"/>
      <c r="B56" s="358"/>
      <c r="C56" s="358"/>
      <c r="D56" s="359"/>
      <c r="E56" s="358">
        <v>2025</v>
      </c>
      <c r="F56" s="358">
        <f t="shared" si="0"/>
        <v>1</v>
      </c>
      <c r="G56" s="360"/>
      <c r="H56" s="358"/>
      <c r="I56" s="358"/>
      <c r="J56" s="358"/>
      <c r="K56" s="358"/>
      <c r="L56" s="358"/>
    </row>
    <row r="57" spans="1:12" ht="30" customHeight="1">
      <c r="A57" s="358"/>
      <c r="B57" s="358"/>
      <c r="C57" s="358"/>
      <c r="D57" s="359"/>
      <c r="E57" s="358">
        <v>2025</v>
      </c>
      <c r="F57" s="358">
        <f t="shared" si="0"/>
        <v>1</v>
      </c>
      <c r="G57" s="360"/>
      <c r="H57" s="358"/>
      <c r="I57" s="358"/>
      <c r="J57" s="358"/>
      <c r="K57" s="358"/>
      <c r="L57" s="358"/>
    </row>
    <row r="58" spans="1:12" ht="30" customHeight="1">
      <c r="A58" s="358"/>
      <c r="B58" s="358"/>
      <c r="C58" s="358"/>
      <c r="D58" s="359"/>
      <c r="E58" s="358">
        <v>2025</v>
      </c>
      <c r="F58" s="358">
        <f t="shared" si="0"/>
        <v>1</v>
      </c>
      <c r="G58" s="360"/>
      <c r="H58" s="358"/>
      <c r="I58" s="358"/>
      <c r="J58" s="358"/>
      <c r="K58" s="358"/>
      <c r="L58" s="358"/>
    </row>
    <row r="59" spans="1:12" ht="30" customHeight="1">
      <c r="A59" s="358"/>
      <c r="B59" s="358"/>
      <c r="C59" s="358"/>
      <c r="D59" s="359"/>
      <c r="E59" s="358">
        <v>2025</v>
      </c>
      <c r="F59" s="358">
        <f t="shared" si="0"/>
        <v>1</v>
      </c>
      <c r="G59" s="360"/>
      <c r="H59" s="358"/>
      <c r="I59" s="358"/>
      <c r="J59" s="358"/>
      <c r="K59" s="358"/>
      <c r="L59" s="358"/>
    </row>
    <row r="60" spans="1:12" ht="30" customHeight="1">
      <c r="A60" s="358"/>
      <c r="B60" s="358"/>
      <c r="C60" s="358"/>
      <c r="D60" s="359"/>
      <c r="E60" s="358">
        <v>2025</v>
      </c>
      <c r="F60" s="358">
        <f t="shared" si="0"/>
        <v>1</v>
      </c>
      <c r="G60" s="360"/>
      <c r="H60" s="358"/>
      <c r="I60" s="358"/>
      <c r="J60" s="358"/>
      <c r="K60" s="358"/>
      <c r="L60" s="358"/>
    </row>
    <row r="61" spans="1:12" ht="30" customHeight="1">
      <c r="A61" s="358"/>
      <c r="B61" s="358"/>
      <c r="C61" s="358"/>
      <c r="D61" s="359"/>
      <c r="E61" s="358">
        <v>2025</v>
      </c>
      <c r="F61" s="358">
        <f t="shared" si="0"/>
        <v>1</v>
      </c>
      <c r="G61" s="360"/>
      <c r="H61" s="358"/>
      <c r="I61" s="358"/>
      <c r="J61" s="358"/>
      <c r="K61" s="358"/>
      <c r="L61" s="358"/>
    </row>
    <row r="62" spans="1:12" ht="30" customHeight="1">
      <c r="A62" s="358"/>
      <c r="B62" s="358"/>
      <c r="C62" s="358"/>
      <c r="D62" s="359"/>
      <c r="E62" s="358">
        <v>2025</v>
      </c>
      <c r="F62" s="358">
        <f t="shared" si="0"/>
        <v>1</v>
      </c>
      <c r="G62" s="360"/>
      <c r="H62" s="358"/>
      <c r="I62" s="358"/>
      <c r="J62" s="358"/>
      <c r="K62" s="358"/>
      <c r="L62" s="358"/>
    </row>
    <row r="63" spans="1:12" ht="30" customHeight="1">
      <c r="A63" s="358"/>
      <c r="B63" s="358"/>
      <c r="C63" s="358"/>
      <c r="D63" s="359"/>
      <c r="E63" s="358">
        <v>2025</v>
      </c>
      <c r="F63" s="358">
        <f t="shared" si="0"/>
        <v>1</v>
      </c>
      <c r="G63" s="360"/>
      <c r="H63" s="358"/>
      <c r="I63" s="358"/>
      <c r="J63" s="358"/>
      <c r="K63" s="358"/>
      <c r="L63" s="358"/>
    </row>
    <row r="64" spans="1:12" ht="30" customHeight="1">
      <c r="A64" s="358"/>
      <c r="B64" s="358"/>
      <c r="C64" s="358"/>
      <c r="D64" s="359"/>
      <c r="E64" s="358">
        <v>2025</v>
      </c>
      <c r="F64" s="358">
        <f t="shared" si="0"/>
        <v>1</v>
      </c>
      <c r="G64" s="360"/>
      <c r="H64" s="358"/>
      <c r="I64" s="358"/>
      <c r="J64" s="358"/>
      <c r="K64" s="358"/>
      <c r="L64" s="358"/>
    </row>
    <row r="65" spans="1:12" ht="30" customHeight="1">
      <c r="A65" s="358"/>
      <c r="B65" s="358"/>
      <c r="C65" s="358"/>
      <c r="D65" s="359"/>
      <c r="E65" s="358">
        <v>2025</v>
      </c>
      <c r="F65" s="358">
        <f t="shared" si="0"/>
        <v>1</v>
      </c>
      <c r="G65" s="360"/>
      <c r="H65" s="358"/>
      <c r="I65" s="358"/>
      <c r="J65" s="358"/>
      <c r="K65" s="358"/>
      <c r="L65" s="358"/>
    </row>
    <row r="66" spans="1:12" ht="30" customHeight="1">
      <c r="A66" s="358"/>
      <c r="B66" s="358"/>
      <c r="C66" s="358"/>
      <c r="D66" s="359"/>
      <c r="E66" s="358">
        <v>2025</v>
      </c>
      <c r="F66" s="358">
        <f t="shared" si="0"/>
        <v>1</v>
      </c>
      <c r="G66" s="360"/>
      <c r="H66" s="358"/>
      <c r="I66" s="358"/>
      <c r="J66" s="358"/>
      <c r="K66" s="358"/>
      <c r="L66" s="358"/>
    </row>
    <row r="67" spans="1:12" ht="30" customHeight="1">
      <c r="A67" s="358"/>
      <c r="B67" s="358"/>
      <c r="C67" s="358"/>
      <c r="D67" s="359"/>
      <c r="E67" s="358">
        <v>2025</v>
      </c>
      <c r="F67" s="358">
        <f t="shared" ref="F67:F84" si="3">+MONTH(G67)</f>
        <v>1</v>
      </c>
      <c r="G67" s="360"/>
      <c r="H67" s="358"/>
      <c r="I67" s="358"/>
      <c r="J67" s="358"/>
      <c r="K67" s="358"/>
      <c r="L67" s="358"/>
    </row>
    <row r="68" spans="1:12" ht="30" customHeight="1">
      <c r="A68" s="358"/>
      <c r="B68" s="358"/>
      <c r="C68" s="358"/>
      <c r="D68" s="359"/>
      <c r="E68" s="358">
        <v>2025</v>
      </c>
      <c r="F68" s="358">
        <f t="shared" si="3"/>
        <v>1</v>
      </c>
      <c r="G68" s="360"/>
      <c r="H68" s="358"/>
      <c r="I68" s="358"/>
      <c r="J68" s="358"/>
      <c r="K68" s="358"/>
      <c r="L68" s="358"/>
    </row>
    <row r="69" spans="1:12" ht="30" customHeight="1">
      <c r="A69" s="358"/>
      <c r="B69" s="358"/>
      <c r="C69" s="358"/>
      <c r="D69" s="359"/>
      <c r="E69" s="358">
        <v>2025</v>
      </c>
      <c r="F69" s="358">
        <f t="shared" si="3"/>
        <v>1</v>
      </c>
      <c r="G69" s="360"/>
      <c r="H69" s="358"/>
      <c r="I69" s="358"/>
      <c r="J69" s="358"/>
      <c r="K69" s="358"/>
      <c r="L69" s="358"/>
    </row>
    <row r="70" spans="1:12" ht="30" customHeight="1">
      <c r="A70" s="358"/>
      <c r="B70" s="358"/>
      <c r="C70" s="358"/>
      <c r="D70" s="359"/>
      <c r="E70" s="358">
        <v>2025</v>
      </c>
      <c r="F70" s="358">
        <f t="shared" si="3"/>
        <v>1</v>
      </c>
      <c r="G70" s="360"/>
      <c r="H70" s="358"/>
      <c r="I70" s="358"/>
      <c r="J70" s="358"/>
      <c r="K70" s="358"/>
      <c r="L70" s="358"/>
    </row>
    <row r="71" spans="1:12" ht="30" customHeight="1">
      <c r="A71" s="358"/>
      <c r="B71" s="358"/>
      <c r="C71" s="358"/>
      <c r="D71" s="359"/>
      <c r="E71" s="358">
        <v>2025</v>
      </c>
      <c r="F71" s="358">
        <f t="shared" si="3"/>
        <v>1</v>
      </c>
      <c r="G71" s="360"/>
      <c r="H71" s="358"/>
      <c r="I71" s="358"/>
      <c r="J71" s="358"/>
      <c r="K71" s="358"/>
      <c r="L71" s="358"/>
    </row>
    <row r="72" spans="1:12" ht="30" customHeight="1">
      <c r="A72" s="358"/>
      <c r="B72" s="358"/>
      <c r="C72" s="358"/>
      <c r="D72" s="359"/>
      <c r="E72" s="358">
        <v>2025</v>
      </c>
      <c r="F72" s="358">
        <f t="shared" si="3"/>
        <v>1</v>
      </c>
      <c r="G72" s="360"/>
      <c r="H72" s="358"/>
      <c r="I72" s="358"/>
      <c r="J72" s="358"/>
      <c r="K72" s="358"/>
      <c r="L72" s="358"/>
    </row>
    <row r="73" spans="1:12" ht="30" customHeight="1">
      <c r="A73" s="358"/>
      <c r="B73" s="358"/>
      <c r="C73" s="358"/>
      <c r="D73" s="359"/>
      <c r="E73" s="358">
        <v>2025</v>
      </c>
      <c r="F73" s="358">
        <f t="shared" si="3"/>
        <v>1</v>
      </c>
      <c r="G73" s="360"/>
      <c r="H73" s="358"/>
      <c r="I73" s="358"/>
      <c r="J73" s="358"/>
      <c r="K73" s="358"/>
      <c r="L73" s="358"/>
    </row>
    <row r="74" spans="1:12" ht="30" customHeight="1">
      <c r="A74" s="358"/>
      <c r="B74" s="358"/>
      <c r="C74" s="358"/>
      <c r="D74" s="359"/>
      <c r="E74" s="358">
        <v>2025</v>
      </c>
      <c r="F74" s="358">
        <f t="shared" si="3"/>
        <v>1</v>
      </c>
      <c r="G74" s="360"/>
      <c r="H74" s="358"/>
      <c r="I74" s="358"/>
      <c r="J74" s="358"/>
      <c r="K74" s="358"/>
      <c r="L74" s="358"/>
    </row>
    <row r="75" spans="1:12" ht="30" customHeight="1">
      <c r="A75" s="358"/>
      <c r="B75" s="358"/>
      <c r="C75" s="358"/>
      <c r="D75" s="359"/>
      <c r="E75" s="358">
        <v>2025</v>
      </c>
      <c r="F75" s="358">
        <f t="shared" si="3"/>
        <v>1</v>
      </c>
      <c r="G75" s="360"/>
      <c r="H75" s="358"/>
      <c r="I75" s="358"/>
      <c r="J75" s="358"/>
      <c r="K75" s="358"/>
      <c r="L75" s="358"/>
    </row>
    <row r="76" spans="1:12" ht="30" customHeight="1">
      <c r="A76" s="358"/>
      <c r="B76" s="358"/>
      <c r="C76" s="358"/>
      <c r="D76" s="359"/>
      <c r="E76" s="358">
        <v>2025</v>
      </c>
      <c r="F76" s="358">
        <f t="shared" si="3"/>
        <v>1</v>
      </c>
      <c r="G76" s="360"/>
      <c r="H76" s="358"/>
      <c r="I76" s="358"/>
      <c r="J76" s="358"/>
      <c r="K76" s="358"/>
      <c r="L76" s="358"/>
    </row>
    <row r="77" spans="1:12" ht="30" customHeight="1">
      <c r="A77" s="358"/>
      <c r="B77" s="358"/>
      <c r="C77" s="358"/>
      <c r="D77" s="359"/>
      <c r="E77" s="358">
        <v>2025</v>
      </c>
      <c r="F77" s="358">
        <f t="shared" si="3"/>
        <v>1</v>
      </c>
      <c r="G77" s="360"/>
      <c r="H77" s="358"/>
      <c r="I77" s="358"/>
      <c r="J77" s="358"/>
      <c r="K77" s="358"/>
      <c r="L77" s="358"/>
    </row>
    <row r="78" spans="1:12" ht="30" customHeight="1">
      <c r="A78" s="362"/>
      <c r="B78" s="362"/>
      <c r="C78" s="358"/>
      <c r="D78" s="363"/>
      <c r="E78" s="358">
        <v>2025</v>
      </c>
      <c r="F78" s="358">
        <f t="shared" si="3"/>
        <v>1</v>
      </c>
      <c r="G78" s="364"/>
      <c r="H78" s="362"/>
      <c r="I78" s="362"/>
      <c r="J78" s="362"/>
      <c r="K78" s="362"/>
      <c r="L78" s="362"/>
    </row>
    <row r="79" spans="1:12" ht="30" customHeight="1">
      <c r="A79" s="362"/>
      <c r="B79" s="362"/>
      <c r="C79" s="358"/>
      <c r="D79" s="363"/>
      <c r="E79" s="358">
        <v>2025</v>
      </c>
      <c r="F79" s="358">
        <f t="shared" si="3"/>
        <v>1</v>
      </c>
      <c r="G79" s="364"/>
      <c r="H79" s="362"/>
      <c r="I79" s="362"/>
      <c r="J79" s="362"/>
      <c r="K79" s="362"/>
      <c r="L79" s="362"/>
    </row>
    <row r="80" spans="1:12" ht="30" customHeight="1">
      <c r="A80" s="358"/>
      <c r="B80" s="358"/>
      <c r="C80" s="358"/>
      <c r="D80" s="359"/>
      <c r="E80" s="358">
        <v>2025</v>
      </c>
      <c r="F80" s="358">
        <f t="shared" si="3"/>
        <v>1</v>
      </c>
      <c r="G80" s="360"/>
      <c r="H80" s="358"/>
      <c r="I80" s="358"/>
      <c r="J80" s="358"/>
      <c r="K80" s="358"/>
      <c r="L80" s="358"/>
    </row>
    <row r="81" spans="1:12" ht="30" customHeight="1">
      <c r="A81" s="358"/>
      <c r="B81" s="358"/>
      <c r="C81" s="358"/>
      <c r="D81" s="359"/>
      <c r="E81" s="358">
        <v>2025</v>
      </c>
      <c r="F81" s="358">
        <f t="shared" si="3"/>
        <v>1</v>
      </c>
      <c r="G81" s="360"/>
      <c r="H81" s="358"/>
      <c r="I81" s="358"/>
      <c r="J81" s="358"/>
      <c r="K81" s="358"/>
      <c r="L81" s="358"/>
    </row>
    <row r="82" spans="1:12" ht="30" customHeight="1">
      <c r="A82" s="362"/>
      <c r="B82" s="362"/>
      <c r="C82" s="358"/>
      <c r="D82" s="359"/>
      <c r="E82" s="358">
        <v>2025</v>
      </c>
      <c r="F82" s="358">
        <f t="shared" si="3"/>
        <v>1</v>
      </c>
      <c r="G82" s="360"/>
      <c r="H82" s="358"/>
      <c r="I82" s="358"/>
      <c r="J82" s="358"/>
      <c r="K82" s="358"/>
      <c r="L82" s="358"/>
    </row>
    <row r="83" spans="1:12" ht="30" customHeight="1">
      <c r="A83" s="362"/>
      <c r="B83" s="362"/>
      <c r="C83" s="358"/>
      <c r="D83" s="359"/>
      <c r="E83" s="358">
        <v>2025</v>
      </c>
      <c r="F83" s="358">
        <f t="shared" si="3"/>
        <v>1</v>
      </c>
      <c r="G83" s="360"/>
      <c r="H83" s="358"/>
      <c r="I83" s="358"/>
      <c r="J83" s="358"/>
      <c r="K83" s="358"/>
      <c r="L83" s="358"/>
    </row>
    <row r="84" spans="1:12" ht="30" customHeight="1">
      <c r="A84" s="358"/>
      <c r="B84" s="358"/>
      <c r="C84" s="358"/>
      <c r="D84" s="359"/>
      <c r="E84" s="358">
        <v>2025</v>
      </c>
      <c r="F84" s="358">
        <f t="shared" si="3"/>
        <v>1</v>
      </c>
      <c r="G84" s="360"/>
      <c r="H84" s="358"/>
      <c r="I84" s="358"/>
      <c r="J84" s="358"/>
      <c r="K84" s="358"/>
      <c r="L84" s="358"/>
    </row>
  </sheetData>
  <autoFilter ref="A1:L84" xr:uid="{00000000-0001-0000-0000-000000000000}">
    <sortState xmlns:xlrd2="http://schemas.microsoft.com/office/spreadsheetml/2017/richdata2" ref="A2:L84">
      <sortCondition ref="G1:G84"/>
    </sortState>
  </autoFilter>
  <dataValidations count="5">
    <dataValidation type="list" allowBlank="1" showInputMessage="1" showErrorMessage="1" sqref="H2:H84" xr:uid="{6FC36944-4131-47DA-A182-B8A65F339BA6}">
      <formula1>$P$3:$P$4</formula1>
    </dataValidation>
    <dataValidation type="list" allowBlank="1" showInputMessage="1" showErrorMessage="1" sqref="I77:I78 I80:I81" xr:uid="{705FBC5B-BA25-43CF-B103-B2002791185A}">
      <formula1>$O$3:$O$6</formula1>
    </dataValidation>
    <dataValidation type="list" allowBlank="1" showInputMessage="1" showErrorMessage="1" sqref="I79 I2:I76 I82:I84" xr:uid="{92648A1A-9768-4065-AA9D-CEBB5296D8F1}">
      <formula1>$O$4:$O$6</formula1>
    </dataValidation>
    <dataValidation type="list" allowBlank="1" showInputMessage="1" showErrorMessage="1" sqref="B85 A2:A85" xr:uid="{2FE49642-E6EF-4456-82E5-959F48483F1C}">
      <formula1>$Q$3:$Q$7</formula1>
    </dataValidation>
    <dataValidation type="list" allowBlank="1" showInputMessage="1" showErrorMessage="1" sqref="B2:B84" xr:uid="{94EAACAA-AC94-4EE9-8EBE-6419F0F15FA0}">
      <formula1>$R$3:$R$7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90899D38-D709-4D99-9A3E-7E6079693C6A}">
            <xm:f>NOT(ISERROR(SEARCH($H$4,H2)))</xm:f>
            <xm:f>$H$4</xm:f>
            <x14:dxf>
              <fill>
                <patternFill>
                  <bgColor theme="5" tint="0.39994506668294322"/>
                </patternFill>
              </fill>
            </x14:dxf>
          </x14:cfRule>
          <xm:sqref>H2:H84</xm:sqref>
        </x14:conditionalFormatting>
        <x14:conditionalFormatting xmlns:xm="http://schemas.microsoft.com/office/excel/2006/main">
          <x14:cfRule type="containsText" priority="2" operator="containsText" id="{4F72831F-3C7A-4E1C-A1AC-36C8C7B40577}">
            <xm:f>NOT(ISERROR(SEARCH($I$2,I2)))</xm:f>
            <xm:f>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 I2:I86</xm:sqref>
        </x14:conditionalFormatting>
        <x14:conditionalFormatting xmlns:xm="http://schemas.microsoft.com/office/excel/2006/main">
          <x14:cfRule type="containsText" priority="1" operator="containsText" id="{E1212F8D-9D1D-4DF3-887E-3F2CA066505C}">
            <xm:f>NOT(ISERROR(SEARCH($I$3,I2)))</xm:f>
            <xm:f>$I$3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I2:I86</xm:sqref>
        </x14:conditionalFormatting>
        <x14:conditionalFormatting xmlns:xm="http://schemas.microsoft.com/office/excel/2006/main">
          <x14:cfRule type="containsText" priority="4" operator="containsText" id="{986449A2-8EC6-428D-9503-D223D74E1563}">
            <xm:f>NOT(ISERROR(SEARCH($O$5,I2)))</xm:f>
            <xm:f>$O$5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I2:I84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9FAE-EC80-4263-990E-7EB4361F3D32}">
  <dimension ref="A1:N68"/>
  <sheetViews>
    <sheetView workbookViewId="0"/>
  </sheetViews>
  <sheetFormatPr defaultRowHeight="15"/>
  <cols>
    <col min="2" max="2" width="12.5703125" bestFit="1" customWidth="1"/>
    <col min="3" max="3" width="19" bestFit="1" customWidth="1"/>
    <col min="6" max="6" width="12.7109375" bestFit="1" customWidth="1"/>
    <col min="7" max="7" width="12.28515625" bestFit="1" customWidth="1"/>
    <col min="9" max="9" width="20.42578125" bestFit="1" customWidth="1"/>
    <col min="10" max="10" width="14.140625" bestFit="1" customWidth="1"/>
    <col min="11" max="11" width="12.42578125" bestFit="1" customWidth="1"/>
    <col min="12" max="12" width="21.28515625" bestFit="1" customWidth="1"/>
  </cols>
  <sheetData>
    <row r="1" spans="1:14">
      <c r="A1" s="366" t="s">
        <v>21</v>
      </c>
    </row>
    <row r="3" spans="1:14">
      <c r="A3" t="s">
        <v>22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</row>
    <row r="4" spans="1:14">
      <c r="A4" t="s">
        <v>36</v>
      </c>
      <c r="B4">
        <v>12</v>
      </c>
      <c r="C4">
        <v>1140</v>
      </c>
      <c r="D4">
        <v>2021</v>
      </c>
      <c r="E4">
        <v>12</v>
      </c>
      <c r="F4" s="248">
        <v>44532</v>
      </c>
      <c r="G4" t="s">
        <v>37</v>
      </c>
      <c r="H4" t="s">
        <v>37</v>
      </c>
      <c r="I4" t="s">
        <v>38</v>
      </c>
      <c r="J4" t="s">
        <v>39</v>
      </c>
      <c r="K4" t="s">
        <v>40</v>
      </c>
      <c r="L4">
        <v>80</v>
      </c>
      <c r="N4">
        <v>80</v>
      </c>
    </row>
    <row r="5" spans="1:14">
      <c r="A5" t="s">
        <v>41</v>
      </c>
      <c r="B5">
        <v>18</v>
      </c>
      <c r="C5">
        <v>1177</v>
      </c>
      <c r="D5">
        <v>2021</v>
      </c>
      <c r="E5">
        <v>12</v>
      </c>
      <c r="F5" s="248">
        <v>44532</v>
      </c>
      <c r="G5" t="s">
        <v>37</v>
      </c>
      <c r="H5" t="s">
        <v>37</v>
      </c>
      <c r="I5" t="s">
        <v>42</v>
      </c>
      <c r="J5" t="s">
        <v>39</v>
      </c>
      <c r="K5" t="s">
        <v>40</v>
      </c>
      <c r="L5">
        <v>110</v>
      </c>
      <c r="N5">
        <v>110</v>
      </c>
    </row>
    <row r="6" spans="1:14">
      <c r="A6" t="s">
        <v>43</v>
      </c>
      <c r="B6">
        <v>21</v>
      </c>
      <c r="C6">
        <v>1186</v>
      </c>
      <c r="D6">
        <v>2021</v>
      </c>
      <c r="E6">
        <v>12</v>
      </c>
      <c r="F6" s="248">
        <v>44532</v>
      </c>
      <c r="G6" t="s">
        <v>37</v>
      </c>
      <c r="H6" t="s">
        <v>37</v>
      </c>
      <c r="I6" t="s">
        <v>8</v>
      </c>
      <c r="J6" t="s">
        <v>39</v>
      </c>
      <c r="K6" t="s">
        <v>40</v>
      </c>
      <c r="L6">
        <v>85</v>
      </c>
      <c r="N6">
        <v>85</v>
      </c>
    </row>
    <row r="7" spans="1:14">
      <c r="A7" t="s">
        <v>44</v>
      </c>
      <c r="B7">
        <v>15</v>
      </c>
      <c r="C7">
        <v>1050</v>
      </c>
      <c r="D7">
        <v>2021</v>
      </c>
      <c r="E7">
        <v>12</v>
      </c>
      <c r="F7" s="248">
        <v>44532</v>
      </c>
      <c r="G7" t="s">
        <v>37</v>
      </c>
      <c r="H7" t="s">
        <v>37</v>
      </c>
      <c r="I7" t="s">
        <v>17</v>
      </c>
      <c r="J7" t="s">
        <v>39</v>
      </c>
      <c r="K7" t="s">
        <v>40</v>
      </c>
      <c r="L7">
        <v>131</v>
      </c>
      <c r="N7">
        <v>131</v>
      </c>
    </row>
    <row r="8" spans="1:14">
      <c r="A8" t="s">
        <v>44</v>
      </c>
      <c r="B8">
        <v>14</v>
      </c>
      <c r="C8">
        <v>1049</v>
      </c>
      <c r="D8">
        <v>2021</v>
      </c>
      <c r="E8">
        <v>11</v>
      </c>
      <c r="F8" s="248">
        <v>44518</v>
      </c>
      <c r="G8" t="s">
        <v>37</v>
      </c>
      <c r="H8" t="s">
        <v>37</v>
      </c>
      <c r="I8" t="s">
        <v>17</v>
      </c>
      <c r="J8" t="s">
        <v>39</v>
      </c>
      <c r="K8" t="s">
        <v>40</v>
      </c>
      <c r="L8">
        <v>110</v>
      </c>
      <c r="N8">
        <v>110</v>
      </c>
    </row>
    <row r="9" spans="1:14">
      <c r="A9" t="s">
        <v>45</v>
      </c>
      <c r="B9">
        <v>10</v>
      </c>
      <c r="C9">
        <v>1079</v>
      </c>
      <c r="D9">
        <v>2021</v>
      </c>
      <c r="E9">
        <v>11</v>
      </c>
      <c r="F9" s="248">
        <v>44518</v>
      </c>
      <c r="G9" t="s">
        <v>37</v>
      </c>
      <c r="H9" t="s">
        <v>37</v>
      </c>
      <c r="I9" t="s">
        <v>14</v>
      </c>
      <c r="J9" t="s">
        <v>46</v>
      </c>
      <c r="K9" t="s">
        <v>40</v>
      </c>
      <c r="L9">
        <v>374</v>
      </c>
      <c r="N9">
        <v>374</v>
      </c>
    </row>
    <row r="10" spans="1:14">
      <c r="A10" t="s">
        <v>36</v>
      </c>
      <c r="B10">
        <v>11</v>
      </c>
      <c r="C10">
        <v>1139</v>
      </c>
      <c r="D10">
        <v>2021</v>
      </c>
      <c r="E10">
        <v>11</v>
      </c>
      <c r="F10" s="248">
        <v>44518</v>
      </c>
      <c r="G10" t="s">
        <v>37</v>
      </c>
      <c r="H10" t="s">
        <v>37</v>
      </c>
      <c r="I10" t="s">
        <v>38</v>
      </c>
      <c r="J10" t="s">
        <v>39</v>
      </c>
      <c r="K10" t="s">
        <v>40</v>
      </c>
      <c r="L10">
        <v>110</v>
      </c>
      <c r="N10">
        <v>110</v>
      </c>
    </row>
    <row r="11" spans="1:14">
      <c r="A11" t="s">
        <v>43</v>
      </c>
      <c r="B11">
        <v>20</v>
      </c>
      <c r="C11">
        <v>1184</v>
      </c>
      <c r="D11">
        <v>2021</v>
      </c>
      <c r="E11">
        <v>11</v>
      </c>
      <c r="F11" s="248">
        <v>44518</v>
      </c>
      <c r="G11" t="s">
        <v>37</v>
      </c>
      <c r="H11" t="s">
        <v>37</v>
      </c>
      <c r="I11" t="s">
        <v>8</v>
      </c>
      <c r="J11" t="s">
        <v>39</v>
      </c>
      <c r="K11" t="s">
        <v>40</v>
      </c>
      <c r="L11">
        <v>70</v>
      </c>
      <c r="N11">
        <v>70</v>
      </c>
    </row>
    <row r="12" spans="1:14">
      <c r="A12" t="s">
        <v>41</v>
      </c>
      <c r="B12">
        <v>17</v>
      </c>
      <c r="C12">
        <v>1175</v>
      </c>
      <c r="D12">
        <v>2021</v>
      </c>
      <c r="E12">
        <v>11</v>
      </c>
      <c r="F12" s="248">
        <v>44504</v>
      </c>
      <c r="G12" t="s">
        <v>37</v>
      </c>
      <c r="H12" t="s">
        <v>37</v>
      </c>
      <c r="I12" t="s">
        <v>42</v>
      </c>
      <c r="J12" t="s">
        <v>39</v>
      </c>
      <c r="K12" t="s">
        <v>40</v>
      </c>
      <c r="L12">
        <v>60</v>
      </c>
      <c r="N12">
        <v>60</v>
      </c>
    </row>
    <row r="13" spans="1:14">
      <c r="A13" t="s">
        <v>41</v>
      </c>
      <c r="B13">
        <v>16</v>
      </c>
      <c r="C13">
        <v>1174</v>
      </c>
      <c r="D13">
        <v>2021</v>
      </c>
      <c r="E13">
        <v>10</v>
      </c>
      <c r="F13" s="248">
        <v>44497</v>
      </c>
      <c r="G13" t="s">
        <v>37</v>
      </c>
      <c r="H13" t="s">
        <v>37</v>
      </c>
      <c r="I13" t="s">
        <v>42</v>
      </c>
      <c r="J13" t="s">
        <v>39</v>
      </c>
      <c r="K13" t="s">
        <v>40</v>
      </c>
      <c r="L13">
        <v>10</v>
      </c>
      <c r="N13">
        <v>10</v>
      </c>
    </row>
    <row r="14" spans="1:14">
      <c r="A14" t="s">
        <v>44</v>
      </c>
      <c r="B14">
        <v>13</v>
      </c>
      <c r="C14">
        <v>1048</v>
      </c>
      <c r="D14">
        <v>2021</v>
      </c>
      <c r="E14">
        <v>10</v>
      </c>
      <c r="F14" s="248">
        <v>44497</v>
      </c>
      <c r="G14" t="s">
        <v>37</v>
      </c>
      <c r="H14" t="s">
        <v>37</v>
      </c>
      <c r="I14" t="s">
        <v>17</v>
      </c>
      <c r="J14" t="s">
        <v>39</v>
      </c>
      <c r="K14" t="s">
        <v>40</v>
      </c>
      <c r="L14">
        <v>20</v>
      </c>
      <c r="N14">
        <v>20</v>
      </c>
    </row>
    <row r="15" spans="1:14">
      <c r="A15" t="s">
        <v>45</v>
      </c>
      <c r="B15">
        <v>6</v>
      </c>
      <c r="C15">
        <v>1078</v>
      </c>
      <c r="D15">
        <v>2021</v>
      </c>
      <c r="E15">
        <v>10</v>
      </c>
      <c r="F15" s="248">
        <v>44490</v>
      </c>
      <c r="G15" t="s">
        <v>37</v>
      </c>
      <c r="H15" t="s">
        <v>37</v>
      </c>
      <c r="I15" t="s">
        <v>14</v>
      </c>
      <c r="J15" t="s">
        <v>46</v>
      </c>
      <c r="K15" t="s">
        <v>40</v>
      </c>
      <c r="L15">
        <v>367</v>
      </c>
      <c r="N15">
        <v>367</v>
      </c>
    </row>
    <row r="16" spans="1:14">
      <c r="A16" t="s">
        <v>43</v>
      </c>
      <c r="B16">
        <v>19</v>
      </c>
      <c r="C16">
        <v>1183</v>
      </c>
      <c r="D16">
        <v>2021</v>
      </c>
      <c r="E16">
        <v>10</v>
      </c>
      <c r="F16" s="248">
        <v>44490</v>
      </c>
      <c r="G16" t="s">
        <v>37</v>
      </c>
      <c r="H16" t="s">
        <v>37</v>
      </c>
      <c r="I16" t="s">
        <v>8</v>
      </c>
      <c r="J16" t="s">
        <v>39</v>
      </c>
      <c r="K16" t="s">
        <v>40</v>
      </c>
      <c r="L16">
        <v>118</v>
      </c>
      <c r="N16">
        <v>118</v>
      </c>
    </row>
    <row r="17" spans="1:14">
      <c r="A17" t="s">
        <v>44</v>
      </c>
      <c r="B17">
        <v>12</v>
      </c>
      <c r="C17">
        <v>1047</v>
      </c>
      <c r="D17">
        <v>2021</v>
      </c>
      <c r="E17">
        <v>10</v>
      </c>
      <c r="F17" s="248">
        <v>44490</v>
      </c>
      <c r="G17" t="s">
        <v>37</v>
      </c>
      <c r="H17" t="s">
        <v>37</v>
      </c>
      <c r="I17" t="s">
        <v>17</v>
      </c>
      <c r="J17" t="s">
        <v>39</v>
      </c>
      <c r="K17" t="s">
        <v>40</v>
      </c>
      <c r="L17">
        <v>251</v>
      </c>
      <c r="N17">
        <v>251</v>
      </c>
    </row>
    <row r="18" spans="1:14">
      <c r="A18" t="s">
        <v>36</v>
      </c>
      <c r="B18">
        <v>10</v>
      </c>
      <c r="C18">
        <v>1138</v>
      </c>
      <c r="D18">
        <v>2021</v>
      </c>
      <c r="E18">
        <v>10</v>
      </c>
      <c r="F18" s="248">
        <v>44490</v>
      </c>
      <c r="G18" t="s">
        <v>37</v>
      </c>
      <c r="H18" t="s">
        <v>37</v>
      </c>
      <c r="I18" t="s">
        <v>38</v>
      </c>
      <c r="J18" t="s">
        <v>39</v>
      </c>
      <c r="K18" t="s">
        <v>40</v>
      </c>
      <c r="L18">
        <v>52</v>
      </c>
      <c r="N18">
        <v>52</v>
      </c>
    </row>
    <row r="19" spans="1:14">
      <c r="A19" t="s">
        <v>41</v>
      </c>
      <c r="B19">
        <v>14</v>
      </c>
      <c r="C19">
        <v>1172</v>
      </c>
      <c r="D19">
        <v>2021</v>
      </c>
      <c r="E19">
        <v>10</v>
      </c>
      <c r="F19" s="248">
        <v>44476</v>
      </c>
      <c r="G19" t="s">
        <v>37</v>
      </c>
      <c r="H19" t="s">
        <v>37</v>
      </c>
      <c r="I19" t="s">
        <v>42</v>
      </c>
      <c r="J19" t="s">
        <v>39</v>
      </c>
      <c r="K19" t="s">
        <v>40</v>
      </c>
      <c r="L19">
        <v>280</v>
      </c>
      <c r="N19">
        <v>280</v>
      </c>
    </row>
    <row r="20" spans="1:14">
      <c r="A20" t="s">
        <v>43</v>
      </c>
      <c r="B20">
        <v>18</v>
      </c>
      <c r="C20">
        <v>1182</v>
      </c>
      <c r="D20">
        <v>2021</v>
      </c>
      <c r="E20">
        <v>10</v>
      </c>
      <c r="F20" s="248">
        <v>44476</v>
      </c>
      <c r="G20" t="s">
        <v>37</v>
      </c>
      <c r="H20" t="s">
        <v>37</v>
      </c>
      <c r="I20" t="s">
        <v>8</v>
      </c>
      <c r="J20" t="s">
        <v>39</v>
      </c>
      <c r="K20" t="s">
        <v>40</v>
      </c>
      <c r="L20">
        <v>111</v>
      </c>
      <c r="N20">
        <v>111</v>
      </c>
    </row>
    <row r="21" spans="1:14">
      <c r="A21" t="s">
        <v>45</v>
      </c>
      <c r="B21">
        <v>8</v>
      </c>
      <c r="C21">
        <v>1077</v>
      </c>
      <c r="D21">
        <v>2021</v>
      </c>
      <c r="E21">
        <v>9</v>
      </c>
      <c r="F21" s="248">
        <v>44462</v>
      </c>
      <c r="G21" t="s">
        <v>37</v>
      </c>
      <c r="H21" t="s">
        <v>37</v>
      </c>
      <c r="I21" t="s">
        <v>14</v>
      </c>
      <c r="J21" t="s">
        <v>46</v>
      </c>
      <c r="K21" t="s">
        <v>40</v>
      </c>
      <c r="L21">
        <v>338</v>
      </c>
      <c r="N21">
        <v>338</v>
      </c>
    </row>
    <row r="22" spans="1:14">
      <c r="A22" t="s">
        <v>41</v>
      </c>
      <c r="B22">
        <v>12</v>
      </c>
      <c r="C22">
        <v>1170</v>
      </c>
      <c r="D22">
        <v>2021</v>
      </c>
      <c r="E22">
        <v>9</v>
      </c>
      <c r="F22" s="248">
        <v>44462</v>
      </c>
      <c r="G22" t="s">
        <v>37</v>
      </c>
      <c r="H22" t="s">
        <v>37</v>
      </c>
      <c r="I22" t="s">
        <v>42</v>
      </c>
      <c r="J22" t="s">
        <v>39</v>
      </c>
      <c r="K22" t="s">
        <v>40</v>
      </c>
      <c r="L22">
        <v>169</v>
      </c>
      <c r="N22">
        <v>169</v>
      </c>
    </row>
    <row r="23" spans="1:14">
      <c r="A23" t="s">
        <v>43</v>
      </c>
      <c r="B23">
        <v>16</v>
      </c>
      <c r="C23">
        <v>1030</v>
      </c>
      <c r="D23">
        <v>2021</v>
      </c>
      <c r="E23">
        <v>9</v>
      </c>
      <c r="F23" s="248">
        <v>44462</v>
      </c>
      <c r="G23" t="s">
        <v>37</v>
      </c>
      <c r="H23" t="s">
        <v>37</v>
      </c>
      <c r="I23" t="s">
        <v>8</v>
      </c>
      <c r="J23" t="s">
        <v>39</v>
      </c>
      <c r="K23" t="s">
        <v>40</v>
      </c>
      <c r="L23">
        <v>139</v>
      </c>
      <c r="N23">
        <v>139</v>
      </c>
    </row>
    <row r="24" spans="1:14">
      <c r="A24" t="s">
        <v>44</v>
      </c>
      <c r="B24">
        <v>10</v>
      </c>
      <c r="C24">
        <v>1045</v>
      </c>
      <c r="D24">
        <v>2021</v>
      </c>
      <c r="E24">
        <v>9</v>
      </c>
      <c r="F24" s="248">
        <v>44448</v>
      </c>
      <c r="G24" t="s">
        <v>37</v>
      </c>
      <c r="H24" t="s">
        <v>37</v>
      </c>
      <c r="I24" t="s">
        <v>17</v>
      </c>
      <c r="J24" t="s">
        <v>39</v>
      </c>
      <c r="K24" t="s">
        <v>40</v>
      </c>
      <c r="L24">
        <v>165</v>
      </c>
      <c r="N24">
        <v>165</v>
      </c>
    </row>
    <row r="25" spans="1:14">
      <c r="A25" t="s">
        <v>45</v>
      </c>
      <c r="B25">
        <v>7</v>
      </c>
      <c r="C25">
        <v>1076</v>
      </c>
      <c r="D25">
        <v>2021</v>
      </c>
      <c r="E25">
        <v>9</v>
      </c>
      <c r="F25" s="248">
        <v>44448</v>
      </c>
      <c r="G25" t="s">
        <v>37</v>
      </c>
      <c r="H25" t="s">
        <v>37</v>
      </c>
      <c r="I25" t="s">
        <v>14</v>
      </c>
      <c r="J25" t="s">
        <v>46</v>
      </c>
      <c r="K25" t="s">
        <v>40</v>
      </c>
      <c r="L25">
        <v>330</v>
      </c>
      <c r="N25">
        <v>330</v>
      </c>
    </row>
    <row r="26" spans="1:14">
      <c r="A26" t="s">
        <v>36</v>
      </c>
      <c r="B26">
        <v>8</v>
      </c>
      <c r="C26">
        <v>1136</v>
      </c>
      <c r="D26">
        <v>2021</v>
      </c>
      <c r="E26">
        <v>9</v>
      </c>
      <c r="F26" s="248">
        <v>44448</v>
      </c>
      <c r="G26" t="s">
        <v>37</v>
      </c>
      <c r="H26" t="s">
        <v>37</v>
      </c>
      <c r="I26" t="s">
        <v>38</v>
      </c>
      <c r="J26" t="s">
        <v>39</v>
      </c>
      <c r="K26" t="s">
        <v>40</v>
      </c>
      <c r="L26">
        <v>138</v>
      </c>
      <c r="N26">
        <v>138</v>
      </c>
    </row>
    <row r="27" spans="1:14">
      <c r="A27" t="s">
        <v>43</v>
      </c>
      <c r="B27">
        <v>15</v>
      </c>
      <c r="C27">
        <v>1029</v>
      </c>
      <c r="D27">
        <v>2021</v>
      </c>
      <c r="E27">
        <v>9</v>
      </c>
      <c r="F27" s="248">
        <v>44448</v>
      </c>
      <c r="G27" t="s">
        <v>37</v>
      </c>
      <c r="H27" t="s">
        <v>37</v>
      </c>
      <c r="I27" t="s">
        <v>8</v>
      </c>
      <c r="J27" t="s">
        <v>39</v>
      </c>
      <c r="K27" t="s">
        <v>40</v>
      </c>
      <c r="L27">
        <v>102</v>
      </c>
      <c r="N27">
        <v>102</v>
      </c>
    </row>
    <row r="28" spans="1:14">
      <c r="A28" t="s">
        <v>44</v>
      </c>
      <c r="B28">
        <v>9</v>
      </c>
      <c r="C28">
        <v>1044</v>
      </c>
      <c r="D28">
        <v>2021</v>
      </c>
      <c r="E28">
        <v>9</v>
      </c>
      <c r="F28" s="248">
        <v>44441</v>
      </c>
      <c r="G28" t="s">
        <v>37</v>
      </c>
      <c r="H28" t="s">
        <v>37</v>
      </c>
      <c r="I28" t="s">
        <v>17</v>
      </c>
      <c r="J28" t="s">
        <v>39</v>
      </c>
      <c r="K28" t="s">
        <v>40</v>
      </c>
      <c r="L28">
        <v>184</v>
      </c>
      <c r="N28">
        <v>184</v>
      </c>
    </row>
    <row r="29" spans="1:14">
      <c r="A29" t="s">
        <v>43</v>
      </c>
      <c r="B29">
        <v>14</v>
      </c>
      <c r="C29">
        <v>1028</v>
      </c>
      <c r="D29">
        <v>2021</v>
      </c>
      <c r="E29">
        <v>9</v>
      </c>
      <c r="F29" s="248">
        <v>44441</v>
      </c>
      <c r="G29" t="s">
        <v>37</v>
      </c>
      <c r="H29" t="s">
        <v>37</v>
      </c>
      <c r="I29" t="s">
        <v>8</v>
      </c>
      <c r="J29" t="s">
        <v>39</v>
      </c>
      <c r="K29" t="s">
        <v>40</v>
      </c>
      <c r="L29">
        <v>101</v>
      </c>
      <c r="N29">
        <v>101</v>
      </c>
    </row>
    <row r="30" spans="1:14">
      <c r="A30" t="s">
        <v>41</v>
      </c>
      <c r="B30">
        <v>10</v>
      </c>
      <c r="C30">
        <v>1168</v>
      </c>
      <c r="D30">
        <v>2021</v>
      </c>
      <c r="E30">
        <v>9</v>
      </c>
      <c r="F30" s="248">
        <v>44441</v>
      </c>
      <c r="G30" t="s">
        <v>37</v>
      </c>
      <c r="H30" t="s">
        <v>37</v>
      </c>
      <c r="I30" t="s">
        <v>42</v>
      </c>
      <c r="J30" t="s">
        <v>39</v>
      </c>
      <c r="K30" t="s">
        <v>40</v>
      </c>
      <c r="L30">
        <v>155</v>
      </c>
      <c r="N30">
        <v>155</v>
      </c>
    </row>
    <row r="31" spans="1:14">
      <c r="A31" t="s">
        <v>45</v>
      </c>
      <c r="B31">
        <v>6</v>
      </c>
      <c r="C31">
        <v>1075</v>
      </c>
      <c r="D31">
        <v>2021</v>
      </c>
      <c r="E31">
        <v>8</v>
      </c>
      <c r="F31" s="248">
        <v>44434</v>
      </c>
      <c r="G31" t="s">
        <v>37</v>
      </c>
      <c r="H31" t="s">
        <v>37</v>
      </c>
      <c r="I31" t="s">
        <v>14</v>
      </c>
      <c r="J31" t="s">
        <v>46</v>
      </c>
      <c r="K31" t="s">
        <v>40</v>
      </c>
      <c r="L31">
        <v>117</v>
      </c>
      <c r="N31">
        <v>117</v>
      </c>
    </row>
    <row r="32" spans="1:14">
      <c r="A32" t="s">
        <v>41</v>
      </c>
      <c r="B32">
        <v>9</v>
      </c>
      <c r="C32">
        <v>1167</v>
      </c>
      <c r="D32">
        <v>2021</v>
      </c>
      <c r="E32">
        <v>9</v>
      </c>
      <c r="F32" s="248">
        <v>44420</v>
      </c>
      <c r="G32" t="s">
        <v>37</v>
      </c>
      <c r="H32" t="s">
        <v>37</v>
      </c>
      <c r="I32" t="s">
        <v>42</v>
      </c>
      <c r="J32" t="s">
        <v>39</v>
      </c>
      <c r="K32" t="s">
        <v>40</v>
      </c>
      <c r="L32">
        <v>259</v>
      </c>
      <c r="N32">
        <v>259</v>
      </c>
    </row>
    <row r="33" spans="1:14">
      <c r="A33" t="s">
        <v>45</v>
      </c>
      <c r="B33">
        <v>6</v>
      </c>
      <c r="C33">
        <v>1074</v>
      </c>
      <c r="D33">
        <v>2021</v>
      </c>
      <c r="E33">
        <v>8</v>
      </c>
      <c r="F33" s="248">
        <v>44420</v>
      </c>
      <c r="G33" t="s">
        <v>37</v>
      </c>
      <c r="H33" t="s">
        <v>37</v>
      </c>
      <c r="I33" t="s">
        <v>14</v>
      </c>
      <c r="J33" t="s">
        <v>46</v>
      </c>
      <c r="K33" t="s">
        <v>40</v>
      </c>
      <c r="L33">
        <v>165</v>
      </c>
      <c r="N33">
        <v>165</v>
      </c>
    </row>
    <row r="34" spans="1:14">
      <c r="A34" t="s">
        <v>41</v>
      </c>
      <c r="B34">
        <v>8</v>
      </c>
      <c r="C34">
        <v>1166</v>
      </c>
      <c r="D34">
        <v>2021</v>
      </c>
      <c r="E34">
        <v>8</v>
      </c>
      <c r="F34" s="248">
        <v>44413</v>
      </c>
      <c r="G34" t="s">
        <v>37</v>
      </c>
      <c r="H34" t="s">
        <v>37</v>
      </c>
      <c r="I34" t="s">
        <v>42</v>
      </c>
      <c r="J34" t="s">
        <v>39</v>
      </c>
      <c r="K34" t="s">
        <v>40</v>
      </c>
      <c r="L34">
        <v>100</v>
      </c>
      <c r="N34">
        <v>100</v>
      </c>
    </row>
    <row r="35" spans="1:14">
      <c r="A35" t="s">
        <v>44</v>
      </c>
      <c r="B35">
        <v>8</v>
      </c>
      <c r="C35">
        <v>1043</v>
      </c>
      <c r="D35">
        <v>2021</v>
      </c>
      <c r="E35">
        <v>8</v>
      </c>
      <c r="F35" s="248">
        <v>44413</v>
      </c>
      <c r="G35" t="s">
        <v>37</v>
      </c>
      <c r="H35" t="s">
        <v>37</v>
      </c>
      <c r="I35" t="s">
        <v>17</v>
      </c>
      <c r="J35" t="s">
        <v>39</v>
      </c>
      <c r="K35" t="s">
        <v>40</v>
      </c>
      <c r="L35">
        <v>102</v>
      </c>
      <c r="N35">
        <v>102</v>
      </c>
    </row>
    <row r="36" spans="1:14">
      <c r="A36" t="s">
        <v>36</v>
      </c>
      <c r="B36">
        <v>7</v>
      </c>
      <c r="C36">
        <v>1135</v>
      </c>
      <c r="D36">
        <v>2021</v>
      </c>
      <c r="E36">
        <v>8</v>
      </c>
      <c r="F36" s="248">
        <v>44413</v>
      </c>
      <c r="G36" t="s">
        <v>37</v>
      </c>
      <c r="H36" t="s">
        <v>37</v>
      </c>
      <c r="I36" t="s">
        <v>38</v>
      </c>
      <c r="J36" t="s">
        <v>39</v>
      </c>
      <c r="K36" t="s">
        <v>40</v>
      </c>
      <c r="L36">
        <v>193</v>
      </c>
      <c r="N36">
        <v>193</v>
      </c>
    </row>
    <row r="37" spans="1:14">
      <c r="A37" t="s">
        <v>45</v>
      </c>
      <c r="B37">
        <v>5</v>
      </c>
      <c r="C37">
        <v>1073</v>
      </c>
      <c r="D37">
        <v>2021</v>
      </c>
      <c r="E37">
        <v>8</v>
      </c>
      <c r="F37" s="248">
        <v>44413</v>
      </c>
      <c r="G37" t="s">
        <v>37</v>
      </c>
      <c r="H37" t="s">
        <v>37</v>
      </c>
      <c r="I37" t="s">
        <v>14</v>
      </c>
      <c r="J37" t="s">
        <v>46</v>
      </c>
      <c r="K37" t="s">
        <v>40</v>
      </c>
      <c r="L37">
        <v>220</v>
      </c>
      <c r="N37">
        <v>220</v>
      </c>
    </row>
    <row r="38" spans="1:14">
      <c r="A38" t="s">
        <v>45</v>
      </c>
      <c r="B38">
        <v>4</v>
      </c>
      <c r="C38">
        <v>1072</v>
      </c>
      <c r="D38">
        <v>2021</v>
      </c>
      <c r="E38">
        <v>7</v>
      </c>
      <c r="F38" s="248">
        <v>44385</v>
      </c>
      <c r="G38" t="s">
        <v>37</v>
      </c>
      <c r="H38" t="s">
        <v>37</v>
      </c>
      <c r="I38" t="s">
        <v>14</v>
      </c>
      <c r="J38" t="s">
        <v>46</v>
      </c>
      <c r="K38" t="s">
        <v>40</v>
      </c>
      <c r="L38">
        <v>245</v>
      </c>
      <c r="N38">
        <v>245</v>
      </c>
    </row>
    <row r="39" spans="1:14">
      <c r="A39" t="s">
        <v>41</v>
      </c>
      <c r="B39">
        <v>7</v>
      </c>
      <c r="C39">
        <v>1165</v>
      </c>
      <c r="D39">
        <v>2021</v>
      </c>
      <c r="E39">
        <v>6</v>
      </c>
      <c r="F39" s="248">
        <v>44371</v>
      </c>
      <c r="G39" t="s">
        <v>37</v>
      </c>
      <c r="H39" t="s">
        <v>37</v>
      </c>
      <c r="I39" t="s">
        <v>42</v>
      </c>
      <c r="J39" t="s">
        <v>39</v>
      </c>
      <c r="K39" t="s">
        <v>40</v>
      </c>
      <c r="L39">
        <v>262</v>
      </c>
      <c r="N39">
        <v>262</v>
      </c>
    </row>
    <row r="40" spans="1:14">
      <c r="A40" t="s">
        <v>41</v>
      </c>
      <c r="B40">
        <v>6</v>
      </c>
      <c r="C40">
        <v>1164</v>
      </c>
      <c r="D40">
        <v>2021</v>
      </c>
      <c r="E40">
        <v>6</v>
      </c>
      <c r="F40" s="248">
        <v>44357</v>
      </c>
      <c r="G40" t="s">
        <v>37</v>
      </c>
      <c r="H40" t="s">
        <v>37</v>
      </c>
      <c r="I40" t="s">
        <v>42</v>
      </c>
      <c r="J40" t="s">
        <v>39</v>
      </c>
      <c r="K40" t="s">
        <v>40</v>
      </c>
      <c r="L40">
        <v>260</v>
      </c>
      <c r="N40">
        <v>260</v>
      </c>
    </row>
    <row r="41" spans="1:14">
      <c r="A41" t="s">
        <v>36</v>
      </c>
      <c r="B41">
        <v>6</v>
      </c>
      <c r="C41">
        <v>1134</v>
      </c>
      <c r="D41">
        <v>2021</v>
      </c>
      <c r="E41">
        <v>6</v>
      </c>
      <c r="F41" s="248">
        <v>44350</v>
      </c>
      <c r="G41" t="s">
        <v>37</v>
      </c>
      <c r="H41" t="s">
        <v>37</v>
      </c>
      <c r="I41" t="s">
        <v>38</v>
      </c>
      <c r="J41" t="s">
        <v>39</v>
      </c>
      <c r="K41" t="s">
        <v>40</v>
      </c>
      <c r="L41">
        <v>175</v>
      </c>
      <c r="N41">
        <v>175</v>
      </c>
    </row>
    <row r="42" spans="1:14">
      <c r="A42" t="s">
        <v>47</v>
      </c>
      <c r="B42">
        <v>4</v>
      </c>
      <c r="C42">
        <v>1102</v>
      </c>
      <c r="D42">
        <v>2021</v>
      </c>
      <c r="E42">
        <v>6</v>
      </c>
      <c r="F42" s="248">
        <v>44350</v>
      </c>
      <c r="G42" t="s">
        <v>37</v>
      </c>
      <c r="H42" t="s">
        <v>37</v>
      </c>
      <c r="I42" t="s">
        <v>48</v>
      </c>
      <c r="J42" t="s">
        <v>39</v>
      </c>
      <c r="K42" t="s">
        <v>40</v>
      </c>
      <c r="L42">
        <v>87</v>
      </c>
      <c r="N42">
        <v>87</v>
      </c>
    </row>
    <row r="43" spans="1:14">
      <c r="A43" t="s">
        <v>44</v>
      </c>
      <c r="B43">
        <v>7</v>
      </c>
      <c r="C43">
        <v>1042</v>
      </c>
      <c r="D43">
        <v>2021</v>
      </c>
      <c r="E43">
        <v>6</v>
      </c>
      <c r="F43" s="248">
        <v>44350</v>
      </c>
      <c r="G43" t="s">
        <v>37</v>
      </c>
      <c r="H43" t="s">
        <v>37</v>
      </c>
      <c r="I43" t="s">
        <v>17</v>
      </c>
      <c r="J43" t="s">
        <v>39</v>
      </c>
      <c r="K43" t="s">
        <v>40</v>
      </c>
      <c r="L43">
        <v>216</v>
      </c>
      <c r="N43">
        <v>216</v>
      </c>
    </row>
    <row r="44" spans="1:14">
      <c r="A44" t="s">
        <v>45</v>
      </c>
      <c r="B44">
        <v>3</v>
      </c>
      <c r="C44">
        <v>1071</v>
      </c>
      <c r="D44">
        <v>2021</v>
      </c>
      <c r="E44">
        <v>6</v>
      </c>
      <c r="F44" s="248">
        <v>44350</v>
      </c>
      <c r="G44" t="s">
        <v>37</v>
      </c>
      <c r="H44" t="s">
        <v>37</v>
      </c>
      <c r="I44" t="s">
        <v>14</v>
      </c>
      <c r="J44" t="s">
        <v>46</v>
      </c>
      <c r="K44" t="s">
        <v>40</v>
      </c>
      <c r="L44">
        <v>382</v>
      </c>
      <c r="N44">
        <v>382</v>
      </c>
    </row>
    <row r="45" spans="1:14">
      <c r="A45" t="s">
        <v>41</v>
      </c>
      <c r="B45">
        <v>5</v>
      </c>
      <c r="C45">
        <v>1163</v>
      </c>
      <c r="D45">
        <v>2021</v>
      </c>
      <c r="E45">
        <v>5</v>
      </c>
      <c r="F45" s="248">
        <v>44329</v>
      </c>
      <c r="G45" t="s">
        <v>37</v>
      </c>
      <c r="H45" t="s">
        <v>37</v>
      </c>
      <c r="I45" t="s">
        <v>42</v>
      </c>
      <c r="J45" t="s">
        <v>39</v>
      </c>
      <c r="K45" t="s">
        <v>40</v>
      </c>
      <c r="L45">
        <v>172</v>
      </c>
      <c r="N45">
        <v>172</v>
      </c>
    </row>
    <row r="46" spans="1:14">
      <c r="A46" t="s">
        <v>36</v>
      </c>
      <c r="B46">
        <v>5</v>
      </c>
      <c r="C46">
        <v>1133</v>
      </c>
      <c r="D46">
        <v>2021</v>
      </c>
      <c r="E46">
        <v>5</v>
      </c>
      <c r="F46" s="248">
        <v>44329</v>
      </c>
      <c r="G46" t="s">
        <v>37</v>
      </c>
      <c r="H46" t="s">
        <v>37</v>
      </c>
      <c r="I46" t="s">
        <v>38</v>
      </c>
      <c r="J46" t="s">
        <v>39</v>
      </c>
      <c r="K46" t="s">
        <v>40</v>
      </c>
      <c r="L46">
        <v>39</v>
      </c>
      <c r="N46">
        <v>39</v>
      </c>
    </row>
    <row r="47" spans="1:14">
      <c r="A47" t="s">
        <v>47</v>
      </c>
      <c r="B47">
        <v>4</v>
      </c>
      <c r="C47">
        <v>1101</v>
      </c>
      <c r="D47">
        <v>2021</v>
      </c>
      <c r="E47">
        <v>5</v>
      </c>
      <c r="F47" s="248">
        <v>44329</v>
      </c>
      <c r="G47" t="s">
        <v>37</v>
      </c>
      <c r="H47" t="s">
        <v>37</v>
      </c>
      <c r="I47" t="s">
        <v>48</v>
      </c>
      <c r="J47" t="s">
        <v>39</v>
      </c>
      <c r="K47" t="s">
        <v>40</v>
      </c>
      <c r="L47">
        <v>38</v>
      </c>
      <c r="N47">
        <v>38</v>
      </c>
    </row>
    <row r="48" spans="1:14">
      <c r="A48" t="s">
        <v>44</v>
      </c>
      <c r="B48">
        <v>6</v>
      </c>
      <c r="C48">
        <v>1041</v>
      </c>
      <c r="D48">
        <v>2021</v>
      </c>
      <c r="E48">
        <v>5</v>
      </c>
      <c r="F48" s="248">
        <v>44329</v>
      </c>
      <c r="G48" t="s">
        <v>37</v>
      </c>
      <c r="H48" t="s">
        <v>37</v>
      </c>
      <c r="I48" t="s">
        <v>17</v>
      </c>
      <c r="J48" t="s">
        <v>39</v>
      </c>
      <c r="K48" t="s">
        <v>40</v>
      </c>
      <c r="L48">
        <v>37</v>
      </c>
      <c r="N48">
        <v>37</v>
      </c>
    </row>
    <row r="49" spans="1:14">
      <c r="A49" t="s">
        <v>41</v>
      </c>
      <c r="B49">
        <v>4</v>
      </c>
      <c r="C49">
        <v>1162</v>
      </c>
      <c r="D49">
        <v>2021</v>
      </c>
      <c r="E49">
        <v>5</v>
      </c>
      <c r="F49" s="248">
        <v>44322</v>
      </c>
      <c r="G49" t="s">
        <v>37</v>
      </c>
      <c r="H49" t="s">
        <v>37</v>
      </c>
      <c r="I49" t="s">
        <v>42</v>
      </c>
      <c r="J49" t="s">
        <v>39</v>
      </c>
      <c r="K49" t="s">
        <v>40</v>
      </c>
      <c r="L49">
        <v>50</v>
      </c>
      <c r="M49">
        <v>50</v>
      </c>
    </row>
    <row r="50" spans="1:14">
      <c r="A50" t="s">
        <v>36</v>
      </c>
      <c r="B50">
        <v>4</v>
      </c>
      <c r="C50">
        <v>1132</v>
      </c>
      <c r="D50">
        <v>2021</v>
      </c>
      <c r="E50">
        <v>5</v>
      </c>
      <c r="F50" s="248">
        <v>44322</v>
      </c>
      <c r="G50" t="s">
        <v>37</v>
      </c>
      <c r="H50" t="s">
        <v>37</v>
      </c>
      <c r="I50" t="s">
        <v>38</v>
      </c>
      <c r="J50" t="s">
        <v>39</v>
      </c>
      <c r="K50" t="s">
        <v>40</v>
      </c>
      <c r="L50">
        <v>162</v>
      </c>
      <c r="N50">
        <v>162</v>
      </c>
    </row>
    <row r="51" spans="1:14">
      <c r="A51" t="s">
        <v>47</v>
      </c>
      <c r="B51">
        <v>3</v>
      </c>
      <c r="C51">
        <v>1100</v>
      </c>
      <c r="D51">
        <v>2021</v>
      </c>
      <c r="E51">
        <v>5</v>
      </c>
      <c r="F51" s="248">
        <v>44322</v>
      </c>
      <c r="G51" t="s">
        <v>37</v>
      </c>
      <c r="H51" t="s">
        <v>37</v>
      </c>
      <c r="I51" t="s">
        <v>48</v>
      </c>
      <c r="J51" t="s">
        <v>39</v>
      </c>
      <c r="K51" t="s">
        <v>40</v>
      </c>
      <c r="L51">
        <v>150</v>
      </c>
      <c r="N51">
        <v>150</v>
      </c>
    </row>
    <row r="52" spans="1:14">
      <c r="A52" t="s">
        <v>44</v>
      </c>
      <c r="B52">
        <v>5</v>
      </c>
      <c r="C52">
        <v>1040</v>
      </c>
      <c r="D52">
        <v>2021</v>
      </c>
      <c r="E52">
        <v>5</v>
      </c>
      <c r="F52" s="248">
        <v>44322</v>
      </c>
      <c r="G52" t="s">
        <v>37</v>
      </c>
      <c r="H52" t="s">
        <v>37</v>
      </c>
      <c r="I52" t="s">
        <v>17</v>
      </c>
      <c r="J52" t="s">
        <v>39</v>
      </c>
      <c r="K52" t="s">
        <v>40</v>
      </c>
      <c r="L52">
        <v>155</v>
      </c>
      <c r="N52">
        <v>155</v>
      </c>
    </row>
    <row r="53" spans="1:14">
      <c r="A53" t="s">
        <v>45</v>
      </c>
      <c r="B53">
        <v>2</v>
      </c>
      <c r="C53">
        <v>1070</v>
      </c>
      <c r="D53">
        <v>2021</v>
      </c>
      <c r="E53">
        <v>5</v>
      </c>
      <c r="F53" s="248">
        <v>44322</v>
      </c>
      <c r="G53" t="s">
        <v>37</v>
      </c>
      <c r="H53" t="s">
        <v>37</v>
      </c>
      <c r="I53" t="s">
        <v>14</v>
      </c>
      <c r="J53" t="s">
        <v>46</v>
      </c>
      <c r="K53" t="s">
        <v>40</v>
      </c>
      <c r="L53">
        <v>346</v>
      </c>
      <c r="N53">
        <v>346</v>
      </c>
    </row>
    <row r="54" spans="1:14">
      <c r="A54" t="s">
        <v>47</v>
      </c>
      <c r="B54">
        <v>2</v>
      </c>
      <c r="C54">
        <v>1099</v>
      </c>
      <c r="D54">
        <v>2021</v>
      </c>
      <c r="E54">
        <v>4</v>
      </c>
      <c r="F54" s="248">
        <v>44301</v>
      </c>
      <c r="G54" t="s">
        <v>37</v>
      </c>
      <c r="H54" t="s">
        <v>37</v>
      </c>
      <c r="I54" t="s">
        <v>48</v>
      </c>
      <c r="J54" t="s">
        <v>39</v>
      </c>
      <c r="K54" t="s">
        <v>40</v>
      </c>
      <c r="L54">
        <v>123</v>
      </c>
      <c r="N54">
        <v>123</v>
      </c>
    </row>
    <row r="55" spans="1:14">
      <c r="A55" t="s">
        <v>36</v>
      </c>
      <c r="B55">
        <v>4</v>
      </c>
      <c r="C55">
        <v>1131</v>
      </c>
      <c r="D55">
        <v>2021</v>
      </c>
      <c r="E55">
        <v>4</v>
      </c>
      <c r="F55" s="248">
        <v>44301</v>
      </c>
      <c r="G55" t="s">
        <v>37</v>
      </c>
      <c r="H55" t="s">
        <v>37</v>
      </c>
      <c r="I55" t="s">
        <v>38</v>
      </c>
      <c r="J55" t="s">
        <v>39</v>
      </c>
      <c r="K55" t="s">
        <v>40</v>
      </c>
      <c r="L55">
        <v>127</v>
      </c>
      <c r="N55">
        <v>127</v>
      </c>
    </row>
    <row r="56" spans="1:14">
      <c r="A56" t="s">
        <v>41</v>
      </c>
      <c r="B56">
        <v>3</v>
      </c>
      <c r="C56">
        <v>1161</v>
      </c>
      <c r="D56">
        <v>2021</v>
      </c>
      <c r="E56">
        <v>4</v>
      </c>
      <c r="F56" s="248">
        <v>44301</v>
      </c>
      <c r="G56" t="s">
        <v>37</v>
      </c>
      <c r="H56" t="s">
        <v>37</v>
      </c>
      <c r="I56" t="s">
        <v>42</v>
      </c>
      <c r="J56" t="s">
        <v>39</v>
      </c>
      <c r="K56" t="s">
        <v>40</v>
      </c>
      <c r="L56">
        <v>240</v>
      </c>
      <c r="N56">
        <v>240</v>
      </c>
    </row>
    <row r="57" spans="1:14">
      <c r="A57" t="s">
        <v>44</v>
      </c>
      <c r="B57">
        <v>4</v>
      </c>
      <c r="C57">
        <v>1039</v>
      </c>
      <c r="D57">
        <v>2021</v>
      </c>
      <c r="E57">
        <v>4</v>
      </c>
      <c r="F57" s="248">
        <v>44301</v>
      </c>
      <c r="G57" t="s">
        <v>37</v>
      </c>
      <c r="H57" t="s">
        <v>37</v>
      </c>
      <c r="I57" t="s">
        <v>17</v>
      </c>
      <c r="J57" t="s">
        <v>39</v>
      </c>
      <c r="K57" t="s">
        <v>40</v>
      </c>
      <c r="L57">
        <v>129</v>
      </c>
      <c r="N57">
        <v>129</v>
      </c>
    </row>
    <row r="58" spans="1:14">
      <c r="A58" t="s">
        <v>44</v>
      </c>
      <c r="B58">
        <v>3</v>
      </c>
      <c r="C58">
        <v>1038</v>
      </c>
      <c r="D58">
        <v>2021</v>
      </c>
      <c r="E58">
        <v>3</v>
      </c>
      <c r="F58" s="248">
        <v>44280</v>
      </c>
      <c r="G58" t="s">
        <v>37</v>
      </c>
      <c r="H58" t="s">
        <v>37</v>
      </c>
      <c r="I58" t="s">
        <v>17</v>
      </c>
      <c r="J58" t="s">
        <v>39</v>
      </c>
      <c r="K58" t="s">
        <v>40</v>
      </c>
      <c r="L58">
        <v>85</v>
      </c>
      <c r="N58">
        <v>85</v>
      </c>
    </row>
    <row r="59" spans="1:14">
      <c r="A59" t="s">
        <v>47</v>
      </c>
      <c r="B59">
        <v>1</v>
      </c>
      <c r="C59">
        <v>1098</v>
      </c>
      <c r="D59">
        <v>2021</v>
      </c>
      <c r="E59">
        <v>3</v>
      </c>
      <c r="F59" s="248">
        <v>44280</v>
      </c>
      <c r="G59" t="s">
        <v>37</v>
      </c>
      <c r="H59" t="s">
        <v>37</v>
      </c>
      <c r="I59" t="s">
        <v>48</v>
      </c>
      <c r="J59" t="s">
        <v>39</v>
      </c>
      <c r="K59" t="s">
        <v>40</v>
      </c>
      <c r="L59">
        <v>85</v>
      </c>
      <c r="N59">
        <v>85</v>
      </c>
    </row>
    <row r="60" spans="1:14">
      <c r="A60" t="s">
        <v>36</v>
      </c>
      <c r="B60">
        <v>3</v>
      </c>
      <c r="C60">
        <v>1130</v>
      </c>
      <c r="D60">
        <v>2021</v>
      </c>
      <c r="E60">
        <v>3</v>
      </c>
      <c r="F60" s="248">
        <v>44280</v>
      </c>
      <c r="G60" t="s">
        <v>37</v>
      </c>
      <c r="H60" t="s">
        <v>37</v>
      </c>
      <c r="I60" t="s">
        <v>38</v>
      </c>
      <c r="J60" t="s">
        <v>39</v>
      </c>
      <c r="K60" t="s">
        <v>40</v>
      </c>
      <c r="L60">
        <v>87</v>
      </c>
      <c r="N60">
        <v>87</v>
      </c>
    </row>
    <row r="61" spans="1:14">
      <c r="A61" t="s">
        <v>36</v>
      </c>
      <c r="B61">
        <v>2</v>
      </c>
      <c r="C61">
        <v>1129</v>
      </c>
      <c r="D61">
        <v>2021</v>
      </c>
      <c r="E61">
        <v>3</v>
      </c>
      <c r="F61" s="248">
        <v>44259</v>
      </c>
      <c r="G61" t="s">
        <v>37</v>
      </c>
      <c r="H61" t="s">
        <v>37</v>
      </c>
      <c r="I61" t="s">
        <v>38</v>
      </c>
      <c r="J61" t="s">
        <v>39</v>
      </c>
      <c r="K61" t="s">
        <v>40</v>
      </c>
      <c r="L61">
        <v>142</v>
      </c>
      <c r="N61">
        <v>142</v>
      </c>
    </row>
    <row r="62" spans="1:14">
      <c r="A62" t="s">
        <v>41</v>
      </c>
      <c r="B62">
        <v>2</v>
      </c>
      <c r="C62">
        <v>1160</v>
      </c>
      <c r="D62">
        <v>2021</v>
      </c>
      <c r="E62">
        <v>3</v>
      </c>
      <c r="F62" s="248">
        <v>44259</v>
      </c>
      <c r="G62" t="s">
        <v>37</v>
      </c>
      <c r="H62" t="s">
        <v>37</v>
      </c>
      <c r="I62" t="s">
        <v>42</v>
      </c>
      <c r="J62" t="s">
        <v>39</v>
      </c>
      <c r="K62" t="s">
        <v>40</v>
      </c>
      <c r="L62">
        <v>60</v>
      </c>
      <c r="N62">
        <v>60</v>
      </c>
    </row>
    <row r="63" spans="1:14">
      <c r="A63" t="s">
        <v>44</v>
      </c>
      <c r="B63">
        <v>2</v>
      </c>
      <c r="C63">
        <v>1037</v>
      </c>
      <c r="D63">
        <v>2021</v>
      </c>
      <c r="E63">
        <v>3</v>
      </c>
      <c r="F63" s="248">
        <v>44259</v>
      </c>
      <c r="G63" t="s">
        <v>37</v>
      </c>
      <c r="H63" t="s">
        <v>37</v>
      </c>
      <c r="I63" t="s">
        <v>17</v>
      </c>
      <c r="J63" t="s">
        <v>39</v>
      </c>
      <c r="K63" t="s">
        <v>40</v>
      </c>
      <c r="L63">
        <v>165</v>
      </c>
      <c r="N63">
        <v>165</v>
      </c>
    </row>
    <row r="64" spans="1:14">
      <c r="A64" t="s">
        <v>43</v>
      </c>
      <c r="B64">
        <v>2</v>
      </c>
      <c r="C64">
        <v>1016</v>
      </c>
      <c r="D64">
        <v>2021</v>
      </c>
      <c r="E64">
        <v>3</v>
      </c>
      <c r="F64" s="248">
        <v>44259</v>
      </c>
      <c r="G64" t="s">
        <v>37</v>
      </c>
      <c r="H64" t="s">
        <v>37</v>
      </c>
      <c r="I64" t="s">
        <v>8</v>
      </c>
      <c r="J64" t="s">
        <v>39</v>
      </c>
      <c r="K64" t="s">
        <v>40</v>
      </c>
      <c r="L64">
        <v>102</v>
      </c>
      <c r="N64">
        <v>102</v>
      </c>
    </row>
    <row r="65" spans="1:14">
      <c r="A65" t="s">
        <v>36</v>
      </c>
      <c r="B65">
        <v>1</v>
      </c>
      <c r="C65">
        <v>1128</v>
      </c>
      <c r="D65">
        <v>2021</v>
      </c>
      <c r="E65">
        <v>2</v>
      </c>
      <c r="F65" s="248">
        <v>44252</v>
      </c>
      <c r="G65" t="s">
        <v>37</v>
      </c>
      <c r="H65" t="s">
        <v>37</v>
      </c>
      <c r="I65" t="s">
        <v>38</v>
      </c>
      <c r="J65" t="s">
        <v>39</v>
      </c>
      <c r="K65" t="s">
        <v>40</v>
      </c>
      <c r="L65">
        <v>198</v>
      </c>
      <c r="N65">
        <v>198</v>
      </c>
    </row>
    <row r="66" spans="1:14">
      <c r="A66" t="s">
        <v>41</v>
      </c>
      <c r="B66">
        <v>1</v>
      </c>
      <c r="C66">
        <v>1159</v>
      </c>
      <c r="D66">
        <v>2021</v>
      </c>
      <c r="E66">
        <v>2</v>
      </c>
      <c r="F66" s="248">
        <v>44252</v>
      </c>
      <c r="G66" t="s">
        <v>37</v>
      </c>
      <c r="H66" t="s">
        <v>37</v>
      </c>
      <c r="I66" t="s">
        <v>42</v>
      </c>
      <c r="J66" t="s">
        <v>39</v>
      </c>
      <c r="K66" t="s">
        <v>40</v>
      </c>
      <c r="L66">
        <v>150</v>
      </c>
      <c r="N66">
        <v>150</v>
      </c>
    </row>
    <row r="67" spans="1:14">
      <c r="A67" t="s">
        <v>44</v>
      </c>
      <c r="B67">
        <v>1</v>
      </c>
      <c r="C67">
        <v>1036</v>
      </c>
      <c r="D67">
        <v>2021</v>
      </c>
      <c r="E67">
        <v>2</v>
      </c>
      <c r="F67" s="248">
        <v>44252</v>
      </c>
      <c r="G67" t="s">
        <v>37</v>
      </c>
      <c r="H67" t="s">
        <v>37</v>
      </c>
      <c r="I67" t="s">
        <v>17</v>
      </c>
      <c r="J67" t="s">
        <v>39</v>
      </c>
      <c r="K67" t="s">
        <v>40</v>
      </c>
      <c r="L67">
        <v>135</v>
      </c>
      <c r="N67">
        <v>135</v>
      </c>
    </row>
    <row r="68" spans="1:14">
      <c r="A68" t="s">
        <v>45</v>
      </c>
      <c r="B68">
        <v>1</v>
      </c>
      <c r="C68">
        <v>1069</v>
      </c>
      <c r="D68">
        <v>2021</v>
      </c>
      <c r="E68">
        <v>1</v>
      </c>
      <c r="F68" s="248">
        <v>44224</v>
      </c>
      <c r="G68" t="s">
        <v>37</v>
      </c>
      <c r="H68" t="s">
        <v>37</v>
      </c>
      <c r="I68" t="s">
        <v>14</v>
      </c>
      <c r="J68" t="s">
        <v>46</v>
      </c>
      <c r="K68" t="s">
        <v>40</v>
      </c>
      <c r="L68">
        <v>301</v>
      </c>
      <c r="N68">
        <v>301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F029B-EB31-4ADE-BE62-B2001F4CF4B0}">
  <dimension ref="A3:C11"/>
  <sheetViews>
    <sheetView workbookViewId="0">
      <selection activeCell="B9" sqref="B9"/>
    </sheetView>
  </sheetViews>
  <sheetFormatPr defaultRowHeight="15"/>
  <cols>
    <col min="1" max="1" width="12.28515625" bestFit="1" customWidth="1"/>
    <col min="2" max="2" width="12.5703125" bestFit="1" customWidth="1"/>
    <col min="3" max="4" width="12.28515625" bestFit="1" customWidth="1"/>
    <col min="5" max="5" width="7.140625" bestFit="1" customWidth="1"/>
    <col min="6" max="6" width="10.85546875" bestFit="1" customWidth="1"/>
    <col min="7" max="8" width="9.85546875" bestFit="1" customWidth="1"/>
    <col min="9" max="9" width="10.85546875" bestFit="1" customWidth="1"/>
    <col min="10" max="10" width="9.85546875" bestFit="1" customWidth="1"/>
    <col min="11" max="11" width="10.28515625" bestFit="1" customWidth="1"/>
    <col min="12" max="12" width="12.28515625" bestFit="1" customWidth="1"/>
  </cols>
  <sheetData>
    <row r="3" spans="1:3">
      <c r="A3" s="243" t="s">
        <v>49</v>
      </c>
      <c r="B3" s="243" t="s">
        <v>32</v>
      </c>
    </row>
    <row r="4" spans="1:3">
      <c r="A4" s="243" t="s">
        <v>25</v>
      </c>
      <c r="B4" t="s">
        <v>40</v>
      </c>
      <c r="C4" t="s">
        <v>50</v>
      </c>
    </row>
    <row r="5" spans="1:3">
      <c r="A5">
        <v>2017</v>
      </c>
      <c r="B5">
        <v>13039</v>
      </c>
      <c r="C5">
        <v>13039</v>
      </c>
    </row>
    <row r="6" spans="1:3">
      <c r="A6">
        <v>2018</v>
      </c>
      <c r="B6">
        <v>12282</v>
      </c>
      <c r="C6">
        <v>12282</v>
      </c>
    </row>
    <row r="7" spans="1:3">
      <c r="A7">
        <v>2019</v>
      </c>
      <c r="B7">
        <v>17461</v>
      </c>
      <c r="C7">
        <v>17461</v>
      </c>
    </row>
    <row r="8" spans="1:3">
      <c r="A8">
        <v>2020</v>
      </c>
      <c r="B8">
        <v>9290</v>
      </c>
      <c r="C8">
        <v>9290</v>
      </c>
    </row>
    <row r="9" spans="1:3">
      <c r="A9">
        <v>2021</v>
      </c>
      <c r="B9">
        <v>10171</v>
      </c>
      <c r="C9">
        <v>10171</v>
      </c>
    </row>
    <row r="10" spans="1:3">
      <c r="A10">
        <v>2022</v>
      </c>
      <c r="B10">
        <v>6882</v>
      </c>
      <c r="C10">
        <v>6882</v>
      </c>
    </row>
    <row r="11" spans="1:3">
      <c r="A11" t="s">
        <v>50</v>
      </c>
      <c r="B11">
        <v>69125</v>
      </c>
      <c r="C11">
        <v>69125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30083-BD9C-4E6E-86E8-FEA7769A453B}">
  <dimension ref="A1:N770"/>
  <sheetViews>
    <sheetView workbookViewId="0">
      <pane ySplit="2" topLeftCell="A764" activePane="bottomLeft" state="frozen"/>
      <selection pane="bottomLeft" activeCell="K606" sqref="K606"/>
    </sheetView>
  </sheetViews>
  <sheetFormatPr defaultRowHeight="15"/>
  <cols>
    <col min="1" max="5" width="9.140625" style="263"/>
    <col min="6" max="6" width="11.85546875" style="263" bestFit="1" customWidth="1"/>
    <col min="7" max="8" width="9.140625" style="263"/>
    <col min="9" max="9" width="24.140625" style="263" bestFit="1" customWidth="1"/>
    <col min="10" max="10" width="25.28515625" style="263" bestFit="1" customWidth="1"/>
    <col min="11" max="11" width="15.42578125" style="263" bestFit="1" customWidth="1"/>
    <col min="12" max="12" width="9.140625" style="272"/>
    <col min="13" max="14" width="9.140625" style="274"/>
  </cols>
  <sheetData>
    <row r="1" spans="1:14" ht="20.25" customHeight="1">
      <c r="A1" s="460"/>
      <c r="B1" s="460"/>
      <c r="C1" s="460"/>
      <c r="D1" s="460"/>
      <c r="E1" s="460"/>
      <c r="F1" s="460"/>
      <c r="G1" s="460"/>
      <c r="H1" s="460"/>
      <c r="I1" s="460"/>
      <c r="J1" s="460"/>
      <c r="K1" s="460"/>
      <c r="L1" s="285" t="s">
        <v>33</v>
      </c>
      <c r="M1" s="283" t="s">
        <v>51</v>
      </c>
      <c r="N1" s="283" t="s">
        <v>51</v>
      </c>
    </row>
    <row r="2" spans="1:14" ht="43.5" customHeight="1">
      <c r="A2" s="290" t="s">
        <v>22</v>
      </c>
      <c r="B2" s="290" t="s">
        <v>23</v>
      </c>
      <c r="C2" s="290" t="s">
        <v>24</v>
      </c>
      <c r="D2" s="291" t="s">
        <v>25</v>
      </c>
      <c r="E2" s="291" t="s">
        <v>26</v>
      </c>
      <c r="F2" s="291" t="s">
        <v>27</v>
      </c>
      <c r="G2" s="291" t="s">
        <v>28</v>
      </c>
      <c r="H2" s="291" t="s">
        <v>29</v>
      </c>
      <c r="I2" s="291" t="s">
        <v>30</v>
      </c>
      <c r="J2" s="291" t="s">
        <v>31</v>
      </c>
      <c r="K2" s="291" t="s">
        <v>32</v>
      </c>
      <c r="L2" s="285" t="s">
        <v>33</v>
      </c>
      <c r="M2" s="461" t="s">
        <v>34</v>
      </c>
      <c r="N2" s="462" t="s">
        <v>35</v>
      </c>
    </row>
    <row r="3" spans="1:14" ht="30" customHeight="1">
      <c r="A3" s="264" t="s">
        <v>52</v>
      </c>
      <c r="B3" s="264">
        <v>16</v>
      </c>
      <c r="C3" s="264">
        <v>542</v>
      </c>
      <c r="D3" s="264">
        <v>2016</v>
      </c>
      <c r="E3" s="264">
        <v>12</v>
      </c>
      <c r="F3" s="292">
        <v>42705</v>
      </c>
      <c r="G3" s="264" t="s">
        <v>37</v>
      </c>
      <c r="H3" s="264" t="s">
        <v>37</v>
      </c>
      <c r="I3" s="264" t="s">
        <v>8</v>
      </c>
      <c r="J3" s="264" t="s">
        <v>39</v>
      </c>
      <c r="K3" s="264" t="s">
        <v>53</v>
      </c>
      <c r="L3" s="286">
        <v>155</v>
      </c>
      <c r="M3" s="283"/>
      <c r="N3" s="463"/>
    </row>
    <row r="4" spans="1:14" ht="30" customHeight="1">
      <c r="A4" s="264" t="s">
        <v>52</v>
      </c>
      <c r="B4" s="264">
        <v>16</v>
      </c>
      <c r="C4" s="264">
        <v>542</v>
      </c>
      <c r="D4" s="264">
        <v>2016</v>
      </c>
      <c r="E4" s="264">
        <v>12</v>
      </c>
      <c r="F4" s="292">
        <v>42705</v>
      </c>
      <c r="G4" s="264" t="s">
        <v>37</v>
      </c>
      <c r="H4" s="264" t="s">
        <v>37</v>
      </c>
      <c r="I4" s="264" t="s">
        <v>8</v>
      </c>
      <c r="J4" s="264" t="s">
        <v>39</v>
      </c>
      <c r="K4" s="264" t="s">
        <v>54</v>
      </c>
      <c r="L4" s="286">
        <v>130</v>
      </c>
      <c r="M4" s="283"/>
      <c r="N4" s="463"/>
    </row>
    <row r="5" spans="1:14" ht="30" customHeight="1">
      <c r="A5" s="264" t="s">
        <v>52</v>
      </c>
      <c r="B5" s="264">
        <v>15</v>
      </c>
      <c r="C5" s="264">
        <v>541</v>
      </c>
      <c r="D5" s="264">
        <v>2016</v>
      </c>
      <c r="E5" s="264">
        <v>11</v>
      </c>
      <c r="F5" s="292">
        <v>42683</v>
      </c>
      <c r="G5" s="264" t="s">
        <v>37</v>
      </c>
      <c r="H5" s="264" t="s">
        <v>37</v>
      </c>
      <c r="I5" s="264" t="s">
        <v>8</v>
      </c>
      <c r="J5" s="264" t="s">
        <v>39</v>
      </c>
      <c r="K5" s="264" t="s">
        <v>53</v>
      </c>
      <c r="L5" s="286">
        <v>260</v>
      </c>
      <c r="M5" s="283"/>
      <c r="N5" s="463"/>
    </row>
    <row r="6" spans="1:14" ht="30" customHeight="1">
      <c r="A6" s="264" t="s">
        <v>52</v>
      </c>
      <c r="B6" s="264">
        <v>15</v>
      </c>
      <c r="C6" s="264">
        <v>541</v>
      </c>
      <c r="D6" s="264">
        <v>2016</v>
      </c>
      <c r="E6" s="264">
        <v>11</v>
      </c>
      <c r="F6" s="292">
        <v>42683</v>
      </c>
      <c r="G6" s="264" t="s">
        <v>37</v>
      </c>
      <c r="H6" s="264" t="s">
        <v>37</v>
      </c>
      <c r="I6" s="264" t="s">
        <v>8</v>
      </c>
      <c r="J6" s="264" t="s">
        <v>39</v>
      </c>
      <c r="K6" s="264" t="s">
        <v>54</v>
      </c>
      <c r="L6" s="286">
        <v>180</v>
      </c>
      <c r="M6" s="283"/>
      <c r="N6" s="463"/>
    </row>
    <row r="7" spans="1:14" ht="30" customHeight="1">
      <c r="A7" s="264" t="s">
        <v>52</v>
      </c>
      <c r="B7" s="264">
        <v>14</v>
      </c>
      <c r="C7" s="264">
        <v>540</v>
      </c>
      <c r="D7" s="264">
        <v>2016</v>
      </c>
      <c r="E7" s="264">
        <v>11</v>
      </c>
      <c r="F7" s="292">
        <v>42676</v>
      </c>
      <c r="G7" s="264" t="s">
        <v>37</v>
      </c>
      <c r="H7" s="264" t="s">
        <v>37</v>
      </c>
      <c r="I7" s="264" t="s">
        <v>8</v>
      </c>
      <c r="J7" s="264" t="s">
        <v>39</v>
      </c>
      <c r="K7" s="264" t="s">
        <v>53</v>
      </c>
      <c r="L7" s="286">
        <v>300</v>
      </c>
      <c r="M7" s="283"/>
      <c r="N7" s="463"/>
    </row>
    <row r="8" spans="1:14" ht="30" customHeight="1">
      <c r="A8" s="264" t="s">
        <v>52</v>
      </c>
      <c r="B8" s="264">
        <v>14</v>
      </c>
      <c r="C8" s="264">
        <v>540</v>
      </c>
      <c r="D8" s="264">
        <v>2016</v>
      </c>
      <c r="E8" s="264">
        <v>11</v>
      </c>
      <c r="F8" s="292">
        <v>42676</v>
      </c>
      <c r="G8" s="264" t="s">
        <v>37</v>
      </c>
      <c r="H8" s="264" t="s">
        <v>37</v>
      </c>
      <c r="I8" s="264" t="s">
        <v>8</v>
      </c>
      <c r="J8" s="264" t="s">
        <v>39</v>
      </c>
      <c r="K8" s="264" t="s">
        <v>54</v>
      </c>
      <c r="L8" s="286">
        <v>130</v>
      </c>
      <c r="M8" s="283"/>
      <c r="N8" s="463"/>
    </row>
    <row r="9" spans="1:14" ht="30" customHeight="1">
      <c r="A9" s="264" t="s">
        <v>52</v>
      </c>
      <c r="B9" s="264">
        <v>13</v>
      </c>
      <c r="C9" s="264">
        <v>539</v>
      </c>
      <c r="D9" s="264">
        <v>2016</v>
      </c>
      <c r="E9" s="264">
        <v>10</v>
      </c>
      <c r="F9" s="292">
        <v>42670</v>
      </c>
      <c r="G9" s="264" t="s">
        <v>37</v>
      </c>
      <c r="H9" s="264" t="s">
        <v>37</v>
      </c>
      <c r="I9" s="264" t="s">
        <v>8</v>
      </c>
      <c r="J9" s="264" t="s">
        <v>39</v>
      </c>
      <c r="K9" s="264" t="s">
        <v>53</v>
      </c>
      <c r="L9" s="286">
        <v>70</v>
      </c>
      <c r="M9" s="283"/>
      <c r="N9" s="463"/>
    </row>
    <row r="10" spans="1:14" ht="30" customHeight="1">
      <c r="A10" s="264" t="s">
        <v>52</v>
      </c>
      <c r="B10" s="264">
        <v>12</v>
      </c>
      <c r="C10" s="264">
        <v>538</v>
      </c>
      <c r="D10" s="264">
        <v>2016</v>
      </c>
      <c r="E10" s="264">
        <v>10</v>
      </c>
      <c r="F10" s="292">
        <v>42663</v>
      </c>
      <c r="G10" s="264" t="s">
        <v>37</v>
      </c>
      <c r="H10" s="264" t="s">
        <v>37</v>
      </c>
      <c r="I10" s="264" t="s">
        <v>8</v>
      </c>
      <c r="J10" s="264" t="s">
        <v>39</v>
      </c>
      <c r="K10" s="264" t="s">
        <v>53</v>
      </c>
      <c r="L10" s="286">
        <v>315</v>
      </c>
      <c r="M10" s="283"/>
      <c r="N10" s="463"/>
    </row>
    <row r="11" spans="1:14" ht="30" customHeight="1">
      <c r="A11" s="264" t="s">
        <v>52</v>
      </c>
      <c r="B11" s="264">
        <v>12</v>
      </c>
      <c r="C11" s="264">
        <v>538</v>
      </c>
      <c r="D11" s="264">
        <v>2016</v>
      </c>
      <c r="E11" s="264">
        <v>10</v>
      </c>
      <c r="F11" s="292">
        <v>42663</v>
      </c>
      <c r="G11" s="264" t="s">
        <v>37</v>
      </c>
      <c r="H11" s="264" t="s">
        <v>37</v>
      </c>
      <c r="I11" s="264" t="s">
        <v>8</v>
      </c>
      <c r="J11" s="264" t="s">
        <v>39</v>
      </c>
      <c r="K11" s="264" t="s">
        <v>54</v>
      </c>
      <c r="L11" s="286">
        <v>140</v>
      </c>
      <c r="M11" s="283"/>
      <c r="N11" s="463"/>
    </row>
    <row r="12" spans="1:14" ht="30" customHeight="1">
      <c r="A12" s="264" t="s">
        <v>52</v>
      </c>
      <c r="B12" s="264">
        <v>11</v>
      </c>
      <c r="C12" s="264">
        <v>537</v>
      </c>
      <c r="D12" s="264">
        <v>2016</v>
      </c>
      <c r="E12" s="264">
        <v>9</v>
      </c>
      <c r="F12" s="292">
        <v>42642</v>
      </c>
      <c r="G12" s="264" t="s">
        <v>37</v>
      </c>
      <c r="H12" s="264" t="s">
        <v>37</v>
      </c>
      <c r="I12" s="264" t="s">
        <v>8</v>
      </c>
      <c r="J12" s="264" t="s">
        <v>39</v>
      </c>
      <c r="K12" s="264" t="s">
        <v>53</v>
      </c>
      <c r="L12" s="286">
        <v>340</v>
      </c>
      <c r="M12" s="283"/>
      <c r="N12" s="463"/>
    </row>
    <row r="13" spans="1:14" ht="30" customHeight="1">
      <c r="A13" s="264" t="s">
        <v>52</v>
      </c>
      <c r="B13" s="264">
        <v>11</v>
      </c>
      <c r="C13" s="264">
        <v>537</v>
      </c>
      <c r="D13" s="264">
        <v>2016</v>
      </c>
      <c r="E13" s="264">
        <v>9</v>
      </c>
      <c r="F13" s="292">
        <v>42642</v>
      </c>
      <c r="G13" s="264" t="s">
        <v>37</v>
      </c>
      <c r="H13" s="264" t="s">
        <v>37</v>
      </c>
      <c r="I13" s="264" t="s">
        <v>8</v>
      </c>
      <c r="J13" s="264" t="s">
        <v>39</v>
      </c>
      <c r="K13" s="264" t="s">
        <v>54</v>
      </c>
      <c r="L13" s="286">
        <v>140</v>
      </c>
      <c r="M13" s="283"/>
      <c r="N13" s="463"/>
    </row>
    <row r="14" spans="1:14" ht="30" customHeight="1">
      <c r="A14" s="264" t="s">
        <v>52</v>
      </c>
      <c r="B14" s="264">
        <v>10</v>
      </c>
      <c r="C14" s="264">
        <v>536</v>
      </c>
      <c r="D14" s="264">
        <v>2016</v>
      </c>
      <c r="E14" s="264">
        <v>9</v>
      </c>
      <c r="F14" s="292">
        <v>42634</v>
      </c>
      <c r="G14" s="264" t="s">
        <v>37</v>
      </c>
      <c r="H14" s="264" t="s">
        <v>37</v>
      </c>
      <c r="I14" s="264" t="s">
        <v>8</v>
      </c>
      <c r="J14" s="264" t="s">
        <v>39</v>
      </c>
      <c r="K14" s="264" t="s">
        <v>53</v>
      </c>
      <c r="L14" s="286">
        <v>460</v>
      </c>
      <c r="M14" s="283"/>
      <c r="N14" s="463"/>
    </row>
    <row r="15" spans="1:14" ht="30" customHeight="1">
      <c r="A15" s="264" t="s">
        <v>52</v>
      </c>
      <c r="B15" s="264">
        <v>10</v>
      </c>
      <c r="C15" s="264">
        <v>536</v>
      </c>
      <c r="D15" s="264">
        <v>2016</v>
      </c>
      <c r="E15" s="264">
        <v>9</v>
      </c>
      <c r="F15" s="292">
        <v>42634</v>
      </c>
      <c r="G15" s="264" t="s">
        <v>37</v>
      </c>
      <c r="H15" s="264" t="s">
        <v>37</v>
      </c>
      <c r="I15" s="264" t="s">
        <v>8</v>
      </c>
      <c r="J15" s="264" t="s">
        <v>39</v>
      </c>
      <c r="K15" s="264" t="s">
        <v>54</v>
      </c>
      <c r="L15" s="286">
        <v>340</v>
      </c>
      <c r="M15" s="283"/>
      <c r="N15" s="463"/>
    </row>
    <row r="16" spans="1:14" ht="30" customHeight="1">
      <c r="A16" s="264" t="s">
        <v>52</v>
      </c>
      <c r="B16" s="264">
        <v>9</v>
      </c>
      <c r="C16" s="264">
        <v>535</v>
      </c>
      <c r="D16" s="264">
        <v>2016</v>
      </c>
      <c r="E16" s="264">
        <v>9</v>
      </c>
      <c r="F16" s="292">
        <v>42621</v>
      </c>
      <c r="G16" s="264" t="s">
        <v>37</v>
      </c>
      <c r="H16" s="264" t="s">
        <v>37</v>
      </c>
      <c r="I16" s="264" t="s">
        <v>8</v>
      </c>
      <c r="J16" s="264" t="s">
        <v>39</v>
      </c>
      <c r="K16" s="264" t="s">
        <v>53</v>
      </c>
      <c r="L16" s="286">
        <v>110</v>
      </c>
      <c r="M16" s="283"/>
      <c r="N16" s="463"/>
    </row>
    <row r="17" spans="1:14" ht="30" customHeight="1">
      <c r="A17" s="264" t="s">
        <v>52</v>
      </c>
      <c r="B17" s="264">
        <v>9</v>
      </c>
      <c r="C17" s="264">
        <v>535</v>
      </c>
      <c r="D17" s="264">
        <v>2016</v>
      </c>
      <c r="E17" s="264">
        <v>9</v>
      </c>
      <c r="F17" s="292">
        <v>42621</v>
      </c>
      <c r="G17" s="264" t="s">
        <v>37</v>
      </c>
      <c r="H17" s="264" t="s">
        <v>37</v>
      </c>
      <c r="I17" s="264" t="s">
        <v>8</v>
      </c>
      <c r="J17" s="264" t="s">
        <v>39</v>
      </c>
      <c r="K17" s="264" t="s">
        <v>54</v>
      </c>
      <c r="L17" s="286">
        <v>100</v>
      </c>
      <c r="M17" s="283"/>
      <c r="N17" s="463"/>
    </row>
    <row r="18" spans="1:14" ht="30" customHeight="1">
      <c r="A18" s="264" t="s">
        <v>52</v>
      </c>
      <c r="B18" s="264">
        <v>8</v>
      </c>
      <c r="C18" s="264">
        <v>534</v>
      </c>
      <c r="D18" s="264">
        <v>2016</v>
      </c>
      <c r="E18" s="264">
        <v>9</v>
      </c>
      <c r="F18" s="292">
        <v>42614</v>
      </c>
      <c r="G18" s="264" t="s">
        <v>37</v>
      </c>
      <c r="H18" s="264" t="s">
        <v>37</v>
      </c>
      <c r="I18" s="264" t="s">
        <v>8</v>
      </c>
      <c r="J18" s="264" t="s">
        <v>39</v>
      </c>
      <c r="K18" s="264" t="s">
        <v>53</v>
      </c>
      <c r="L18" s="286">
        <v>250</v>
      </c>
      <c r="M18" s="283"/>
      <c r="N18" s="463"/>
    </row>
    <row r="19" spans="1:14" ht="30" customHeight="1">
      <c r="A19" s="264" t="s">
        <v>52</v>
      </c>
      <c r="B19" s="264">
        <v>8</v>
      </c>
      <c r="C19" s="264">
        <v>534</v>
      </c>
      <c r="D19" s="264">
        <v>2016</v>
      </c>
      <c r="E19" s="264">
        <v>9</v>
      </c>
      <c r="F19" s="292">
        <v>42614</v>
      </c>
      <c r="G19" s="264" t="s">
        <v>37</v>
      </c>
      <c r="H19" s="264" t="s">
        <v>37</v>
      </c>
      <c r="I19" s="264" t="s">
        <v>8</v>
      </c>
      <c r="J19" s="264" t="s">
        <v>39</v>
      </c>
      <c r="K19" s="264" t="s">
        <v>54</v>
      </c>
      <c r="L19" s="286">
        <v>160</v>
      </c>
      <c r="M19" s="283"/>
      <c r="N19" s="463"/>
    </row>
    <row r="20" spans="1:14" ht="30" customHeight="1">
      <c r="A20" s="264" t="s">
        <v>52</v>
      </c>
      <c r="B20" s="264">
        <v>8</v>
      </c>
      <c r="C20" s="264">
        <v>529</v>
      </c>
      <c r="D20" s="264">
        <v>2016</v>
      </c>
      <c r="E20" s="264">
        <v>3</v>
      </c>
      <c r="F20" s="292">
        <v>42446</v>
      </c>
      <c r="G20" s="264" t="s">
        <v>37</v>
      </c>
      <c r="H20" s="264" t="s">
        <v>37</v>
      </c>
      <c r="I20" s="264" t="s">
        <v>8</v>
      </c>
      <c r="J20" s="264" t="s">
        <v>55</v>
      </c>
      <c r="K20" s="264" t="s">
        <v>53</v>
      </c>
      <c r="L20" s="286">
        <v>20</v>
      </c>
      <c r="M20" s="283"/>
      <c r="N20" s="463"/>
    </row>
    <row r="21" spans="1:14" ht="30" customHeight="1">
      <c r="A21" s="264" t="s">
        <v>52</v>
      </c>
      <c r="B21" s="264">
        <v>6</v>
      </c>
      <c r="C21" s="264">
        <v>528</v>
      </c>
      <c r="D21" s="264">
        <v>2016</v>
      </c>
      <c r="E21" s="264">
        <v>2</v>
      </c>
      <c r="F21" s="292">
        <v>42425</v>
      </c>
      <c r="G21" s="264" t="s">
        <v>37</v>
      </c>
      <c r="H21" s="264" t="s">
        <v>37</v>
      </c>
      <c r="I21" s="264" t="s">
        <v>8</v>
      </c>
      <c r="J21" s="264" t="s">
        <v>39</v>
      </c>
      <c r="K21" s="264" t="s">
        <v>53</v>
      </c>
      <c r="L21" s="286">
        <v>355</v>
      </c>
      <c r="M21" s="283"/>
      <c r="N21" s="463"/>
    </row>
    <row r="22" spans="1:14" ht="30" customHeight="1">
      <c r="A22" s="264" t="s">
        <v>52</v>
      </c>
      <c r="B22" s="264">
        <v>6</v>
      </c>
      <c r="C22" s="264">
        <v>528</v>
      </c>
      <c r="D22" s="264">
        <v>2016</v>
      </c>
      <c r="E22" s="264">
        <v>2</v>
      </c>
      <c r="F22" s="292">
        <v>42425</v>
      </c>
      <c r="G22" s="264" t="s">
        <v>37</v>
      </c>
      <c r="H22" s="264" t="s">
        <v>37</v>
      </c>
      <c r="I22" s="264" t="s">
        <v>8</v>
      </c>
      <c r="J22" s="264" t="s">
        <v>39</v>
      </c>
      <c r="K22" s="264" t="s">
        <v>54</v>
      </c>
      <c r="L22" s="286">
        <v>200</v>
      </c>
      <c r="M22" s="283"/>
      <c r="N22" s="463"/>
    </row>
    <row r="23" spans="1:14" ht="30" customHeight="1">
      <c r="A23" s="264" t="s">
        <v>52</v>
      </c>
      <c r="B23" s="264">
        <v>5</v>
      </c>
      <c r="C23" s="264">
        <v>527</v>
      </c>
      <c r="D23" s="264">
        <v>2016</v>
      </c>
      <c r="E23" s="264">
        <v>2</v>
      </c>
      <c r="F23" s="292">
        <v>42418</v>
      </c>
      <c r="G23" s="264" t="s">
        <v>37</v>
      </c>
      <c r="H23" s="264" t="s">
        <v>37</v>
      </c>
      <c r="I23" s="264" t="s">
        <v>8</v>
      </c>
      <c r="J23" s="264" t="s">
        <v>39</v>
      </c>
      <c r="K23" s="264" t="s">
        <v>53</v>
      </c>
      <c r="L23" s="286">
        <v>440</v>
      </c>
      <c r="M23" s="283"/>
      <c r="N23" s="463"/>
    </row>
    <row r="24" spans="1:14" ht="30" customHeight="1">
      <c r="A24" s="264" t="s">
        <v>52</v>
      </c>
      <c r="B24" s="264">
        <v>5</v>
      </c>
      <c r="C24" s="264">
        <v>527</v>
      </c>
      <c r="D24" s="264">
        <v>2016</v>
      </c>
      <c r="E24" s="264">
        <v>2</v>
      </c>
      <c r="F24" s="292">
        <v>42418</v>
      </c>
      <c r="G24" s="264" t="s">
        <v>37</v>
      </c>
      <c r="H24" s="264" t="s">
        <v>37</v>
      </c>
      <c r="I24" s="264" t="s">
        <v>8</v>
      </c>
      <c r="J24" s="264" t="s">
        <v>39</v>
      </c>
      <c r="K24" s="264" t="s">
        <v>54</v>
      </c>
      <c r="L24" s="286">
        <v>100</v>
      </c>
      <c r="M24" s="283"/>
      <c r="N24" s="463"/>
    </row>
    <row r="25" spans="1:14" ht="30" customHeight="1">
      <c r="A25" s="264" t="s">
        <v>52</v>
      </c>
      <c r="B25" s="264">
        <v>4</v>
      </c>
      <c r="C25" s="264">
        <v>526</v>
      </c>
      <c r="D25" s="264">
        <v>2016</v>
      </c>
      <c r="E25" s="264">
        <v>2</v>
      </c>
      <c r="F25" s="292">
        <v>42411</v>
      </c>
      <c r="G25" s="264" t="s">
        <v>37</v>
      </c>
      <c r="H25" s="264" t="s">
        <v>37</v>
      </c>
      <c r="I25" s="264" t="s">
        <v>8</v>
      </c>
      <c r="J25" s="265" t="s">
        <v>56</v>
      </c>
      <c r="K25" s="264" t="s">
        <v>53</v>
      </c>
      <c r="L25" s="286">
        <v>65</v>
      </c>
      <c r="M25" s="283"/>
      <c r="N25" s="463"/>
    </row>
    <row r="26" spans="1:14" ht="30" customHeight="1">
      <c r="A26" s="264" t="s">
        <v>52</v>
      </c>
      <c r="B26" s="264">
        <v>4</v>
      </c>
      <c r="C26" s="264">
        <v>526</v>
      </c>
      <c r="D26" s="264">
        <v>2016</v>
      </c>
      <c r="E26" s="264">
        <v>2</v>
      </c>
      <c r="F26" s="292">
        <v>42411</v>
      </c>
      <c r="G26" s="264" t="s">
        <v>37</v>
      </c>
      <c r="H26" s="264" t="s">
        <v>37</v>
      </c>
      <c r="I26" s="264" t="s">
        <v>8</v>
      </c>
      <c r="J26" s="265" t="s">
        <v>56</v>
      </c>
      <c r="K26" s="264" t="s">
        <v>54</v>
      </c>
      <c r="L26" s="286">
        <v>5</v>
      </c>
      <c r="M26" s="283"/>
      <c r="N26" s="463"/>
    </row>
    <row r="27" spans="1:14" ht="30" customHeight="1">
      <c r="A27" s="264" t="s">
        <v>52</v>
      </c>
      <c r="B27" s="264">
        <v>3</v>
      </c>
      <c r="C27" s="264">
        <v>525</v>
      </c>
      <c r="D27" s="264">
        <v>2016</v>
      </c>
      <c r="E27" s="264">
        <v>2</v>
      </c>
      <c r="F27" s="292">
        <v>42411</v>
      </c>
      <c r="G27" s="264" t="s">
        <v>37</v>
      </c>
      <c r="H27" s="264" t="s">
        <v>37</v>
      </c>
      <c r="I27" s="264" t="s">
        <v>8</v>
      </c>
      <c r="J27" s="264" t="s">
        <v>39</v>
      </c>
      <c r="K27" s="264" t="s">
        <v>53</v>
      </c>
      <c r="L27" s="286">
        <v>155</v>
      </c>
      <c r="M27" s="283"/>
      <c r="N27" s="463"/>
    </row>
    <row r="28" spans="1:14" ht="30" customHeight="1">
      <c r="A28" s="264" t="s">
        <v>52</v>
      </c>
      <c r="B28" s="264">
        <v>3</v>
      </c>
      <c r="C28" s="264">
        <v>525</v>
      </c>
      <c r="D28" s="264">
        <v>2016</v>
      </c>
      <c r="E28" s="264">
        <v>2</v>
      </c>
      <c r="F28" s="292">
        <v>42411</v>
      </c>
      <c r="G28" s="264" t="s">
        <v>37</v>
      </c>
      <c r="H28" s="264" t="s">
        <v>37</v>
      </c>
      <c r="I28" s="264" t="s">
        <v>8</v>
      </c>
      <c r="J28" s="264" t="s">
        <v>39</v>
      </c>
      <c r="K28" s="264" t="s">
        <v>54</v>
      </c>
      <c r="L28" s="286">
        <v>170</v>
      </c>
      <c r="M28" s="283"/>
      <c r="N28" s="463"/>
    </row>
    <row r="29" spans="1:14" ht="30" customHeight="1">
      <c r="A29" s="264" t="s">
        <v>52</v>
      </c>
      <c r="B29" s="264">
        <v>2</v>
      </c>
      <c r="C29" s="264">
        <v>523</v>
      </c>
      <c r="D29" s="264">
        <v>2016</v>
      </c>
      <c r="E29" s="264">
        <v>1</v>
      </c>
      <c r="F29" s="292">
        <v>42397</v>
      </c>
      <c r="G29" s="264" t="s">
        <v>37</v>
      </c>
      <c r="H29" s="264" t="s">
        <v>37</v>
      </c>
      <c r="I29" s="264" t="s">
        <v>8</v>
      </c>
      <c r="J29" s="264" t="s">
        <v>39</v>
      </c>
      <c r="K29" s="264" t="s">
        <v>53</v>
      </c>
      <c r="L29" s="286">
        <v>130</v>
      </c>
      <c r="M29" s="283"/>
      <c r="N29" s="463"/>
    </row>
    <row r="30" spans="1:14" ht="30" customHeight="1">
      <c r="A30" s="264" t="s">
        <v>52</v>
      </c>
      <c r="B30" s="264">
        <v>1</v>
      </c>
      <c r="C30" s="264">
        <v>522</v>
      </c>
      <c r="D30" s="264">
        <v>2016</v>
      </c>
      <c r="E30" s="264">
        <v>1</v>
      </c>
      <c r="F30" s="292">
        <v>42375</v>
      </c>
      <c r="G30" s="264" t="s">
        <v>37</v>
      </c>
      <c r="H30" s="264" t="s">
        <v>37</v>
      </c>
      <c r="I30" s="264" t="s">
        <v>8</v>
      </c>
      <c r="J30" s="264" t="s">
        <v>39</v>
      </c>
      <c r="K30" s="264" t="s">
        <v>53</v>
      </c>
      <c r="L30" s="286">
        <v>220</v>
      </c>
      <c r="M30" s="283"/>
      <c r="N30" s="463"/>
    </row>
    <row r="31" spans="1:14" ht="30" customHeight="1">
      <c r="A31" s="294" t="s">
        <v>52</v>
      </c>
      <c r="B31" s="294">
        <v>1</v>
      </c>
      <c r="C31" s="294">
        <v>522</v>
      </c>
      <c r="D31" s="294">
        <v>2016</v>
      </c>
      <c r="E31" s="294">
        <v>1</v>
      </c>
      <c r="F31" s="295">
        <v>42375</v>
      </c>
      <c r="G31" s="294" t="s">
        <v>37</v>
      </c>
      <c r="H31" s="294" t="s">
        <v>37</v>
      </c>
      <c r="I31" s="294" t="s">
        <v>8</v>
      </c>
      <c r="J31" s="294" t="s">
        <v>39</v>
      </c>
      <c r="K31" s="294" t="s">
        <v>54</v>
      </c>
      <c r="L31" s="296">
        <v>150</v>
      </c>
      <c r="M31" s="283"/>
      <c r="N31" s="463"/>
    </row>
    <row r="32" spans="1:14" ht="30" customHeight="1">
      <c r="A32" s="464" t="s">
        <v>57</v>
      </c>
      <c r="B32" s="464">
        <v>13</v>
      </c>
      <c r="C32" s="464">
        <v>727</v>
      </c>
      <c r="D32" s="464">
        <v>2017</v>
      </c>
      <c r="E32" s="464">
        <v>12</v>
      </c>
      <c r="F32" s="465">
        <v>43096</v>
      </c>
      <c r="G32" s="464" t="s">
        <v>37</v>
      </c>
      <c r="H32" s="464" t="s">
        <v>37</v>
      </c>
      <c r="I32" s="297" t="s">
        <v>58</v>
      </c>
      <c r="J32" s="297" t="s">
        <v>46</v>
      </c>
      <c r="K32" s="464" t="s">
        <v>40</v>
      </c>
      <c r="L32" s="298">
        <v>358</v>
      </c>
      <c r="M32" s="466"/>
      <c r="N32" s="467">
        <v>358</v>
      </c>
    </row>
    <row r="33" spans="1:14" ht="30" customHeight="1">
      <c r="A33" s="460" t="s">
        <v>57</v>
      </c>
      <c r="B33" s="460">
        <v>12</v>
      </c>
      <c r="C33" s="460">
        <v>726</v>
      </c>
      <c r="D33" s="460">
        <v>2017</v>
      </c>
      <c r="E33" s="460">
        <v>12</v>
      </c>
      <c r="F33" s="468">
        <v>43089</v>
      </c>
      <c r="G33" s="460" t="s">
        <v>37</v>
      </c>
      <c r="H33" s="460" t="s">
        <v>37</v>
      </c>
      <c r="I33" s="264" t="s">
        <v>58</v>
      </c>
      <c r="J33" s="264" t="s">
        <v>46</v>
      </c>
      <c r="K33" s="460" t="s">
        <v>40</v>
      </c>
      <c r="L33" s="271">
        <v>420</v>
      </c>
      <c r="M33" s="469"/>
      <c r="N33" s="462">
        <v>420</v>
      </c>
    </row>
    <row r="34" spans="1:14" ht="30" customHeight="1">
      <c r="A34" s="460" t="s">
        <v>57</v>
      </c>
      <c r="B34" s="460">
        <v>11</v>
      </c>
      <c r="C34" s="460">
        <v>725</v>
      </c>
      <c r="D34" s="460">
        <v>2017</v>
      </c>
      <c r="E34" s="460">
        <v>12</v>
      </c>
      <c r="F34" s="468">
        <v>43082</v>
      </c>
      <c r="G34" s="460" t="s">
        <v>37</v>
      </c>
      <c r="H34" s="460" t="s">
        <v>37</v>
      </c>
      <c r="I34" s="264" t="s">
        <v>58</v>
      </c>
      <c r="J34" s="264" t="s">
        <v>46</v>
      </c>
      <c r="K34" s="460" t="s">
        <v>40</v>
      </c>
      <c r="L34" s="271">
        <v>400</v>
      </c>
      <c r="M34" s="469"/>
      <c r="N34" s="462">
        <v>400</v>
      </c>
    </row>
    <row r="35" spans="1:14" ht="30" customHeight="1">
      <c r="A35" s="460" t="s">
        <v>57</v>
      </c>
      <c r="B35" s="460">
        <v>10</v>
      </c>
      <c r="C35" s="460">
        <v>724</v>
      </c>
      <c r="D35" s="460">
        <v>2017</v>
      </c>
      <c r="E35" s="460">
        <v>12</v>
      </c>
      <c r="F35" s="468">
        <v>43076</v>
      </c>
      <c r="G35" s="460" t="s">
        <v>37</v>
      </c>
      <c r="H35" s="460" t="s">
        <v>37</v>
      </c>
      <c r="I35" s="264" t="s">
        <v>58</v>
      </c>
      <c r="J35" s="264" t="s">
        <v>46</v>
      </c>
      <c r="K35" s="460" t="s">
        <v>40</v>
      </c>
      <c r="L35" s="271">
        <v>300</v>
      </c>
      <c r="M35" s="469"/>
      <c r="N35" s="462">
        <v>300</v>
      </c>
    </row>
    <row r="36" spans="1:14" ht="30" customHeight="1">
      <c r="A36" s="460" t="s">
        <v>57</v>
      </c>
      <c r="B36" s="460">
        <v>9</v>
      </c>
      <c r="C36" s="460">
        <v>722</v>
      </c>
      <c r="D36" s="460">
        <v>2017</v>
      </c>
      <c r="E36" s="460">
        <v>11</v>
      </c>
      <c r="F36" s="468">
        <v>43069</v>
      </c>
      <c r="G36" s="460" t="s">
        <v>37</v>
      </c>
      <c r="H36" s="460" t="s">
        <v>37</v>
      </c>
      <c r="I36" s="264" t="s">
        <v>58</v>
      </c>
      <c r="J36" s="264" t="s">
        <v>46</v>
      </c>
      <c r="K36" s="460" t="s">
        <v>40</v>
      </c>
      <c r="L36" s="271">
        <v>450</v>
      </c>
      <c r="M36" s="469"/>
      <c r="N36" s="462">
        <v>450</v>
      </c>
    </row>
    <row r="37" spans="1:14" ht="30" customHeight="1">
      <c r="A37" s="460" t="s">
        <v>52</v>
      </c>
      <c r="B37" s="460">
        <v>18</v>
      </c>
      <c r="C37" s="460">
        <v>560</v>
      </c>
      <c r="D37" s="460">
        <v>2017</v>
      </c>
      <c r="E37" s="460">
        <v>11</v>
      </c>
      <c r="F37" s="468">
        <v>43063</v>
      </c>
      <c r="G37" s="460" t="s">
        <v>37</v>
      </c>
      <c r="H37" s="460" t="s">
        <v>37</v>
      </c>
      <c r="I37" s="460" t="s">
        <v>8</v>
      </c>
      <c r="J37" s="460" t="s">
        <v>39</v>
      </c>
      <c r="K37" s="460" t="s">
        <v>53</v>
      </c>
      <c r="L37" s="271">
        <v>51</v>
      </c>
      <c r="M37" s="461">
        <v>51</v>
      </c>
      <c r="N37" s="470"/>
    </row>
    <row r="38" spans="1:14" ht="30" customHeight="1">
      <c r="A38" s="460" t="s">
        <v>57</v>
      </c>
      <c r="B38" s="460">
        <v>8</v>
      </c>
      <c r="C38" s="460">
        <v>721</v>
      </c>
      <c r="D38" s="460">
        <v>2017</v>
      </c>
      <c r="E38" s="460">
        <v>11</v>
      </c>
      <c r="F38" s="468">
        <v>43062</v>
      </c>
      <c r="G38" s="460" t="s">
        <v>37</v>
      </c>
      <c r="H38" s="460" t="s">
        <v>37</v>
      </c>
      <c r="I38" s="264" t="s">
        <v>58</v>
      </c>
      <c r="J38" s="264" t="s">
        <v>46</v>
      </c>
      <c r="K38" s="460" t="s">
        <v>40</v>
      </c>
      <c r="L38" s="271">
        <v>500</v>
      </c>
      <c r="M38" s="470"/>
      <c r="N38" s="462">
        <v>500</v>
      </c>
    </row>
    <row r="39" spans="1:14" ht="30" customHeight="1">
      <c r="A39" s="460" t="s">
        <v>52</v>
      </c>
      <c r="B39" s="460">
        <v>15</v>
      </c>
      <c r="C39" s="460">
        <v>557</v>
      </c>
      <c r="D39" s="460">
        <v>2017</v>
      </c>
      <c r="E39" s="460">
        <v>11</v>
      </c>
      <c r="F39" s="471">
        <v>43047</v>
      </c>
      <c r="G39" s="460" t="s">
        <v>37</v>
      </c>
      <c r="H39" s="460" t="s">
        <v>37</v>
      </c>
      <c r="I39" s="460" t="s">
        <v>8</v>
      </c>
      <c r="J39" s="460" t="s">
        <v>39</v>
      </c>
      <c r="K39" s="460" t="s">
        <v>53</v>
      </c>
      <c r="L39" s="271">
        <v>100</v>
      </c>
      <c r="M39" s="461">
        <v>100</v>
      </c>
      <c r="N39" s="462"/>
    </row>
    <row r="40" spans="1:14" ht="30" customHeight="1">
      <c r="A40" s="460" t="s">
        <v>52</v>
      </c>
      <c r="B40" s="460">
        <v>15</v>
      </c>
      <c r="C40" s="460">
        <v>557</v>
      </c>
      <c r="D40" s="460">
        <v>2017</v>
      </c>
      <c r="E40" s="460">
        <v>11</v>
      </c>
      <c r="F40" s="471">
        <v>43047</v>
      </c>
      <c r="G40" s="460" t="s">
        <v>37</v>
      </c>
      <c r="H40" s="460" t="s">
        <v>37</v>
      </c>
      <c r="I40" s="460" t="s">
        <v>8</v>
      </c>
      <c r="J40" s="460" t="s">
        <v>39</v>
      </c>
      <c r="K40" s="460" t="s">
        <v>40</v>
      </c>
      <c r="L40" s="271">
        <v>215</v>
      </c>
      <c r="M40" s="472"/>
      <c r="N40" s="462">
        <v>215</v>
      </c>
    </row>
    <row r="41" spans="1:14" ht="30" customHeight="1">
      <c r="A41" s="460" t="s">
        <v>57</v>
      </c>
      <c r="B41" s="460">
        <v>7</v>
      </c>
      <c r="C41" s="460">
        <v>180</v>
      </c>
      <c r="D41" s="460">
        <v>2017</v>
      </c>
      <c r="E41" s="460">
        <v>11</v>
      </c>
      <c r="F41" s="471">
        <v>43047</v>
      </c>
      <c r="G41" s="460" t="s">
        <v>37</v>
      </c>
      <c r="H41" s="460" t="s">
        <v>37</v>
      </c>
      <c r="I41" s="264" t="s">
        <v>58</v>
      </c>
      <c r="J41" s="264" t="s">
        <v>46</v>
      </c>
      <c r="K41" s="460" t="s">
        <v>40</v>
      </c>
      <c r="L41" s="271">
        <v>463</v>
      </c>
      <c r="M41" s="472"/>
      <c r="N41" s="462">
        <v>463</v>
      </c>
    </row>
    <row r="42" spans="1:14" ht="30" customHeight="1">
      <c r="A42" s="460" t="s">
        <v>57</v>
      </c>
      <c r="B42" s="460">
        <v>7</v>
      </c>
      <c r="C42" s="460">
        <v>180</v>
      </c>
      <c r="D42" s="460">
        <v>2017</v>
      </c>
      <c r="E42" s="460">
        <v>11</v>
      </c>
      <c r="F42" s="471">
        <v>43047</v>
      </c>
      <c r="G42" s="460" t="s">
        <v>37</v>
      </c>
      <c r="H42" s="460" t="s">
        <v>37</v>
      </c>
      <c r="I42" s="264" t="s">
        <v>58</v>
      </c>
      <c r="J42" s="264" t="s">
        <v>46</v>
      </c>
      <c r="K42" s="460" t="s">
        <v>40</v>
      </c>
      <c r="L42" s="271">
        <v>37</v>
      </c>
      <c r="M42" s="472"/>
      <c r="N42" s="462">
        <v>37</v>
      </c>
    </row>
    <row r="43" spans="1:14" ht="30" customHeight="1">
      <c r="A43" s="460" t="s">
        <v>57</v>
      </c>
      <c r="B43" s="460">
        <v>6</v>
      </c>
      <c r="C43" s="460">
        <v>179</v>
      </c>
      <c r="D43" s="460">
        <v>2017</v>
      </c>
      <c r="E43" s="460">
        <v>11</v>
      </c>
      <c r="F43" s="471">
        <v>43040</v>
      </c>
      <c r="G43" s="460" t="s">
        <v>37</v>
      </c>
      <c r="H43" s="460" t="s">
        <v>37</v>
      </c>
      <c r="I43" s="264" t="s">
        <v>58</v>
      </c>
      <c r="J43" s="264" t="s">
        <v>46</v>
      </c>
      <c r="K43" s="460" t="s">
        <v>40</v>
      </c>
      <c r="L43" s="271">
        <v>271</v>
      </c>
      <c r="M43" s="472"/>
      <c r="N43" s="462">
        <v>271</v>
      </c>
    </row>
    <row r="44" spans="1:14" ht="30" customHeight="1">
      <c r="A44" s="460" t="s">
        <v>57</v>
      </c>
      <c r="B44" s="460">
        <v>5</v>
      </c>
      <c r="C44" s="460">
        <v>178</v>
      </c>
      <c r="D44" s="460">
        <v>2017</v>
      </c>
      <c r="E44" s="460">
        <v>10</v>
      </c>
      <c r="F44" s="468">
        <v>43034</v>
      </c>
      <c r="G44" s="460" t="s">
        <v>37</v>
      </c>
      <c r="H44" s="460" t="s">
        <v>37</v>
      </c>
      <c r="I44" s="264" t="s">
        <v>58</v>
      </c>
      <c r="J44" s="264" t="s">
        <v>46</v>
      </c>
      <c r="K44" s="460" t="s">
        <v>40</v>
      </c>
      <c r="L44" s="271">
        <v>402</v>
      </c>
      <c r="M44" s="472"/>
      <c r="N44" s="462">
        <v>402</v>
      </c>
    </row>
    <row r="45" spans="1:14" ht="30" customHeight="1">
      <c r="A45" s="460" t="s">
        <v>52</v>
      </c>
      <c r="B45" s="460">
        <v>14</v>
      </c>
      <c r="C45" s="460">
        <v>556</v>
      </c>
      <c r="D45" s="460">
        <v>2017</v>
      </c>
      <c r="E45" s="460">
        <v>10</v>
      </c>
      <c r="F45" s="471">
        <v>43034</v>
      </c>
      <c r="G45" s="460" t="s">
        <v>37</v>
      </c>
      <c r="H45" s="460" t="s">
        <v>37</v>
      </c>
      <c r="I45" s="460" t="s">
        <v>8</v>
      </c>
      <c r="J45" s="460" t="s">
        <v>39</v>
      </c>
      <c r="K45" s="460" t="s">
        <v>53</v>
      </c>
      <c r="L45" s="271">
        <v>250</v>
      </c>
      <c r="M45" s="461">
        <v>250</v>
      </c>
      <c r="N45" s="472"/>
    </row>
    <row r="46" spans="1:14" ht="30" customHeight="1">
      <c r="A46" s="460" t="s">
        <v>52</v>
      </c>
      <c r="B46" s="460">
        <v>14</v>
      </c>
      <c r="C46" s="460">
        <v>556</v>
      </c>
      <c r="D46" s="460">
        <v>2017</v>
      </c>
      <c r="E46" s="460">
        <v>10</v>
      </c>
      <c r="F46" s="471">
        <v>43034</v>
      </c>
      <c r="G46" s="460" t="s">
        <v>37</v>
      </c>
      <c r="H46" s="460" t="s">
        <v>37</v>
      </c>
      <c r="I46" s="460" t="s">
        <v>8</v>
      </c>
      <c r="J46" s="460" t="s">
        <v>39</v>
      </c>
      <c r="K46" s="460" t="s">
        <v>54</v>
      </c>
      <c r="L46" s="271">
        <v>150</v>
      </c>
      <c r="M46" s="461">
        <v>150</v>
      </c>
      <c r="N46" s="472"/>
    </row>
    <row r="47" spans="1:14" ht="30" customHeight="1">
      <c r="A47" s="460" t="s">
        <v>57</v>
      </c>
      <c r="B47" s="460">
        <v>4</v>
      </c>
      <c r="C47" s="460">
        <v>177</v>
      </c>
      <c r="D47" s="460">
        <v>2017</v>
      </c>
      <c r="E47" s="460">
        <v>10</v>
      </c>
      <c r="F47" s="471">
        <v>43027</v>
      </c>
      <c r="G47" s="460" t="s">
        <v>37</v>
      </c>
      <c r="H47" s="460" t="s">
        <v>37</v>
      </c>
      <c r="I47" s="264" t="s">
        <v>58</v>
      </c>
      <c r="J47" s="264" t="s">
        <v>46</v>
      </c>
      <c r="K47" s="460" t="s">
        <v>40</v>
      </c>
      <c r="L47" s="271">
        <v>438</v>
      </c>
      <c r="M47" s="472"/>
      <c r="N47" s="462">
        <v>438</v>
      </c>
    </row>
    <row r="48" spans="1:14" ht="30" customHeight="1">
      <c r="A48" s="460" t="s">
        <v>59</v>
      </c>
      <c r="B48" s="460">
        <v>4</v>
      </c>
      <c r="C48" s="460">
        <v>706</v>
      </c>
      <c r="D48" s="460">
        <v>2017</v>
      </c>
      <c r="E48" s="460">
        <v>10</v>
      </c>
      <c r="F48" s="471">
        <v>43034</v>
      </c>
      <c r="G48" s="460" t="s">
        <v>37</v>
      </c>
      <c r="H48" s="460" t="s">
        <v>37</v>
      </c>
      <c r="I48" s="460" t="s">
        <v>60</v>
      </c>
      <c r="J48" s="460" t="s">
        <v>39</v>
      </c>
      <c r="K48" s="460" t="s">
        <v>40</v>
      </c>
      <c r="L48" s="271">
        <v>65</v>
      </c>
      <c r="M48" s="472"/>
      <c r="N48" s="462">
        <v>65</v>
      </c>
    </row>
    <row r="49" spans="1:14" ht="30" customHeight="1">
      <c r="A49" s="460" t="s">
        <v>59</v>
      </c>
      <c r="B49" s="460">
        <v>4</v>
      </c>
      <c r="C49" s="460">
        <v>705</v>
      </c>
      <c r="D49" s="460">
        <v>2017</v>
      </c>
      <c r="E49" s="460">
        <v>10</v>
      </c>
      <c r="F49" s="471">
        <v>43027</v>
      </c>
      <c r="G49" s="460" t="s">
        <v>37</v>
      </c>
      <c r="H49" s="460" t="s">
        <v>37</v>
      </c>
      <c r="I49" s="460" t="s">
        <v>60</v>
      </c>
      <c r="J49" s="460" t="s">
        <v>39</v>
      </c>
      <c r="K49" s="460" t="s">
        <v>40</v>
      </c>
      <c r="L49" s="271">
        <v>70</v>
      </c>
      <c r="M49" s="472"/>
      <c r="N49" s="462">
        <v>70</v>
      </c>
    </row>
    <row r="50" spans="1:14" ht="30" customHeight="1">
      <c r="A50" s="460" t="s">
        <v>61</v>
      </c>
      <c r="B50" s="460">
        <v>8</v>
      </c>
      <c r="C50" s="460">
        <v>311</v>
      </c>
      <c r="D50" s="460">
        <v>2017</v>
      </c>
      <c r="E50" s="460">
        <v>10</v>
      </c>
      <c r="F50" s="471">
        <v>43027</v>
      </c>
      <c r="G50" s="460" t="s">
        <v>37</v>
      </c>
      <c r="H50" s="460" t="s">
        <v>37</v>
      </c>
      <c r="I50" s="460" t="s">
        <v>4</v>
      </c>
      <c r="J50" s="460" t="s">
        <v>39</v>
      </c>
      <c r="K50" s="460" t="s">
        <v>53</v>
      </c>
      <c r="L50" s="271">
        <v>65</v>
      </c>
      <c r="M50" s="461">
        <v>65</v>
      </c>
      <c r="N50" s="472"/>
    </row>
    <row r="51" spans="1:14" ht="30" customHeight="1">
      <c r="A51" s="460" t="s">
        <v>61</v>
      </c>
      <c r="B51" s="460">
        <v>8</v>
      </c>
      <c r="C51" s="460">
        <v>311</v>
      </c>
      <c r="D51" s="460">
        <v>2017</v>
      </c>
      <c r="E51" s="460">
        <v>10</v>
      </c>
      <c r="F51" s="471">
        <v>43027</v>
      </c>
      <c r="G51" s="460" t="s">
        <v>37</v>
      </c>
      <c r="H51" s="460" t="s">
        <v>37</v>
      </c>
      <c r="I51" s="460" t="s">
        <v>4</v>
      </c>
      <c r="J51" s="460" t="s">
        <v>39</v>
      </c>
      <c r="K51" s="460" t="s">
        <v>54</v>
      </c>
      <c r="L51" s="271">
        <v>65</v>
      </c>
      <c r="M51" s="461">
        <v>65</v>
      </c>
      <c r="N51" s="472"/>
    </row>
    <row r="52" spans="1:14" ht="30" customHeight="1">
      <c r="A52" s="460" t="s">
        <v>52</v>
      </c>
      <c r="B52" s="460">
        <v>12</v>
      </c>
      <c r="C52" s="460">
        <v>555</v>
      </c>
      <c r="D52" s="460">
        <v>2017</v>
      </c>
      <c r="E52" s="460">
        <v>10</v>
      </c>
      <c r="F52" s="471">
        <v>43027</v>
      </c>
      <c r="G52" s="460" t="s">
        <v>37</v>
      </c>
      <c r="H52" s="460" t="s">
        <v>37</v>
      </c>
      <c r="I52" s="460" t="s">
        <v>8</v>
      </c>
      <c r="J52" s="460" t="s">
        <v>39</v>
      </c>
      <c r="K52" s="460" t="s">
        <v>53</v>
      </c>
      <c r="L52" s="271">
        <v>250</v>
      </c>
      <c r="M52" s="461">
        <v>250</v>
      </c>
      <c r="N52" s="472"/>
    </row>
    <row r="53" spans="1:14" ht="30" customHeight="1">
      <c r="A53" s="460" t="s">
        <v>52</v>
      </c>
      <c r="B53" s="460">
        <v>12</v>
      </c>
      <c r="C53" s="460">
        <v>555</v>
      </c>
      <c r="D53" s="460">
        <v>2017</v>
      </c>
      <c r="E53" s="460">
        <v>10</v>
      </c>
      <c r="F53" s="471">
        <v>43027</v>
      </c>
      <c r="G53" s="460" t="s">
        <v>37</v>
      </c>
      <c r="H53" s="460" t="s">
        <v>37</v>
      </c>
      <c r="I53" s="460" t="s">
        <v>8</v>
      </c>
      <c r="J53" s="460" t="s">
        <v>39</v>
      </c>
      <c r="K53" s="460" t="s">
        <v>40</v>
      </c>
      <c r="L53" s="271">
        <v>200</v>
      </c>
      <c r="M53" s="470"/>
      <c r="N53" s="462">
        <v>200</v>
      </c>
    </row>
    <row r="54" spans="1:14" ht="30" customHeight="1">
      <c r="A54" s="460" t="s">
        <v>52</v>
      </c>
      <c r="B54" s="460">
        <v>12</v>
      </c>
      <c r="C54" s="460">
        <v>555</v>
      </c>
      <c r="D54" s="460">
        <v>2017</v>
      </c>
      <c r="E54" s="460">
        <v>10</v>
      </c>
      <c r="F54" s="471">
        <v>43027</v>
      </c>
      <c r="G54" s="460" t="s">
        <v>37</v>
      </c>
      <c r="H54" s="460" t="s">
        <v>37</v>
      </c>
      <c r="I54" s="460" t="s">
        <v>8</v>
      </c>
      <c r="J54" s="460" t="s">
        <v>39</v>
      </c>
      <c r="K54" s="460" t="s">
        <v>54</v>
      </c>
      <c r="L54" s="271">
        <v>250</v>
      </c>
      <c r="M54" s="461">
        <v>250</v>
      </c>
      <c r="N54" s="470"/>
    </row>
    <row r="55" spans="1:14" ht="30" customHeight="1">
      <c r="A55" s="460" t="s">
        <v>59</v>
      </c>
      <c r="B55" s="460">
        <v>3</v>
      </c>
      <c r="C55" s="460">
        <v>704</v>
      </c>
      <c r="D55" s="460">
        <v>2017</v>
      </c>
      <c r="E55" s="460">
        <v>9</v>
      </c>
      <c r="F55" s="471">
        <v>43006</v>
      </c>
      <c r="G55" s="460" t="s">
        <v>37</v>
      </c>
      <c r="H55" s="460" t="s">
        <v>37</v>
      </c>
      <c r="I55" s="460" t="s">
        <v>60</v>
      </c>
      <c r="J55" s="460" t="s">
        <v>39</v>
      </c>
      <c r="K55" s="460" t="s">
        <v>40</v>
      </c>
      <c r="L55" s="271">
        <v>70</v>
      </c>
      <c r="M55" s="472"/>
      <c r="N55" s="462">
        <v>70</v>
      </c>
    </row>
    <row r="56" spans="1:14" ht="30" customHeight="1">
      <c r="A56" s="460" t="s">
        <v>57</v>
      </c>
      <c r="B56" s="460">
        <v>3</v>
      </c>
      <c r="C56" s="460">
        <v>176</v>
      </c>
      <c r="D56" s="460">
        <v>2017</v>
      </c>
      <c r="E56" s="460">
        <v>9</v>
      </c>
      <c r="F56" s="471">
        <v>43006</v>
      </c>
      <c r="G56" s="460" t="s">
        <v>37</v>
      </c>
      <c r="H56" s="460" t="s">
        <v>37</v>
      </c>
      <c r="I56" s="264" t="s">
        <v>58</v>
      </c>
      <c r="J56" s="264" t="s">
        <v>46</v>
      </c>
      <c r="K56" s="460" t="s">
        <v>40</v>
      </c>
      <c r="L56" s="271">
        <v>416</v>
      </c>
      <c r="M56" s="472"/>
      <c r="N56" s="462">
        <v>416</v>
      </c>
    </row>
    <row r="57" spans="1:14" ht="30" customHeight="1">
      <c r="A57" s="460" t="s">
        <v>62</v>
      </c>
      <c r="B57" s="460">
        <v>17</v>
      </c>
      <c r="C57" s="460">
        <v>520</v>
      </c>
      <c r="D57" s="460">
        <v>2017</v>
      </c>
      <c r="E57" s="460">
        <v>9</v>
      </c>
      <c r="F57" s="471">
        <v>43006</v>
      </c>
      <c r="G57" s="460" t="s">
        <v>37</v>
      </c>
      <c r="H57" s="460" t="s">
        <v>37</v>
      </c>
      <c r="I57" s="460" t="s">
        <v>11</v>
      </c>
      <c r="J57" s="460" t="s">
        <v>39</v>
      </c>
      <c r="K57" s="460" t="s">
        <v>40</v>
      </c>
      <c r="L57" s="271">
        <v>130</v>
      </c>
      <c r="M57" s="472"/>
      <c r="N57" s="462">
        <v>130</v>
      </c>
    </row>
    <row r="58" spans="1:14" ht="30" customHeight="1">
      <c r="A58" s="460" t="s">
        <v>61</v>
      </c>
      <c r="B58" s="460">
        <v>7</v>
      </c>
      <c r="C58" s="460">
        <v>310</v>
      </c>
      <c r="D58" s="460">
        <v>2017</v>
      </c>
      <c r="E58" s="460">
        <v>9</v>
      </c>
      <c r="F58" s="471">
        <v>43006</v>
      </c>
      <c r="G58" s="460" t="s">
        <v>37</v>
      </c>
      <c r="H58" s="460" t="s">
        <v>37</v>
      </c>
      <c r="I58" s="460" t="s">
        <v>4</v>
      </c>
      <c r="J58" s="460" t="s">
        <v>39</v>
      </c>
      <c r="K58" s="460" t="s">
        <v>53</v>
      </c>
      <c r="L58" s="271">
        <v>150</v>
      </c>
      <c r="M58" s="461">
        <v>150</v>
      </c>
      <c r="N58" s="472"/>
    </row>
    <row r="59" spans="1:14" ht="30" customHeight="1">
      <c r="A59" s="460" t="s">
        <v>61</v>
      </c>
      <c r="B59" s="460">
        <v>7</v>
      </c>
      <c r="C59" s="460">
        <v>310</v>
      </c>
      <c r="D59" s="460">
        <v>2017</v>
      </c>
      <c r="E59" s="460">
        <v>9</v>
      </c>
      <c r="F59" s="471">
        <v>43006</v>
      </c>
      <c r="G59" s="460" t="s">
        <v>37</v>
      </c>
      <c r="H59" s="460" t="s">
        <v>37</v>
      </c>
      <c r="I59" s="460" t="s">
        <v>4</v>
      </c>
      <c r="J59" s="460" t="s">
        <v>39</v>
      </c>
      <c r="K59" s="460" t="s">
        <v>54</v>
      </c>
      <c r="L59" s="271">
        <v>150</v>
      </c>
      <c r="M59" s="461">
        <v>150</v>
      </c>
      <c r="N59" s="472"/>
    </row>
    <row r="60" spans="1:14" ht="30" customHeight="1">
      <c r="A60" s="265" t="s">
        <v>57</v>
      </c>
      <c r="B60" s="265">
        <v>2</v>
      </c>
      <c r="C60" s="265">
        <v>175</v>
      </c>
      <c r="D60" s="264">
        <v>2017</v>
      </c>
      <c r="E60" s="264">
        <v>9</v>
      </c>
      <c r="F60" s="292">
        <v>42998</v>
      </c>
      <c r="G60" s="264" t="s">
        <v>37</v>
      </c>
      <c r="H60" s="264" t="s">
        <v>37</v>
      </c>
      <c r="I60" s="264" t="s">
        <v>58</v>
      </c>
      <c r="J60" s="264" t="s">
        <v>46</v>
      </c>
      <c r="K60" s="264" t="s">
        <v>40</v>
      </c>
      <c r="L60" s="286">
        <v>388</v>
      </c>
      <c r="M60" s="472"/>
      <c r="N60" s="278">
        <v>388</v>
      </c>
    </row>
    <row r="61" spans="1:14" ht="30" customHeight="1">
      <c r="A61" s="460" t="s">
        <v>59</v>
      </c>
      <c r="B61" s="460">
        <v>2</v>
      </c>
      <c r="C61" s="460">
        <v>703</v>
      </c>
      <c r="D61" s="460">
        <v>2017</v>
      </c>
      <c r="E61" s="460">
        <v>9</v>
      </c>
      <c r="F61" s="471">
        <v>42985</v>
      </c>
      <c r="G61" s="460" t="s">
        <v>37</v>
      </c>
      <c r="H61" s="460" t="s">
        <v>37</v>
      </c>
      <c r="I61" s="460" t="s">
        <v>60</v>
      </c>
      <c r="J61" s="460" t="s">
        <v>39</v>
      </c>
      <c r="K61" s="460" t="s">
        <v>40</v>
      </c>
      <c r="L61" s="271">
        <v>70</v>
      </c>
      <c r="M61" s="472"/>
      <c r="N61" s="462">
        <v>70</v>
      </c>
    </row>
    <row r="62" spans="1:14" ht="30" customHeight="1">
      <c r="A62" s="460" t="s">
        <v>52</v>
      </c>
      <c r="B62" s="460">
        <v>11</v>
      </c>
      <c r="C62" s="460">
        <v>553</v>
      </c>
      <c r="D62" s="460">
        <v>2017</v>
      </c>
      <c r="E62" s="460">
        <v>9</v>
      </c>
      <c r="F62" s="471">
        <v>42985</v>
      </c>
      <c r="G62" s="460" t="s">
        <v>37</v>
      </c>
      <c r="H62" s="460" t="s">
        <v>37</v>
      </c>
      <c r="I62" s="460" t="s">
        <v>8</v>
      </c>
      <c r="J62" s="460" t="s">
        <v>39</v>
      </c>
      <c r="K62" s="460" t="s">
        <v>53</v>
      </c>
      <c r="L62" s="271">
        <v>150</v>
      </c>
      <c r="M62" s="461">
        <v>150</v>
      </c>
      <c r="N62" s="472"/>
    </row>
    <row r="63" spans="1:14" ht="30" customHeight="1">
      <c r="A63" s="460" t="s">
        <v>52</v>
      </c>
      <c r="B63" s="460">
        <v>11</v>
      </c>
      <c r="C63" s="460">
        <v>553</v>
      </c>
      <c r="D63" s="460">
        <v>2017</v>
      </c>
      <c r="E63" s="460">
        <v>9</v>
      </c>
      <c r="F63" s="471">
        <v>42985</v>
      </c>
      <c r="G63" s="460" t="s">
        <v>37</v>
      </c>
      <c r="H63" s="460" t="s">
        <v>37</v>
      </c>
      <c r="I63" s="460" t="s">
        <v>8</v>
      </c>
      <c r="J63" s="460" t="s">
        <v>39</v>
      </c>
      <c r="K63" s="460" t="s">
        <v>54</v>
      </c>
      <c r="L63" s="271">
        <v>260</v>
      </c>
      <c r="M63" s="461">
        <v>260</v>
      </c>
      <c r="N63" s="472"/>
    </row>
    <row r="64" spans="1:14" ht="30" customHeight="1">
      <c r="A64" s="460" t="s">
        <v>62</v>
      </c>
      <c r="B64" s="460">
        <v>16</v>
      </c>
      <c r="C64" s="460">
        <v>519</v>
      </c>
      <c r="D64" s="460">
        <v>2017</v>
      </c>
      <c r="E64" s="460">
        <v>9</v>
      </c>
      <c r="F64" s="471">
        <v>42985</v>
      </c>
      <c r="G64" s="460" t="s">
        <v>37</v>
      </c>
      <c r="H64" s="460" t="s">
        <v>37</v>
      </c>
      <c r="I64" s="460" t="s">
        <v>11</v>
      </c>
      <c r="J64" s="460" t="s">
        <v>39</v>
      </c>
      <c r="K64" s="460" t="s">
        <v>40</v>
      </c>
      <c r="L64" s="271">
        <v>260</v>
      </c>
      <c r="M64" s="472"/>
      <c r="N64" s="462">
        <v>260</v>
      </c>
    </row>
    <row r="65" spans="1:14" ht="30" customHeight="1">
      <c r="A65" s="265" t="s">
        <v>57</v>
      </c>
      <c r="B65" s="265">
        <v>1</v>
      </c>
      <c r="C65" s="265">
        <v>172</v>
      </c>
      <c r="D65" s="264">
        <v>2017</v>
      </c>
      <c r="E65" s="264">
        <v>9</v>
      </c>
      <c r="F65" s="292">
        <v>42985</v>
      </c>
      <c r="G65" s="264" t="s">
        <v>37</v>
      </c>
      <c r="H65" s="264" t="s">
        <v>37</v>
      </c>
      <c r="I65" s="264" t="s">
        <v>58</v>
      </c>
      <c r="J65" s="264" t="s">
        <v>46</v>
      </c>
      <c r="K65" s="264" t="s">
        <v>40</v>
      </c>
      <c r="L65" s="286">
        <v>331</v>
      </c>
      <c r="M65" s="472"/>
      <c r="N65" s="278">
        <v>331</v>
      </c>
    </row>
    <row r="66" spans="1:14" ht="30" customHeight="1">
      <c r="A66" s="460" t="s">
        <v>59</v>
      </c>
      <c r="B66" s="460">
        <v>1</v>
      </c>
      <c r="C66" s="460">
        <v>702</v>
      </c>
      <c r="D66" s="460">
        <v>2017</v>
      </c>
      <c r="E66" s="460">
        <v>8</v>
      </c>
      <c r="F66" s="471">
        <v>42978</v>
      </c>
      <c r="G66" s="460" t="s">
        <v>37</v>
      </c>
      <c r="H66" s="460" t="s">
        <v>37</v>
      </c>
      <c r="I66" s="460" t="s">
        <v>60</v>
      </c>
      <c r="J66" s="460" t="s">
        <v>39</v>
      </c>
      <c r="K66" s="460" t="s">
        <v>40</v>
      </c>
      <c r="L66" s="271">
        <v>60</v>
      </c>
      <c r="M66" s="472"/>
      <c r="N66" s="462">
        <v>60</v>
      </c>
    </row>
    <row r="67" spans="1:14" ht="30" customHeight="1">
      <c r="A67" s="460" t="s">
        <v>62</v>
      </c>
      <c r="B67" s="460">
        <v>15</v>
      </c>
      <c r="C67" s="460">
        <v>518</v>
      </c>
      <c r="D67" s="460">
        <v>2017</v>
      </c>
      <c r="E67" s="460">
        <v>8</v>
      </c>
      <c r="F67" s="471">
        <v>42978</v>
      </c>
      <c r="G67" s="460" t="s">
        <v>37</v>
      </c>
      <c r="H67" s="460" t="s">
        <v>37</v>
      </c>
      <c r="I67" s="460" t="s">
        <v>11</v>
      </c>
      <c r="J67" s="460" t="s">
        <v>39</v>
      </c>
      <c r="K67" s="460" t="s">
        <v>40</v>
      </c>
      <c r="L67" s="271">
        <v>250</v>
      </c>
      <c r="M67" s="472"/>
      <c r="N67" s="462">
        <v>250</v>
      </c>
    </row>
    <row r="68" spans="1:14" ht="30" customHeight="1">
      <c r="A68" s="460" t="s">
        <v>61</v>
      </c>
      <c r="B68" s="460">
        <v>6</v>
      </c>
      <c r="C68" s="460">
        <v>309</v>
      </c>
      <c r="D68" s="460">
        <v>2017</v>
      </c>
      <c r="E68" s="460">
        <v>8</v>
      </c>
      <c r="F68" s="471">
        <v>42978</v>
      </c>
      <c r="G68" s="460" t="s">
        <v>37</v>
      </c>
      <c r="H68" s="460" t="s">
        <v>37</v>
      </c>
      <c r="I68" s="460" t="s">
        <v>4</v>
      </c>
      <c r="J68" s="460" t="s">
        <v>39</v>
      </c>
      <c r="K68" s="460" t="s">
        <v>53</v>
      </c>
      <c r="L68" s="271">
        <v>100</v>
      </c>
      <c r="M68" s="461">
        <v>100</v>
      </c>
      <c r="N68" s="470"/>
    </row>
    <row r="69" spans="1:14" ht="30" customHeight="1">
      <c r="A69" s="460" t="s">
        <v>61</v>
      </c>
      <c r="B69" s="460">
        <v>6</v>
      </c>
      <c r="C69" s="460">
        <v>309</v>
      </c>
      <c r="D69" s="460">
        <v>2017</v>
      </c>
      <c r="E69" s="460">
        <v>8</v>
      </c>
      <c r="F69" s="471">
        <v>42978</v>
      </c>
      <c r="G69" s="460" t="s">
        <v>37</v>
      </c>
      <c r="H69" s="460" t="s">
        <v>37</v>
      </c>
      <c r="I69" s="460" t="s">
        <v>4</v>
      </c>
      <c r="J69" s="460" t="s">
        <v>39</v>
      </c>
      <c r="K69" s="460" t="s">
        <v>54</v>
      </c>
      <c r="L69" s="271">
        <v>125</v>
      </c>
      <c r="M69" s="461">
        <v>125</v>
      </c>
      <c r="N69" s="470"/>
    </row>
    <row r="70" spans="1:14" ht="30" customHeight="1">
      <c r="A70" s="460" t="s">
        <v>61</v>
      </c>
      <c r="B70" s="460">
        <v>5</v>
      </c>
      <c r="C70" s="460">
        <v>308</v>
      </c>
      <c r="D70" s="460">
        <v>2017</v>
      </c>
      <c r="E70" s="460">
        <v>8</v>
      </c>
      <c r="F70" s="471">
        <v>42957</v>
      </c>
      <c r="G70" s="460" t="s">
        <v>37</v>
      </c>
      <c r="H70" s="460" t="s">
        <v>37</v>
      </c>
      <c r="I70" s="460" t="s">
        <v>4</v>
      </c>
      <c r="J70" s="460" t="s">
        <v>39</v>
      </c>
      <c r="K70" s="460" t="s">
        <v>53</v>
      </c>
      <c r="L70" s="271">
        <v>215</v>
      </c>
      <c r="M70" s="461">
        <v>215</v>
      </c>
      <c r="N70" s="470"/>
    </row>
    <row r="71" spans="1:14" ht="30" customHeight="1">
      <c r="A71" s="460" t="s">
        <v>61</v>
      </c>
      <c r="B71" s="460">
        <v>5</v>
      </c>
      <c r="C71" s="460">
        <v>308</v>
      </c>
      <c r="D71" s="460">
        <v>2017</v>
      </c>
      <c r="E71" s="460">
        <v>8</v>
      </c>
      <c r="F71" s="471">
        <v>42957</v>
      </c>
      <c r="G71" s="460" t="s">
        <v>37</v>
      </c>
      <c r="H71" s="460" t="s">
        <v>37</v>
      </c>
      <c r="I71" s="460" t="s">
        <v>4</v>
      </c>
      <c r="J71" s="460" t="s">
        <v>39</v>
      </c>
      <c r="K71" s="460" t="s">
        <v>54</v>
      </c>
      <c r="L71" s="271">
        <v>530</v>
      </c>
      <c r="M71" s="461">
        <v>530</v>
      </c>
      <c r="N71" s="470"/>
    </row>
    <row r="72" spans="1:14" ht="30" customHeight="1">
      <c r="A72" s="460" t="s">
        <v>62</v>
      </c>
      <c r="B72" s="460">
        <v>14</v>
      </c>
      <c r="C72" s="460">
        <v>516</v>
      </c>
      <c r="D72" s="460">
        <v>2017</v>
      </c>
      <c r="E72" s="460">
        <v>8</v>
      </c>
      <c r="F72" s="471">
        <v>42957</v>
      </c>
      <c r="G72" s="460" t="s">
        <v>37</v>
      </c>
      <c r="H72" s="460" t="s">
        <v>37</v>
      </c>
      <c r="I72" s="460" t="s">
        <v>11</v>
      </c>
      <c r="J72" s="460" t="s">
        <v>39</v>
      </c>
      <c r="K72" s="460" t="s">
        <v>40</v>
      </c>
      <c r="L72" s="271">
        <v>290</v>
      </c>
      <c r="M72" s="470"/>
      <c r="N72" s="462">
        <v>290</v>
      </c>
    </row>
    <row r="73" spans="1:14" ht="30" customHeight="1">
      <c r="A73" s="460" t="s">
        <v>61</v>
      </c>
      <c r="B73" s="460">
        <v>4</v>
      </c>
      <c r="C73" s="460">
        <v>307</v>
      </c>
      <c r="D73" s="460">
        <v>2017</v>
      </c>
      <c r="E73" s="460">
        <v>7</v>
      </c>
      <c r="F73" s="471">
        <v>42944</v>
      </c>
      <c r="G73" s="460" t="s">
        <v>37</v>
      </c>
      <c r="H73" s="460" t="s">
        <v>37</v>
      </c>
      <c r="I73" s="460" t="s">
        <v>4</v>
      </c>
      <c r="J73" s="460" t="s">
        <v>39</v>
      </c>
      <c r="K73" s="460" t="s">
        <v>53</v>
      </c>
      <c r="L73" s="271">
        <v>210</v>
      </c>
      <c r="M73" s="461">
        <v>210</v>
      </c>
      <c r="N73" s="472"/>
    </row>
    <row r="74" spans="1:14" ht="30" customHeight="1">
      <c r="A74" s="460" t="s">
        <v>61</v>
      </c>
      <c r="B74" s="460">
        <v>4</v>
      </c>
      <c r="C74" s="460">
        <v>307</v>
      </c>
      <c r="D74" s="460">
        <v>2017</v>
      </c>
      <c r="E74" s="460">
        <v>7</v>
      </c>
      <c r="F74" s="471">
        <v>42944</v>
      </c>
      <c r="G74" s="460" t="s">
        <v>37</v>
      </c>
      <c r="H74" s="460" t="s">
        <v>37</v>
      </c>
      <c r="I74" s="460" t="s">
        <v>4</v>
      </c>
      <c r="J74" s="460" t="s">
        <v>39</v>
      </c>
      <c r="K74" s="460" t="s">
        <v>54</v>
      </c>
      <c r="L74" s="271">
        <v>510</v>
      </c>
      <c r="M74" s="461">
        <v>510</v>
      </c>
      <c r="N74" s="472"/>
    </row>
    <row r="75" spans="1:14" ht="30" customHeight="1">
      <c r="A75" s="460" t="s">
        <v>62</v>
      </c>
      <c r="B75" s="460">
        <v>13</v>
      </c>
      <c r="C75" s="460">
        <v>515</v>
      </c>
      <c r="D75" s="460">
        <v>2017</v>
      </c>
      <c r="E75" s="460">
        <v>7</v>
      </c>
      <c r="F75" s="471">
        <v>42943</v>
      </c>
      <c r="G75" s="460" t="s">
        <v>37</v>
      </c>
      <c r="H75" s="460" t="s">
        <v>37</v>
      </c>
      <c r="I75" s="460" t="s">
        <v>11</v>
      </c>
      <c r="J75" s="460" t="s">
        <v>39</v>
      </c>
      <c r="K75" s="460" t="s">
        <v>40</v>
      </c>
      <c r="L75" s="271">
        <v>115</v>
      </c>
      <c r="M75" s="470"/>
      <c r="N75" s="462">
        <v>115</v>
      </c>
    </row>
    <row r="76" spans="1:14" ht="30" customHeight="1">
      <c r="A76" s="460" t="s">
        <v>61</v>
      </c>
      <c r="B76" s="460">
        <v>3</v>
      </c>
      <c r="C76" s="460">
        <v>306</v>
      </c>
      <c r="D76" s="460">
        <v>2017</v>
      </c>
      <c r="E76" s="460">
        <v>7</v>
      </c>
      <c r="F76" s="471">
        <v>42936</v>
      </c>
      <c r="G76" s="460" t="s">
        <v>37</v>
      </c>
      <c r="H76" s="460" t="s">
        <v>37</v>
      </c>
      <c r="I76" s="460" t="s">
        <v>4</v>
      </c>
      <c r="J76" s="460" t="s">
        <v>39</v>
      </c>
      <c r="K76" s="460" t="s">
        <v>53</v>
      </c>
      <c r="L76" s="271">
        <v>60</v>
      </c>
      <c r="M76" s="461">
        <v>60</v>
      </c>
      <c r="N76" s="472"/>
    </row>
    <row r="77" spans="1:14" ht="30" customHeight="1">
      <c r="A77" s="460" t="s">
        <v>61</v>
      </c>
      <c r="B77" s="460">
        <v>3</v>
      </c>
      <c r="C77" s="460">
        <v>306</v>
      </c>
      <c r="D77" s="460">
        <v>2017</v>
      </c>
      <c r="E77" s="460">
        <v>7</v>
      </c>
      <c r="F77" s="471">
        <v>42936</v>
      </c>
      <c r="G77" s="460" t="s">
        <v>37</v>
      </c>
      <c r="H77" s="460" t="s">
        <v>37</v>
      </c>
      <c r="I77" s="460" t="s">
        <v>4</v>
      </c>
      <c r="J77" s="460" t="s">
        <v>39</v>
      </c>
      <c r="K77" s="460" t="s">
        <v>54</v>
      </c>
      <c r="L77" s="271">
        <v>300</v>
      </c>
      <c r="M77" s="461">
        <v>300</v>
      </c>
      <c r="N77" s="472"/>
    </row>
    <row r="78" spans="1:14" ht="30" customHeight="1">
      <c r="A78" s="460" t="s">
        <v>62</v>
      </c>
      <c r="B78" s="460">
        <v>12</v>
      </c>
      <c r="C78" s="460">
        <v>514</v>
      </c>
      <c r="D78" s="460">
        <v>2017</v>
      </c>
      <c r="E78" s="460">
        <v>7</v>
      </c>
      <c r="F78" s="471">
        <v>42936</v>
      </c>
      <c r="G78" s="460" t="s">
        <v>37</v>
      </c>
      <c r="H78" s="460" t="s">
        <v>37</v>
      </c>
      <c r="I78" s="460" t="s">
        <v>11</v>
      </c>
      <c r="J78" s="460" t="s">
        <v>39</v>
      </c>
      <c r="K78" s="460" t="s">
        <v>40</v>
      </c>
      <c r="L78" s="271">
        <v>55</v>
      </c>
      <c r="M78" s="470"/>
      <c r="N78" s="462">
        <v>55</v>
      </c>
    </row>
    <row r="79" spans="1:14" ht="30" customHeight="1">
      <c r="A79" s="460" t="s">
        <v>61</v>
      </c>
      <c r="B79" s="460">
        <v>2</v>
      </c>
      <c r="C79" s="460">
        <v>305</v>
      </c>
      <c r="D79" s="460">
        <v>2017</v>
      </c>
      <c r="E79" s="460">
        <v>7</v>
      </c>
      <c r="F79" s="471">
        <v>42929</v>
      </c>
      <c r="G79" s="460" t="s">
        <v>37</v>
      </c>
      <c r="H79" s="460" t="s">
        <v>37</v>
      </c>
      <c r="I79" s="460" t="s">
        <v>4</v>
      </c>
      <c r="J79" s="460" t="s">
        <v>39</v>
      </c>
      <c r="K79" s="460" t="s">
        <v>53</v>
      </c>
      <c r="L79" s="271">
        <v>100</v>
      </c>
      <c r="M79" s="461">
        <v>100</v>
      </c>
      <c r="N79" s="472"/>
    </row>
    <row r="80" spans="1:14" ht="30" customHeight="1">
      <c r="A80" s="460" t="s">
        <v>61</v>
      </c>
      <c r="B80" s="460">
        <v>2</v>
      </c>
      <c r="C80" s="460">
        <v>305</v>
      </c>
      <c r="D80" s="460">
        <v>2017</v>
      </c>
      <c r="E80" s="460">
        <v>7</v>
      </c>
      <c r="F80" s="471">
        <v>42929</v>
      </c>
      <c r="G80" s="460" t="s">
        <v>37</v>
      </c>
      <c r="H80" s="460" t="s">
        <v>37</v>
      </c>
      <c r="I80" s="460" t="s">
        <v>4</v>
      </c>
      <c r="J80" s="460" t="s">
        <v>39</v>
      </c>
      <c r="K80" s="460" t="s">
        <v>54</v>
      </c>
      <c r="L80" s="271">
        <v>300</v>
      </c>
      <c r="M80" s="461">
        <v>300</v>
      </c>
      <c r="N80" s="472"/>
    </row>
    <row r="81" spans="1:14" ht="30" customHeight="1">
      <c r="A81" s="460" t="s">
        <v>62</v>
      </c>
      <c r="B81" s="460">
        <v>11</v>
      </c>
      <c r="C81" s="460">
        <v>513</v>
      </c>
      <c r="D81" s="460">
        <v>2017</v>
      </c>
      <c r="E81" s="460">
        <v>7</v>
      </c>
      <c r="F81" s="471">
        <v>42929</v>
      </c>
      <c r="G81" s="460" t="s">
        <v>37</v>
      </c>
      <c r="H81" s="460" t="s">
        <v>37</v>
      </c>
      <c r="I81" s="460" t="s">
        <v>11</v>
      </c>
      <c r="J81" s="460" t="s">
        <v>39</v>
      </c>
      <c r="K81" s="460" t="s">
        <v>40</v>
      </c>
      <c r="L81" s="271">
        <v>150</v>
      </c>
      <c r="M81" s="472"/>
      <c r="N81" s="462">
        <v>150</v>
      </c>
    </row>
    <row r="82" spans="1:14" ht="30" customHeight="1">
      <c r="A82" s="460" t="s">
        <v>62</v>
      </c>
      <c r="B82" s="460">
        <v>10</v>
      </c>
      <c r="C82" s="460">
        <v>512</v>
      </c>
      <c r="D82" s="460">
        <v>2017</v>
      </c>
      <c r="E82" s="460">
        <v>7</v>
      </c>
      <c r="F82" s="471">
        <v>42922</v>
      </c>
      <c r="G82" s="460" t="s">
        <v>37</v>
      </c>
      <c r="H82" s="460" t="s">
        <v>37</v>
      </c>
      <c r="I82" s="460" t="s">
        <v>11</v>
      </c>
      <c r="J82" s="460" t="s">
        <v>39</v>
      </c>
      <c r="K82" s="460" t="s">
        <v>40</v>
      </c>
      <c r="L82" s="271">
        <v>270</v>
      </c>
      <c r="M82" s="472"/>
      <c r="N82" s="462">
        <v>270</v>
      </c>
    </row>
    <row r="83" spans="1:14" ht="30" customHeight="1">
      <c r="A83" s="460" t="s">
        <v>61</v>
      </c>
      <c r="B83" s="460">
        <v>1</v>
      </c>
      <c r="C83" s="460">
        <v>304</v>
      </c>
      <c r="D83" s="460">
        <v>2017</v>
      </c>
      <c r="E83" s="460">
        <v>7</v>
      </c>
      <c r="F83" s="471">
        <v>42922</v>
      </c>
      <c r="G83" s="460" t="s">
        <v>37</v>
      </c>
      <c r="H83" s="460" t="s">
        <v>37</v>
      </c>
      <c r="I83" s="460" t="s">
        <v>4</v>
      </c>
      <c r="J83" s="460" t="s">
        <v>39</v>
      </c>
      <c r="K83" s="460" t="s">
        <v>53</v>
      </c>
      <c r="L83" s="271">
        <v>100</v>
      </c>
      <c r="M83" s="461">
        <v>100</v>
      </c>
      <c r="N83" s="472"/>
    </row>
    <row r="84" spans="1:14" ht="30" customHeight="1">
      <c r="A84" s="460" t="s">
        <v>61</v>
      </c>
      <c r="B84" s="460">
        <v>1</v>
      </c>
      <c r="C84" s="460">
        <v>304</v>
      </c>
      <c r="D84" s="460">
        <v>2017</v>
      </c>
      <c r="E84" s="460">
        <v>7</v>
      </c>
      <c r="F84" s="471">
        <v>42922</v>
      </c>
      <c r="G84" s="460" t="s">
        <v>37</v>
      </c>
      <c r="H84" s="460" t="s">
        <v>37</v>
      </c>
      <c r="I84" s="460" t="s">
        <v>4</v>
      </c>
      <c r="J84" s="460" t="s">
        <v>39</v>
      </c>
      <c r="K84" s="460" t="s">
        <v>54</v>
      </c>
      <c r="L84" s="271">
        <v>120</v>
      </c>
      <c r="M84" s="461">
        <v>120</v>
      </c>
      <c r="N84" s="472"/>
    </row>
    <row r="85" spans="1:14" ht="30" customHeight="1">
      <c r="A85" s="460" t="s">
        <v>62</v>
      </c>
      <c r="B85" s="460">
        <v>9</v>
      </c>
      <c r="C85" s="460">
        <v>511</v>
      </c>
      <c r="D85" s="460">
        <v>2017</v>
      </c>
      <c r="E85" s="460">
        <v>6</v>
      </c>
      <c r="F85" s="471">
        <v>42915</v>
      </c>
      <c r="G85" s="460" t="s">
        <v>37</v>
      </c>
      <c r="H85" s="460" t="s">
        <v>37</v>
      </c>
      <c r="I85" s="460" t="s">
        <v>11</v>
      </c>
      <c r="J85" s="460" t="s">
        <v>39</v>
      </c>
      <c r="K85" s="460" t="s">
        <v>40</v>
      </c>
      <c r="L85" s="271">
        <v>50</v>
      </c>
      <c r="M85" s="470"/>
      <c r="N85" s="462">
        <v>50</v>
      </c>
    </row>
    <row r="86" spans="1:14" ht="30" customHeight="1">
      <c r="A86" s="460" t="s">
        <v>52</v>
      </c>
      <c r="B86" s="460">
        <v>10</v>
      </c>
      <c r="C86" s="460">
        <v>552</v>
      </c>
      <c r="D86" s="460">
        <v>2017</v>
      </c>
      <c r="E86" s="460">
        <v>6</v>
      </c>
      <c r="F86" s="471">
        <v>42908</v>
      </c>
      <c r="G86" s="460" t="s">
        <v>37</v>
      </c>
      <c r="H86" s="460" t="s">
        <v>37</v>
      </c>
      <c r="I86" s="460" t="s">
        <v>8</v>
      </c>
      <c r="J86" s="460" t="s">
        <v>39</v>
      </c>
      <c r="K86" s="460" t="s">
        <v>53</v>
      </c>
      <c r="L86" s="271">
        <v>220</v>
      </c>
      <c r="M86" s="461">
        <v>220</v>
      </c>
      <c r="N86" s="470"/>
    </row>
    <row r="87" spans="1:14" ht="30" customHeight="1">
      <c r="A87" s="460" t="s">
        <v>52</v>
      </c>
      <c r="B87" s="460">
        <v>10</v>
      </c>
      <c r="C87" s="460">
        <v>552</v>
      </c>
      <c r="D87" s="460">
        <v>2017</v>
      </c>
      <c r="E87" s="460">
        <v>6</v>
      </c>
      <c r="F87" s="471">
        <v>42908</v>
      </c>
      <c r="G87" s="460" t="s">
        <v>37</v>
      </c>
      <c r="H87" s="460" t="s">
        <v>37</v>
      </c>
      <c r="I87" s="460" t="s">
        <v>8</v>
      </c>
      <c r="J87" s="460" t="s">
        <v>39</v>
      </c>
      <c r="K87" s="460" t="s">
        <v>40</v>
      </c>
      <c r="L87" s="271">
        <v>40</v>
      </c>
      <c r="M87" s="470"/>
      <c r="N87" s="462">
        <v>40</v>
      </c>
    </row>
    <row r="88" spans="1:14" ht="30" customHeight="1">
      <c r="A88" s="460" t="s">
        <v>52</v>
      </c>
      <c r="B88" s="460">
        <v>10</v>
      </c>
      <c r="C88" s="460">
        <v>552</v>
      </c>
      <c r="D88" s="460">
        <v>2017</v>
      </c>
      <c r="E88" s="460">
        <v>6</v>
      </c>
      <c r="F88" s="471">
        <v>42908</v>
      </c>
      <c r="G88" s="460" t="s">
        <v>37</v>
      </c>
      <c r="H88" s="460" t="s">
        <v>37</v>
      </c>
      <c r="I88" s="460" t="s">
        <v>8</v>
      </c>
      <c r="J88" s="460" t="s">
        <v>39</v>
      </c>
      <c r="K88" s="460" t="s">
        <v>54</v>
      </c>
      <c r="L88" s="271">
        <v>60</v>
      </c>
      <c r="M88" s="461">
        <v>60</v>
      </c>
      <c r="N88" s="470"/>
    </row>
    <row r="89" spans="1:14" ht="30" customHeight="1">
      <c r="A89" s="460" t="s">
        <v>62</v>
      </c>
      <c r="B89" s="460">
        <v>8</v>
      </c>
      <c r="C89" s="460">
        <v>510</v>
      </c>
      <c r="D89" s="460">
        <v>2017</v>
      </c>
      <c r="E89" s="460">
        <v>6</v>
      </c>
      <c r="F89" s="471">
        <v>42908</v>
      </c>
      <c r="G89" s="460" t="s">
        <v>37</v>
      </c>
      <c r="H89" s="460" t="s">
        <v>37</v>
      </c>
      <c r="I89" s="460" t="s">
        <v>11</v>
      </c>
      <c r="J89" s="460" t="s">
        <v>39</v>
      </c>
      <c r="K89" s="460" t="s">
        <v>40</v>
      </c>
      <c r="L89" s="271">
        <v>100</v>
      </c>
      <c r="M89" s="470"/>
      <c r="N89" s="462">
        <v>100</v>
      </c>
    </row>
    <row r="90" spans="1:14" ht="30" customHeight="1">
      <c r="A90" s="460" t="s">
        <v>52</v>
      </c>
      <c r="B90" s="460">
        <v>9</v>
      </c>
      <c r="C90" s="460">
        <v>551</v>
      </c>
      <c r="D90" s="460">
        <v>2017</v>
      </c>
      <c r="E90" s="460">
        <v>6</v>
      </c>
      <c r="F90" s="471">
        <v>42901</v>
      </c>
      <c r="G90" s="460" t="s">
        <v>37</v>
      </c>
      <c r="H90" s="460" t="s">
        <v>37</v>
      </c>
      <c r="I90" s="460" t="s">
        <v>8</v>
      </c>
      <c r="J90" s="460" t="s">
        <v>39</v>
      </c>
      <c r="K90" s="460" t="s">
        <v>53</v>
      </c>
      <c r="L90" s="271">
        <v>500</v>
      </c>
      <c r="M90" s="461">
        <v>500</v>
      </c>
      <c r="N90" s="470"/>
    </row>
    <row r="91" spans="1:14" ht="30" customHeight="1">
      <c r="A91" s="460" t="s">
        <v>52</v>
      </c>
      <c r="B91" s="460">
        <v>9</v>
      </c>
      <c r="C91" s="460">
        <v>551</v>
      </c>
      <c r="D91" s="460">
        <v>2017</v>
      </c>
      <c r="E91" s="460">
        <v>6</v>
      </c>
      <c r="F91" s="471">
        <v>42901</v>
      </c>
      <c r="G91" s="460" t="s">
        <v>37</v>
      </c>
      <c r="H91" s="460" t="s">
        <v>37</v>
      </c>
      <c r="I91" s="460" t="s">
        <v>8</v>
      </c>
      <c r="J91" s="460" t="s">
        <v>39</v>
      </c>
      <c r="K91" s="460" t="s">
        <v>40</v>
      </c>
      <c r="L91" s="271">
        <v>130</v>
      </c>
      <c r="M91" s="470"/>
      <c r="N91" s="462">
        <v>130</v>
      </c>
    </row>
    <row r="92" spans="1:14" ht="30" customHeight="1">
      <c r="A92" s="460" t="s">
        <v>52</v>
      </c>
      <c r="B92" s="460">
        <v>9</v>
      </c>
      <c r="C92" s="460">
        <v>551</v>
      </c>
      <c r="D92" s="460">
        <v>2017</v>
      </c>
      <c r="E92" s="460">
        <v>6</v>
      </c>
      <c r="F92" s="471">
        <v>42901</v>
      </c>
      <c r="G92" s="460" t="s">
        <v>37</v>
      </c>
      <c r="H92" s="460" t="s">
        <v>37</v>
      </c>
      <c r="I92" s="460" t="s">
        <v>8</v>
      </c>
      <c r="J92" s="460" t="s">
        <v>39</v>
      </c>
      <c r="K92" s="460" t="s">
        <v>54</v>
      </c>
      <c r="L92" s="271">
        <v>220</v>
      </c>
      <c r="M92" s="461">
        <v>220</v>
      </c>
      <c r="N92" s="470"/>
    </row>
    <row r="93" spans="1:14" ht="30" customHeight="1">
      <c r="A93" s="460" t="s">
        <v>62</v>
      </c>
      <c r="B93" s="460">
        <v>7</v>
      </c>
      <c r="C93" s="460">
        <v>509</v>
      </c>
      <c r="D93" s="460">
        <v>2017</v>
      </c>
      <c r="E93" s="460">
        <v>6</v>
      </c>
      <c r="F93" s="471">
        <v>42901</v>
      </c>
      <c r="G93" s="460" t="s">
        <v>37</v>
      </c>
      <c r="H93" s="460" t="s">
        <v>37</v>
      </c>
      <c r="I93" s="460" t="s">
        <v>11</v>
      </c>
      <c r="J93" s="460" t="s">
        <v>39</v>
      </c>
      <c r="K93" s="460" t="s">
        <v>40</v>
      </c>
      <c r="L93" s="271">
        <v>150</v>
      </c>
      <c r="M93" s="472"/>
      <c r="N93" s="462">
        <v>150</v>
      </c>
    </row>
    <row r="94" spans="1:14" ht="30" customHeight="1">
      <c r="A94" s="460" t="s">
        <v>62</v>
      </c>
      <c r="B94" s="460">
        <v>6</v>
      </c>
      <c r="C94" s="460">
        <v>508</v>
      </c>
      <c r="D94" s="460">
        <v>2017</v>
      </c>
      <c r="E94" s="460">
        <v>6</v>
      </c>
      <c r="F94" s="471">
        <v>42901</v>
      </c>
      <c r="G94" s="460" t="s">
        <v>37</v>
      </c>
      <c r="H94" s="460" t="s">
        <v>37</v>
      </c>
      <c r="I94" s="460" t="s">
        <v>11</v>
      </c>
      <c r="J94" s="460" t="s">
        <v>39</v>
      </c>
      <c r="K94" s="460" t="s">
        <v>40</v>
      </c>
      <c r="L94" s="271">
        <v>200</v>
      </c>
      <c r="M94" s="472"/>
      <c r="N94" s="462">
        <v>200</v>
      </c>
    </row>
    <row r="95" spans="1:14" ht="30" customHeight="1">
      <c r="A95" s="460" t="s">
        <v>52</v>
      </c>
      <c r="B95" s="460">
        <v>8</v>
      </c>
      <c r="C95" s="460">
        <v>550</v>
      </c>
      <c r="D95" s="460">
        <v>2017</v>
      </c>
      <c r="E95" s="460">
        <v>5</v>
      </c>
      <c r="F95" s="471">
        <v>42880</v>
      </c>
      <c r="G95" s="460" t="s">
        <v>37</v>
      </c>
      <c r="H95" s="460" t="s">
        <v>37</v>
      </c>
      <c r="I95" s="264" t="s">
        <v>8</v>
      </c>
      <c r="J95" s="460" t="s">
        <v>39</v>
      </c>
      <c r="K95" s="460" t="s">
        <v>53</v>
      </c>
      <c r="L95" s="271">
        <v>650</v>
      </c>
      <c r="M95" s="461">
        <v>650</v>
      </c>
      <c r="N95" s="470"/>
    </row>
    <row r="96" spans="1:14" ht="30" customHeight="1">
      <c r="A96" s="460" t="s">
        <v>52</v>
      </c>
      <c r="B96" s="460">
        <v>8</v>
      </c>
      <c r="C96" s="460">
        <v>550</v>
      </c>
      <c r="D96" s="460">
        <v>2017</v>
      </c>
      <c r="E96" s="460">
        <v>5</v>
      </c>
      <c r="F96" s="471">
        <v>42880</v>
      </c>
      <c r="G96" s="460" t="s">
        <v>37</v>
      </c>
      <c r="H96" s="460" t="s">
        <v>37</v>
      </c>
      <c r="I96" s="264" t="s">
        <v>8</v>
      </c>
      <c r="J96" s="460" t="s">
        <v>39</v>
      </c>
      <c r="K96" s="460" t="s">
        <v>40</v>
      </c>
      <c r="L96" s="271">
        <v>150</v>
      </c>
      <c r="M96" s="470"/>
      <c r="N96" s="462">
        <v>150</v>
      </c>
    </row>
    <row r="97" spans="1:14" ht="30" customHeight="1">
      <c r="A97" s="460" t="s">
        <v>52</v>
      </c>
      <c r="B97" s="460">
        <v>8</v>
      </c>
      <c r="C97" s="460">
        <v>550</v>
      </c>
      <c r="D97" s="460">
        <v>2017</v>
      </c>
      <c r="E97" s="460">
        <v>5</v>
      </c>
      <c r="F97" s="471">
        <v>42880</v>
      </c>
      <c r="G97" s="460" t="s">
        <v>37</v>
      </c>
      <c r="H97" s="460" t="s">
        <v>37</v>
      </c>
      <c r="I97" s="264" t="s">
        <v>8</v>
      </c>
      <c r="J97" s="460" t="s">
        <v>39</v>
      </c>
      <c r="K97" s="460" t="s">
        <v>54</v>
      </c>
      <c r="L97" s="271">
        <v>230</v>
      </c>
      <c r="M97" s="461">
        <v>230</v>
      </c>
      <c r="N97" s="470"/>
    </row>
    <row r="98" spans="1:14" ht="30" customHeight="1">
      <c r="A98" s="460" t="s">
        <v>63</v>
      </c>
      <c r="B98" s="460">
        <v>9</v>
      </c>
      <c r="C98" s="460">
        <v>169</v>
      </c>
      <c r="D98" s="460">
        <v>2017</v>
      </c>
      <c r="E98" s="460">
        <v>5</v>
      </c>
      <c r="F98" s="471">
        <v>42859</v>
      </c>
      <c r="G98" s="460" t="s">
        <v>37</v>
      </c>
      <c r="H98" s="460" t="s">
        <v>37</v>
      </c>
      <c r="I98" s="460" t="s">
        <v>6</v>
      </c>
      <c r="J98" s="460" t="s">
        <v>46</v>
      </c>
      <c r="K98" s="460" t="s">
        <v>40</v>
      </c>
      <c r="L98" s="271">
        <v>450</v>
      </c>
      <c r="M98" s="472"/>
      <c r="N98" s="462">
        <v>450</v>
      </c>
    </row>
    <row r="99" spans="1:14" ht="30" customHeight="1">
      <c r="A99" s="460" t="s">
        <v>62</v>
      </c>
      <c r="B99" s="460">
        <v>5</v>
      </c>
      <c r="C99" s="460">
        <v>506</v>
      </c>
      <c r="D99" s="460">
        <v>2017</v>
      </c>
      <c r="E99" s="460">
        <v>5</v>
      </c>
      <c r="F99" s="471">
        <v>42859</v>
      </c>
      <c r="G99" s="460" t="s">
        <v>37</v>
      </c>
      <c r="H99" s="460" t="s">
        <v>37</v>
      </c>
      <c r="I99" s="460" t="s">
        <v>11</v>
      </c>
      <c r="J99" s="460" t="s">
        <v>39</v>
      </c>
      <c r="K99" s="460" t="s">
        <v>40</v>
      </c>
      <c r="L99" s="271">
        <v>110</v>
      </c>
      <c r="M99" s="472"/>
      <c r="N99" s="462">
        <v>110</v>
      </c>
    </row>
    <row r="100" spans="1:14" ht="30" customHeight="1">
      <c r="A100" s="460" t="s">
        <v>52</v>
      </c>
      <c r="B100" s="460">
        <v>7</v>
      </c>
      <c r="C100" s="460">
        <v>549</v>
      </c>
      <c r="D100" s="460">
        <v>2017</v>
      </c>
      <c r="E100" s="460">
        <v>5</v>
      </c>
      <c r="F100" s="471">
        <v>42859</v>
      </c>
      <c r="G100" s="460" t="s">
        <v>37</v>
      </c>
      <c r="H100" s="460" t="s">
        <v>37</v>
      </c>
      <c r="I100" s="264" t="s">
        <v>8</v>
      </c>
      <c r="J100" s="460" t="s">
        <v>39</v>
      </c>
      <c r="K100" s="460" t="s">
        <v>53</v>
      </c>
      <c r="L100" s="271">
        <v>510</v>
      </c>
      <c r="M100" s="461">
        <v>510</v>
      </c>
      <c r="N100" s="470"/>
    </row>
    <row r="101" spans="1:14" ht="30" customHeight="1">
      <c r="A101" s="460" t="s">
        <v>52</v>
      </c>
      <c r="B101" s="460">
        <v>7</v>
      </c>
      <c r="C101" s="460">
        <v>549</v>
      </c>
      <c r="D101" s="460">
        <v>2017</v>
      </c>
      <c r="E101" s="460">
        <v>5</v>
      </c>
      <c r="F101" s="471">
        <v>42859</v>
      </c>
      <c r="G101" s="460" t="s">
        <v>37</v>
      </c>
      <c r="H101" s="460" t="s">
        <v>37</v>
      </c>
      <c r="I101" s="264" t="s">
        <v>8</v>
      </c>
      <c r="J101" s="460" t="s">
        <v>39</v>
      </c>
      <c r="K101" s="460" t="s">
        <v>40</v>
      </c>
      <c r="L101" s="271">
        <v>102</v>
      </c>
      <c r="M101" s="470"/>
      <c r="N101" s="462">
        <v>102</v>
      </c>
    </row>
    <row r="102" spans="1:14" ht="30" customHeight="1">
      <c r="A102" s="460" t="s">
        <v>52</v>
      </c>
      <c r="B102" s="460">
        <v>7</v>
      </c>
      <c r="C102" s="460">
        <v>549</v>
      </c>
      <c r="D102" s="460">
        <v>2017</v>
      </c>
      <c r="E102" s="460">
        <v>5</v>
      </c>
      <c r="F102" s="471">
        <v>42859</v>
      </c>
      <c r="G102" s="460" t="s">
        <v>37</v>
      </c>
      <c r="H102" s="460" t="s">
        <v>37</v>
      </c>
      <c r="I102" s="264" t="s">
        <v>8</v>
      </c>
      <c r="J102" s="460" t="s">
        <v>39</v>
      </c>
      <c r="K102" s="460" t="s">
        <v>54</v>
      </c>
      <c r="L102" s="271">
        <v>255</v>
      </c>
      <c r="M102" s="461">
        <v>255</v>
      </c>
      <c r="N102" s="472"/>
    </row>
    <row r="103" spans="1:14" ht="30" customHeight="1">
      <c r="A103" s="460" t="s">
        <v>52</v>
      </c>
      <c r="B103" s="460">
        <v>6</v>
      </c>
      <c r="C103" s="460">
        <v>548</v>
      </c>
      <c r="D103" s="460">
        <v>2017</v>
      </c>
      <c r="E103" s="460">
        <v>4</v>
      </c>
      <c r="F103" s="471">
        <v>42845</v>
      </c>
      <c r="G103" s="460" t="s">
        <v>37</v>
      </c>
      <c r="H103" s="460" t="s">
        <v>37</v>
      </c>
      <c r="I103" s="264" t="s">
        <v>8</v>
      </c>
      <c r="J103" s="460" t="s">
        <v>39</v>
      </c>
      <c r="K103" s="460" t="s">
        <v>53</v>
      </c>
      <c r="L103" s="271">
        <v>300</v>
      </c>
      <c r="M103" s="461">
        <v>300</v>
      </c>
      <c r="N103" s="472"/>
    </row>
    <row r="104" spans="1:14" ht="30" customHeight="1">
      <c r="A104" s="460" t="s">
        <v>52</v>
      </c>
      <c r="B104" s="460">
        <v>6</v>
      </c>
      <c r="C104" s="460">
        <v>548</v>
      </c>
      <c r="D104" s="460">
        <v>2017</v>
      </c>
      <c r="E104" s="460">
        <v>4</v>
      </c>
      <c r="F104" s="471">
        <v>42845</v>
      </c>
      <c r="G104" s="460" t="s">
        <v>37</v>
      </c>
      <c r="H104" s="460" t="s">
        <v>37</v>
      </c>
      <c r="I104" s="264" t="s">
        <v>8</v>
      </c>
      <c r="J104" s="460" t="s">
        <v>39</v>
      </c>
      <c r="K104" s="460" t="s">
        <v>40</v>
      </c>
      <c r="L104" s="271">
        <v>90</v>
      </c>
      <c r="M104" s="470"/>
      <c r="N104" s="462">
        <v>90</v>
      </c>
    </row>
    <row r="105" spans="1:14" ht="30" customHeight="1">
      <c r="A105" s="460" t="s">
        <v>52</v>
      </c>
      <c r="B105" s="460">
        <v>6</v>
      </c>
      <c r="C105" s="460">
        <v>548</v>
      </c>
      <c r="D105" s="460">
        <v>2017</v>
      </c>
      <c r="E105" s="460">
        <v>4</v>
      </c>
      <c r="F105" s="471">
        <v>42845</v>
      </c>
      <c r="G105" s="460" t="s">
        <v>37</v>
      </c>
      <c r="H105" s="460" t="s">
        <v>37</v>
      </c>
      <c r="I105" s="264" t="s">
        <v>8</v>
      </c>
      <c r="J105" s="460" t="s">
        <v>39</v>
      </c>
      <c r="K105" s="460" t="s">
        <v>54</v>
      </c>
      <c r="L105" s="271">
        <v>140</v>
      </c>
      <c r="M105" s="461">
        <v>140</v>
      </c>
      <c r="N105" s="470"/>
    </row>
    <row r="106" spans="1:14" ht="30" customHeight="1">
      <c r="A106" s="460" t="s">
        <v>63</v>
      </c>
      <c r="B106" s="460">
        <v>8</v>
      </c>
      <c r="C106" s="460">
        <v>168</v>
      </c>
      <c r="D106" s="460">
        <v>2017</v>
      </c>
      <c r="E106" s="460">
        <v>4</v>
      </c>
      <c r="F106" s="471">
        <v>42845</v>
      </c>
      <c r="G106" s="460" t="s">
        <v>37</v>
      </c>
      <c r="H106" s="460" t="s">
        <v>37</v>
      </c>
      <c r="I106" s="460" t="s">
        <v>6</v>
      </c>
      <c r="J106" s="460" t="s">
        <v>46</v>
      </c>
      <c r="K106" s="460" t="s">
        <v>40</v>
      </c>
      <c r="L106" s="271">
        <v>456</v>
      </c>
      <c r="M106" s="472"/>
      <c r="N106" s="462">
        <v>456</v>
      </c>
    </row>
    <row r="107" spans="1:14" ht="30" customHeight="1">
      <c r="A107" s="460" t="s">
        <v>62</v>
      </c>
      <c r="B107" s="460">
        <v>4</v>
      </c>
      <c r="C107" s="460">
        <v>505</v>
      </c>
      <c r="D107" s="460">
        <v>2017</v>
      </c>
      <c r="E107" s="460">
        <v>4</v>
      </c>
      <c r="F107" s="471">
        <v>42845</v>
      </c>
      <c r="G107" s="460" t="s">
        <v>37</v>
      </c>
      <c r="H107" s="460" t="s">
        <v>37</v>
      </c>
      <c r="I107" s="460" t="s">
        <v>11</v>
      </c>
      <c r="J107" s="460" t="s">
        <v>39</v>
      </c>
      <c r="K107" s="460" t="s">
        <v>40</v>
      </c>
      <c r="L107" s="271">
        <v>100</v>
      </c>
      <c r="M107" s="472"/>
      <c r="N107" s="462">
        <v>100</v>
      </c>
    </row>
    <row r="108" spans="1:14" ht="30" customHeight="1">
      <c r="A108" s="460" t="s">
        <v>63</v>
      </c>
      <c r="B108" s="460">
        <v>7</v>
      </c>
      <c r="C108" s="460">
        <v>167</v>
      </c>
      <c r="D108" s="460">
        <v>2017</v>
      </c>
      <c r="E108" s="460">
        <v>4</v>
      </c>
      <c r="F108" s="471">
        <v>42831</v>
      </c>
      <c r="G108" s="460" t="s">
        <v>37</v>
      </c>
      <c r="H108" s="460" t="s">
        <v>37</v>
      </c>
      <c r="I108" s="460" t="s">
        <v>6</v>
      </c>
      <c r="J108" s="264" t="s">
        <v>46</v>
      </c>
      <c r="K108" s="460" t="s">
        <v>40</v>
      </c>
      <c r="L108" s="271">
        <v>403</v>
      </c>
      <c r="M108" s="472"/>
      <c r="N108" s="462">
        <v>403</v>
      </c>
    </row>
    <row r="109" spans="1:14" ht="30" customHeight="1">
      <c r="A109" s="460" t="s">
        <v>62</v>
      </c>
      <c r="B109" s="460">
        <v>3</v>
      </c>
      <c r="C109" s="460">
        <v>504</v>
      </c>
      <c r="D109" s="460">
        <v>2017</v>
      </c>
      <c r="E109" s="460">
        <v>4</v>
      </c>
      <c r="F109" s="471">
        <v>42831</v>
      </c>
      <c r="G109" s="460" t="s">
        <v>37</v>
      </c>
      <c r="H109" s="460" t="s">
        <v>37</v>
      </c>
      <c r="I109" s="460" t="s">
        <v>11</v>
      </c>
      <c r="J109" s="460" t="s">
        <v>39</v>
      </c>
      <c r="K109" s="460" t="s">
        <v>40</v>
      </c>
      <c r="L109" s="271">
        <v>60</v>
      </c>
      <c r="M109" s="472"/>
      <c r="N109" s="462">
        <v>60</v>
      </c>
    </row>
    <row r="110" spans="1:14" ht="30" customHeight="1">
      <c r="A110" s="460" t="s">
        <v>52</v>
      </c>
      <c r="B110" s="460">
        <v>5</v>
      </c>
      <c r="C110" s="460">
        <v>547</v>
      </c>
      <c r="D110" s="460">
        <v>2017</v>
      </c>
      <c r="E110" s="460">
        <v>4</v>
      </c>
      <c r="F110" s="471">
        <v>42831</v>
      </c>
      <c r="G110" s="460" t="s">
        <v>37</v>
      </c>
      <c r="H110" s="460" t="s">
        <v>37</v>
      </c>
      <c r="I110" s="264" t="s">
        <v>8</v>
      </c>
      <c r="J110" s="460" t="s">
        <v>39</v>
      </c>
      <c r="K110" s="460" t="s">
        <v>53</v>
      </c>
      <c r="L110" s="271">
        <v>184</v>
      </c>
      <c r="M110" s="461">
        <v>184</v>
      </c>
      <c r="N110" s="470"/>
    </row>
    <row r="111" spans="1:14" ht="30" customHeight="1">
      <c r="A111" s="460" t="s">
        <v>52</v>
      </c>
      <c r="B111" s="460">
        <v>5</v>
      </c>
      <c r="C111" s="460">
        <v>547</v>
      </c>
      <c r="D111" s="460">
        <v>2017</v>
      </c>
      <c r="E111" s="460">
        <v>4</v>
      </c>
      <c r="F111" s="471">
        <v>42831</v>
      </c>
      <c r="G111" s="460" t="s">
        <v>37</v>
      </c>
      <c r="H111" s="460" t="s">
        <v>37</v>
      </c>
      <c r="I111" s="264" t="s">
        <v>8</v>
      </c>
      <c r="J111" s="460" t="s">
        <v>39</v>
      </c>
      <c r="K111" s="460" t="s">
        <v>40</v>
      </c>
      <c r="L111" s="271">
        <v>60</v>
      </c>
      <c r="M111" s="470"/>
      <c r="N111" s="462">
        <v>60</v>
      </c>
    </row>
    <row r="112" spans="1:14" ht="30" customHeight="1">
      <c r="A112" s="460" t="s">
        <v>52</v>
      </c>
      <c r="B112" s="460">
        <v>5</v>
      </c>
      <c r="C112" s="460">
        <v>547</v>
      </c>
      <c r="D112" s="460">
        <v>2017</v>
      </c>
      <c r="E112" s="460">
        <v>4</v>
      </c>
      <c r="F112" s="471">
        <v>42831</v>
      </c>
      <c r="G112" s="460" t="s">
        <v>37</v>
      </c>
      <c r="H112" s="460" t="s">
        <v>37</v>
      </c>
      <c r="I112" s="264" t="s">
        <v>8</v>
      </c>
      <c r="J112" s="460" t="s">
        <v>39</v>
      </c>
      <c r="K112" s="460" t="s">
        <v>54</v>
      </c>
      <c r="L112" s="271">
        <v>144</v>
      </c>
      <c r="M112" s="461">
        <v>144</v>
      </c>
      <c r="N112" s="470"/>
    </row>
    <row r="113" spans="1:14" ht="30" customHeight="1">
      <c r="A113" s="460" t="s">
        <v>63</v>
      </c>
      <c r="B113" s="460">
        <v>6</v>
      </c>
      <c r="C113" s="460">
        <v>599</v>
      </c>
      <c r="D113" s="460">
        <v>2017</v>
      </c>
      <c r="E113" s="460">
        <v>3</v>
      </c>
      <c r="F113" s="471">
        <v>42824</v>
      </c>
      <c r="G113" s="460" t="s">
        <v>37</v>
      </c>
      <c r="H113" s="460" t="s">
        <v>37</v>
      </c>
      <c r="I113" s="460" t="s">
        <v>6</v>
      </c>
      <c r="J113" s="460" t="s">
        <v>46</v>
      </c>
      <c r="K113" s="460" t="s">
        <v>40</v>
      </c>
      <c r="L113" s="271">
        <v>301</v>
      </c>
      <c r="M113" s="470"/>
      <c r="N113" s="462">
        <v>301</v>
      </c>
    </row>
    <row r="114" spans="1:14" ht="30" customHeight="1">
      <c r="A114" s="460" t="s">
        <v>52</v>
      </c>
      <c r="B114" s="460">
        <v>4</v>
      </c>
      <c r="C114" s="460">
        <v>546</v>
      </c>
      <c r="D114" s="460">
        <v>2017</v>
      </c>
      <c r="E114" s="460">
        <v>3</v>
      </c>
      <c r="F114" s="471">
        <v>42824</v>
      </c>
      <c r="G114" s="460" t="s">
        <v>37</v>
      </c>
      <c r="H114" s="460" t="s">
        <v>37</v>
      </c>
      <c r="I114" s="264" t="s">
        <v>8</v>
      </c>
      <c r="J114" s="460" t="s">
        <v>39</v>
      </c>
      <c r="K114" s="460" t="s">
        <v>53</v>
      </c>
      <c r="L114" s="271">
        <v>150</v>
      </c>
      <c r="M114" s="461">
        <v>150</v>
      </c>
      <c r="N114" s="470"/>
    </row>
    <row r="115" spans="1:14" ht="30" customHeight="1">
      <c r="A115" s="460" t="s">
        <v>52</v>
      </c>
      <c r="B115" s="460">
        <v>4</v>
      </c>
      <c r="C115" s="460">
        <v>546</v>
      </c>
      <c r="D115" s="460">
        <v>2017</v>
      </c>
      <c r="E115" s="460">
        <v>3</v>
      </c>
      <c r="F115" s="471">
        <v>42824</v>
      </c>
      <c r="G115" s="460" t="s">
        <v>37</v>
      </c>
      <c r="H115" s="460" t="s">
        <v>37</v>
      </c>
      <c r="I115" s="264" t="s">
        <v>8</v>
      </c>
      <c r="J115" s="460" t="s">
        <v>39</v>
      </c>
      <c r="K115" s="460" t="s">
        <v>40</v>
      </c>
      <c r="L115" s="271">
        <v>35</v>
      </c>
      <c r="M115" s="470"/>
      <c r="N115" s="462">
        <v>35</v>
      </c>
    </row>
    <row r="116" spans="1:14" ht="30" customHeight="1">
      <c r="A116" s="460" t="s">
        <v>52</v>
      </c>
      <c r="B116" s="460">
        <v>4</v>
      </c>
      <c r="C116" s="460">
        <v>546</v>
      </c>
      <c r="D116" s="460">
        <v>2017</v>
      </c>
      <c r="E116" s="460">
        <v>3</v>
      </c>
      <c r="F116" s="471">
        <v>42824</v>
      </c>
      <c r="G116" s="460" t="s">
        <v>37</v>
      </c>
      <c r="H116" s="460" t="s">
        <v>37</v>
      </c>
      <c r="I116" s="264" t="s">
        <v>8</v>
      </c>
      <c r="J116" s="460" t="s">
        <v>39</v>
      </c>
      <c r="K116" s="460" t="s">
        <v>54</v>
      </c>
      <c r="L116" s="271">
        <v>50</v>
      </c>
      <c r="M116" s="461">
        <v>50</v>
      </c>
      <c r="N116" s="470"/>
    </row>
    <row r="117" spans="1:14" ht="30" customHeight="1">
      <c r="A117" s="460" t="s">
        <v>63</v>
      </c>
      <c r="B117" s="460">
        <v>5</v>
      </c>
      <c r="C117" s="460">
        <v>600</v>
      </c>
      <c r="D117" s="460">
        <v>2017</v>
      </c>
      <c r="E117" s="460">
        <v>3</v>
      </c>
      <c r="F117" s="471">
        <v>42810</v>
      </c>
      <c r="G117" s="460" t="s">
        <v>37</v>
      </c>
      <c r="H117" s="460" t="s">
        <v>37</v>
      </c>
      <c r="I117" s="460" t="s">
        <v>6</v>
      </c>
      <c r="J117" s="460" t="s">
        <v>46</v>
      </c>
      <c r="K117" s="460" t="s">
        <v>40</v>
      </c>
      <c r="L117" s="271">
        <v>251</v>
      </c>
      <c r="M117" s="472"/>
      <c r="N117" s="462">
        <v>251</v>
      </c>
    </row>
    <row r="118" spans="1:14" ht="30" customHeight="1">
      <c r="A118" s="264" t="s">
        <v>63</v>
      </c>
      <c r="B118" s="264">
        <v>4</v>
      </c>
      <c r="C118" s="264">
        <v>598</v>
      </c>
      <c r="D118" s="264">
        <v>2017</v>
      </c>
      <c r="E118" s="264">
        <v>3</v>
      </c>
      <c r="F118" s="292">
        <v>42803</v>
      </c>
      <c r="G118" s="264" t="s">
        <v>37</v>
      </c>
      <c r="H118" s="264" t="s">
        <v>37</v>
      </c>
      <c r="I118" s="264" t="s">
        <v>6</v>
      </c>
      <c r="J118" s="264" t="s">
        <v>46</v>
      </c>
      <c r="K118" s="264" t="s">
        <v>40</v>
      </c>
      <c r="L118" s="286">
        <v>328</v>
      </c>
      <c r="M118" s="472"/>
      <c r="N118" s="278">
        <v>328</v>
      </c>
    </row>
    <row r="119" spans="1:14" ht="30" customHeight="1">
      <c r="A119" s="264" t="s">
        <v>62</v>
      </c>
      <c r="B119" s="264">
        <v>2</v>
      </c>
      <c r="C119" s="264">
        <v>503</v>
      </c>
      <c r="D119" s="264">
        <v>2017</v>
      </c>
      <c r="E119" s="264">
        <v>2</v>
      </c>
      <c r="F119" s="292">
        <v>42782</v>
      </c>
      <c r="G119" s="264" t="s">
        <v>37</v>
      </c>
      <c r="H119" s="264" t="s">
        <v>37</v>
      </c>
      <c r="I119" s="460" t="s">
        <v>11</v>
      </c>
      <c r="J119" s="264" t="s">
        <v>39</v>
      </c>
      <c r="K119" s="264" t="s">
        <v>40</v>
      </c>
      <c r="L119" s="286">
        <v>100</v>
      </c>
      <c r="M119" s="472"/>
      <c r="N119" s="278">
        <v>100</v>
      </c>
    </row>
    <row r="120" spans="1:14" ht="30" customHeight="1">
      <c r="A120" s="264" t="s">
        <v>63</v>
      </c>
      <c r="B120" s="264">
        <v>3</v>
      </c>
      <c r="C120" s="264">
        <v>597</v>
      </c>
      <c r="D120" s="264">
        <v>2017</v>
      </c>
      <c r="E120" s="264">
        <v>2</v>
      </c>
      <c r="F120" s="292">
        <v>42782</v>
      </c>
      <c r="G120" s="264" t="s">
        <v>37</v>
      </c>
      <c r="H120" s="264" t="s">
        <v>37</v>
      </c>
      <c r="I120" s="264" t="s">
        <v>6</v>
      </c>
      <c r="J120" s="264" t="s">
        <v>46</v>
      </c>
      <c r="K120" s="264" t="s">
        <v>40</v>
      </c>
      <c r="L120" s="286">
        <v>340</v>
      </c>
      <c r="M120" s="472"/>
      <c r="N120" s="278">
        <v>340</v>
      </c>
    </row>
    <row r="121" spans="1:14" ht="30" customHeight="1">
      <c r="A121" s="264" t="s">
        <v>52</v>
      </c>
      <c r="B121" s="264">
        <v>3</v>
      </c>
      <c r="C121" s="264">
        <v>545</v>
      </c>
      <c r="D121" s="264">
        <v>2017</v>
      </c>
      <c r="E121" s="264">
        <v>2</v>
      </c>
      <c r="F121" s="292">
        <v>42782</v>
      </c>
      <c r="G121" s="264" t="s">
        <v>37</v>
      </c>
      <c r="H121" s="264" t="s">
        <v>37</v>
      </c>
      <c r="I121" s="264" t="s">
        <v>8</v>
      </c>
      <c r="J121" s="264" t="s">
        <v>39</v>
      </c>
      <c r="K121" s="264" t="s">
        <v>53</v>
      </c>
      <c r="L121" s="286">
        <v>405</v>
      </c>
      <c r="M121" s="279">
        <v>405</v>
      </c>
      <c r="N121" s="470"/>
    </row>
    <row r="122" spans="1:14" ht="30" customHeight="1">
      <c r="A122" s="264" t="s">
        <v>52</v>
      </c>
      <c r="B122" s="264">
        <v>3</v>
      </c>
      <c r="C122" s="264">
        <v>545</v>
      </c>
      <c r="D122" s="264">
        <v>2017</v>
      </c>
      <c r="E122" s="264">
        <v>2</v>
      </c>
      <c r="F122" s="292">
        <v>42782</v>
      </c>
      <c r="G122" s="264" t="s">
        <v>37</v>
      </c>
      <c r="H122" s="264" t="s">
        <v>37</v>
      </c>
      <c r="I122" s="264" t="s">
        <v>8</v>
      </c>
      <c r="J122" s="264" t="s">
        <v>39</v>
      </c>
      <c r="K122" s="264" t="s">
        <v>40</v>
      </c>
      <c r="L122" s="286">
        <v>70</v>
      </c>
      <c r="M122" s="470"/>
      <c r="N122" s="278">
        <v>70</v>
      </c>
    </row>
    <row r="123" spans="1:14" ht="30" customHeight="1">
      <c r="A123" s="264" t="s">
        <v>52</v>
      </c>
      <c r="B123" s="264">
        <v>3</v>
      </c>
      <c r="C123" s="264">
        <v>545</v>
      </c>
      <c r="D123" s="264">
        <v>2017</v>
      </c>
      <c r="E123" s="264">
        <v>2</v>
      </c>
      <c r="F123" s="292">
        <v>42782</v>
      </c>
      <c r="G123" s="264" t="s">
        <v>37</v>
      </c>
      <c r="H123" s="264" t="s">
        <v>37</v>
      </c>
      <c r="I123" s="264" t="s">
        <v>8</v>
      </c>
      <c r="J123" s="264" t="s">
        <v>39</v>
      </c>
      <c r="K123" s="264" t="s">
        <v>54</v>
      </c>
      <c r="L123" s="286">
        <v>175</v>
      </c>
      <c r="M123" s="279">
        <v>175</v>
      </c>
      <c r="N123" s="472"/>
    </row>
    <row r="124" spans="1:14" ht="30" customHeight="1">
      <c r="A124" s="264" t="s">
        <v>52</v>
      </c>
      <c r="B124" s="264">
        <v>2</v>
      </c>
      <c r="C124" s="264">
        <v>544</v>
      </c>
      <c r="D124" s="264">
        <v>2017</v>
      </c>
      <c r="E124" s="264">
        <v>2</v>
      </c>
      <c r="F124" s="292">
        <v>42775</v>
      </c>
      <c r="G124" s="264" t="s">
        <v>37</v>
      </c>
      <c r="H124" s="264" t="s">
        <v>37</v>
      </c>
      <c r="I124" s="264" t="s">
        <v>8</v>
      </c>
      <c r="J124" s="264" t="s">
        <v>39</v>
      </c>
      <c r="K124" s="264" t="s">
        <v>53</v>
      </c>
      <c r="L124" s="286">
        <v>50</v>
      </c>
      <c r="M124" s="279">
        <v>50</v>
      </c>
      <c r="N124" s="472"/>
    </row>
    <row r="125" spans="1:14" ht="30" customHeight="1">
      <c r="A125" s="264" t="s">
        <v>52</v>
      </c>
      <c r="B125" s="264">
        <v>2</v>
      </c>
      <c r="C125" s="264">
        <v>544</v>
      </c>
      <c r="D125" s="264">
        <v>2017</v>
      </c>
      <c r="E125" s="264">
        <v>2</v>
      </c>
      <c r="F125" s="292">
        <v>42775</v>
      </c>
      <c r="G125" s="264" t="s">
        <v>37</v>
      </c>
      <c r="H125" s="264" t="s">
        <v>37</v>
      </c>
      <c r="I125" s="264" t="s">
        <v>8</v>
      </c>
      <c r="J125" s="264" t="s">
        <v>39</v>
      </c>
      <c r="K125" s="264" t="s">
        <v>40</v>
      </c>
      <c r="L125" s="286">
        <v>65</v>
      </c>
      <c r="M125" s="470"/>
      <c r="N125" s="278">
        <v>65</v>
      </c>
    </row>
    <row r="126" spans="1:14" ht="30" customHeight="1">
      <c r="A126" s="264" t="s">
        <v>52</v>
      </c>
      <c r="B126" s="264">
        <v>2</v>
      </c>
      <c r="C126" s="264">
        <v>544</v>
      </c>
      <c r="D126" s="264">
        <v>2017</v>
      </c>
      <c r="E126" s="264">
        <v>2</v>
      </c>
      <c r="F126" s="292">
        <v>42775</v>
      </c>
      <c r="G126" s="264" t="s">
        <v>37</v>
      </c>
      <c r="H126" s="264" t="s">
        <v>37</v>
      </c>
      <c r="I126" s="264" t="s">
        <v>8</v>
      </c>
      <c r="J126" s="264" t="s">
        <v>39</v>
      </c>
      <c r="K126" s="264" t="s">
        <v>54</v>
      </c>
      <c r="L126" s="286">
        <v>20</v>
      </c>
      <c r="M126" s="279">
        <v>20</v>
      </c>
      <c r="N126" s="470"/>
    </row>
    <row r="127" spans="1:14" ht="30" customHeight="1">
      <c r="A127" s="264" t="s">
        <v>62</v>
      </c>
      <c r="B127" s="264">
        <v>1</v>
      </c>
      <c r="C127" s="264">
        <v>502</v>
      </c>
      <c r="D127" s="264">
        <v>2017</v>
      </c>
      <c r="E127" s="264">
        <v>2</v>
      </c>
      <c r="F127" s="292">
        <v>42775</v>
      </c>
      <c r="G127" s="264" t="s">
        <v>37</v>
      </c>
      <c r="H127" s="264" t="s">
        <v>37</v>
      </c>
      <c r="I127" s="460" t="s">
        <v>11</v>
      </c>
      <c r="J127" s="264" t="s">
        <v>39</v>
      </c>
      <c r="K127" s="264" t="s">
        <v>40</v>
      </c>
      <c r="L127" s="286">
        <v>65</v>
      </c>
      <c r="M127" s="374"/>
      <c r="N127" s="278">
        <v>65</v>
      </c>
    </row>
    <row r="128" spans="1:14" ht="30" customHeight="1">
      <c r="A128" s="264" t="s">
        <v>63</v>
      </c>
      <c r="B128" s="264">
        <v>2</v>
      </c>
      <c r="C128" s="264">
        <v>596</v>
      </c>
      <c r="D128" s="264">
        <v>2017</v>
      </c>
      <c r="E128" s="264">
        <v>2</v>
      </c>
      <c r="F128" s="292">
        <v>42775</v>
      </c>
      <c r="G128" s="264" t="s">
        <v>37</v>
      </c>
      <c r="H128" s="264" t="s">
        <v>37</v>
      </c>
      <c r="I128" s="264" t="s">
        <v>6</v>
      </c>
      <c r="J128" s="264" t="s">
        <v>46</v>
      </c>
      <c r="K128" s="264" t="s">
        <v>40</v>
      </c>
      <c r="L128" s="286">
        <v>599</v>
      </c>
      <c r="M128" s="374"/>
      <c r="N128" s="278">
        <v>599</v>
      </c>
    </row>
    <row r="129" spans="1:14" ht="30" customHeight="1">
      <c r="A129" s="264" t="s">
        <v>63</v>
      </c>
      <c r="B129" s="264">
        <v>1</v>
      </c>
      <c r="C129" s="264">
        <v>595</v>
      </c>
      <c r="D129" s="264">
        <v>2017</v>
      </c>
      <c r="E129" s="264">
        <v>1</v>
      </c>
      <c r="F129" s="292">
        <v>42761</v>
      </c>
      <c r="G129" s="264" t="s">
        <v>37</v>
      </c>
      <c r="H129" s="264" t="s">
        <v>37</v>
      </c>
      <c r="I129" s="264" t="s">
        <v>6</v>
      </c>
      <c r="J129" s="264" t="s">
        <v>46</v>
      </c>
      <c r="K129" s="264" t="s">
        <v>40</v>
      </c>
      <c r="L129" s="286">
        <v>600</v>
      </c>
      <c r="M129" s="374"/>
      <c r="N129" s="278">
        <v>600</v>
      </c>
    </row>
    <row r="130" spans="1:14" ht="30" customHeight="1">
      <c r="A130" s="264" t="s">
        <v>52</v>
      </c>
      <c r="B130" s="264">
        <v>1</v>
      </c>
      <c r="C130" s="264">
        <v>543</v>
      </c>
      <c r="D130" s="264">
        <v>2017</v>
      </c>
      <c r="E130" s="264">
        <v>1</v>
      </c>
      <c r="F130" s="292">
        <v>42761</v>
      </c>
      <c r="G130" s="264" t="s">
        <v>37</v>
      </c>
      <c r="H130" s="264" t="s">
        <v>37</v>
      </c>
      <c r="I130" s="264" t="s">
        <v>8</v>
      </c>
      <c r="J130" s="264" t="s">
        <v>39</v>
      </c>
      <c r="K130" s="264" t="s">
        <v>53</v>
      </c>
      <c r="L130" s="286">
        <v>90</v>
      </c>
      <c r="M130" s="279">
        <v>90</v>
      </c>
      <c r="N130" s="470"/>
    </row>
    <row r="131" spans="1:14" ht="30" customHeight="1">
      <c r="A131" s="264" t="s">
        <v>52</v>
      </c>
      <c r="B131" s="264">
        <v>1</v>
      </c>
      <c r="C131" s="264">
        <v>543</v>
      </c>
      <c r="D131" s="264">
        <v>2017</v>
      </c>
      <c r="E131" s="264">
        <v>1</v>
      </c>
      <c r="F131" s="292">
        <v>42761</v>
      </c>
      <c r="G131" s="264" t="s">
        <v>37</v>
      </c>
      <c r="H131" s="264" t="s">
        <v>37</v>
      </c>
      <c r="I131" s="264" t="s">
        <v>8</v>
      </c>
      <c r="J131" s="264" t="s">
        <v>39</v>
      </c>
      <c r="K131" s="264" t="s">
        <v>40</v>
      </c>
      <c r="L131" s="286">
        <v>190</v>
      </c>
      <c r="M131" s="470"/>
      <c r="N131" s="278">
        <v>190</v>
      </c>
    </row>
    <row r="132" spans="1:14" ht="30" customHeight="1">
      <c r="A132" s="294" t="s">
        <v>52</v>
      </c>
      <c r="B132" s="294">
        <v>1</v>
      </c>
      <c r="C132" s="294">
        <v>543</v>
      </c>
      <c r="D132" s="294">
        <v>2017</v>
      </c>
      <c r="E132" s="294">
        <v>1</v>
      </c>
      <c r="F132" s="295">
        <v>42761</v>
      </c>
      <c r="G132" s="294" t="s">
        <v>37</v>
      </c>
      <c r="H132" s="294" t="s">
        <v>37</v>
      </c>
      <c r="I132" s="294" t="s">
        <v>8</v>
      </c>
      <c r="J132" s="294" t="s">
        <v>39</v>
      </c>
      <c r="K132" s="294" t="s">
        <v>54</v>
      </c>
      <c r="L132" s="296">
        <v>105</v>
      </c>
      <c r="M132" s="279">
        <v>105</v>
      </c>
      <c r="N132" s="470"/>
    </row>
    <row r="133" spans="1:14" ht="30" customHeight="1">
      <c r="A133" s="464" t="s">
        <v>64</v>
      </c>
      <c r="B133" s="464">
        <v>2</v>
      </c>
      <c r="C133" s="464">
        <v>882</v>
      </c>
      <c r="D133" s="464">
        <v>2018</v>
      </c>
      <c r="E133" s="464">
        <v>12</v>
      </c>
      <c r="F133" s="473">
        <v>43442</v>
      </c>
      <c r="G133" s="464" t="s">
        <v>37</v>
      </c>
      <c r="H133" s="464" t="s">
        <v>37</v>
      </c>
      <c r="I133" s="464" t="s">
        <v>65</v>
      </c>
      <c r="J133" s="464" t="s">
        <v>46</v>
      </c>
      <c r="K133" s="464" t="s">
        <v>40</v>
      </c>
      <c r="L133" s="298">
        <v>324</v>
      </c>
      <c r="M133" s="474"/>
      <c r="N133" s="467">
        <v>324</v>
      </c>
    </row>
    <row r="134" spans="1:14" ht="30" customHeight="1">
      <c r="A134" s="460" t="s">
        <v>52</v>
      </c>
      <c r="B134" s="460">
        <v>21</v>
      </c>
      <c r="C134" s="460">
        <v>824</v>
      </c>
      <c r="D134" s="460">
        <v>2018</v>
      </c>
      <c r="E134" s="460">
        <v>11</v>
      </c>
      <c r="F134" s="471">
        <v>43433</v>
      </c>
      <c r="G134" s="460" t="s">
        <v>37</v>
      </c>
      <c r="H134" s="460" t="s">
        <v>37</v>
      </c>
      <c r="I134" s="460" t="s">
        <v>8</v>
      </c>
      <c r="J134" s="264" t="s">
        <v>39</v>
      </c>
      <c r="K134" s="460" t="s">
        <v>53</v>
      </c>
      <c r="L134" s="287">
        <v>2800</v>
      </c>
      <c r="M134" s="475">
        <v>2800</v>
      </c>
      <c r="N134" s="470"/>
    </row>
    <row r="135" spans="1:14" ht="30" customHeight="1">
      <c r="A135" s="460" t="s">
        <v>64</v>
      </c>
      <c r="B135" s="460">
        <v>1</v>
      </c>
      <c r="C135" s="460">
        <v>881</v>
      </c>
      <c r="D135" s="460">
        <v>2018</v>
      </c>
      <c r="E135" s="460">
        <v>11</v>
      </c>
      <c r="F135" s="471">
        <v>43428</v>
      </c>
      <c r="G135" s="460" t="s">
        <v>37</v>
      </c>
      <c r="H135" s="460" t="s">
        <v>37</v>
      </c>
      <c r="I135" s="460" t="s">
        <v>65</v>
      </c>
      <c r="J135" s="460" t="s">
        <v>46</v>
      </c>
      <c r="K135" s="460" t="s">
        <v>40</v>
      </c>
      <c r="L135" s="271">
        <v>583</v>
      </c>
      <c r="M135" s="470"/>
      <c r="N135" s="462">
        <v>583</v>
      </c>
    </row>
    <row r="136" spans="1:14" ht="30" customHeight="1">
      <c r="A136" s="460" t="s">
        <v>52</v>
      </c>
      <c r="B136" s="460">
        <v>20</v>
      </c>
      <c r="C136" s="460">
        <v>823</v>
      </c>
      <c r="D136" s="460">
        <v>2018</v>
      </c>
      <c r="E136" s="460">
        <v>11</v>
      </c>
      <c r="F136" s="471">
        <v>43412</v>
      </c>
      <c r="G136" s="460" t="s">
        <v>37</v>
      </c>
      <c r="H136" s="460" t="s">
        <v>37</v>
      </c>
      <c r="I136" s="460" t="s">
        <v>8</v>
      </c>
      <c r="J136" s="264" t="s">
        <v>39</v>
      </c>
      <c r="K136" s="460" t="s">
        <v>53</v>
      </c>
      <c r="L136" s="271">
        <v>800</v>
      </c>
      <c r="M136" s="284">
        <v>800</v>
      </c>
      <c r="N136" s="470"/>
    </row>
    <row r="137" spans="1:14" ht="30" customHeight="1">
      <c r="A137" s="460" t="s">
        <v>52</v>
      </c>
      <c r="B137" s="460">
        <v>20</v>
      </c>
      <c r="C137" s="460">
        <v>823</v>
      </c>
      <c r="D137" s="460">
        <v>2018</v>
      </c>
      <c r="E137" s="460">
        <v>11</v>
      </c>
      <c r="F137" s="471">
        <v>43412</v>
      </c>
      <c r="G137" s="460" t="s">
        <v>37</v>
      </c>
      <c r="H137" s="460" t="s">
        <v>37</v>
      </c>
      <c r="I137" s="460" t="s">
        <v>8</v>
      </c>
      <c r="J137" s="264" t="s">
        <v>39</v>
      </c>
      <c r="K137" s="460" t="s">
        <v>40</v>
      </c>
      <c r="L137" s="271">
        <v>123</v>
      </c>
      <c r="M137" s="472"/>
      <c r="N137" s="462">
        <v>123</v>
      </c>
    </row>
    <row r="138" spans="1:14" ht="30" customHeight="1">
      <c r="A138" s="460" t="s">
        <v>62</v>
      </c>
      <c r="B138" s="460">
        <v>21</v>
      </c>
      <c r="C138" s="460">
        <v>843</v>
      </c>
      <c r="D138" s="460">
        <v>2018</v>
      </c>
      <c r="E138" s="460">
        <v>11</v>
      </c>
      <c r="F138" s="471">
        <v>43412</v>
      </c>
      <c r="G138" s="460" t="s">
        <v>37</v>
      </c>
      <c r="H138" s="460" t="s">
        <v>37</v>
      </c>
      <c r="I138" s="460" t="s">
        <v>11</v>
      </c>
      <c r="J138" s="264" t="s">
        <v>39</v>
      </c>
      <c r="K138" s="460" t="s">
        <v>40</v>
      </c>
      <c r="L138" s="271">
        <v>123</v>
      </c>
      <c r="M138" s="472"/>
      <c r="N138" s="462">
        <v>123</v>
      </c>
    </row>
    <row r="139" spans="1:14" ht="30" customHeight="1">
      <c r="A139" s="460" t="s">
        <v>62</v>
      </c>
      <c r="B139" s="460">
        <v>20</v>
      </c>
      <c r="C139" s="460">
        <v>842</v>
      </c>
      <c r="D139" s="460">
        <v>2018</v>
      </c>
      <c r="E139" s="460">
        <v>10</v>
      </c>
      <c r="F139" s="471">
        <v>43398</v>
      </c>
      <c r="G139" s="460" t="s">
        <v>37</v>
      </c>
      <c r="H139" s="460" t="s">
        <v>37</v>
      </c>
      <c r="I139" s="460" t="s">
        <v>11</v>
      </c>
      <c r="J139" s="264" t="s">
        <v>39</v>
      </c>
      <c r="K139" s="460" t="s">
        <v>40</v>
      </c>
      <c r="L139" s="271">
        <v>160</v>
      </c>
      <c r="M139" s="470"/>
      <c r="N139" s="462">
        <v>160</v>
      </c>
    </row>
    <row r="140" spans="1:14" ht="30" customHeight="1">
      <c r="A140" s="460" t="s">
        <v>52</v>
      </c>
      <c r="B140" s="460">
        <v>19</v>
      </c>
      <c r="C140" s="460">
        <v>822</v>
      </c>
      <c r="D140" s="460">
        <v>2018</v>
      </c>
      <c r="E140" s="460">
        <v>10</v>
      </c>
      <c r="F140" s="471">
        <v>43398</v>
      </c>
      <c r="G140" s="460" t="s">
        <v>37</v>
      </c>
      <c r="H140" s="460" t="s">
        <v>37</v>
      </c>
      <c r="I140" s="460" t="s">
        <v>8</v>
      </c>
      <c r="J140" s="264" t="s">
        <v>39</v>
      </c>
      <c r="K140" s="460" t="s">
        <v>53</v>
      </c>
      <c r="L140" s="271">
        <v>290</v>
      </c>
      <c r="M140" s="461">
        <v>290</v>
      </c>
      <c r="N140" s="470"/>
    </row>
    <row r="141" spans="1:14" ht="30" customHeight="1">
      <c r="A141" s="460" t="s">
        <v>52</v>
      </c>
      <c r="B141" s="460">
        <v>19</v>
      </c>
      <c r="C141" s="460">
        <v>822</v>
      </c>
      <c r="D141" s="460">
        <v>2018</v>
      </c>
      <c r="E141" s="460">
        <v>10</v>
      </c>
      <c r="F141" s="471">
        <v>43398</v>
      </c>
      <c r="G141" s="460" t="s">
        <v>37</v>
      </c>
      <c r="H141" s="460" t="s">
        <v>37</v>
      </c>
      <c r="I141" s="460" t="s">
        <v>8</v>
      </c>
      <c r="J141" s="264" t="s">
        <v>39</v>
      </c>
      <c r="K141" s="460" t="s">
        <v>40</v>
      </c>
      <c r="L141" s="271">
        <v>160</v>
      </c>
      <c r="M141" s="470"/>
      <c r="N141" s="462">
        <v>160</v>
      </c>
    </row>
    <row r="142" spans="1:14" ht="30" customHeight="1">
      <c r="A142" s="460" t="s">
        <v>52</v>
      </c>
      <c r="B142" s="460">
        <v>18</v>
      </c>
      <c r="C142" s="460">
        <v>821</v>
      </c>
      <c r="D142" s="460">
        <v>2018</v>
      </c>
      <c r="E142" s="460">
        <v>10</v>
      </c>
      <c r="F142" s="471">
        <v>43391</v>
      </c>
      <c r="G142" s="460" t="s">
        <v>37</v>
      </c>
      <c r="H142" s="460" t="s">
        <v>37</v>
      </c>
      <c r="I142" s="460" t="s">
        <v>8</v>
      </c>
      <c r="J142" s="264" t="s">
        <v>39</v>
      </c>
      <c r="K142" s="460" t="s">
        <v>53</v>
      </c>
      <c r="L142" s="271">
        <v>410</v>
      </c>
      <c r="M142" s="461">
        <v>410</v>
      </c>
      <c r="N142" s="470"/>
    </row>
    <row r="143" spans="1:14" ht="30" customHeight="1">
      <c r="A143" s="460" t="s">
        <v>52</v>
      </c>
      <c r="B143" s="460">
        <v>18</v>
      </c>
      <c r="C143" s="460">
        <v>821</v>
      </c>
      <c r="D143" s="460">
        <v>2018</v>
      </c>
      <c r="E143" s="460">
        <v>10</v>
      </c>
      <c r="F143" s="471">
        <v>43391</v>
      </c>
      <c r="G143" s="460" t="s">
        <v>37</v>
      </c>
      <c r="H143" s="460" t="s">
        <v>37</v>
      </c>
      <c r="I143" s="460" t="s">
        <v>8</v>
      </c>
      <c r="J143" s="264" t="s">
        <v>39</v>
      </c>
      <c r="K143" s="460" t="s">
        <v>40</v>
      </c>
      <c r="L143" s="271">
        <v>180</v>
      </c>
      <c r="M143" s="470"/>
      <c r="N143" s="462">
        <v>180</v>
      </c>
    </row>
    <row r="144" spans="1:14" ht="30" customHeight="1">
      <c r="A144" s="460" t="s">
        <v>62</v>
      </c>
      <c r="B144" s="460">
        <v>19</v>
      </c>
      <c r="C144" s="460">
        <v>841</v>
      </c>
      <c r="D144" s="460">
        <v>2018</v>
      </c>
      <c r="E144" s="460">
        <v>10</v>
      </c>
      <c r="F144" s="471">
        <v>43391</v>
      </c>
      <c r="G144" s="460" t="s">
        <v>37</v>
      </c>
      <c r="H144" s="460" t="s">
        <v>37</v>
      </c>
      <c r="I144" s="460" t="s">
        <v>11</v>
      </c>
      <c r="J144" s="264" t="s">
        <v>39</v>
      </c>
      <c r="K144" s="460" t="s">
        <v>40</v>
      </c>
      <c r="L144" s="271">
        <v>180</v>
      </c>
      <c r="M144" s="472"/>
      <c r="N144" s="462">
        <v>180</v>
      </c>
    </row>
    <row r="145" spans="1:14" ht="30" customHeight="1">
      <c r="A145" s="460" t="s">
        <v>62</v>
      </c>
      <c r="B145" s="460">
        <v>18</v>
      </c>
      <c r="C145" s="460">
        <v>800</v>
      </c>
      <c r="D145" s="460">
        <v>2018</v>
      </c>
      <c r="E145" s="460">
        <v>9</v>
      </c>
      <c r="F145" s="471">
        <v>43370</v>
      </c>
      <c r="G145" s="460" t="s">
        <v>37</v>
      </c>
      <c r="H145" s="460" t="s">
        <v>37</v>
      </c>
      <c r="I145" s="460" t="s">
        <v>11</v>
      </c>
      <c r="J145" s="264" t="s">
        <v>39</v>
      </c>
      <c r="K145" s="460" t="s">
        <v>40</v>
      </c>
      <c r="L145" s="271">
        <v>210</v>
      </c>
      <c r="M145" s="472"/>
      <c r="N145" s="462">
        <v>210</v>
      </c>
    </row>
    <row r="146" spans="1:14" ht="30" customHeight="1">
      <c r="A146" s="460" t="s">
        <v>62</v>
      </c>
      <c r="B146" s="460">
        <v>17</v>
      </c>
      <c r="C146" s="460">
        <v>799</v>
      </c>
      <c r="D146" s="460">
        <v>2018</v>
      </c>
      <c r="E146" s="460">
        <v>9</v>
      </c>
      <c r="F146" s="471">
        <v>43363</v>
      </c>
      <c r="G146" s="460" t="s">
        <v>37</v>
      </c>
      <c r="H146" s="460" t="s">
        <v>37</v>
      </c>
      <c r="I146" s="460" t="s">
        <v>11</v>
      </c>
      <c r="J146" s="264" t="s">
        <v>39</v>
      </c>
      <c r="K146" s="460" t="s">
        <v>40</v>
      </c>
      <c r="L146" s="271">
        <v>240</v>
      </c>
      <c r="M146" s="472"/>
      <c r="N146" s="462">
        <v>240</v>
      </c>
    </row>
    <row r="147" spans="1:14" ht="30" customHeight="1">
      <c r="A147" s="460" t="s">
        <v>52</v>
      </c>
      <c r="B147" s="460">
        <v>17</v>
      </c>
      <c r="C147" s="460">
        <v>780</v>
      </c>
      <c r="D147" s="460">
        <v>2018</v>
      </c>
      <c r="E147" s="460">
        <v>9</v>
      </c>
      <c r="F147" s="471">
        <v>43370</v>
      </c>
      <c r="G147" s="460" t="s">
        <v>37</v>
      </c>
      <c r="H147" s="460" t="s">
        <v>37</v>
      </c>
      <c r="I147" s="460" t="s">
        <v>8</v>
      </c>
      <c r="J147" s="264" t="s">
        <v>39</v>
      </c>
      <c r="K147" s="460" t="s">
        <v>40</v>
      </c>
      <c r="L147" s="271">
        <v>450</v>
      </c>
      <c r="M147" s="461">
        <v>450</v>
      </c>
      <c r="N147" s="470"/>
    </row>
    <row r="148" spans="1:14" ht="30" customHeight="1">
      <c r="A148" s="460" t="s">
        <v>52</v>
      </c>
      <c r="B148" s="460">
        <v>17</v>
      </c>
      <c r="C148" s="460">
        <v>780</v>
      </c>
      <c r="D148" s="460">
        <v>2018</v>
      </c>
      <c r="E148" s="460">
        <v>9</v>
      </c>
      <c r="F148" s="471">
        <v>43370</v>
      </c>
      <c r="G148" s="460" t="s">
        <v>37</v>
      </c>
      <c r="H148" s="460" t="s">
        <v>37</v>
      </c>
      <c r="I148" s="460" t="s">
        <v>8</v>
      </c>
      <c r="J148" s="264" t="s">
        <v>39</v>
      </c>
      <c r="K148" s="460" t="s">
        <v>40</v>
      </c>
      <c r="L148" s="271">
        <v>210</v>
      </c>
      <c r="M148" s="472"/>
      <c r="N148" s="462">
        <v>210</v>
      </c>
    </row>
    <row r="149" spans="1:14" ht="30" customHeight="1">
      <c r="A149" s="460" t="s">
        <v>52</v>
      </c>
      <c r="B149" s="460">
        <v>16</v>
      </c>
      <c r="C149" s="460">
        <v>779</v>
      </c>
      <c r="D149" s="460">
        <v>2018</v>
      </c>
      <c r="E149" s="460">
        <v>9</v>
      </c>
      <c r="F149" s="471">
        <v>43363</v>
      </c>
      <c r="G149" s="460" t="s">
        <v>37</v>
      </c>
      <c r="H149" s="460" t="s">
        <v>37</v>
      </c>
      <c r="I149" s="460" t="s">
        <v>8</v>
      </c>
      <c r="J149" s="264" t="s">
        <v>39</v>
      </c>
      <c r="K149" s="460" t="s">
        <v>40</v>
      </c>
      <c r="L149" s="271">
        <v>230</v>
      </c>
      <c r="M149" s="472"/>
      <c r="N149" s="462">
        <v>230</v>
      </c>
    </row>
    <row r="150" spans="1:14" ht="30" customHeight="1">
      <c r="A150" s="460" t="s">
        <v>62</v>
      </c>
      <c r="B150" s="460">
        <v>16</v>
      </c>
      <c r="C150" s="460">
        <v>798</v>
      </c>
      <c r="D150" s="460">
        <v>2018</v>
      </c>
      <c r="E150" s="460">
        <v>8</v>
      </c>
      <c r="F150" s="471">
        <v>43342</v>
      </c>
      <c r="G150" s="460" t="s">
        <v>37</v>
      </c>
      <c r="H150" s="460" t="s">
        <v>37</v>
      </c>
      <c r="I150" s="460" t="s">
        <v>11</v>
      </c>
      <c r="J150" s="264" t="s">
        <v>39</v>
      </c>
      <c r="K150" s="460" t="s">
        <v>40</v>
      </c>
      <c r="L150" s="271">
        <v>250</v>
      </c>
      <c r="M150" s="472"/>
      <c r="N150" s="462">
        <v>250</v>
      </c>
    </row>
    <row r="151" spans="1:14" ht="30" customHeight="1">
      <c r="A151" s="460" t="s">
        <v>52</v>
      </c>
      <c r="B151" s="460">
        <v>15</v>
      </c>
      <c r="C151" s="460">
        <v>778</v>
      </c>
      <c r="D151" s="460">
        <v>2018</v>
      </c>
      <c r="E151" s="460">
        <v>8</v>
      </c>
      <c r="F151" s="471">
        <v>43342</v>
      </c>
      <c r="G151" s="460" t="s">
        <v>37</v>
      </c>
      <c r="H151" s="460" t="s">
        <v>37</v>
      </c>
      <c r="I151" s="460" t="s">
        <v>8</v>
      </c>
      <c r="J151" s="264" t="s">
        <v>39</v>
      </c>
      <c r="K151" s="460" t="s">
        <v>40</v>
      </c>
      <c r="L151" s="271">
        <v>200</v>
      </c>
      <c r="M151" s="472"/>
      <c r="N151" s="462">
        <v>200</v>
      </c>
    </row>
    <row r="152" spans="1:14" ht="30" customHeight="1">
      <c r="A152" s="460" t="s">
        <v>52</v>
      </c>
      <c r="B152" s="460">
        <v>14</v>
      </c>
      <c r="C152" s="460">
        <v>777</v>
      </c>
      <c r="D152" s="460">
        <v>2018</v>
      </c>
      <c r="E152" s="460">
        <v>8</v>
      </c>
      <c r="F152" s="471">
        <v>43321</v>
      </c>
      <c r="G152" s="460" t="s">
        <v>37</v>
      </c>
      <c r="H152" s="460" t="s">
        <v>37</v>
      </c>
      <c r="I152" s="460" t="s">
        <v>8</v>
      </c>
      <c r="J152" s="264" t="s">
        <v>39</v>
      </c>
      <c r="K152" s="460" t="s">
        <v>40</v>
      </c>
      <c r="L152" s="271">
        <v>220</v>
      </c>
      <c r="M152" s="472"/>
      <c r="N152" s="462">
        <v>220</v>
      </c>
    </row>
    <row r="153" spans="1:14" ht="30" customHeight="1">
      <c r="A153" s="460" t="s">
        <v>62</v>
      </c>
      <c r="B153" s="460">
        <v>15</v>
      </c>
      <c r="C153" s="460">
        <v>797</v>
      </c>
      <c r="D153" s="460">
        <v>2018</v>
      </c>
      <c r="E153" s="460">
        <v>8</v>
      </c>
      <c r="F153" s="471">
        <v>43321</v>
      </c>
      <c r="G153" s="460" t="s">
        <v>37</v>
      </c>
      <c r="H153" s="460" t="s">
        <v>37</v>
      </c>
      <c r="I153" s="460" t="s">
        <v>11</v>
      </c>
      <c r="J153" s="264" t="s">
        <v>39</v>
      </c>
      <c r="K153" s="460" t="s">
        <v>40</v>
      </c>
      <c r="L153" s="271">
        <v>230</v>
      </c>
      <c r="M153" s="472"/>
      <c r="N153" s="462">
        <v>230</v>
      </c>
    </row>
    <row r="154" spans="1:14" ht="30" customHeight="1">
      <c r="A154" s="460" t="s">
        <v>57</v>
      </c>
      <c r="B154" s="460">
        <v>26</v>
      </c>
      <c r="C154" s="460">
        <v>802</v>
      </c>
      <c r="D154" s="460">
        <v>2018</v>
      </c>
      <c r="E154" s="460">
        <v>8</v>
      </c>
      <c r="F154" s="471">
        <v>43314</v>
      </c>
      <c r="G154" s="460" t="s">
        <v>37</v>
      </c>
      <c r="H154" s="460" t="s">
        <v>37</v>
      </c>
      <c r="I154" s="460" t="s">
        <v>12</v>
      </c>
      <c r="J154" s="460" t="s">
        <v>46</v>
      </c>
      <c r="K154" s="460" t="s">
        <v>40</v>
      </c>
      <c r="L154" s="271">
        <v>87</v>
      </c>
      <c r="M154" s="472"/>
      <c r="N154" s="462">
        <v>87</v>
      </c>
    </row>
    <row r="155" spans="1:14" ht="30" customHeight="1">
      <c r="A155" s="460" t="s">
        <v>62</v>
      </c>
      <c r="B155" s="460">
        <v>14</v>
      </c>
      <c r="C155" s="460">
        <v>796</v>
      </c>
      <c r="D155" s="460">
        <v>2018</v>
      </c>
      <c r="E155" s="460">
        <v>7</v>
      </c>
      <c r="F155" s="471">
        <v>43307</v>
      </c>
      <c r="G155" s="460" t="s">
        <v>37</v>
      </c>
      <c r="H155" s="460" t="s">
        <v>37</v>
      </c>
      <c r="I155" s="460" t="s">
        <v>11</v>
      </c>
      <c r="J155" s="264" t="s">
        <v>39</v>
      </c>
      <c r="K155" s="460" t="s">
        <v>40</v>
      </c>
      <c r="L155" s="271">
        <v>220</v>
      </c>
      <c r="M155" s="472"/>
      <c r="N155" s="462">
        <v>220</v>
      </c>
    </row>
    <row r="156" spans="1:14" ht="30" customHeight="1">
      <c r="A156" s="460" t="s">
        <v>52</v>
      </c>
      <c r="B156" s="460">
        <v>13</v>
      </c>
      <c r="C156" s="460">
        <v>776</v>
      </c>
      <c r="D156" s="460">
        <v>2018</v>
      </c>
      <c r="E156" s="460">
        <v>7</v>
      </c>
      <c r="F156" s="471">
        <v>43307</v>
      </c>
      <c r="G156" s="460" t="s">
        <v>37</v>
      </c>
      <c r="H156" s="460" t="s">
        <v>37</v>
      </c>
      <c r="I156" s="460" t="s">
        <v>8</v>
      </c>
      <c r="J156" s="264" t="s">
        <v>39</v>
      </c>
      <c r="K156" s="460" t="s">
        <v>40</v>
      </c>
      <c r="L156" s="271">
        <v>200</v>
      </c>
      <c r="M156" s="472"/>
      <c r="N156" s="462">
        <v>200</v>
      </c>
    </row>
    <row r="157" spans="1:14" ht="30" customHeight="1">
      <c r="A157" s="460" t="s">
        <v>52</v>
      </c>
      <c r="B157" s="460">
        <v>12</v>
      </c>
      <c r="C157" s="460">
        <v>775</v>
      </c>
      <c r="D157" s="460">
        <v>2018</v>
      </c>
      <c r="E157" s="460">
        <v>7</v>
      </c>
      <c r="F157" s="471">
        <v>43293</v>
      </c>
      <c r="G157" s="460" t="s">
        <v>37</v>
      </c>
      <c r="H157" s="460" t="s">
        <v>37</v>
      </c>
      <c r="I157" s="264" t="s">
        <v>8</v>
      </c>
      <c r="J157" s="264" t="s">
        <v>39</v>
      </c>
      <c r="K157" s="460" t="s">
        <v>40</v>
      </c>
      <c r="L157" s="271">
        <v>130</v>
      </c>
      <c r="M157" s="472"/>
      <c r="N157" s="462">
        <v>130</v>
      </c>
    </row>
    <row r="158" spans="1:14" ht="30" customHeight="1">
      <c r="A158" s="460" t="s">
        <v>57</v>
      </c>
      <c r="B158" s="460">
        <v>25</v>
      </c>
      <c r="C158" s="460">
        <v>801</v>
      </c>
      <c r="D158" s="460">
        <v>2018</v>
      </c>
      <c r="E158" s="460">
        <v>7</v>
      </c>
      <c r="F158" s="471">
        <v>43293</v>
      </c>
      <c r="G158" s="460" t="s">
        <v>37</v>
      </c>
      <c r="H158" s="460" t="s">
        <v>37</v>
      </c>
      <c r="I158" s="460" t="s">
        <v>12</v>
      </c>
      <c r="J158" s="460" t="s">
        <v>46</v>
      </c>
      <c r="K158" s="460" t="s">
        <v>40</v>
      </c>
      <c r="L158" s="271">
        <v>100</v>
      </c>
      <c r="M158" s="472"/>
      <c r="N158" s="462">
        <v>100</v>
      </c>
    </row>
    <row r="159" spans="1:14" ht="30" customHeight="1">
      <c r="A159" s="460" t="s">
        <v>62</v>
      </c>
      <c r="B159" s="460">
        <v>13</v>
      </c>
      <c r="C159" s="460">
        <v>795</v>
      </c>
      <c r="D159" s="460">
        <v>2018</v>
      </c>
      <c r="E159" s="460">
        <v>7</v>
      </c>
      <c r="F159" s="471">
        <v>43293</v>
      </c>
      <c r="G159" s="460" t="s">
        <v>37</v>
      </c>
      <c r="H159" s="460" t="s">
        <v>37</v>
      </c>
      <c r="I159" s="460" t="s">
        <v>11</v>
      </c>
      <c r="J159" s="264" t="s">
        <v>39</v>
      </c>
      <c r="K159" s="460" t="s">
        <v>40</v>
      </c>
      <c r="L159" s="271">
        <v>130</v>
      </c>
      <c r="M159" s="472"/>
      <c r="N159" s="462">
        <v>130</v>
      </c>
    </row>
    <row r="160" spans="1:14" ht="30" customHeight="1">
      <c r="A160" s="460" t="s">
        <v>62</v>
      </c>
      <c r="B160" s="460">
        <v>12</v>
      </c>
      <c r="C160" s="460">
        <v>794</v>
      </c>
      <c r="D160" s="460">
        <v>2018</v>
      </c>
      <c r="E160" s="460">
        <v>7</v>
      </c>
      <c r="F160" s="471">
        <v>43286</v>
      </c>
      <c r="G160" s="460" t="s">
        <v>37</v>
      </c>
      <c r="H160" s="460" t="s">
        <v>37</v>
      </c>
      <c r="I160" s="460" t="s">
        <v>11</v>
      </c>
      <c r="J160" s="264" t="s">
        <v>39</v>
      </c>
      <c r="K160" s="460" t="s">
        <v>40</v>
      </c>
      <c r="L160" s="271">
        <v>140</v>
      </c>
      <c r="M160" s="472"/>
      <c r="N160" s="462">
        <v>140</v>
      </c>
    </row>
    <row r="161" spans="1:14" ht="30" customHeight="1">
      <c r="A161" s="460" t="s">
        <v>52</v>
      </c>
      <c r="B161" s="460">
        <v>11</v>
      </c>
      <c r="C161" s="460">
        <v>774</v>
      </c>
      <c r="D161" s="460">
        <v>2018</v>
      </c>
      <c r="E161" s="460">
        <v>7</v>
      </c>
      <c r="F161" s="471">
        <v>43286</v>
      </c>
      <c r="G161" s="460" t="s">
        <v>37</v>
      </c>
      <c r="H161" s="460" t="s">
        <v>37</v>
      </c>
      <c r="I161" s="264" t="s">
        <v>8</v>
      </c>
      <c r="J161" s="264" t="s">
        <v>39</v>
      </c>
      <c r="K161" s="460" t="s">
        <v>40</v>
      </c>
      <c r="L161" s="271">
        <v>140</v>
      </c>
      <c r="M161" s="472"/>
      <c r="N161" s="462">
        <v>140</v>
      </c>
    </row>
    <row r="162" spans="1:14" ht="30" customHeight="1">
      <c r="A162" s="460" t="s">
        <v>62</v>
      </c>
      <c r="B162" s="460">
        <v>11</v>
      </c>
      <c r="C162" s="460">
        <v>793</v>
      </c>
      <c r="D162" s="460">
        <v>2018</v>
      </c>
      <c r="E162" s="460">
        <v>6</v>
      </c>
      <c r="F162" s="471">
        <v>43279</v>
      </c>
      <c r="G162" s="460" t="s">
        <v>37</v>
      </c>
      <c r="H162" s="460" t="s">
        <v>37</v>
      </c>
      <c r="I162" s="460" t="s">
        <v>11</v>
      </c>
      <c r="J162" s="264" t="s">
        <v>39</v>
      </c>
      <c r="K162" s="460" t="s">
        <v>40</v>
      </c>
      <c r="L162" s="271">
        <v>180</v>
      </c>
      <c r="M162" s="472"/>
      <c r="N162" s="462">
        <v>180</v>
      </c>
    </row>
    <row r="163" spans="1:14" ht="30" customHeight="1">
      <c r="A163" s="460" t="s">
        <v>52</v>
      </c>
      <c r="B163" s="460">
        <v>10</v>
      </c>
      <c r="C163" s="460">
        <v>773</v>
      </c>
      <c r="D163" s="460">
        <v>2018</v>
      </c>
      <c r="E163" s="460">
        <v>6</v>
      </c>
      <c r="F163" s="471">
        <v>43265</v>
      </c>
      <c r="G163" s="460" t="s">
        <v>37</v>
      </c>
      <c r="H163" s="460" t="s">
        <v>37</v>
      </c>
      <c r="I163" s="264" t="s">
        <v>8</v>
      </c>
      <c r="J163" s="264" t="s">
        <v>39</v>
      </c>
      <c r="K163" s="460" t="s">
        <v>53</v>
      </c>
      <c r="L163" s="271">
        <v>120</v>
      </c>
      <c r="M163" s="461">
        <v>120</v>
      </c>
      <c r="N163" s="470"/>
    </row>
    <row r="164" spans="1:14" ht="30" customHeight="1">
      <c r="A164" s="460" t="s">
        <v>52</v>
      </c>
      <c r="B164" s="460">
        <v>10</v>
      </c>
      <c r="C164" s="460">
        <v>773</v>
      </c>
      <c r="D164" s="460">
        <v>2018</v>
      </c>
      <c r="E164" s="460">
        <v>6</v>
      </c>
      <c r="F164" s="471">
        <v>43265</v>
      </c>
      <c r="G164" s="460" t="s">
        <v>37</v>
      </c>
      <c r="H164" s="460" t="s">
        <v>37</v>
      </c>
      <c r="I164" s="264" t="s">
        <v>8</v>
      </c>
      <c r="J164" s="264" t="s">
        <v>39</v>
      </c>
      <c r="K164" s="460" t="s">
        <v>40</v>
      </c>
      <c r="L164" s="271">
        <v>180</v>
      </c>
      <c r="M164" s="470"/>
      <c r="N164" s="462">
        <v>180</v>
      </c>
    </row>
    <row r="165" spans="1:14" ht="30" customHeight="1">
      <c r="A165" s="460" t="s">
        <v>62</v>
      </c>
      <c r="B165" s="460">
        <v>10</v>
      </c>
      <c r="C165" s="460">
        <v>792</v>
      </c>
      <c r="D165" s="460">
        <v>2018</v>
      </c>
      <c r="E165" s="460">
        <v>6</v>
      </c>
      <c r="F165" s="471">
        <v>43265</v>
      </c>
      <c r="G165" s="460" t="s">
        <v>37</v>
      </c>
      <c r="H165" s="460" t="s">
        <v>37</v>
      </c>
      <c r="I165" s="460" t="s">
        <v>11</v>
      </c>
      <c r="J165" s="264" t="s">
        <v>39</v>
      </c>
      <c r="K165" s="460" t="s">
        <v>40</v>
      </c>
      <c r="L165" s="271">
        <v>200</v>
      </c>
      <c r="M165" s="470"/>
      <c r="N165" s="462">
        <v>200</v>
      </c>
    </row>
    <row r="166" spans="1:14" ht="30" customHeight="1">
      <c r="A166" s="460" t="s">
        <v>57</v>
      </c>
      <c r="B166" s="460">
        <v>24</v>
      </c>
      <c r="C166" s="460">
        <v>740</v>
      </c>
      <c r="D166" s="460">
        <v>2018</v>
      </c>
      <c r="E166" s="460">
        <v>6</v>
      </c>
      <c r="F166" s="471">
        <v>43265</v>
      </c>
      <c r="G166" s="460" t="s">
        <v>37</v>
      </c>
      <c r="H166" s="460" t="s">
        <v>37</v>
      </c>
      <c r="I166" s="460" t="s">
        <v>12</v>
      </c>
      <c r="J166" s="460" t="s">
        <v>46</v>
      </c>
      <c r="K166" s="460" t="s">
        <v>40</v>
      </c>
      <c r="L166" s="271">
        <v>200</v>
      </c>
      <c r="M166" s="470"/>
      <c r="N166" s="462">
        <v>200</v>
      </c>
    </row>
    <row r="167" spans="1:14" ht="30" customHeight="1">
      <c r="A167" s="460" t="s">
        <v>52</v>
      </c>
      <c r="B167" s="460">
        <v>9</v>
      </c>
      <c r="C167" s="460">
        <v>772</v>
      </c>
      <c r="D167" s="460">
        <v>2018</v>
      </c>
      <c r="E167" s="460">
        <v>6</v>
      </c>
      <c r="F167" s="471">
        <v>43258</v>
      </c>
      <c r="G167" s="460" t="s">
        <v>37</v>
      </c>
      <c r="H167" s="460" t="s">
        <v>37</v>
      </c>
      <c r="I167" s="264" t="s">
        <v>8</v>
      </c>
      <c r="J167" s="264" t="s">
        <v>39</v>
      </c>
      <c r="K167" s="460" t="s">
        <v>40</v>
      </c>
      <c r="L167" s="271">
        <v>220</v>
      </c>
      <c r="M167" s="470"/>
      <c r="N167" s="462">
        <v>220</v>
      </c>
    </row>
    <row r="168" spans="1:14" ht="30" customHeight="1">
      <c r="A168" s="460" t="s">
        <v>62</v>
      </c>
      <c r="B168" s="460">
        <v>9</v>
      </c>
      <c r="C168" s="460">
        <v>791</v>
      </c>
      <c r="D168" s="460">
        <v>2018</v>
      </c>
      <c r="E168" s="460">
        <v>6</v>
      </c>
      <c r="F168" s="471">
        <v>43258</v>
      </c>
      <c r="G168" s="460" t="s">
        <v>37</v>
      </c>
      <c r="H168" s="460" t="s">
        <v>37</v>
      </c>
      <c r="I168" s="460" t="s">
        <v>11</v>
      </c>
      <c r="J168" s="264" t="s">
        <v>39</v>
      </c>
      <c r="K168" s="460" t="s">
        <v>40</v>
      </c>
      <c r="L168" s="271">
        <v>220</v>
      </c>
      <c r="M168" s="470"/>
      <c r="N168" s="462">
        <v>220</v>
      </c>
    </row>
    <row r="169" spans="1:14" ht="30" customHeight="1">
      <c r="A169" s="460" t="s">
        <v>57</v>
      </c>
      <c r="B169" s="460">
        <v>23</v>
      </c>
      <c r="C169" s="460">
        <v>738</v>
      </c>
      <c r="D169" s="460">
        <v>2018</v>
      </c>
      <c r="E169" s="460">
        <v>6</v>
      </c>
      <c r="F169" s="471">
        <v>43258</v>
      </c>
      <c r="G169" s="460" t="s">
        <v>37</v>
      </c>
      <c r="H169" s="460" t="s">
        <v>37</v>
      </c>
      <c r="I169" s="460" t="s">
        <v>12</v>
      </c>
      <c r="J169" s="460" t="s">
        <v>46</v>
      </c>
      <c r="K169" s="460" t="s">
        <v>40</v>
      </c>
      <c r="L169" s="271">
        <v>200</v>
      </c>
      <c r="M169" s="470"/>
      <c r="N169" s="462">
        <v>200</v>
      </c>
    </row>
    <row r="170" spans="1:14" ht="30" customHeight="1">
      <c r="A170" s="460" t="s">
        <v>57</v>
      </c>
      <c r="B170" s="460">
        <v>22</v>
      </c>
      <c r="C170" s="460">
        <v>737</v>
      </c>
      <c r="D170" s="460">
        <v>2018</v>
      </c>
      <c r="E170" s="460">
        <v>5</v>
      </c>
      <c r="F170" s="471">
        <v>43229</v>
      </c>
      <c r="G170" s="460" t="s">
        <v>37</v>
      </c>
      <c r="H170" s="460" t="s">
        <v>37</v>
      </c>
      <c r="I170" s="460" t="s">
        <v>12</v>
      </c>
      <c r="J170" s="460" t="s">
        <v>46</v>
      </c>
      <c r="K170" s="460" t="s">
        <v>40</v>
      </c>
      <c r="L170" s="271">
        <v>450</v>
      </c>
      <c r="M170" s="470"/>
      <c r="N170" s="462">
        <v>450</v>
      </c>
    </row>
    <row r="171" spans="1:14" ht="30" customHeight="1">
      <c r="A171" s="460" t="s">
        <v>52</v>
      </c>
      <c r="B171" s="460">
        <v>8</v>
      </c>
      <c r="C171" s="460">
        <v>771</v>
      </c>
      <c r="D171" s="460">
        <v>2018</v>
      </c>
      <c r="E171" s="460">
        <v>5</v>
      </c>
      <c r="F171" s="471">
        <v>43229</v>
      </c>
      <c r="G171" s="460" t="s">
        <v>37</v>
      </c>
      <c r="H171" s="460" t="s">
        <v>37</v>
      </c>
      <c r="I171" s="264" t="s">
        <v>8</v>
      </c>
      <c r="J171" s="264" t="s">
        <v>39</v>
      </c>
      <c r="K171" s="460" t="s">
        <v>40</v>
      </c>
      <c r="L171" s="271">
        <v>180</v>
      </c>
      <c r="M171" s="470"/>
      <c r="N171" s="462">
        <v>180</v>
      </c>
    </row>
    <row r="172" spans="1:14" ht="30" customHeight="1">
      <c r="A172" s="460" t="s">
        <v>62</v>
      </c>
      <c r="B172" s="460">
        <v>8</v>
      </c>
      <c r="C172" s="460">
        <v>790</v>
      </c>
      <c r="D172" s="460">
        <v>2018</v>
      </c>
      <c r="E172" s="460">
        <v>5</v>
      </c>
      <c r="F172" s="471">
        <v>43229</v>
      </c>
      <c r="G172" s="460" t="s">
        <v>37</v>
      </c>
      <c r="H172" s="460" t="s">
        <v>37</v>
      </c>
      <c r="I172" s="460" t="s">
        <v>11</v>
      </c>
      <c r="J172" s="460" t="s">
        <v>39</v>
      </c>
      <c r="K172" s="460" t="s">
        <v>40</v>
      </c>
      <c r="L172" s="271">
        <v>190</v>
      </c>
      <c r="M172" s="470"/>
      <c r="N172" s="462">
        <v>190</v>
      </c>
    </row>
    <row r="173" spans="1:14" ht="30" customHeight="1">
      <c r="A173" s="460" t="s">
        <v>57</v>
      </c>
      <c r="B173" s="460">
        <v>21</v>
      </c>
      <c r="C173" s="460">
        <v>736</v>
      </c>
      <c r="D173" s="460">
        <v>2018</v>
      </c>
      <c r="E173" s="460">
        <v>5</v>
      </c>
      <c r="F173" s="471">
        <v>43222</v>
      </c>
      <c r="G173" s="460" t="s">
        <v>37</v>
      </c>
      <c r="H173" s="460" t="s">
        <v>37</v>
      </c>
      <c r="I173" s="460" t="s">
        <v>12</v>
      </c>
      <c r="J173" s="460" t="s">
        <v>46</v>
      </c>
      <c r="K173" s="460" t="s">
        <v>40</v>
      </c>
      <c r="L173" s="271">
        <v>450</v>
      </c>
      <c r="M173" s="470"/>
      <c r="N173" s="462">
        <v>450</v>
      </c>
    </row>
    <row r="174" spans="1:14" ht="30" customHeight="1">
      <c r="A174" s="460" t="s">
        <v>62</v>
      </c>
      <c r="B174" s="460">
        <v>7</v>
      </c>
      <c r="C174" s="460">
        <v>789</v>
      </c>
      <c r="D174" s="460">
        <v>2018</v>
      </c>
      <c r="E174" s="460">
        <v>5</v>
      </c>
      <c r="F174" s="471">
        <v>43222</v>
      </c>
      <c r="G174" s="460" t="s">
        <v>37</v>
      </c>
      <c r="H174" s="460" t="s">
        <v>37</v>
      </c>
      <c r="I174" s="460" t="s">
        <v>11</v>
      </c>
      <c r="J174" s="460" t="s">
        <v>39</v>
      </c>
      <c r="K174" s="460" t="s">
        <v>40</v>
      </c>
      <c r="L174" s="271">
        <v>230</v>
      </c>
      <c r="M174" s="470"/>
      <c r="N174" s="462">
        <v>230</v>
      </c>
    </row>
    <row r="175" spans="1:14" ht="30" customHeight="1">
      <c r="A175" s="460" t="s">
        <v>52</v>
      </c>
      <c r="B175" s="460">
        <v>7</v>
      </c>
      <c r="C175" s="460">
        <v>770</v>
      </c>
      <c r="D175" s="460">
        <v>2018</v>
      </c>
      <c r="E175" s="460">
        <v>5</v>
      </c>
      <c r="F175" s="471">
        <v>43222</v>
      </c>
      <c r="G175" s="460" t="s">
        <v>37</v>
      </c>
      <c r="H175" s="460" t="s">
        <v>37</v>
      </c>
      <c r="I175" s="264" t="s">
        <v>8</v>
      </c>
      <c r="J175" s="264" t="s">
        <v>39</v>
      </c>
      <c r="K175" s="460" t="s">
        <v>40</v>
      </c>
      <c r="L175" s="271">
        <v>220</v>
      </c>
      <c r="M175" s="470"/>
      <c r="N175" s="462">
        <v>220</v>
      </c>
    </row>
    <row r="176" spans="1:14" ht="30" customHeight="1">
      <c r="A176" s="460" t="s">
        <v>57</v>
      </c>
      <c r="B176" s="460">
        <v>20</v>
      </c>
      <c r="C176" s="460">
        <v>735</v>
      </c>
      <c r="D176" s="460">
        <v>2018</v>
      </c>
      <c r="E176" s="460">
        <v>4</v>
      </c>
      <c r="F176" s="471">
        <v>43202</v>
      </c>
      <c r="G176" s="460" t="s">
        <v>37</v>
      </c>
      <c r="H176" s="460" t="s">
        <v>37</v>
      </c>
      <c r="I176" s="460" t="s">
        <v>12</v>
      </c>
      <c r="J176" s="460" t="s">
        <v>46</v>
      </c>
      <c r="K176" s="460" t="s">
        <v>40</v>
      </c>
      <c r="L176" s="271">
        <v>248</v>
      </c>
      <c r="M176" s="470"/>
      <c r="N176" s="462">
        <v>248</v>
      </c>
    </row>
    <row r="177" spans="1:14" ht="30" customHeight="1">
      <c r="A177" s="460" t="s">
        <v>62</v>
      </c>
      <c r="B177" s="460">
        <v>6</v>
      </c>
      <c r="C177" s="460">
        <v>788</v>
      </c>
      <c r="D177" s="460">
        <v>2018</v>
      </c>
      <c r="E177" s="460">
        <v>4</v>
      </c>
      <c r="F177" s="471">
        <v>43202</v>
      </c>
      <c r="G177" s="460" t="s">
        <v>37</v>
      </c>
      <c r="H177" s="460" t="s">
        <v>37</v>
      </c>
      <c r="I177" s="460" t="s">
        <v>11</v>
      </c>
      <c r="J177" s="460" t="s">
        <v>39</v>
      </c>
      <c r="K177" s="460" t="s">
        <v>40</v>
      </c>
      <c r="L177" s="271">
        <v>120</v>
      </c>
      <c r="M177" s="470"/>
      <c r="N177" s="462">
        <v>120</v>
      </c>
    </row>
    <row r="178" spans="1:14" ht="30" customHeight="1">
      <c r="A178" s="460" t="s">
        <v>62</v>
      </c>
      <c r="B178" s="460">
        <v>5</v>
      </c>
      <c r="C178" s="460">
        <v>787</v>
      </c>
      <c r="D178" s="460">
        <v>2018</v>
      </c>
      <c r="E178" s="460">
        <v>4</v>
      </c>
      <c r="F178" s="471">
        <v>43195</v>
      </c>
      <c r="G178" s="460" t="s">
        <v>37</v>
      </c>
      <c r="H178" s="460" t="s">
        <v>37</v>
      </c>
      <c r="I178" s="460" t="s">
        <v>11</v>
      </c>
      <c r="J178" s="460" t="s">
        <v>39</v>
      </c>
      <c r="K178" s="460" t="s">
        <v>40</v>
      </c>
      <c r="L178" s="271">
        <v>120</v>
      </c>
      <c r="M178" s="470"/>
      <c r="N178" s="462">
        <v>120</v>
      </c>
    </row>
    <row r="179" spans="1:14" ht="30" customHeight="1">
      <c r="A179" s="460" t="s">
        <v>52</v>
      </c>
      <c r="B179" s="460">
        <v>6</v>
      </c>
      <c r="C179" s="460">
        <v>769</v>
      </c>
      <c r="D179" s="460">
        <v>2018</v>
      </c>
      <c r="E179" s="460">
        <v>4</v>
      </c>
      <c r="F179" s="471">
        <v>43195</v>
      </c>
      <c r="G179" s="460" t="s">
        <v>37</v>
      </c>
      <c r="H179" s="460" t="s">
        <v>37</v>
      </c>
      <c r="I179" s="264" t="s">
        <v>8</v>
      </c>
      <c r="J179" s="264" t="s">
        <v>39</v>
      </c>
      <c r="K179" s="460" t="s">
        <v>40</v>
      </c>
      <c r="L179" s="271">
        <v>100</v>
      </c>
      <c r="M179" s="470"/>
      <c r="N179" s="462">
        <v>100</v>
      </c>
    </row>
    <row r="180" spans="1:14" ht="30" customHeight="1">
      <c r="A180" s="460" t="s">
        <v>52</v>
      </c>
      <c r="B180" s="460">
        <v>6</v>
      </c>
      <c r="C180" s="460">
        <v>769</v>
      </c>
      <c r="D180" s="460">
        <v>2018</v>
      </c>
      <c r="E180" s="460">
        <v>4</v>
      </c>
      <c r="F180" s="471">
        <v>43195</v>
      </c>
      <c r="G180" s="460" t="s">
        <v>37</v>
      </c>
      <c r="H180" s="460" t="s">
        <v>37</v>
      </c>
      <c r="I180" s="264" t="s">
        <v>8</v>
      </c>
      <c r="J180" s="264" t="s">
        <v>39</v>
      </c>
      <c r="K180" s="460" t="s">
        <v>54</v>
      </c>
      <c r="L180" s="271">
        <v>75</v>
      </c>
      <c r="M180" s="461">
        <v>75</v>
      </c>
      <c r="N180" s="470"/>
    </row>
    <row r="181" spans="1:14" ht="30" customHeight="1">
      <c r="A181" s="460" t="s">
        <v>52</v>
      </c>
      <c r="B181" s="460">
        <v>6</v>
      </c>
      <c r="C181" s="460">
        <v>768</v>
      </c>
      <c r="D181" s="460">
        <v>2018</v>
      </c>
      <c r="E181" s="460">
        <v>3</v>
      </c>
      <c r="F181" s="471">
        <v>43188</v>
      </c>
      <c r="G181" s="460" t="s">
        <v>37</v>
      </c>
      <c r="H181" s="460" t="s">
        <v>37</v>
      </c>
      <c r="I181" s="264" t="s">
        <v>8</v>
      </c>
      <c r="J181" s="264" t="s">
        <v>39</v>
      </c>
      <c r="K181" s="460" t="s">
        <v>40</v>
      </c>
      <c r="L181" s="271">
        <v>120</v>
      </c>
      <c r="M181" s="470"/>
      <c r="N181" s="462">
        <v>120</v>
      </c>
    </row>
    <row r="182" spans="1:14" ht="30" customHeight="1">
      <c r="A182" s="460" t="s">
        <v>62</v>
      </c>
      <c r="B182" s="460">
        <v>5</v>
      </c>
      <c r="C182" s="460">
        <v>786</v>
      </c>
      <c r="D182" s="460">
        <v>2018</v>
      </c>
      <c r="E182" s="460">
        <v>3</v>
      </c>
      <c r="F182" s="471">
        <v>43188</v>
      </c>
      <c r="G182" s="460" t="s">
        <v>37</v>
      </c>
      <c r="H182" s="460" t="s">
        <v>37</v>
      </c>
      <c r="I182" s="460" t="s">
        <v>11</v>
      </c>
      <c r="J182" s="264" t="s">
        <v>39</v>
      </c>
      <c r="K182" s="460" t="s">
        <v>40</v>
      </c>
      <c r="L182" s="271">
        <v>130</v>
      </c>
      <c r="M182" s="470"/>
      <c r="N182" s="462">
        <v>130</v>
      </c>
    </row>
    <row r="183" spans="1:14" ht="30" customHeight="1">
      <c r="A183" s="460" t="s">
        <v>57</v>
      </c>
      <c r="B183" s="460">
        <v>19</v>
      </c>
      <c r="C183" s="460">
        <v>734</v>
      </c>
      <c r="D183" s="460">
        <v>2018</v>
      </c>
      <c r="E183" s="460">
        <v>3</v>
      </c>
      <c r="F183" s="471">
        <v>43188</v>
      </c>
      <c r="G183" s="460" t="s">
        <v>37</v>
      </c>
      <c r="H183" s="460" t="s">
        <v>37</v>
      </c>
      <c r="I183" s="460" t="s">
        <v>12</v>
      </c>
      <c r="J183" s="460" t="s">
        <v>46</v>
      </c>
      <c r="K183" s="460" t="s">
        <v>40</v>
      </c>
      <c r="L183" s="271">
        <v>202</v>
      </c>
      <c r="M183" s="470"/>
      <c r="N183" s="462">
        <v>202</v>
      </c>
    </row>
    <row r="184" spans="1:14" ht="30" customHeight="1">
      <c r="A184" s="460" t="s">
        <v>57</v>
      </c>
      <c r="B184" s="460">
        <v>18</v>
      </c>
      <c r="C184" s="460">
        <v>733</v>
      </c>
      <c r="D184" s="460">
        <v>2018</v>
      </c>
      <c r="E184" s="460">
        <v>3</v>
      </c>
      <c r="F184" s="471">
        <v>43182</v>
      </c>
      <c r="G184" s="460" t="s">
        <v>37</v>
      </c>
      <c r="H184" s="460" t="s">
        <v>37</v>
      </c>
      <c r="I184" s="460" t="s">
        <v>12</v>
      </c>
      <c r="J184" s="460" t="s">
        <v>46</v>
      </c>
      <c r="K184" s="460" t="s">
        <v>40</v>
      </c>
      <c r="L184" s="271">
        <v>353</v>
      </c>
      <c r="M184" s="470"/>
      <c r="N184" s="462">
        <v>353</v>
      </c>
    </row>
    <row r="185" spans="1:14" ht="30" customHeight="1">
      <c r="A185" s="460" t="s">
        <v>62</v>
      </c>
      <c r="B185" s="460">
        <v>4</v>
      </c>
      <c r="C185" s="460">
        <v>785</v>
      </c>
      <c r="D185" s="460">
        <v>2018</v>
      </c>
      <c r="E185" s="460">
        <v>3</v>
      </c>
      <c r="F185" s="471">
        <v>43181</v>
      </c>
      <c r="G185" s="460" t="s">
        <v>37</v>
      </c>
      <c r="H185" s="460" t="s">
        <v>37</v>
      </c>
      <c r="I185" s="460" t="s">
        <v>11</v>
      </c>
      <c r="J185" s="264" t="s">
        <v>39</v>
      </c>
      <c r="K185" s="460" t="s">
        <v>40</v>
      </c>
      <c r="L185" s="271">
        <v>160</v>
      </c>
      <c r="M185" s="470"/>
      <c r="N185" s="462">
        <v>160</v>
      </c>
    </row>
    <row r="186" spans="1:14" ht="30" customHeight="1">
      <c r="A186" s="460" t="s">
        <v>52</v>
      </c>
      <c r="B186" s="460">
        <v>5</v>
      </c>
      <c r="C186" s="460">
        <v>767</v>
      </c>
      <c r="D186" s="460">
        <v>2018</v>
      </c>
      <c r="E186" s="460">
        <v>3</v>
      </c>
      <c r="F186" s="471">
        <v>43181</v>
      </c>
      <c r="G186" s="460" t="s">
        <v>37</v>
      </c>
      <c r="H186" s="460" t="s">
        <v>37</v>
      </c>
      <c r="I186" s="264" t="s">
        <v>8</v>
      </c>
      <c r="J186" s="264" t="s">
        <v>39</v>
      </c>
      <c r="K186" s="460" t="s">
        <v>40</v>
      </c>
      <c r="L186" s="271">
        <v>100</v>
      </c>
      <c r="M186" s="470"/>
      <c r="N186" s="462">
        <v>100</v>
      </c>
    </row>
    <row r="187" spans="1:14" ht="30" customHeight="1">
      <c r="A187" s="460" t="s">
        <v>57</v>
      </c>
      <c r="B187" s="460">
        <v>17</v>
      </c>
      <c r="C187" s="460">
        <v>732</v>
      </c>
      <c r="D187" s="460">
        <v>2018</v>
      </c>
      <c r="E187" s="460">
        <v>3</v>
      </c>
      <c r="F187" s="471">
        <v>43177</v>
      </c>
      <c r="G187" s="460" t="s">
        <v>37</v>
      </c>
      <c r="H187" s="460" t="s">
        <v>37</v>
      </c>
      <c r="I187" s="460" t="s">
        <v>12</v>
      </c>
      <c r="J187" s="460" t="s">
        <v>46</v>
      </c>
      <c r="K187" s="460" t="s">
        <v>40</v>
      </c>
      <c r="L187" s="271">
        <v>400</v>
      </c>
      <c r="M187" s="470"/>
      <c r="N187" s="462">
        <v>400</v>
      </c>
    </row>
    <row r="188" spans="1:14" ht="30" customHeight="1">
      <c r="A188" s="460" t="s">
        <v>52</v>
      </c>
      <c r="B188" s="460">
        <v>4</v>
      </c>
      <c r="C188" s="460">
        <v>766</v>
      </c>
      <c r="D188" s="460">
        <v>2018</v>
      </c>
      <c r="E188" s="460">
        <v>3</v>
      </c>
      <c r="F188" s="471">
        <v>43174</v>
      </c>
      <c r="G188" s="460" t="s">
        <v>37</v>
      </c>
      <c r="H188" s="460" t="s">
        <v>37</v>
      </c>
      <c r="I188" s="264" t="s">
        <v>8</v>
      </c>
      <c r="J188" s="264" t="s">
        <v>39</v>
      </c>
      <c r="K188" s="460" t="s">
        <v>40</v>
      </c>
      <c r="L188" s="271">
        <v>75</v>
      </c>
      <c r="M188" s="470"/>
      <c r="N188" s="462">
        <v>75</v>
      </c>
    </row>
    <row r="189" spans="1:14" ht="30" customHeight="1">
      <c r="A189" s="460" t="s">
        <v>62</v>
      </c>
      <c r="B189" s="460">
        <v>3</v>
      </c>
      <c r="C189" s="460">
        <v>784</v>
      </c>
      <c r="D189" s="460">
        <v>2018</v>
      </c>
      <c r="E189" s="460">
        <v>3</v>
      </c>
      <c r="F189" s="471">
        <v>43174</v>
      </c>
      <c r="G189" s="460" t="s">
        <v>37</v>
      </c>
      <c r="H189" s="460" t="s">
        <v>37</v>
      </c>
      <c r="I189" s="460" t="s">
        <v>11</v>
      </c>
      <c r="J189" s="264" t="s">
        <v>39</v>
      </c>
      <c r="K189" s="460" t="s">
        <v>40</v>
      </c>
      <c r="L189" s="271">
        <v>75</v>
      </c>
      <c r="M189" s="470"/>
      <c r="N189" s="462">
        <v>75</v>
      </c>
    </row>
    <row r="190" spans="1:14" ht="30" customHeight="1">
      <c r="A190" s="460" t="s">
        <v>52</v>
      </c>
      <c r="B190" s="460">
        <v>3</v>
      </c>
      <c r="C190" s="460">
        <v>765</v>
      </c>
      <c r="D190" s="460">
        <v>2018</v>
      </c>
      <c r="E190" s="460">
        <v>2</v>
      </c>
      <c r="F190" s="471">
        <v>43153</v>
      </c>
      <c r="G190" s="460" t="s">
        <v>37</v>
      </c>
      <c r="H190" s="460" t="s">
        <v>37</v>
      </c>
      <c r="I190" s="264" t="s">
        <v>8</v>
      </c>
      <c r="J190" s="460" t="s">
        <v>66</v>
      </c>
      <c r="K190" s="460" t="s">
        <v>40</v>
      </c>
      <c r="L190" s="271">
        <v>530</v>
      </c>
      <c r="M190" s="470"/>
      <c r="N190" s="462">
        <v>530</v>
      </c>
    </row>
    <row r="191" spans="1:14" ht="30" customHeight="1">
      <c r="A191" s="460" t="s">
        <v>52</v>
      </c>
      <c r="B191" s="460">
        <v>3</v>
      </c>
      <c r="C191" s="460">
        <v>765</v>
      </c>
      <c r="D191" s="460">
        <v>2018</v>
      </c>
      <c r="E191" s="460">
        <v>2</v>
      </c>
      <c r="F191" s="471">
        <v>43153</v>
      </c>
      <c r="G191" s="460" t="s">
        <v>37</v>
      </c>
      <c r="H191" s="460" t="s">
        <v>37</v>
      </c>
      <c r="I191" s="264" t="s">
        <v>8</v>
      </c>
      <c r="J191" s="460" t="s">
        <v>66</v>
      </c>
      <c r="K191" s="460" t="s">
        <v>54</v>
      </c>
      <c r="L191" s="271">
        <v>520</v>
      </c>
      <c r="M191" s="461">
        <v>520</v>
      </c>
      <c r="N191" s="470"/>
    </row>
    <row r="192" spans="1:14" ht="30" customHeight="1">
      <c r="A192" s="460" t="s">
        <v>57</v>
      </c>
      <c r="B192" s="460">
        <v>16</v>
      </c>
      <c r="C192" s="460">
        <v>731</v>
      </c>
      <c r="D192" s="460">
        <v>2018</v>
      </c>
      <c r="E192" s="460">
        <v>2</v>
      </c>
      <c r="F192" s="471">
        <v>43146</v>
      </c>
      <c r="G192" s="460" t="s">
        <v>37</v>
      </c>
      <c r="H192" s="460" t="s">
        <v>37</v>
      </c>
      <c r="I192" s="460" t="s">
        <v>12</v>
      </c>
      <c r="J192" s="460" t="s">
        <v>46</v>
      </c>
      <c r="K192" s="460" t="s">
        <v>40</v>
      </c>
      <c r="L192" s="271">
        <v>341</v>
      </c>
      <c r="M192" s="472"/>
      <c r="N192" s="462">
        <v>341</v>
      </c>
    </row>
    <row r="193" spans="1:14" ht="30" customHeight="1">
      <c r="A193" s="460" t="s">
        <v>52</v>
      </c>
      <c r="B193" s="460">
        <v>2</v>
      </c>
      <c r="C193" s="460">
        <v>764</v>
      </c>
      <c r="D193" s="460">
        <v>2018</v>
      </c>
      <c r="E193" s="460">
        <v>2</v>
      </c>
      <c r="F193" s="471">
        <v>43146</v>
      </c>
      <c r="G193" s="460" t="s">
        <v>37</v>
      </c>
      <c r="H193" s="460" t="s">
        <v>37</v>
      </c>
      <c r="I193" s="264" t="s">
        <v>8</v>
      </c>
      <c r="J193" s="264" t="s">
        <v>39</v>
      </c>
      <c r="K193" s="460" t="s">
        <v>40</v>
      </c>
      <c r="L193" s="271">
        <v>100</v>
      </c>
      <c r="M193" s="472"/>
      <c r="N193" s="462">
        <v>100</v>
      </c>
    </row>
    <row r="194" spans="1:14" ht="30" customHeight="1">
      <c r="A194" s="460" t="s">
        <v>62</v>
      </c>
      <c r="B194" s="460">
        <v>2</v>
      </c>
      <c r="C194" s="460">
        <v>783</v>
      </c>
      <c r="D194" s="460">
        <v>2018</v>
      </c>
      <c r="E194" s="460">
        <v>2</v>
      </c>
      <c r="F194" s="471">
        <v>43146</v>
      </c>
      <c r="G194" s="460" t="s">
        <v>37</v>
      </c>
      <c r="H194" s="460" t="s">
        <v>37</v>
      </c>
      <c r="I194" s="460" t="s">
        <v>11</v>
      </c>
      <c r="J194" s="264" t="s">
        <v>39</v>
      </c>
      <c r="K194" s="460" t="s">
        <v>40</v>
      </c>
      <c r="L194" s="271">
        <v>130</v>
      </c>
      <c r="M194" s="472"/>
      <c r="N194" s="462">
        <v>130</v>
      </c>
    </row>
    <row r="195" spans="1:14" ht="30" customHeight="1">
      <c r="A195" s="460" t="s">
        <v>52</v>
      </c>
      <c r="B195" s="460">
        <v>1</v>
      </c>
      <c r="C195" s="460">
        <v>763</v>
      </c>
      <c r="D195" s="460">
        <v>2018</v>
      </c>
      <c r="E195" s="460">
        <v>1</v>
      </c>
      <c r="F195" s="471">
        <v>43125</v>
      </c>
      <c r="G195" s="460" t="s">
        <v>37</v>
      </c>
      <c r="H195" s="460" t="s">
        <v>37</v>
      </c>
      <c r="I195" s="264" t="s">
        <v>8</v>
      </c>
      <c r="J195" s="264" t="s">
        <v>39</v>
      </c>
      <c r="K195" s="460" t="s">
        <v>53</v>
      </c>
      <c r="L195" s="271">
        <v>85</v>
      </c>
      <c r="M195" s="461">
        <v>85</v>
      </c>
      <c r="N195" s="470"/>
    </row>
    <row r="196" spans="1:14" ht="30" customHeight="1">
      <c r="A196" s="460" t="s">
        <v>52</v>
      </c>
      <c r="B196" s="460">
        <v>1</v>
      </c>
      <c r="C196" s="460">
        <v>763</v>
      </c>
      <c r="D196" s="460">
        <v>2018</v>
      </c>
      <c r="E196" s="460">
        <v>1</v>
      </c>
      <c r="F196" s="471">
        <v>43125</v>
      </c>
      <c r="G196" s="460" t="s">
        <v>37</v>
      </c>
      <c r="H196" s="460" t="s">
        <v>37</v>
      </c>
      <c r="I196" s="264" t="s">
        <v>8</v>
      </c>
      <c r="J196" s="264" t="s">
        <v>39</v>
      </c>
      <c r="K196" s="460" t="s">
        <v>40</v>
      </c>
      <c r="L196" s="271">
        <v>190</v>
      </c>
      <c r="M196" s="472"/>
      <c r="N196" s="462">
        <v>190</v>
      </c>
    </row>
    <row r="197" spans="1:14" ht="30" customHeight="1">
      <c r="A197" s="460" t="s">
        <v>57</v>
      </c>
      <c r="B197" s="460">
        <v>15</v>
      </c>
      <c r="C197" s="460">
        <v>730</v>
      </c>
      <c r="D197" s="460">
        <v>2018</v>
      </c>
      <c r="E197" s="460">
        <v>1</v>
      </c>
      <c r="F197" s="471">
        <v>43125</v>
      </c>
      <c r="G197" s="460" t="s">
        <v>37</v>
      </c>
      <c r="H197" s="460" t="s">
        <v>37</v>
      </c>
      <c r="I197" s="460" t="s">
        <v>12</v>
      </c>
      <c r="J197" s="460" t="s">
        <v>46</v>
      </c>
      <c r="K197" s="460" t="s">
        <v>40</v>
      </c>
      <c r="L197" s="271">
        <v>320</v>
      </c>
      <c r="M197" s="472"/>
      <c r="N197" s="462">
        <v>320</v>
      </c>
    </row>
    <row r="198" spans="1:14" ht="30" customHeight="1">
      <c r="A198" s="460" t="s">
        <v>62</v>
      </c>
      <c r="B198" s="460">
        <v>1</v>
      </c>
      <c r="C198" s="460">
        <v>782</v>
      </c>
      <c r="D198" s="460">
        <v>2018</v>
      </c>
      <c r="E198" s="460">
        <v>1</v>
      </c>
      <c r="F198" s="471">
        <v>43118</v>
      </c>
      <c r="G198" s="460" t="s">
        <v>37</v>
      </c>
      <c r="H198" s="460" t="s">
        <v>37</v>
      </c>
      <c r="I198" s="460" t="s">
        <v>11</v>
      </c>
      <c r="J198" s="264" t="s">
        <v>39</v>
      </c>
      <c r="K198" s="460" t="s">
        <v>40</v>
      </c>
      <c r="L198" s="271">
        <v>170</v>
      </c>
      <c r="M198" s="472"/>
      <c r="N198" s="462">
        <v>170</v>
      </c>
    </row>
    <row r="199" spans="1:14" ht="30" customHeight="1">
      <c r="A199" s="460" t="s">
        <v>57</v>
      </c>
      <c r="B199" s="460">
        <v>14</v>
      </c>
      <c r="C199" s="460">
        <v>729</v>
      </c>
      <c r="D199" s="460">
        <v>2018</v>
      </c>
      <c r="E199" s="460">
        <v>1</v>
      </c>
      <c r="F199" s="471">
        <v>43110</v>
      </c>
      <c r="G199" s="460" t="s">
        <v>37</v>
      </c>
      <c r="H199" s="460" t="s">
        <v>37</v>
      </c>
      <c r="I199" s="460" t="s">
        <v>12</v>
      </c>
      <c r="J199" s="460" t="s">
        <v>46</v>
      </c>
      <c r="K199" s="460" t="s">
        <v>67</v>
      </c>
      <c r="L199" s="271">
        <v>241</v>
      </c>
      <c r="M199" s="472"/>
      <c r="N199" s="462">
        <v>241</v>
      </c>
    </row>
    <row r="200" spans="1:14" ht="30" customHeight="1">
      <c r="A200" s="476" t="s">
        <v>57</v>
      </c>
      <c r="B200" s="476">
        <v>13</v>
      </c>
      <c r="C200" s="476">
        <v>728</v>
      </c>
      <c r="D200" s="476">
        <v>2018</v>
      </c>
      <c r="E200" s="476">
        <v>1</v>
      </c>
      <c r="F200" s="477">
        <v>43103</v>
      </c>
      <c r="G200" s="476" t="s">
        <v>37</v>
      </c>
      <c r="H200" s="476" t="s">
        <v>37</v>
      </c>
      <c r="I200" s="476" t="s">
        <v>12</v>
      </c>
      <c r="J200" s="294" t="s">
        <v>46</v>
      </c>
      <c r="K200" s="476" t="s">
        <v>40</v>
      </c>
      <c r="L200" s="281">
        <v>408</v>
      </c>
      <c r="M200" s="472"/>
      <c r="N200" s="462">
        <v>408</v>
      </c>
    </row>
    <row r="201" spans="1:14" ht="30" customHeight="1">
      <c r="A201" s="464" t="s">
        <v>57</v>
      </c>
      <c r="B201" s="464">
        <v>1</v>
      </c>
      <c r="C201" s="464">
        <v>803</v>
      </c>
      <c r="D201" s="464">
        <v>2019</v>
      </c>
      <c r="E201" s="464">
        <v>1</v>
      </c>
      <c r="F201" s="478">
        <v>43475</v>
      </c>
      <c r="G201" s="464" t="s">
        <v>37</v>
      </c>
      <c r="H201" s="464" t="s">
        <v>37</v>
      </c>
      <c r="I201" s="464" t="s">
        <v>12</v>
      </c>
      <c r="J201" s="464" t="s">
        <v>46</v>
      </c>
      <c r="K201" s="464" t="s">
        <v>40</v>
      </c>
      <c r="L201" s="298">
        <v>332</v>
      </c>
      <c r="M201" s="466"/>
      <c r="N201" s="467">
        <v>332</v>
      </c>
    </row>
    <row r="202" spans="1:14" ht="30" customHeight="1">
      <c r="A202" s="460" t="s">
        <v>57</v>
      </c>
      <c r="B202" s="460">
        <v>2</v>
      </c>
      <c r="C202" s="460">
        <v>804</v>
      </c>
      <c r="D202" s="460">
        <v>2019</v>
      </c>
      <c r="E202" s="460">
        <v>1</v>
      </c>
      <c r="F202" s="479">
        <v>43489</v>
      </c>
      <c r="G202" s="460" t="s">
        <v>37</v>
      </c>
      <c r="H202" s="460" t="s">
        <v>37</v>
      </c>
      <c r="I202" s="460" t="s">
        <v>12</v>
      </c>
      <c r="J202" s="460" t="s">
        <v>46</v>
      </c>
      <c r="K202" s="460" t="s">
        <v>40</v>
      </c>
      <c r="L202" s="271">
        <v>500</v>
      </c>
      <c r="M202" s="469"/>
      <c r="N202" s="462">
        <v>500</v>
      </c>
    </row>
    <row r="203" spans="1:14" ht="30" customHeight="1">
      <c r="A203" s="460" t="s">
        <v>68</v>
      </c>
      <c r="B203" s="460">
        <v>1</v>
      </c>
      <c r="C203" s="460">
        <v>921</v>
      </c>
      <c r="D203" s="460">
        <v>2019</v>
      </c>
      <c r="E203" s="460">
        <v>1</v>
      </c>
      <c r="F203" s="479">
        <v>43496</v>
      </c>
      <c r="G203" s="460" t="s">
        <v>37</v>
      </c>
      <c r="H203" s="460" t="s">
        <v>37</v>
      </c>
      <c r="I203" s="460" t="s">
        <v>17</v>
      </c>
      <c r="J203" s="460" t="s">
        <v>39</v>
      </c>
      <c r="K203" s="460" t="s">
        <v>40</v>
      </c>
      <c r="L203" s="271">
        <v>200</v>
      </c>
      <c r="M203" s="469"/>
      <c r="N203" s="462">
        <v>200</v>
      </c>
    </row>
    <row r="204" spans="1:14" ht="30" customHeight="1">
      <c r="A204" s="460" t="s">
        <v>69</v>
      </c>
      <c r="B204" s="460">
        <v>1</v>
      </c>
      <c r="C204" s="460">
        <v>901</v>
      </c>
      <c r="D204" s="460">
        <v>2019</v>
      </c>
      <c r="E204" s="460">
        <v>1</v>
      </c>
      <c r="F204" s="479">
        <v>43496</v>
      </c>
      <c r="G204" s="460" t="s">
        <v>37</v>
      </c>
      <c r="H204" s="460" t="s">
        <v>37</v>
      </c>
      <c r="I204" s="460" t="s">
        <v>15</v>
      </c>
      <c r="J204" s="460" t="s">
        <v>39</v>
      </c>
      <c r="K204" s="460" t="s">
        <v>40</v>
      </c>
      <c r="L204" s="271">
        <v>190</v>
      </c>
      <c r="M204" s="469"/>
      <c r="N204" s="462">
        <v>190</v>
      </c>
    </row>
    <row r="205" spans="1:14" ht="30" customHeight="1">
      <c r="A205" s="460" t="s">
        <v>52</v>
      </c>
      <c r="B205" s="460">
        <v>1</v>
      </c>
      <c r="C205" s="460">
        <v>826</v>
      </c>
      <c r="D205" s="460">
        <v>2019</v>
      </c>
      <c r="E205" s="460">
        <v>1</v>
      </c>
      <c r="F205" s="479">
        <v>43496</v>
      </c>
      <c r="G205" s="460" t="s">
        <v>37</v>
      </c>
      <c r="H205" s="460" t="s">
        <v>37</v>
      </c>
      <c r="I205" s="460" t="s">
        <v>8</v>
      </c>
      <c r="J205" s="460" t="s">
        <v>39</v>
      </c>
      <c r="K205" s="460" t="s">
        <v>70</v>
      </c>
      <c r="L205" s="271">
        <v>750</v>
      </c>
      <c r="M205" s="461">
        <v>750</v>
      </c>
      <c r="N205" s="480"/>
    </row>
    <row r="206" spans="1:14" ht="30" customHeight="1">
      <c r="A206" s="460" t="s">
        <v>52</v>
      </c>
      <c r="B206" s="460">
        <v>2</v>
      </c>
      <c r="C206" s="460">
        <v>827</v>
      </c>
      <c r="D206" s="460">
        <v>2019</v>
      </c>
      <c r="E206" s="460">
        <v>2</v>
      </c>
      <c r="F206" s="479">
        <v>43510</v>
      </c>
      <c r="G206" s="460" t="s">
        <v>37</v>
      </c>
      <c r="H206" s="460" t="s">
        <v>37</v>
      </c>
      <c r="I206" s="460" t="s">
        <v>8</v>
      </c>
      <c r="J206" s="460" t="s">
        <v>39</v>
      </c>
      <c r="K206" s="460" t="s">
        <v>70</v>
      </c>
      <c r="L206" s="271">
        <v>230</v>
      </c>
      <c r="M206" s="461">
        <v>230</v>
      </c>
      <c r="N206" s="480"/>
    </row>
    <row r="207" spans="1:14" ht="30" customHeight="1">
      <c r="A207" s="460" t="s">
        <v>52</v>
      </c>
      <c r="B207" s="460">
        <v>2</v>
      </c>
      <c r="C207" s="460">
        <v>827</v>
      </c>
      <c r="D207" s="460">
        <v>2019</v>
      </c>
      <c r="E207" s="460">
        <v>2</v>
      </c>
      <c r="F207" s="479">
        <v>43510</v>
      </c>
      <c r="G207" s="460" t="s">
        <v>37</v>
      </c>
      <c r="H207" s="460" t="s">
        <v>37</v>
      </c>
      <c r="I207" s="460" t="s">
        <v>8</v>
      </c>
      <c r="J207" s="460" t="s">
        <v>39</v>
      </c>
      <c r="K207" s="460" t="s">
        <v>40</v>
      </c>
      <c r="L207" s="271">
        <v>30</v>
      </c>
      <c r="M207" s="472"/>
      <c r="N207" s="462">
        <v>30</v>
      </c>
    </row>
    <row r="208" spans="1:14" ht="30" customHeight="1">
      <c r="A208" s="460" t="s">
        <v>68</v>
      </c>
      <c r="B208" s="460">
        <v>2</v>
      </c>
      <c r="C208" s="460">
        <v>922</v>
      </c>
      <c r="D208" s="460">
        <v>2019</v>
      </c>
      <c r="E208" s="460">
        <v>2</v>
      </c>
      <c r="F208" s="479">
        <v>43510</v>
      </c>
      <c r="G208" s="460" t="s">
        <v>37</v>
      </c>
      <c r="H208" s="460" t="s">
        <v>37</v>
      </c>
      <c r="I208" s="460" t="s">
        <v>17</v>
      </c>
      <c r="J208" s="460" t="s">
        <v>39</v>
      </c>
      <c r="K208" s="460" t="s">
        <v>40</v>
      </c>
      <c r="L208" s="271">
        <v>200</v>
      </c>
      <c r="M208" s="472"/>
      <c r="N208" s="462">
        <v>200</v>
      </c>
    </row>
    <row r="209" spans="1:14" ht="30" customHeight="1">
      <c r="A209" s="460" t="s">
        <v>69</v>
      </c>
      <c r="B209" s="460">
        <v>2</v>
      </c>
      <c r="C209" s="460">
        <v>902</v>
      </c>
      <c r="D209" s="460">
        <v>2019</v>
      </c>
      <c r="E209" s="460">
        <v>2</v>
      </c>
      <c r="F209" s="479">
        <v>43510</v>
      </c>
      <c r="G209" s="460" t="s">
        <v>37</v>
      </c>
      <c r="H209" s="460" t="s">
        <v>37</v>
      </c>
      <c r="I209" s="460" t="s">
        <v>15</v>
      </c>
      <c r="J209" s="460" t="s">
        <v>39</v>
      </c>
      <c r="K209" s="460" t="s">
        <v>40</v>
      </c>
      <c r="L209" s="271">
        <v>208</v>
      </c>
      <c r="M209" s="472"/>
      <c r="N209" s="462">
        <v>208</v>
      </c>
    </row>
    <row r="210" spans="1:14" ht="30" customHeight="1">
      <c r="A210" s="460" t="s">
        <v>52</v>
      </c>
      <c r="B210" s="460">
        <v>3</v>
      </c>
      <c r="C210" s="460">
        <v>828</v>
      </c>
      <c r="D210" s="460">
        <v>2019</v>
      </c>
      <c r="E210" s="460">
        <v>2</v>
      </c>
      <c r="F210" s="479">
        <v>43518</v>
      </c>
      <c r="G210" s="460" t="s">
        <v>37</v>
      </c>
      <c r="H210" s="460" t="s">
        <v>37</v>
      </c>
      <c r="I210" s="460" t="s">
        <v>8</v>
      </c>
      <c r="J210" s="460" t="s">
        <v>39</v>
      </c>
      <c r="K210" s="460" t="s">
        <v>40</v>
      </c>
      <c r="L210" s="271">
        <v>97</v>
      </c>
      <c r="M210" s="472"/>
      <c r="N210" s="462">
        <v>97</v>
      </c>
    </row>
    <row r="211" spans="1:14" ht="30" customHeight="1">
      <c r="A211" s="460" t="s">
        <v>52</v>
      </c>
      <c r="B211" s="460">
        <v>3</v>
      </c>
      <c r="C211" s="460">
        <v>828</v>
      </c>
      <c r="D211" s="460">
        <v>2019</v>
      </c>
      <c r="E211" s="460">
        <v>2</v>
      </c>
      <c r="F211" s="479">
        <v>43518</v>
      </c>
      <c r="G211" s="460" t="s">
        <v>37</v>
      </c>
      <c r="H211" s="460" t="s">
        <v>37</v>
      </c>
      <c r="I211" s="460" t="s">
        <v>8</v>
      </c>
      <c r="J211" s="460" t="s">
        <v>39</v>
      </c>
      <c r="K211" s="460" t="s">
        <v>70</v>
      </c>
      <c r="L211" s="271">
        <v>660</v>
      </c>
      <c r="M211" s="461">
        <v>660</v>
      </c>
      <c r="N211" s="461"/>
    </row>
    <row r="212" spans="1:14" ht="30" customHeight="1">
      <c r="A212" s="460" t="s">
        <v>68</v>
      </c>
      <c r="B212" s="460">
        <v>3</v>
      </c>
      <c r="C212" s="460">
        <v>923</v>
      </c>
      <c r="D212" s="460">
        <v>2019</v>
      </c>
      <c r="E212" s="460">
        <v>2</v>
      </c>
      <c r="F212" s="479">
        <v>43518</v>
      </c>
      <c r="G212" s="460" t="s">
        <v>37</v>
      </c>
      <c r="H212" s="460" t="s">
        <v>37</v>
      </c>
      <c r="I212" s="460" t="s">
        <v>17</v>
      </c>
      <c r="J212" s="460" t="s">
        <v>39</v>
      </c>
      <c r="K212" s="460" t="s">
        <v>40</v>
      </c>
      <c r="L212" s="271">
        <v>150</v>
      </c>
      <c r="M212" s="472"/>
      <c r="N212" s="462">
        <v>150</v>
      </c>
    </row>
    <row r="213" spans="1:14" ht="30" customHeight="1">
      <c r="A213" s="460" t="s">
        <v>69</v>
      </c>
      <c r="B213" s="460">
        <v>2</v>
      </c>
      <c r="C213" s="460">
        <v>903</v>
      </c>
      <c r="D213" s="460">
        <v>2019</v>
      </c>
      <c r="E213" s="460">
        <v>2</v>
      </c>
      <c r="F213" s="479">
        <v>43518</v>
      </c>
      <c r="G213" s="460" t="s">
        <v>37</v>
      </c>
      <c r="H213" s="460" t="s">
        <v>37</v>
      </c>
      <c r="I213" s="460" t="s">
        <v>15</v>
      </c>
      <c r="J213" s="460" t="s">
        <v>39</v>
      </c>
      <c r="K213" s="460" t="s">
        <v>40</v>
      </c>
      <c r="L213" s="271">
        <v>148</v>
      </c>
      <c r="M213" s="472"/>
      <c r="N213" s="462">
        <v>148</v>
      </c>
    </row>
    <row r="214" spans="1:14" ht="30" customHeight="1">
      <c r="A214" s="460" t="s">
        <v>68</v>
      </c>
      <c r="B214" s="460">
        <v>5</v>
      </c>
      <c r="C214" s="460">
        <v>925</v>
      </c>
      <c r="D214" s="460">
        <v>2019</v>
      </c>
      <c r="E214" s="460">
        <v>3</v>
      </c>
      <c r="F214" s="479">
        <v>43518</v>
      </c>
      <c r="G214" s="460" t="s">
        <v>37</v>
      </c>
      <c r="H214" s="460" t="s">
        <v>37</v>
      </c>
      <c r="I214" s="460" t="s">
        <v>17</v>
      </c>
      <c r="J214" s="460" t="s">
        <v>39</v>
      </c>
      <c r="K214" s="460" t="s">
        <v>40</v>
      </c>
      <c r="L214" s="271">
        <v>150</v>
      </c>
      <c r="M214" s="472"/>
      <c r="N214" s="462">
        <v>150</v>
      </c>
    </row>
    <row r="215" spans="1:14" ht="30" customHeight="1">
      <c r="A215" s="460" t="s">
        <v>68</v>
      </c>
      <c r="B215" s="460">
        <v>4</v>
      </c>
      <c r="C215" s="460">
        <v>924</v>
      </c>
      <c r="D215" s="460">
        <v>2019</v>
      </c>
      <c r="E215" s="460">
        <v>3</v>
      </c>
      <c r="F215" s="479">
        <v>43538</v>
      </c>
      <c r="G215" s="460" t="s">
        <v>37</v>
      </c>
      <c r="H215" s="460" t="s">
        <v>37</v>
      </c>
      <c r="I215" s="460" t="s">
        <v>17</v>
      </c>
      <c r="J215" s="460" t="s">
        <v>39</v>
      </c>
      <c r="K215" s="460" t="s">
        <v>40</v>
      </c>
      <c r="L215" s="271">
        <v>150</v>
      </c>
      <c r="M215" s="472"/>
      <c r="N215" s="462">
        <v>150</v>
      </c>
    </row>
    <row r="216" spans="1:14" ht="30" customHeight="1">
      <c r="A216" s="460" t="s">
        <v>52</v>
      </c>
      <c r="B216" s="460">
        <v>4</v>
      </c>
      <c r="C216" s="460">
        <v>829</v>
      </c>
      <c r="D216" s="460">
        <v>2019</v>
      </c>
      <c r="E216" s="460">
        <v>3</v>
      </c>
      <c r="F216" s="479">
        <v>43538</v>
      </c>
      <c r="G216" s="460" t="s">
        <v>37</v>
      </c>
      <c r="H216" s="460" t="s">
        <v>37</v>
      </c>
      <c r="I216" s="460" t="s">
        <v>8</v>
      </c>
      <c r="J216" s="460" t="s">
        <v>39</v>
      </c>
      <c r="K216" s="460" t="s">
        <v>40</v>
      </c>
      <c r="L216" s="271">
        <v>150</v>
      </c>
      <c r="M216" s="472"/>
      <c r="N216" s="462">
        <v>150</v>
      </c>
    </row>
    <row r="217" spans="1:14" ht="30" customHeight="1">
      <c r="A217" s="460" t="s">
        <v>52</v>
      </c>
      <c r="B217" s="460">
        <v>4</v>
      </c>
      <c r="C217" s="460">
        <v>829</v>
      </c>
      <c r="D217" s="460">
        <v>2019</v>
      </c>
      <c r="E217" s="460">
        <v>3</v>
      </c>
      <c r="F217" s="479">
        <v>43538</v>
      </c>
      <c r="G217" s="460" t="s">
        <v>37</v>
      </c>
      <c r="H217" s="460" t="s">
        <v>37</v>
      </c>
      <c r="I217" s="460" t="s">
        <v>8</v>
      </c>
      <c r="J217" s="460" t="s">
        <v>39</v>
      </c>
      <c r="K217" s="460" t="s">
        <v>70</v>
      </c>
      <c r="L217" s="271">
        <v>410</v>
      </c>
      <c r="M217" s="461">
        <v>410</v>
      </c>
      <c r="N217" s="461" t="s">
        <v>71</v>
      </c>
    </row>
    <row r="218" spans="1:14" ht="30" customHeight="1">
      <c r="A218" s="460" t="s">
        <v>69</v>
      </c>
      <c r="B218" s="460">
        <v>4</v>
      </c>
      <c r="C218" s="460">
        <v>904</v>
      </c>
      <c r="D218" s="460">
        <v>2019</v>
      </c>
      <c r="E218" s="460">
        <v>3</v>
      </c>
      <c r="F218" s="479">
        <v>43538</v>
      </c>
      <c r="G218" s="460" t="s">
        <v>37</v>
      </c>
      <c r="H218" s="460" t="s">
        <v>37</v>
      </c>
      <c r="I218" s="460" t="s">
        <v>15</v>
      </c>
      <c r="J218" s="460" t="s">
        <v>39</v>
      </c>
      <c r="K218" s="460" t="s">
        <v>40</v>
      </c>
      <c r="L218" s="271">
        <v>150</v>
      </c>
      <c r="M218" s="470"/>
      <c r="N218" s="462">
        <v>150</v>
      </c>
    </row>
    <row r="219" spans="1:14" ht="30" customHeight="1">
      <c r="A219" s="460" t="s">
        <v>69</v>
      </c>
      <c r="B219" s="460">
        <v>5</v>
      </c>
      <c r="C219" s="460">
        <v>907</v>
      </c>
      <c r="D219" s="460">
        <v>2019</v>
      </c>
      <c r="E219" s="460">
        <v>3</v>
      </c>
      <c r="F219" s="479">
        <v>43545</v>
      </c>
      <c r="G219" s="460" t="s">
        <v>37</v>
      </c>
      <c r="H219" s="460" t="s">
        <v>37</v>
      </c>
      <c r="I219" s="460" t="s">
        <v>15</v>
      </c>
      <c r="J219" s="460" t="s">
        <v>39</v>
      </c>
      <c r="K219" s="460" t="s">
        <v>40</v>
      </c>
      <c r="L219" s="271">
        <v>150</v>
      </c>
      <c r="M219" s="470"/>
      <c r="N219" s="462">
        <v>150</v>
      </c>
    </row>
    <row r="220" spans="1:14" ht="30" customHeight="1">
      <c r="A220" s="460" t="s">
        <v>52</v>
      </c>
      <c r="B220" s="460">
        <v>5</v>
      </c>
      <c r="C220" s="460">
        <v>830</v>
      </c>
      <c r="D220" s="460">
        <v>2019</v>
      </c>
      <c r="E220" s="460">
        <v>3</v>
      </c>
      <c r="F220" s="479">
        <v>43545</v>
      </c>
      <c r="G220" s="460" t="s">
        <v>37</v>
      </c>
      <c r="H220" s="460" t="s">
        <v>37</v>
      </c>
      <c r="I220" s="460" t="s">
        <v>8</v>
      </c>
      <c r="J220" s="460" t="s">
        <v>39</v>
      </c>
      <c r="K220" s="460" t="s">
        <v>40</v>
      </c>
      <c r="L220" s="271">
        <v>150</v>
      </c>
      <c r="M220" s="470"/>
      <c r="N220" s="462">
        <v>150</v>
      </c>
    </row>
    <row r="221" spans="1:14" ht="30" customHeight="1">
      <c r="A221" s="460" t="s">
        <v>52</v>
      </c>
      <c r="B221" s="460">
        <v>5</v>
      </c>
      <c r="C221" s="460">
        <v>830</v>
      </c>
      <c r="D221" s="460">
        <v>2019</v>
      </c>
      <c r="E221" s="460">
        <v>3</v>
      </c>
      <c r="F221" s="479">
        <v>43545</v>
      </c>
      <c r="G221" s="460" t="s">
        <v>37</v>
      </c>
      <c r="H221" s="460" t="s">
        <v>37</v>
      </c>
      <c r="I221" s="460" t="s">
        <v>8</v>
      </c>
      <c r="J221" s="460" t="s">
        <v>39</v>
      </c>
      <c r="K221" s="460" t="s">
        <v>70</v>
      </c>
      <c r="L221" s="271">
        <v>420</v>
      </c>
      <c r="M221" s="461">
        <v>420</v>
      </c>
      <c r="N221" s="480" t="s">
        <v>72</v>
      </c>
    </row>
    <row r="222" spans="1:14" ht="30" customHeight="1">
      <c r="A222" s="460" t="s">
        <v>52</v>
      </c>
      <c r="B222" s="460">
        <v>6</v>
      </c>
      <c r="C222" s="460">
        <v>831</v>
      </c>
      <c r="D222" s="460">
        <v>2019</v>
      </c>
      <c r="E222" s="460">
        <v>3</v>
      </c>
      <c r="F222" s="479">
        <v>43545</v>
      </c>
      <c r="G222" s="460" t="s">
        <v>37</v>
      </c>
      <c r="H222" s="460" t="s">
        <v>37</v>
      </c>
      <c r="I222" s="460" t="s">
        <v>8</v>
      </c>
      <c r="J222" s="460" t="s">
        <v>73</v>
      </c>
      <c r="K222" s="460" t="s">
        <v>70</v>
      </c>
      <c r="L222" s="271">
        <v>200</v>
      </c>
      <c r="M222" s="461">
        <v>200</v>
      </c>
      <c r="N222" s="480"/>
    </row>
    <row r="223" spans="1:14" ht="30" customHeight="1">
      <c r="A223" s="460" t="s">
        <v>69</v>
      </c>
      <c r="B223" s="460">
        <v>4</v>
      </c>
      <c r="C223" s="460">
        <v>906</v>
      </c>
      <c r="D223" s="460">
        <v>2019</v>
      </c>
      <c r="E223" s="460">
        <v>4</v>
      </c>
      <c r="F223" s="479">
        <v>43559</v>
      </c>
      <c r="G223" s="460" t="s">
        <v>37</v>
      </c>
      <c r="H223" s="460" t="s">
        <v>37</v>
      </c>
      <c r="I223" s="460" t="s">
        <v>15</v>
      </c>
      <c r="J223" s="460" t="s">
        <v>39</v>
      </c>
      <c r="K223" s="460" t="s">
        <v>40</v>
      </c>
      <c r="L223" s="271">
        <v>150</v>
      </c>
      <c r="M223" s="470"/>
      <c r="N223" s="462">
        <v>150</v>
      </c>
    </row>
    <row r="224" spans="1:14" ht="30" customHeight="1">
      <c r="A224" s="460" t="s">
        <v>68</v>
      </c>
      <c r="B224" s="460">
        <v>6</v>
      </c>
      <c r="C224" s="460">
        <v>926</v>
      </c>
      <c r="D224" s="460">
        <v>2019</v>
      </c>
      <c r="E224" s="460">
        <v>4</v>
      </c>
      <c r="F224" s="479">
        <v>43559</v>
      </c>
      <c r="G224" s="460" t="s">
        <v>37</v>
      </c>
      <c r="H224" s="460" t="s">
        <v>37</v>
      </c>
      <c r="I224" s="460" t="s">
        <v>17</v>
      </c>
      <c r="J224" s="460" t="s">
        <v>39</v>
      </c>
      <c r="K224" s="460" t="s">
        <v>40</v>
      </c>
      <c r="L224" s="271">
        <v>150</v>
      </c>
      <c r="M224" s="470"/>
      <c r="N224" s="462">
        <v>150</v>
      </c>
    </row>
    <row r="225" spans="1:14" ht="30" customHeight="1">
      <c r="A225" s="460" t="s">
        <v>64</v>
      </c>
      <c r="B225" s="460">
        <v>1</v>
      </c>
      <c r="C225" s="460">
        <v>884</v>
      </c>
      <c r="D225" s="460">
        <v>2019</v>
      </c>
      <c r="E225" s="460">
        <v>4</v>
      </c>
      <c r="F225" s="479">
        <v>43559</v>
      </c>
      <c r="G225" s="460" t="s">
        <v>37</v>
      </c>
      <c r="H225" s="460" t="s">
        <v>37</v>
      </c>
      <c r="I225" s="460" t="s">
        <v>14</v>
      </c>
      <c r="J225" s="460" t="s">
        <v>46</v>
      </c>
      <c r="K225" s="460" t="s">
        <v>40</v>
      </c>
      <c r="L225" s="271">
        <v>222</v>
      </c>
      <c r="M225" s="470"/>
      <c r="N225" s="462">
        <v>222</v>
      </c>
    </row>
    <row r="226" spans="1:14" ht="30" customHeight="1">
      <c r="A226" s="460" t="s">
        <v>57</v>
      </c>
      <c r="B226" s="460">
        <v>3</v>
      </c>
      <c r="C226" s="460">
        <v>805</v>
      </c>
      <c r="D226" s="460">
        <v>2019</v>
      </c>
      <c r="E226" s="460">
        <v>4</v>
      </c>
      <c r="F226" s="479">
        <v>43559</v>
      </c>
      <c r="G226" s="460" t="s">
        <v>37</v>
      </c>
      <c r="H226" s="460" t="s">
        <v>37</v>
      </c>
      <c r="I226" s="460" t="s">
        <v>12</v>
      </c>
      <c r="J226" s="460" t="s">
        <v>46</v>
      </c>
      <c r="K226" s="460" t="s">
        <v>40</v>
      </c>
      <c r="L226" s="271">
        <v>200</v>
      </c>
      <c r="M226" s="470"/>
      <c r="N226" s="462">
        <v>200</v>
      </c>
    </row>
    <row r="227" spans="1:14" ht="30" customHeight="1">
      <c r="A227" s="460" t="s">
        <v>52</v>
      </c>
      <c r="B227" s="460">
        <v>7</v>
      </c>
      <c r="C227" s="460">
        <v>832</v>
      </c>
      <c r="D227" s="460">
        <v>2019</v>
      </c>
      <c r="E227" s="460">
        <v>4</v>
      </c>
      <c r="F227" s="479">
        <v>43559</v>
      </c>
      <c r="G227" s="460" t="s">
        <v>37</v>
      </c>
      <c r="H227" s="460" t="s">
        <v>37</v>
      </c>
      <c r="I227" s="460" t="s">
        <v>8</v>
      </c>
      <c r="J227" s="460" t="s">
        <v>39</v>
      </c>
      <c r="K227" s="460" t="s">
        <v>40</v>
      </c>
      <c r="L227" s="271">
        <v>175</v>
      </c>
      <c r="M227" s="470"/>
      <c r="N227" s="462">
        <v>175</v>
      </c>
    </row>
    <row r="228" spans="1:14" ht="30" customHeight="1">
      <c r="A228" s="460" t="s">
        <v>52</v>
      </c>
      <c r="B228" s="460">
        <v>7</v>
      </c>
      <c r="C228" s="460">
        <v>832</v>
      </c>
      <c r="D228" s="460">
        <v>2019</v>
      </c>
      <c r="E228" s="460">
        <v>4</v>
      </c>
      <c r="F228" s="479">
        <v>43559</v>
      </c>
      <c r="G228" s="460" t="s">
        <v>37</v>
      </c>
      <c r="H228" s="460" t="s">
        <v>37</v>
      </c>
      <c r="I228" s="460" t="s">
        <v>8</v>
      </c>
      <c r="J228" s="460" t="s">
        <v>39</v>
      </c>
      <c r="K228" s="460" t="s">
        <v>70</v>
      </c>
      <c r="L228" s="271">
        <v>480</v>
      </c>
      <c r="M228" s="461">
        <v>480</v>
      </c>
      <c r="N228" s="461" t="s">
        <v>74</v>
      </c>
    </row>
    <row r="229" spans="1:14" ht="30" customHeight="1">
      <c r="A229" s="460" t="s">
        <v>68</v>
      </c>
      <c r="B229" s="460">
        <v>7</v>
      </c>
      <c r="C229" s="460">
        <v>927</v>
      </c>
      <c r="D229" s="460">
        <v>2019</v>
      </c>
      <c r="E229" s="460">
        <v>4</v>
      </c>
      <c r="F229" s="479">
        <v>43566</v>
      </c>
      <c r="G229" s="460" t="s">
        <v>37</v>
      </c>
      <c r="H229" s="460" t="s">
        <v>37</v>
      </c>
      <c r="I229" s="460" t="s">
        <v>17</v>
      </c>
      <c r="J229" s="460" t="s">
        <v>39</v>
      </c>
      <c r="K229" s="460" t="s">
        <v>40</v>
      </c>
      <c r="L229" s="271">
        <v>150</v>
      </c>
      <c r="M229" s="472"/>
      <c r="N229" s="462">
        <v>150</v>
      </c>
    </row>
    <row r="230" spans="1:14" ht="30" customHeight="1">
      <c r="A230" s="460" t="s">
        <v>52</v>
      </c>
      <c r="B230" s="460">
        <v>8</v>
      </c>
      <c r="C230" s="460">
        <v>833</v>
      </c>
      <c r="D230" s="460">
        <v>2019</v>
      </c>
      <c r="E230" s="460">
        <v>4</v>
      </c>
      <c r="F230" s="479">
        <v>43566</v>
      </c>
      <c r="G230" s="460" t="s">
        <v>37</v>
      </c>
      <c r="H230" s="460" t="s">
        <v>37</v>
      </c>
      <c r="I230" s="460" t="s">
        <v>8</v>
      </c>
      <c r="J230" s="460" t="s">
        <v>39</v>
      </c>
      <c r="K230" s="460" t="s">
        <v>40</v>
      </c>
      <c r="L230" s="271">
        <v>135</v>
      </c>
      <c r="M230" s="472"/>
      <c r="N230" s="462">
        <v>135</v>
      </c>
    </row>
    <row r="231" spans="1:14" ht="30" customHeight="1">
      <c r="A231" s="460" t="s">
        <v>52</v>
      </c>
      <c r="B231" s="460">
        <v>8</v>
      </c>
      <c r="C231" s="460">
        <v>833</v>
      </c>
      <c r="D231" s="460">
        <v>2019</v>
      </c>
      <c r="E231" s="460">
        <v>4</v>
      </c>
      <c r="F231" s="479">
        <v>43566</v>
      </c>
      <c r="G231" s="460" t="s">
        <v>37</v>
      </c>
      <c r="H231" s="460" t="s">
        <v>37</v>
      </c>
      <c r="I231" s="460" t="s">
        <v>8</v>
      </c>
      <c r="J231" s="460" t="s">
        <v>39</v>
      </c>
      <c r="K231" s="460" t="s">
        <v>70</v>
      </c>
      <c r="L231" s="271">
        <v>400</v>
      </c>
      <c r="M231" s="461">
        <v>400</v>
      </c>
      <c r="N231" s="461"/>
    </row>
    <row r="232" spans="1:14" ht="30" customHeight="1">
      <c r="A232" s="460" t="s">
        <v>69</v>
      </c>
      <c r="B232" s="460">
        <v>7</v>
      </c>
      <c r="C232" s="460">
        <v>910</v>
      </c>
      <c r="D232" s="460">
        <v>2019</v>
      </c>
      <c r="E232" s="460">
        <v>4</v>
      </c>
      <c r="F232" s="479">
        <v>43566</v>
      </c>
      <c r="G232" s="460" t="s">
        <v>37</v>
      </c>
      <c r="H232" s="460" t="s">
        <v>37</v>
      </c>
      <c r="I232" s="460" t="s">
        <v>15</v>
      </c>
      <c r="J232" s="460" t="s">
        <v>39</v>
      </c>
      <c r="K232" s="460" t="s">
        <v>40</v>
      </c>
      <c r="L232" s="271">
        <v>150</v>
      </c>
      <c r="M232" s="470"/>
      <c r="N232" s="462">
        <v>150</v>
      </c>
    </row>
    <row r="233" spans="1:14" ht="30" customHeight="1">
      <c r="A233" s="460" t="s">
        <v>64</v>
      </c>
      <c r="B233" s="460">
        <v>2</v>
      </c>
      <c r="C233" s="460">
        <v>885</v>
      </c>
      <c r="D233" s="460">
        <v>2019</v>
      </c>
      <c r="E233" s="460">
        <v>4</v>
      </c>
      <c r="F233" s="479">
        <v>43566</v>
      </c>
      <c r="G233" s="460" t="s">
        <v>37</v>
      </c>
      <c r="H233" s="460" t="s">
        <v>37</v>
      </c>
      <c r="I233" s="460" t="s">
        <v>14</v>
      </c>
      <c r="J233" s="460" t="s">
        <v>46</v>
      </c>
      <c r="K233" s="460" t="s">
        <v>40</v>
      </c>
      <c r="L233" s="271">
        <v>300</v>
      </c>
      <c r="M233" s="470"/>
      <c r="N233" s="462">
        <v>300</v>
      </c>
    </row>
    <row r="234" spans="1:14" ht="30" customHeight="1">
      <c r="A234" s="460" t="s">
        <v>52</v>
      </c>
      <c r="B234" s="460">
        <v>9</v>
      </c>
      <c r="C234" s="460">
        <v>834</v>
      </c>
      <c r="D234" s="460">
        <v>2019</v>
      </c>
      <c r="E234" s="460">
        <v>4</v>
      </c>
      <c r="F234" s="479">
        <v>43573</v>
      </c>
      <c r="G234" s="460" t="s">
        <v>37</v>
      </c>
      <c r="H234" s="460" t="s">
        <v>37</v>
      </c>
      <c r="I234" s="460" t="s">
        <v>8</v>
      </c>
      <c r="J234" s="460" t="s">
        <v>39</v>
      </c>
      <c r="K234" s="460" t="s">
        <v>70</v>
      </c>
      <c r="L234" s="271">
        <v>100</v>
      </c>
      <c r="M234" s="461">
        <v>100</v>
      </c>
      <c r="N234" s="461"/>
    </row>
    <row r="235" spans="1:14" ht="30" customHeight="1">
      <c r="A235" s="460" t="s">
        <v>57</v>
      </c>
      <c r="B235" s="460">
        <v>4</v>
      </c>
      <c r="C235" s="460">
        <v>806</v>
      </c>
      <c r="D235" s="460">
        <v>2019</v>
      </c>
      <c r="E235" s="460">
        <v>4</v>
      </c>
      <c r="F235" s="479">
        <v>43573</v>
      </c>
      <c r="G235" s="460" t="s">
        <v>37</v>
      </c>
      <c r="H235" s="460" t="s">
        <v>37</v>
      </c>
      <c r="I235" s="460" t="s">
        <v>12</v>
      </c>
      <c r="J235" s="460" t="s">
        <v>46</v>
      </c>
      <c r="K235" s="460" t="s">
        <v>40</v>
      </c>
      <c r="L235" s="271">
        <v>505</v>
      </c>
      <c r="M235" s="470"/>
      <c r="N235" s="462">
        <v>505</v>
      </c>
    </row>
    <row r="236" spans="1:14" ht="30" customHeight="1">
      <c r="A236" s="460" t="s">
        <v>68</v>
      </c>
      <c r="B236" s="460">
        <v>8</v>
      </c>
      <c r="C236" s="460">
        <v>928</v>
      </c>
      <c r="D236" s="460">
        <v>2019</v>
      </c>
      <c r="E236" s="460">
        <v>4</v>
      </c>
      <c r="F236" s="479">
        <v>43573</v>
      </c>
      <c r="G236" s="460" t="s">
        <v>37</v>
      </c>
      <c r="H236" s="460" t="s">
        <v>37</v>
      </c>
      <c r="I236" s="460" t="s">
        <v>17</v>
      </c>
      <c r="J236" s="460" t="s">
        <v>39</v>
      </c>
      <c r="K236" s="460" t="s">
        <v>40</v>
      </c>
      <c r="L236" s="280">
        <v>115</v>
      </c>
      <c r="M236" s="470"/>
      <c r="N236" s="462">
        <v>115</v>
      </c>
    </row>
    <row r="237" spans="1:14" ht="30" customHeight="1">
      <c r="A237" s="460" t="s">
        <v>69</v>
      </c>
      <c r="B237" s="460">
        <v>8</v>
      </c>
      <c r="C237" s="460">
        <v>911</v>
      </c>
      <c r="D237" s="460">
        <v>2019</v>
      </c>
      <c r="E237" s="460">
        <v>4</v>
      </c>
      <c r="F237" s="479">
        <v>43573</v>
      </c>
      <c r="G237" s="460" t="s">
        <v>37</v>
      </c>
      <c r="H237" s="460" t="s">
        <v>37</v>
      </c>
      <c r="I237" s="460" t="s">
        <v>15</v>
      </c>
      <c r="J237" s="460" t="s">
        <v>39</v>
      </c>
      <c r="K237" s="460" t="s">
        <v>40</v>
      </c>
      <c r="L237" s="271">
        <v>115</v>
      </c>
      <c r="M237" s="470"/>
      <c r="N237" s="462">
        <v>115</v>
      </c>
    </row>
    <row r="238" spans="1:14" ht="30" customHeight="1">
      <c r="A238" s="460" t="s">
        <v>64</v>
      </c>
      <c r="B238" s="460">
        <v>3</v>
      </c>
      <c r="C238" s="460">
        <v>886</v>
      </c>
      <c r="D238" s="460">
        <v>2019</v>
      </c>
      <c r="E238" s="460">
        <v>5</v>
      </c>
      <c r="F238" s="479">
        <v>43594</v>
      </c>
      <c r="G238" s="460" t="s">
        <v>37</v>
      </c>
      <c r="H238" s="460" t="s">
        <v>37</v>
      </c>
      <c r="I238" s="460" t="s">
        <v>14</v>
      </c>
      <c r="J238" s="460" t="s">
        <v>46</v>
      </c>
      <c r="K238" s="460" t="s">
        <v>40</v>
      </c>
      <c r="L238" s="271">
        <v>461</v>
      </c>
      <c r="M238" s="470"/>
      <c r="N238" s="462">
        <v>461</v>
      </c>
    </row>
    <row r="239" spans="1:14" ht="30" customHeight="1">
      <c r="A239" s="460" t="s">
        <v>69</v>
      </c>
      <c r="B239" s="460">
        <v>9</v>
      </c>
      <c r="C239" s="460">
        <v>908</v>
      </c>
      <c r="D239" s="460">
        <v>2019</v>
      </c>
      <c r="E239" s="460">
        <v>5</v>
      </c>
      <c r="F239" s="479">
        <v>43594</v>
      </c>
      <c r="G239" s="460" t="s">
        <v>37</v>
      </c>
      <c r="H239" s="460" t="s">
        <v>37</v>
      </c>
      <c r="I239" s="460" t="s">
        <v>15</v>
      </c>
      <c r="J239" s="460" t="s">
        <v>39</v>
      </c>
      <c r="K239" s="460" t="s">
        <v>40</v>
      </c>
      <c r="L239" s="271">
        <v>120</v>
      </c>
      <c r="M239" s="470"/>
      <c r="N239" s="462">
        <v>120</v>
      </c>
    </row>
    <row r="240" spans="1:14" ht="30" customHeight="1">
      <c r="A240" s="460" t="s">
        <v>52</v>
      </c>
      <c r="B240" s="460">
        <v>10</v>
      </c>
      <c r="C240" s="460">
        <v>835</v>
      </c>
      <c r="D240" s="460">
        <v>2019</v>
      </c>
      <c r="E240" s="460">
        <v>5</v>
      </c>
      <c r="F240" s="479">
        <v>43594</v>
      </c>
      <c r="G240" s="460" t="s">
        <v>37</v>
      </c>
      <c r="H240" s="460" t="s">
        <v>37</v>
      </c>
      <c r="I240" s="460" t="s">
        <v>8</v>
      </c>
      <c r="J240" s="460" t="s">
        <v>39</v>
      </c>
      <c r="K240" s="460" t="s">
        <v>40</v>
      </c>
      <c r="L240" s="271">
        <v>107</v>
      </c>
      <c r="M240" s="470"/>
      <c r="N240" s="462">
        <v>107</v>
      </c>
    </row>
    <row r="241" spans="1:14" ht="30" customHeight="1">
      <c r="A241" s="460" t="s">
        <v>68</v>
      </c>
      <c r="B241" s="460">
        <v>9</v>
      </c>
      <c r="C241" s="460">
        <v>929</v>
      </c>
      <c r="D241" s="460">
        <v>2019</v>
      </c>
      <c r="E241" s="460">
        <v>5</v>
      </c>
      <c r="F241" s="479">
        <v>43594</v>
      </c>
      <c r="G241" s="460" t="s">
        <v>37</v>
      </c>
      <c r="H241" s="460" t="s">
        <v>37</v>
      </c>
      <c r="I241" s="460" t="s">
        <v>17</v>
      </c>
      <c r="J241" s="460" t="s">
        <v>39</v>
      </c>
      <c r="K241" s="460" t="s">
        <v>40</v>
      </c>
      <c r="L241" s="271">
        <v>156</v>
      </c>
      <c r="M241" s="470"/>
      <c r="N241" s="462">
        <v>156</v>
      </c>
    </row>
    <row r="242" spans="1:14" ht="30" customHeight="1">
      <c r="A242" s="460" t="s">
        <v>57</v>
      </c>
      <c r="B242" s="460">
        <v>5</v>
      </c>
      <c r="C242" s="460">
        <v>807</v>
      </c>
      <c r="D242" s="460">
        <v>2019</v>
      </c>
      <c r="E242" s="460">
        <v>5</v>
      </c>
      <c r="F242" s="479">
        <v>43601</v>
      </c>
      <c r="G242" s="460" t="s">
        <v>37</v>
      </c>
      <c r="H242" s="460" t="s">
        <v>37</v>
      </c>
      <c r="I242" s="460" t="s">
        <v>12</v>
      </c>
      <c r="J242" s="460" t="s">
        <v>46</v>
      </c>
      <c r="K242" s="460" t="s">
        <v>40</v>
      </c>
      <c r="L242" s="271">
        <v>403</v>
      </c>
      <c r="M242" s="470"/>
      <c r="N242" s="462">
        <v>403</v>
      </c>
    </row>
    <row r="243" spans="1:14" ht="30" customHeight="1">
      <c r="A243" s="460" t="s">
        <v>52</v>
      </c>
      <c r="B243" s="460">
        <v>11</v>
      </c>
      <c r="C243" s="460">
        <v>836</v>
      </c>
      <c r="D243" s="460">
        <v>2019</v>
      </c>
      <c r="E243" s="460">
        <v>5</v>
      </c>
      <c r="F243" s="479">
        <v>43601</v>
      </c>
      <c r="G243" s="460" t="s">
        <v>37</v>
      </c>
      <c r="H243" s="460" t="s">
        <v>37</v>
      </c>
      <c r="I243" s="460" t="s">
        <v>8</v>
      </c>
      <c r="J243" s="460" t="s">
        <v>39</v>
      </c>
      <c r="K243" s="460" t="s">
        <v>70</v>
      </c>
      <c r="L243" s="271">
        <v>585</v>
      </c>
      <c r="M243" s="461">
        <v>585</v>
      </c>
      <c r="N243" s="461"/>
    </row>
    <row r="244" spans="1:14" ht="30" customHeight="1">
      <c r="A244" s="460" t="s">
        <v>52</v>
      </c>
      <c r="B244" s="460">
        <v>11</v>
      </c>
      <c r="C244" s="460">
        <v>836</v>
      </c>
      <c r="D244" s="460">
        <v>2019</v>
      </c>
      <c r="E244" s="460">
        <v>5</v>
      </c>
      <c r="F244" s="479">
        <v>43601</v>
      </c>
      <c r="G244" s="460" t="s">
        <v>37</v>
      </c>
      <c r="H244" s="460" t="s">
        <v>37</v>
      </c>
      <c r="I244" s="460" t="s">
        <v>8</v>
      </c>
      <c r="J244" s="460" t="s">
        <v>39</v>
      </c>
      <c r="K244" s="460" t="s">
        <v>40</v>
      </c>
      <c r="L244" s="271">
        <v>224</v>
      </c>
      <c r="M244" s="472"/>
      <c r="N244" s="462">
        <v>224</v>
      </c>
    </row>
    <row r="245" spans="1:14" ht="30" customHeight="1">
      <c r="A245" s="460" t="s">
        <v>69</v>
      </c>
      <c r="B245" s="460">
        <v>10</v>
      </c>
      <c r="C245" s="460">
        <v>909</v>
      </c>
      <c r="D245" s="460">
        <v>2019</v>
      </c>
      <c r="E245" s="460">
        <v>5</v>
      </c>
      <c r="F245" s="479">
        <v>43601</v>
      </c>
      <c r="G245" s="460" t="s">
        <v>37</v>
      </c>
      <c r="H245" s="460" t="s">
        <v>37</v>
      </c>
      <c r="I245" s="460" t="s">
        <v>15</v>
      </c>
      <c r="J245" s="460" t="s">
        <v>39</v>
      </c>
      <c r="K245" s="460" t="s">
        <v>40</v>
      </c>
      <c r="L245" s="271">
        <v>120</v>
      </c>
      <c r="M245" s="472"/>
      <c r="N245" s="462">
        <v>120</v>
      </c>
    </row>
    <row r="246" spans="1:14" ht="30" customHeight="1">
      <c r="A246" s="460" t="s">
        <v>68</v>
      </c>
      <c r="B246" s="460">
        <v>10</v>
      </c>
      <c r="C246" s="460">
        <v>930</v>
      </c>
      <c r="D246" s="460">
        <v>2019</v>
      </c>
      <c r="E246" s="460">
        <v>5</v>
      </c>
      <c r="F246" s="479">
        <v>43601</v>
      </c>
      <c r="G246" s="460" t="s">
        <v>37</v>
      </c>
      <c r="H246" s="460" t="s">
        <v>37</v>
      </c>
      <c r="I246" s="460" t="s">
        <v>17</v>
      </c>
      <c r="J246" s="460" t="s">
        <v>39</v>
      </c>
      <c r="K246" s="460" t="s">
        <v>40</v>
      </c>
      <c r="L246" s="271">
        <v>173</v>
      </c>
      <c r="M246" s="472"/>
      <c r="N246" s="462">
        <v>173</v>
      </c>
    </row>
    <row r="247" spans="1:14" ht="30" customHeight="1">
      <c r="A247" s="460" t="s">
        <v>57</v>
      </c>
      <c r="B247" s="460">
        <v>6</v>
      </c>
      <c r="C247" s="460">
        <v>808</v>
      </c>
      <c r="D247" s="460">
        <v>2019</v>
      </c>
      <c r="E247" s="460">
        <v>6</v>
      </c>
      <c r="F247" s="479">
        <v>43622</v>
      </c>
      <c r="G247" s="460" t="s">
        <v>37</v>
      </c>
      <c r="H247" s="460" t="s">
        <v>37</v>
      </c>
      <c r="I247" s="460" t="s">
        <v>12</v>
      </c>
      <c r="J247" s="460" t="s">
        <v>46</v>
      </c>
      <c r="K247" s="460" t="s">
        <v>40</v>
      </c>
      <c r="L247" s="271">
        <v>452</v>
      </c>
      <c r="M247" s="472"/>
      <c r="N247" s="462">
        <v>452</v>
      </c>
    </row>
    <row r="248" spans="1:14" ht="30" customHeight="1">
      <c r="A248" s="460" t="s">
        <v>52</v>
      </c>
      <c r="B248" s="460">
        <v>12</v>
      </c>
      <c r="C248" s="460">
        <v>837</v>
      </c>
      <c r="D248" s="460">
        <v>2019</v>
      </c>
      <c r="E248" s="460">
        <v>6</v>
      </c>
      <c r="F248" s="479">
        <v>43622</v>
      </c>
      <c r="G248" s="460" t="s">
        <v>37</v>
      </c>
      <c r="H248" s="460" t="s">
        <v>37</v>
      </c>
      <c r="I248" s="460" t="s">
        <v>8</v>
      </c>
      <c r="J248" s="460" t="s">
        <v>39</v>
      </c>
      <c r="K248" s="460" t="s">
        <v>70</v>
      </c>
      <c r="L248" s="271">
        <v>550</v>
      </c>
      <c r="M248" s="461">
        <v>550</v>
      </c>
      <c r="N248" s="461"/>
    </row>
    <row r="249" spans="1:14" ht="30" customHeight="1">
      <c r="A249" s="460" t="s">
        <v>52</v>
      </c>
      <c r="B249" s="460">
        <v>12</v>
      </c>
      <c r="C249" s="460">
        <v>837</v>
      </c>
      <c r="D249" s="460">
        <v>2019</v>
      </c>
      <c r="E249" s="460">
        <v>6</v>
      </c>
      <c r="F249" s="479">
        <v>43622</v>
      </c>
      <c r="G249" s="460" t="s">
        <v>37</v>
      </c>
      <c r="H249" s="460" t="s">
        <v>37</v>
      </c>
      <c r="I249" s="460" t="s">
        <v>8</v>
      </c>
      <c r="J249" s="460" t="s">
        <v>39</v>
      </c>
      <c r="K249" s="460" t="s">
        <v>40</v>
      </c>
      <c r="L249" s="271">
        <v>150</v>
      </c>
      <c r="M249" s="472"/>
      <c r="N249" s="462">
        <v>150</v>
      </c>
    </row>
    <row r="250" spans="1:14" ht="30" customHeight="1">
      <c r="A250" s="460" t="s">
        <v>68</v>
      </c>
      <c r="B250" s="460">
        <v>11</v>
      </c>
      <c r="C250" s="460">
        <v>931</v>
      </c>
      <c r="D250" s="460">
        <v>2019</v>
      </c>
      <c r="E250" s="460">
        <v>6</v>
      </c>
      <c r="F250" s="479">
        <v>43622</v>
      </c>
      <c r="G250" s="460" t="s">
        <v>37</v>
      </c>
      <c r="H250" s="460" t="s">
        <v>37</v>
      </c>
      <c r="I250" s="460" t="s">
        <v>17</v>
      </c>
      <c r="J250" s="460" t="s">
        <v>39</v>
      </c>
      <c r="K250" s="460" t="s">
        <v>40</v>
      </c>
      <c r="L250" s="271">
        <v>245</v>
      </c>
      <c r="M250" s="472"/>
      <c r="N250" s="462">
        <v>245</v>
      </c>
    </row>
    <row r="251" spans="1:14" ht="30" customHeight="1">
      <c r="A251" s="460" t="s">
        <v>69</v>
      </c>
      <c r="B251" s="460">
        <v>11</v>
      </c>
      <c r="C251" s="460">
        <v>912</v>
      </c>
      <c r="D251" s="460">
        <v>2019</v>
      </c>
      <c r="E251" s="460">
        <v>6</v>
      </c>
      <c r="F251" s="479">
        <v>43622</v>
      </c>
      <c r="G251" s="460" t="s">
        <v>37</v>
      </c>
      <c r="H251" s="460" t="s">
        <v>37</v>
      </c>
      <c r="I251" s="460" t="s">
        <v>15</v>
      </c>
      <c r="J251" s="460" t="s">
        <v>39</v>
      </c>
      <c r="K251" s="460" t="s">
        <v>40</v>
      </c>
      <c r="L251" s="271">
        <v>153</v>
      </c>
      <c r="M251" s="472"/>
      <c r="N251" s="462">
        <v>153</v>
      </c>
    </row>
    <row r="252" spans="1:14" ht="30" customHeight="1">
      <c r="A252" s="460" t="s">
        <v>57</v>
      </c>
      <c r="B252" s="460">
        <v>7</v>
      </c>
      <c r="C252" s="460">
        <v>810</v>
      </c>
      <c r="D252" s="460">
        <v>2019</v>
      </c>
      <c r="E252" s="460">
        <v>6</v>
      </c>
      <c r="F252" s="479">
        <v>43636</v>
      </c>
      <c r="G252" s="460" t="s">
        <v>37</v>
      </c>
      <c r="H252" s="460" t="s">
        <v>37</v>
      </c>
      <c r="I252" s="460" t="s">
        <v>12</v>
      </c>
      <c r="J252" s="460" t="s">
        <v>46</v>
      </c>
      <c r="K252" s="460" t="s">
        <v>40</v>
      </c>
      <c r="L252" s="271">
        <v>350</v>
      </c>
      <c r="M252" s="472"/>
      <c r="N252" s="462">
        <v>350</v>
      </c>
    </row>
    <row r="253" spans="1:14" ht="30" customHeight="1">
      <c r="A253" s="460" t="s">
        <v>68</v>
      </c>
      <c r="B253" s="460">
        <v>12</v>
      </c>
      <c r="C253" s="460">
        <v>932</v>
      </c>
      <c r="D253" s="460">
        <v>2019</v>
      </c>
      <c r="E253" s="460">
        <v>6</v>
      </c>
      <c r="F253" s="479">
        <v>43636</v>
      </c>
      <c r="G253" s="460" t="s">
        <v>37</v>
      </c>
      <c r="H253" s="460" t="s">
        <v>37</v>
      </c>
      <c r="I253" s="460" t="s">
        <v>17</v>
      </c>
      <c r="J253" s="460" t="s">
        <v>39</v>
      </c>
      <c r="K253" s="460" t="s">
        <v>40</v>
      </c>
      <c r="L253" s="271">
        <v>380</v>
      </c>
      <c r="M253" s="472"/>
      <c r="N253" s="462">
        <v>380</v>
      </c>
    </row>
    <row r="254" spans="1:14" ht="30" customHeight="1">
      <c r="A254" s="460" t="s">
        <v>69</v>
      </c>
      <c r="B254" s="460">
        <v>12</v>
      </c>
      <c r="C254" s="460">
        <v>913</v>
      </c>
      <c r="D254" s="460">
        <v>2019</v>
      </c>
      <c r="E254" s="460">
        <v>6</v>
      </c>
      <c r="F254" s="479">
        <v>43636</v>
      </c>
      <c r="G254" s="460" t="s">
        <v>37</v>
      </c>
      <c r="H254" s="460" t="s">
        <v>37</v>
      </c>
      <c r="I254" s="460" t="s">
        <v>15</v>
      </c>
      <c r="J254" s="460" t="s">
        <v>39</v>
      </c>
      <c r="K254" s="460" t="s">
        <v>40</v>
      </c>
      <c r="L254" s="271">
        <v>220</v>
      </c>
      <c r="M254" s="472"/>
      <c r="N254" s="462">
        <v>220</v>
      </c>
    </row>
    <row r="255" spans="1:14" ht="30" customHeight="1">
      <c r="A255" s="460" t="s">
        <v>52</v>
      </c>
      <c r="B255" s="460">
        <v>13</v>
      </c>
      <c r="C255" s="460">
        <v>838</v>
      </c>
      <c r="D255" s="460">
        <v>2019</v>
      </c>
      <c r="E255" s="460">
        <v>6</v>
      </c>
      <c r="F255" s="479">
        <v>43636</v>
      </c>
      <c r="G255" s="460" t="s">
        <v>37</v>
      </c>
      <c r="H255" s="460" t="s">
        <v>37</v>
      </c>
      <c r="I255" s="460" t="s">
        <v>8</v>
      </c>
      <c r="J255" s="460" t="s">
        <v>39</v>
      </c>
      <c r="K255" s="460" t="s">
        <v>70</v>
      </c>
      <c r="L255" s="271">
        <v>500</v>
      </c>
      <c r="M255" s="461">
        <v>500</v>
      </c>
      <c r="N255" s="461"/>
    </row>
    <row r="256" spans="1:14" ht="30" customHeight="1">
      <c r="A256" s="460" t="s">
        <v>57</v>
      </c>
      <c r="B256" s="460">
        <v>8</v>
      </c>
      <c r="C256" s="460">
        <v>811</v>
      </c>
      <c r="D256" s="460">
        <v>2019</v>
      </c>
      <c r="E256" s="460">
        <v>6</v>
      </c>
      <c r="F256" s="479">
        <v>43643</v>
      </c>
      <c r="G256" s="460" t="s">
        <v>37</v>
      </c>
      <c r="H256" s="460" t="s">
        <v>37</v>
      </c>
      <c r="I256" s="460" t="s">
        <v>12</v>
      </c>
      <c r="J256" s="460" t="s">
        <v>46</v>
      </c>
      <c r="K256" s="460" t="s">
        <v>40</v>
      </c>
      <c r="L256" s="271">
        <v>380</v>
      </c>
      <c r="M256" s="470"/>
      <c r="N256" s="462">
        <v>380</v>
      </c>
    </row>
    <row r="257" spans="1:14" ht="30" customHeight="1">
      <c r="A257" s="460" t="s">
        <v>52</v>
      </c>
      <c r="B257" s="460">
        <v>14</v>
      </c>
      <c r="C257" s="460">
        <v>840</v>
      </c>
      <c r="D257" s="460">
        <v>2019</v>
      </c>
      <c r="E257" s="460">
        <v>7</v>
      </c>
      <c r="F257" s="479">
        <v>43650</v>
      </c>
      <c r="G257" s="460" t="s">
        <v>37</v>
      </c>
      <c r="H257" s="460" t="s">
        <v>37</v>
      </c>
      <c r="I257" s="460" t="s">
        <v>8</v>
      </c>
      <c r="J257" s="460" t="s">
        <v>39</v>
      </c>
      <c r="K257" s="460" t="s">
        <v>70</v>
      </c>
      <c r="L257" s="271">
        <v>264</v>
      </c>
      <c r="M257" s="461">
        <v>264</v>
      </c>
      <c r="N257" s="461"/>
    </row>
    <row r="258" spans="1:14" ht="30" customHeight="1">
      <c r="A258" s="460" t="s">
        <v>52</v>
      </c>
      <c r="B258" s="460">
        <v>14</v>
      </c>
      <c r="C258" s="460">
        <v>840</v>
      </c>
      <c r="D258" s="460">
        <v>2019</v>
      </c>
      <c r="E258" s="460">
        <v>7</v>
      </c>
      <c r="F258" s="479">
        <v>43650</v>
      </c>
      <c r="G258" s="460" t="s">
        <v>37</v>
      </c>
      <c r="H258" s="460" t="s">
        <v>37</v>
      </c>
      <c r="I258" s="460" t="s">
        <v>8</v>
      </c>
      <c r="J258" s="460" t="s">
        <v>39</v>
      </c>
      <c r="K258" s="460" t="s">
        <v>40</v>
      </c>
      <c r="L258" s="271">
        <v>59</v>
      </c>
      <c r="M258" s="472"/>
      <c r="N258" s="462">
        <v>59</v>
      </c>
    </row>
    <row r="259" spans="1:14" ht="30" customHeight="1">
      <c r="A259" s="460" t="s">
        <v>68</v>
      </c>
      <c r="B259" s="460">
        <v>13</v>
      </c>
      <c r="C259" s="460">
        <v>933</v>
      </c>
      <c r="D259" s="460">
        <v>2019</v>
      </c>
      <c r="E259" s="460">
        <v>7</v>
      </c>
      <c r="F259" s="479">
        <v>43650</v>
      </c>
      <c r="G259" s="460" t="s">
        <v>37</v>
      </c>
      <c r="H259" s="460" t="s">
        <v>37</v>
      </c>
      <c r="I259" s="460" t="s">
        <v>17</v>
      </c>
      <c r="J259" s="460" t="s">
        <v>39</v>
      </c>
      <c r="K259" s="460" t="s">
        <v>40</v>
      </c>
      <c r="L259" s="271">
        <v>200</v>
      </c>
      <c r="M259" s="472"/>
      <c r="N259" s="462">
        <v>200</v>
      </c>
    </row>
    <row r="260" spans="1:14" ht="30" customHeight="1">
      <c r="A260" s="460" t="s">
        <v>69</v>
      </c>
      <c r="B260" s="460">
        <v>13</v>
      </c>
      <c r="C260" s="460">
        <v>914</v>
      </c>
      <c r="D260" s="460">
        <v>2019</v>
      </c>
      <c r="E260" s="460">
        <v>7</v>
      </c>
      <c r="F260" s="479">
        <v>43650</v>
      </c>
      <c r="G260" s="460" t="s">
        <v>37</v>
      </c>
      <c r="H260" s="460" t="s">
        <v>37</v>
      </c>
      <c r="I260" s="460" t="s">
        <v>15</v>
      </c>
      <c r="J260" s="460" t="s">
        <v>39</v>
      </c>
      <c r="K260" s="460" t="s">
        <v>40</v>
      </c>
      <c r="L260" s="271">
        <v>230</v>
      </c>
      <c r="M260" s="472"/>
      <c r="N260" s="462">
        <v>230</v>
      </c>
    </row>
    <row r="261" spans="1:14" ht="30" customHeight="1">
      <c r="A261" s="460" t="s">
        <v>57</v>
      </c>
      <c r="B261" s="460">
        <v>9</v>
      </c>
      <c r="C261" s="460">
        <v>812</v>
      </c>
      <c r="D261" s="460">
        <v>2019</v>
      </c>
      <c r="E261" s="460">
        <v>7</v>
      </c>
      <c r="F261" s="479">
        <v>43650</v>
      </c>
      <c r="G261" s="460" t="s">
        <v>37</v>
      </c>
      <c r="H261" s="460" t="s">
        <v>37</v>
      </c>
      <c r="I261" s="460" t="s">
        <v>12</v>
      </c>
      <c r="J261" s="460" t="s">
        <v>46</v>
      </c>
      <c r="K261" s="460" t="s">
        <v>40</v>
      </c>
      <c r="L261" s="271">
        <v>182</v>
      </c>
      <c r="M261" s="472"/>
      <c r="N261" s="462">
        <v>182</v>
      </c>
    </row>
    <row r="262" spans="1:14" ht="30" customHeight="1">
      <c r="A262" s="460" t="s">
        <v>57</v>
      </c>
      <c r="B262" s="460">
        <v>10</v>
      </c>
      <c r="C262" s="460">
        <v>813</v>
      </c>
      <c r="D262" s="460">
        <v>2019</v>
      </c>
      <c r="E262" s="460">
        <v>7</v>
      </c>
      <c r="F262" s="479">
        <v>43657</v>
      </c>
      <c r="G262" s="460" t="s">
        <v>37</v>
      </c>
      <c r="H262" s="460" t="s">
        <v>37</v>
      </c>
      <c r="I262" s="460" t="s">
        <v>12</v>
      </c>
      <c r="J262" s="460" t="s">
        <v>46</v>
      </c>
      <c r="K262" s="460" t="s">
        <v>40</v>
      </c>
      <c r="L262" s="271">
        <v>363</v>
      </c>
      <c r="M262" s="472"/>
      <c r="N262" s="462">
        <v>363</v>
      </c>
    </row>
    <row r="263" spans="1:14" ht="30" customHeight="1">
      <c r="A263" s="460" t="s">
        <v>57</v>
      </c>
      <c r="B263" s="460">
        <v>11</v>
      </c>
      <c r="C263" s="460">
        <v>814</v>
      </c>
      <c r="D263" s="460">
        <v>2019</v>
      </c>
      <c r="E263" s="460">
        <v>7</v>
      </c>
      <c r="F263" s="479">
        <v>43664</v>
      </c>
      <c r="G263" s="460" t="s">
        <v>37</v>
      </c>
      <c r="H263" s="460" t="s">
        <v>37</v>
      </c>
      <c r="I263" s="460" t="s">
        <v>12</v>
      </c>
      <c r="J263" s="460" t="s">
        <v>46</v>
      </c>
      <c r="K263" s="460" t="s">
        <v>40</v>
      </c>
      <c r="L263" s="271">
        <v>394</v>
      </c>
      <c r="M263" s="472"/>
      <c r="N263" s="462">
        <v>394</v>
      </c>
    </row>
    <row r="264" spans="1:14" ht="30" customHeight="1">
      <c r="A264" s="460" t="s">
        <v>57</v>
      </c>
      <c r="B264" s="460">
        <v>12</v>
      </c>
      <c r="C264" s="460">
        <v>815</v>
      </c>
      <c r="D264" s="460">
        <v>2019</v>
      </c>
      <c r="E264" s="460">
        <v>7</v>
      </c>
      <c r="F264" s="479">
        <v>43671</v>
      </c>
      <c r="G264" s="460" t="s">
        <v>37</v>
      </c>
      <c r="H264" s="460" t="s">
        <v>37</v>
      </c>
      <c r="I264" s="460" t="s">
        <v>12</v>
      </c>
      <c r="J264" s="460" t="s">
        <v>46</v>
      </c>
      <c r="K264" s="460" t="s">
        <v>40</v>
      </c>
      <c r="L264" s="281">
        <v>314</v>
      </c>
      <c r="M264" s="472"/>
      <c r="N264" s="462">
        <v>314</v>
      </c>
    </row>
    <row r="265" spans="1:14" ht="30" customHeight="1">
      <c r="A265" s="460" t="s">
        <v>75</v>
      </c>
      <c r="B265" s="460">
        <v>1</v>
      </c>
      <c r="C265" s="460">
        <v>981</v>
      </c>
      <c r="D265" s="460">
        <v>2019</v>
      </c>
      <c r="E265" s="460">
        <v>8</v>
      </c>
      <c r="F265" s="479">
        <v>43678</v>
      </c>
      <c r="G265" s="460" t="s">
        <v>37</v>
      </c>
      <c r="H265" s="460" t="s">
        <v>37</v>
      </c>
      <c r="I265" s="460" t="s">
        <v>16</v>
      </c>
      <c r="J265" s="460" t="s">
        <v>46</v>
      </c>
      <c r="K265" s="460" t="s">
        <v>40</v>
      </c>
      <c r="L265" s="281">
        <v>418</v>
      </c>
      <c r="M265" s="472"/>
      <c r="N265" s="462">
        <v>418</v>
      </c>
    </row>
    <row r="266" spans="1:14" ht="30" customHeight="1">
      <c r="A266" s="460" t="s">
        <v>68</v>
      </c>
      <c r="B266" s="460">
        <v>14</v>
      </c>
      <c r="C266" s="460">
        <v>934</v>
      </c>
      <c r="D266" s="460">
        <v>2019</v>
      </c>
      <c r="E266" s="460">
        <v>8</v>
      </c>
      <c r="F266" s="479">
        <v>43678</v>
      </c>
      <c r="G266" s="460" t="s">
        <v>37</v>
      </c>
      <c r="H266" s="460" t="s">
        <v>37</v>
      </c>
      <c r="I266" s="460" t="s">
        <v>17</v>
      </c>
      <c r="J266" s="460" t="s">
        <v>39</v>
      </c>
      <c r="K266" s="460" t="s">
        <v>40</v>
      </c>
      <c r="L266" s="271">
        <v>220</v>
      </c>
      <c r="M266" s="472"/>
      <c r="N266" s="462">
        <v>220</v>
      </c>
    </row>
    <row r="267" spans="1:14" ht="30" customHeight="1">
      <c r="A267" s="460" t="s">
        <v>52</v>
      </c>
      <c r="B267" s="460">
        <v>15</v>
      </c>
      <c r="C267" s="460">
        <v>941</v>
      </c>
      <c r="D267" s="460">
        <v>2019</v>
      </c>
      <c r="E267" s="460">
        <v>8</v>
      </c>
      <c r="F267" s="479">
        <v>43678</v>
      </c>
      <c r="G267" s="460" t="s">
        <v>37</v>
      </c>
      <c r="H267" s="460" t="s">
        <v>37</v>
      </c>
      <c r="I267" s="460" t="s">
        <v>8</v>
      </c>
      <c r="J267" s="460" t="s">
        <v>39</v>
      </c>
      <c r="K267" s="460" t="s">
        <v>53</v>
      </c>
      <c r="L267" s="271">
        <v>429</v>
      </c>
      <c r="M267" s="461">
        <v>429</v>
      </c>
      <c r="N267" s="461"/>
    </row>
    <row r="268" spans="1:14" ht="30" customHeight="1">
      <c r="A268" s="460" t="s">
        <v>52</v>
      </c>
      <c r="B268" s="460">
        <v>15</v>
      </c>
      <c r="C268" s="460">
        <v>941</v>
      </c>
      <c r="D268" s="460">
        <v>2019</v>
      </c>
      <c r="E268" s="460">
        <v>8</v>
      </c>
      <c r="F268" s="479">
        <v>43678</v>
      </c>
      <c r="G268" s="460" t="s">
        <v>37</v>
      </c>
      <c r="H268" s="460" t="s">
        <v>37</v>
      </c>
      <c r="I268" s="460" t="s">
        <v>8</v>
      </c>
      <c r="J268" s="460" t="s">
        <v>39</v>
      </c>
      <c r="K268" s="460" t="s">
        <v>40</v>
      </c>
      <c r="L268" s="271">
        <v>232</v>
      </c>
      <c r="M268" s="472"/>
      <c r="N268" s="462">
        <v>232</v>
      </c>
    </row>
    <row r="269" spans="1:14" ht="30" customHeight="1">
      <c r="A269" s="460" t="s">
        <v>75</v>
      </c>
      <c r="B269" s="460">
        <v>2</v>
      </c>
      <c r="C269" s="460">
        <v>982</v>
      </c>
      <c r="D269" s="460">
        <v>2019</v>
      </c>
      <c r="E269" s="460">
        <v>8</v>
      </c>
      <c r="F269" s="479">
        <v>43685</v>
      </c>
      <c r="G269" s="460" t="s">
        <v>37</v>
      </c>
      <c r="H269" s="460" t="s">
        <v>37</v>
      </c>
      <c r="I269" s="460" t="s">
        <v>16</v>
      </c>
      <c r="J269" s="460" t="s">
        <v>46</v>
      </c>
      <c r="K269" s="460" t="s">
        <v>40</v>
      </c>
      <c r="L269" s="271">
        <v>400</v>
      </c>
      <c r="M269" s="472"/>
      <c r="N269" s="462">
        <v>400</v>
      </c>
    </row>
    <row r="270" spans="1:14" ht="30" customHeight="1">
      <c r="A270" s="460" t="s">
        <v>52</v>
      </c>
      <c r="B270" s="460">
        <v>16</v>
      </c>
      <c r="C270" s="460">
        <v>942</v>
      </c>
      <c r="D270" s="460">
        <v>2019</v>
      </c>
      <c r="E270" s="460">
        <v>8</v>
      </c>
      <c r="F270" s="479">
        <v>43685</v>
      </c>
      <c r="G270" s="460" t="s">
        <v>37</v>
      </c>
      <c r="H270" s="460" t="s">
        <v>37</v>
      </c>
      <c r="I270" s="460" t="s">
        <v>8</v>
      </c>
      <c r="J270" s="460" t="s">
        <v>39</v>
      </c>
      <c r="K270" s="460" t="s">
        <v>53</v>
      </c>
      <c r="L270" s="271">
        <v>409</v>
      </c>
      <c r="M270" s="461">
        <v>409</v>
      </c>
      <c r="N270" s="461"/>
    </row>
    <row r="271" spans="1:14" ht="30" customHeight="1">
      <c r="A271" s="460" t="s">
        <v>52</v>
      </c>
      <c r="B271" s="460">
        <v>16</v>
      </c>
      <c r="C271" s="460">
        <v>942</v>
      </c>
      <c r="D271" s="460">
        <v>2019</v>
      </c>
      <c r="E271" s="460">
        <v>8</v>
      </c>
      <c r="F271" s="479">
        <v>43685</v>
      </c>
      <c r="G271" s="460" t="s">
        <v>37</v>
      </c>
      <c r="H271" s="460" t="s">
        <v>37</v>
      </c>
      <c r="I271" s="460" t="s">
        <v>8</v>
      </c>
      <c r="J271" s="460" t="s">
        <v>39</v>
      </c>
      <c r="K271" s="460" t="s">
        <v>40</v>
      </c>
      <c r="L271" s="271">
        <v>127</v>
      </c>
      <c r="M271" s="472"/>
      <c r="N271" s="462">
        <v>127</v>
      </c>
    </row>
    <row r="272" spans="1:14" ht="30" customHeight="1">
      <c r="A272" s="460" t="s">
        <v>68</v>
      </c>
      <c r="B272" s="460">
        <v>15</v>
      </c>
      <c r="C272" s="460">
        <v>935</v>
      </c>
      <c r="D272" s="460">
        <v>2019</v>
      </c>
      <c r="E272" s="460">
        <v>8</v>
      </c>
      <c r="F272" s="479">
        <v>43685</v>
      </c>
      <c r="G272" s="460" t="s">
        <v>37</v>
      </c>
      <c r="H272" s="460" t="s">
        <v>37</v>
      </c>
      <c r="I272" s="460" t="s">
        <v>17</v>
      </c>
      <c r="J272" s="460" t="s">
        <v>39</v>
      </c>
      <c r="K272" s="460" t="s">
        <v>40</v>
      </c>
      <c r="L272" s="271">
        <v>120</v>
      </c>
      <c r="M272" s="472"/>
      <c r="N272" s="462">
        <v>120</v>
      </c>
    </row>
    <row r="273" spans="1:14" ht="30" customHeight="1">
      <c r="A273" s="460" t="s">
        <v>75</v>
      </c>
      <c r="B273" s="460">
        <v>3</v>
      </c>
      <c r="C273" s="460">
        <v>983</v>
      </c>
      <c r="D273" s="460">
        <v>2019</v>
      </c>
      <c r="E273" s="460">
        <v>8</v>
      </c>
      <c r="F273" s="479">
        <v>43692</v>
      </c>
      <c r="G273" s="460" t="s">
        <v>37</v>
      </c>
      <c r="H273" s="460" t="s">
        <v>37</v>
      </c>
      <c r="I273" s="460" t="s">
        <v>16</v>
      </c>
      <c r="J273" s="460" t="s">
        <v>46</v>
      </c>
      <c r="K273" s="460" t="s">
        <v>40</v>
      </c>
      <c r="L273" s="271">
        <v>458</v>
      </c>
      <c r="M273" s="472"/>
      <c r="N273" s="462">
        <v>458</v>
      </c>
    </row>
    <row r="274" spans="1:14" ht="30" customHeight="1">
      <c r="A274" s="460" t="s">
        <v>68</v>
      </c>
      <c r="B274" s="460">
        <v>16</v>
      </c>
      <c r="C274" s="460">
        <v>936</v>
      </c>
      <c r="D274" s="460">
        <v>2019</v>
      </c>
      <c r="E274" s="460">
        <v>8</v>
      </c>
      <c r="F274" s="479">
        <v>43692</v>
      </c>
      <c r="G274" s="460" t="s">
        <v>37</v>
      </c>
      <c r="H274" s="460" t="s">
        <v>37</v>
      </c>
      <c r="I274" s="460" t="s">
        <v>17</v>
      </c>
      <c r="J274" s="460" t="s">
        <v>39</v>
      </c>
      <c r="K274" s="460" t="s">
        <v>40</v>
      </c>
      <c r="L274" s="271">
        <v>220</v>
      </c>
      <c r="M274" s="472"/>
      <c r="N274" s="462">
        <v>220</v>
      </c>
    </row>
    <row r="275" spans="1:14" ht="30" customHeight="1">
      <c r="A275" s="460" t="s">
        <v>52</v>
      </c>
      <c r="B275" s="460">
        <v>17</v>
      </c>
      <c r="C275" s="460">
        <v>943</v>
      </c>
      <c r="D275" s="460">
        <v>2019</v>
      </c>
      <c r="E275" s="460">
        <v>8</v>
      </c>
      <c r="F275" s="479">
        <v>43692</v>
      </c>
      <c r="G275" s="460" t="s">
        <v>37</v>
      </c>
      <c r="H275" s="460" t="s">
        <v>37</v>
      </c>
      <c r="I275" s="460" t="s">
        <v>8</v>
      </c>
      <c r="J275" s="460" t="s">
        <v>39</v>
      </c>
      <c r="K275" s="460" t="s">
        <v>53</v>
      </c>
      <c r="L275" s="271">
        <v>685</v>
      </c>
      <c r="M275" s="461">
        <v>685</v>
      </c>
      <c r="N275" s="461"/>
    </row>
    <row r="276" spans="1:14" ht="30" customHeight="1">
      <c r="A276" s="460" t="s">
        <v>52</v>
      </c>
      <c r="B276" s="460">
        <v>17</v>
      </c>
      <c r="C276" s="460">
        <v>943</v>
      </c>
      <c r="D276" s="460">
        <v>2019</v>
      </c>
      <c r="E276" s="460">
        <v>8</v>
      </c>
      <c r="F276" s="479">
        <v>43692</v>
      </c>
      <c r="G276" s="460" t="s">
        <v>37</v>
      </c>
      <c r="H276" s="460" t="s">
        <v>37</v>
      </c>
      <c r="I276" s="460" t="s">
        <v>8</v>
      </c>
      <c r="J276" s="460" t="s">
        <v>39</v>
      </c>
      <c r="K276" s="460" t="s">
        <v>40</v>
      </c>
      <c r="L276" s="271">
        <v>221</v>
      </c>
      <c r="M276" s="472"/>
      <c r="N276" s="462">
        <v>221</v>
      </c>
    </row>
    <row r="277" spans="1:14" ht="30" customHeight="1">
      <c r="A277" s="460" t="s">
        <v>68</v>
      </c>
      <c r="B277" s="460">
        <v>17</v>
      </c>
      <c r="C277" s="460">
        <v>937</v>
      </c>
      <c r="D277" s="460">
        <v>2019</v>
      </c>
      <c r="E277" s="460">
        <v>9</v>
      </c>
      <c r="F277" s="479">
        <v>43713</v>
      </c>
      <c r="G277" s="460" t="s">
        <v>37</v>
      </c>
      <c r="H277" s="460" t="s">
        <v>37</v>
      </c>
      <c r="I277" s="460" t="s">
        <v>17</v>
      </c>
      <c r="J277" s="460" t="s">
        <v>39</v>
      </c>
      <c r="K277" s="460" t="s">
        <v>40</v>
      </c>
      <c r="L277" s="271">
        <v>250</v>
      </c>
      <c r="M277" s="472"/>
      <c r="N277" s="462">
        <v>250</v>
      </c>
    </row>
    <row r="278" spans="1:14" ht="30" customHeight="1">
      <c r="A278" s="460" t="s">
        <v>52</v>
      </c>
      <c r="B278" s="460">
        <v>18</v>
      </c>
      <c r="C278" s="460">
        <v>944</v>
      </c>
      <c r="D278" s="460">
        <v>2019</v>
      </c>
      <c r="E278" s="460">
        <v>9</v>
      </c>
      <c r="F278" s="479">
        <v>43713</v>
      </c>
      <c r="G278" s="460" t="s">
        <v>37</v>
      </c>
      <c r="H278" s="460" t="s">
        <v>37</v>
      </c>
      <c r="I278" s="460" t="s">
        <v>8</v>
      </c>
      <c r="J278" s="460" t="s">
        <v>39</v>
      </c>
      <c r="K278" s="460" t="s">
        <v>53</v>
      </c>
      <c r="L278" s="271">
        <v>806</v>
      </c>
      <c r="M278" s="461">
        <v>806</v>
      </c>
      <c r="N278" s="461"/>
    </row>
    <row r="279" spans="1:14" ht="30" customHeight="1">
      <c r="A279" s="460" t="s">
        <v>52</v>
      </c>
      <c r="B279" s="460">
        <v>18</v>
      </c>
      <c r="C279" s="460">
        <v>944</v>
      </c>
      <c r="D279" s="460">
        <v>2019</v>
      </c>
      <c r="E279" s="460">
        <v>9</v>
      </c>
      <c r="F279" s="479">
        <v>43713</v>
      </c>
      <c r="G279" s="460" t="s">
        <v>37</v>
      </c>
      <c r="H279" s="460" t="s">
        <v>37</v>
      </c>
      <c r="I279" s="460" t="s">
        <v>8</v>
      </c>
      <c r="J279" s="460" t="s">
        <v>39</v>
      </c>
      <c r="K279" s="460" t="s">
        <v>40</v>
      </c>
      <c r="L279" s="271">
        <v>240</v>
      </c>
      <c r="M279" s="470"/>
      <c r="N279" s="462">
        <v>240</v>
      </c>
    </row>
    <row r="280" spans="1:14" ht="30" customHeight="1">
      <c r="A280" s="460" t="s">
        <v>52</v>
      </c>
      <c r="B280" s="460">
        <v>19</v>
      </c>
      <c r="C280" s="460">
        <v>945</v>
      </c>
      <c r="D280" s="460">
        <v>2019</v>
      </c>
      <c r="E280" s="460">
        <v>9</v>
      </c>
      <c r="F280" s="479">
        <v>43720</v>
      </c>
      <c r="G280" s="460" t="s">
        <v>37</v>
      </c>
      <c r="H280" s="460" t="s">
        <v>37</v>
      </c>
      <c r="I280" s="460" t="s">
        <v>8</v>
      </c>
      <c r="J280" s="460" t="s">
        <v>39</v>
      </c>
      <c r="K280" s="460" t="s">
        <v>53</v>
      </c>
      <c r="L280" s="271">
        <v>370</v>
      </c>
      <c r="M280" s="461">
        <v>370</v>
      </c>
      <c r="N280" s="461"/>
    </row>
    <row r="281" spans="1:14" ht="30" customHeight="1">
      <c r="A281" s="460" t="s">
        <v>52</v>
      </c>
      <c r="B281" s="460">
        <v>19</v>
      </c>
      <c r="C281" s="460">
        <v>945</v>
      </c>
      <c r="D281" s="460">
        <v>2019</v>
      </c>
      <c r="E281" s="460">
        <v>9</v>
      </c>
      <c r="F281" s="479">
        <v>43720</v>
      </c>
      <c r="G281" s="460" t="s">
        <v>37</v>
      </c>
      <c r="H281" s="460" t="s">
        <v>37</v>
      </c>
      <c r="I281" s="460" t="s">
        <v>8</v>
      </c>
      <c r="J281" s="460" t="s">
        <v>39</v>
      </c>
      <c r="K281" s="460" t="s">
        <v>40</v>
      </c>
      <c r="L281" s="271">
        <v>203</v>
      </c>
      <c r="M281" s="472"/>
      <c r="N281" s="462">
        <v>203</v>
      </c>
    </row>
    <row r="282" spans="1:14" ht="30" customHeight="1">
      <c r="A282" s="460" t="s">
        <v>68</v>
      </c>
      <c r="B282" s="460">
        <v>18</v>
      </c>
      <c r="C282" s="460">
        <v>938</v>
      </c>
      <c r="D282" s="460">
        <v>2019</v>
      </c>
      <c r="E282" s="460">
        <v>9</v>
      </c>
      <c r="F282" s="479">
        <v>43720</v>
      </c>
      <c r="G282" s="460" t="s">
        <v>37</v>
      </c>
      <c r="H282" s="460" t="s">
        <v>37</v>
      </c>
      <c r="I282" s="460" t="s">
        <v>17</v>
      </c>
      <c r="J282" s="460" t="s">
        <v>39</v>
      </c>
      <c r="K282" s="460" t="s">
        <v>40</v>
      </c>
      <c r="L282" s="271">
        <v>200</v>
      </c>
      <c r="M282" s="472"/>
      <c r="N282" s="462">
        <v>200</v>
      </c>
    </row>
    <row r="283" spans="1:14" ht="30" customHeight="1">
      <c r="A283" s="460" t="s">
        <v>52</v>
      </c>
      <c r="B283" s="460">
        <v>20</v>
      </c>
      <c r="C283" s="460">
        <v>947</v>
      </c>
      <c r="D283" s="460">
        <v>2019</v>
      </c>
      <c r="E283" s="460">
        <v>10</v>
      </c>
      <c r="F283" s="479">
        <v>43742</v>
      </c>
      <c r="G283" s="460" t="s">
        <v>37</v>
      </c>
      <c r="H283" s="460" t="s">
        <v>37</v>
      </c>
      <c r="I283" s="460" t="s">
        <v>8</v>
      </c>
      <c r="J283" s="460" t="s">
        <v>39</v>
      </c>
      <c r="K283" s="460" t="s">
        <v>53</v>
      </c>
      <c r="L283" s="271">
        <v>319</v>
      </c>
      <c r="M283" s="461">
        <v>319</v>
      </c>
      <c r="N283" s="461"/>
    </row>
    <row r="284" spans="1:14" ht="30" customHeight="1">
      <c r="A284" s="460" t="s">
        <v>52</v>
      </c>
      <c r="B284" s="460">
        <v>20</v>
      </c>
      <c r="C284" s="460">
        <v>947</v>
      </c>
      <c r="D284" s="460">
        <v>2019</v>
      </c>
      <c r="E284" s="460">
        <v>10</v>
      </c>
      <c r="F284" s="479">
        <v>43742</v>
      </c>
      <c r="G284" s="460" t="s">
        <v>37</v>
      </c>
      <c r="H284" s="460" t="s">
        <v>37</v>
      </c>
      <c r="I284" s="460" t="s">
        <v>8</v>
      </c>
      <c r="J284" s="460" t="s">
        <v>39</v>
      </c>
      <c r="K284" s="460" t="s">
        <v>40</v>
      </c>
      <c r="L284" s="271">
        <v>235</v>
      </c>
      <c r="M284" s="470"/>
      <c r="N284" s="462">
        <v>235</v>
      </c>
    </row>
    <row r="285" spans="1:14" ht="30" customHeight="1">
      <c r="A285" s="460" t="s">
        <v>68</v>
      </c>
      <c r="B285" s="460">
        <v>19</v>
      </c>
      <c r="C285" s="460">
        <v>940</v>
      </c>
      <c r="D285" s="460">
        <v>2019</v>
      </c>
      <c r="E285" s="460">
        <v>10</v>
      </c>
      <c r="F285" s="479">
        <v>43742</v>
      </c>
      <c r="G285" s="460" t="s">
        <v>37</v>
      </c>
      <c r="H285" s="460" t="s">
        <v>37</v>
      </c>
      <c r="I285" s="460" t="s">
        <v>17</v>
      </c>
      <c r="J285" s="460" t="s">
        <v>39</v>
      </c>
      <c r="K285" s="460" t="s">
        <v>40</v>
      </c>
      <c r="L285" s="271">
        <v>220</v>
      </c>
      <c r="M285" s="470"/>
      <c r="N285" s="462">
        <v>220</v>
      </c>
    </row>
    <row r="286" spans="1:14" ht="30" customHeight="1">
      <c r="A286" s="460" t="s">
        <v>68</v>
      </c>
      <c r="B286" s="460">
        <v>20</v>
      </c>
      <c r="C286" s="460">
        <v>961</v>
      </c>
      <c r="D286" s="460">
        <v>2019</v>
      </c>
      <c r="E286" s="460">
        <v>10</v>
      </c>
      <c r="F286" s="479">
        <v>43748</v>
      </c>
      <c r="G286" s="460" t="s">
        <v>37</v>
      </c>
      <c r="H286" s="460" t="s">
        <v>37</v>
      </c>
      <c r="I286" s="460" t="s">
        <v>17</v>
      </c>
      <c r="J286" s="460" t="s">
        <v>39</v>
      </c>
      <c r="K286" s="460" t="s">
        <v>40</v>
      </c>
      <c r="L286" s="271">
        <v>351</v>
      </c>
      <c r="M286" s="470"/>
      <c r="N286" s="462">
        <v>351</v>
      </c>
    </row>
    <row r="287" spans="1:14" ht="30" customHeight="1">
      <c r="A287" s="460" t="s">
        <v>52</v>
      </c>
      <c r="B287" s="460">
        <v>21</v>
      </c>
      <c r="C287" s="460">
        <v>948</v>
      </c>
      <c r="D287" s="460">
        <v>2019</v>
      </c>
      <c r="E287" s="460">
        <v>10</v>
      </c>
      <c r="F287" s="479">
        <v>43748</v>
      </c>
      <c r="G287" s="460" t="s">
        <v>37</v>
      </c>
      <c r="H287" s="460" t="s">
        <v>37</v>
      </c>
      <c r="I287" s="460" t="s">
        <v>8</v>
      </c>
      <c r="J287" s="460" t="s">
        <v>39</v>
      </c>
      <c r="K287" s="460" t="s">
        <v>53</v>
      </c>
      <c r="L287" s="271">
        <v>720</v>
      </c>
      <c r="M287" s="461">
        <v>720</v>
      </c>
      <c r="N287" s="461"/>
    </row>
    <row r="288" spans="1:14" ht="30" customHeight="1">
      <c r="A288" s="460" t="s">
        <v>52</v>
      </c>
      <c r="B288" s="460">
        <v>21</v>
      </c>
      <c r="C288" s="460">
        <v>948</v>
      </c>
      <c r="D288" s="460">
        <v>2019</v>
      </c>
      <c r="E288" s="460">
        <v>10</v>
      </c>
      <c r="F288" s="479">
        <v>43748</v>
      </c>
      <c r="G288" s="460" t="s">
        <v>37</v>
      </c>
      <c r="H288" s="460" t="s">
        <v>37</v>
      </c>
      <c r="I288" s="460" t="s">
        <v>8</v>
      </c>
      <c r="J288" s="460" t="s">
        <v>39</v>
      </c>
      <c r="K288" s="460" t="s">
        <v>40</v>
      </c>
      <c r="L288" s="271">
        <v>220</v>
      </c>
      <c r="M288" s="470"/>
      <c r="N288" s="462">
        <v>220</v>
      </c>
    </row>
    <row r="289" spans="1:14" ht="30" customHeight="1">
      <c r="A289" s="460" t="s">
        <v>75</v>
      </c>
      <c r="B289" s="460">
        <v>4</v>
      </c>
      <c r="C289" s="460">
        <v>984</v>
      </c>
      <c r="D289" s="460">
        <v>2019</v>
      </c>
      <c r="E289" s="460">
        <v>10</v>
      </c>
      <c r="F289" s="479">
        <v>43769</v>
      </c>
      <c r="G289" s="460" t="s">
        <v>37</v>
      </c>
      <c r="H289" s="460" t="s">
        <v>37</v>
      </c>
      <c r="I289" s="460" t="s">
        <v>16</v>
      </c>
      <c r="J289" s="460" t="s">
        <v>46</v>
      </c>
      <c r="K289" s="460" t="s">
        <v>40</v>
      </c>
      <c r="L289" s="271">
        <v>497</v>
      </c>
      <c r="M289" s="470"/>
      <c r="N289" s="462">
        <v>497</v>
      </c>
    </row>
    <row r="290" spans="1:14" ht="30" customHeight="1">
      <c r="A290" s="460" t="s">
        <v>52</v>
      </c>
      <c r="B290" s="460">
        <v>22</v>
      </c>
      <c r="C290" s="460">
        <v>949</v>
      </c>
      <c r="D290" s="460">
        <v>2019</v>
      </c>
      <c r="E290" s="460">
        <v>11</v>
      </c>
      <c r="F290" s="479">
        <v>43776</v>
      </c>
      <c r="G290" s="460" t="s">
        <v>37</v>
      </c>
      <c r="H290" s="460" t="s">
        <v>37</v>
      </c>
      <c r="I290" s="460" t="s">
        <v>8</v>
      </c>
      <c r="J290" s="460" t="s">
        <v>39</v>
      </c>
      <c r="K290" s="460" t="s">
        <v>53</v>
      </c>
      <c r="L290" s="271">
        <v>400</v>
      </c>
      <c r="M290" s="461">
        <v>400</v>
      </c>
      <c r="N290" s="461"/>
    </row>
    <row r="291" spans="1:14" ht="30" customHeight="1">
      <c r="A291" s="460" t="s">
        <v>52</v>
      </c>
      <c r="B291" s="460">
        <v>22</v>
      </c>
      <c r="C291" s="460">
        <v>949</v>
      </c>
      <c r="D291" s="460">
        <v>2019</v>
      </c>
      <c r="E291" s="460">
        <v>11</v>
      </c>
      <c r="F291" s="479">
        <v>43776</v>
      </c>
      <c r="G291" s="460" t="s">
        <v>37</v>
      </c>
      <c r="H291" s="460" t="s">
        <v>37</v>
      </c>
      <c r="I291" s="460" t="s">
        <v>8</v>
      </c>
      <c r="J291" s="460" t="s">
        <v>39</v>
      </c>
      <c r="K291" s="460" t="s">
        <v>40</v>
      </c>
      <c r="L291" s="271">
        <v>420</v>
      </c>
      <c r="M291" s="470"/>
      <c r="N291" s="462">
        <v>420</v>
      </c>
    </row>
    <row r="292" spans="1:14" ht="30" customHeight="1">
      <c r="A292" s="460" t="s">
        <v>52</v>
      </c>
      <c r="B292" s="460">
        <v>23</v>
      </c>
      <c r="C292" s="460">
        <v>950</v>
      </c>
      <c r="D292" s="460">
        <v>2019</v>
      </c>
      <c r="E292" s="460">
        <v>11</v>
      </c>
      <c r="F292" s="479">
        <v>43797</v>
      </c>
      <c r="G292" s="460" t="s">
        <v>37</v>
      </c>
      <c r="H292" s="460" t="s">
        <v>37</v>
      </c>
      <c r="I292" s="460" t="s">
        <v>8</v>
      </c>
      <c r="J292" s="460" t="s">
        <v>39</v>
      </c>
      <c r="K292" s="460" t="s">
        <v>53</v>
      </c>
      <c r="L292" s="271">
        <v>570</v>
      </c>
      <c r="M292" s="461">
        <v>570</v>
      </c>
      <c r="N292" s="461"/>
    </row>
    <row r="293" spans="1:14" ht="30" customHeight="1">
      <c r="A293" s="460" t="s">
        <v>52</v>
      </c>
      <c r="B293" s="460">
        <v>23</v>
      </c>
      <c r="C293" s="460">
        <v>950</v>
      </c>
      <c r="D293" s="460">
        <v>2019</v>
      </c>
      <c r="E293" s="460">
        <v>11</v>
      </c>
      <c r="F293" s="479">
        <v>43797</v>
      </c>
      <c r="G293" s="460" t="s">
        <v>37</v>
      </c>
      <c r="H293" s="460" t="s">
        <v>37</v>
      </c>
      <c r="I293" s="460" t="s">
        <v>8</v>
      </c>
      <c r="J293" s="460" t="s">
        <v>39</v>
      </c>
      <c r="K293" s="460" t="s">
        <v>40</v>
      </c>
      <c r="L293" s="271">
        <v>457</v>
      </c>
      <c r="M293" s="472"/>
      <c r="N293" s="462">
        <v>457</v>
      </c>
    </row>
    <row r="294" spans="1:14" ht="30" customHeight="1">
      <c r="A294" s="460" t="s">
        <v>64</v>
      </c>
      <c r="B294" s="460">
        <v>4</v>
      </c>
      <c r="C294" s="460">
        <v>887</v>
      </c>
      <c r="D294" s="460">
        <v>2019</v>
      </c>
      <c r="E294" s="460">
        <v>11</v>
      </c>
      <c r="F294" s="479">
        <v>43797</v>
      </c>
      <c r="G294" s="460" t="s">
        <v>37</v>
      </c>
      <c r="H294" s="460" t="s">
        <v>37</v>
      </c>
      <c r="I294" s="460" t="s">
        <v>14</v>
      </c>
      <c r="J294" s="460" t="s">
        <v>46</v>
      </c>
      <c r="K294" s="460" t="s">
        <v>40</v>
      </c>
      <c r="L294" s="271">
        <v>200</v>
      </c>
      <c r="M294" s="472"/>
      <c r="N294" s="462">
        <v>200</v>
      </c>
    </row>
    <row r="295" spans="1:14" ht="30" customHeight="1">
      <c r="A295" s="460" t="s">
        <v>64</v>
      </c>
      <c r="B295" s="460">
        <v>5</v>
      </c>
      <c r="C295" s="460">
        <v>888</v>
      </c>
      <c r="D295" s="460">
        <v>2019</v>
      </c>
      <c r="E295" s="460">
        <v>12</v>
      </c>
      <c r="F295" s="479">
        <v>43804</v>
      </c>
      <c r="G295" s="460" t="s">
        <v>37</v>
      </c>
      <c r="H295" s="460" t="s">
        <v>37</v>
      </c>
      <c r="I295" s="460" t="s">
        <v>14</v>
      </c>
      <c r="J295" s="460" t="s">
        <v>46</v>
      </c>
      <c r="K295" s="460" t="s">
        <v>40</v>
      </c>
      <c r="L295" s="271">
        <v>197</v>
      </c>
      <c r="M295" s="472"/>
      <c r="N295" s="462">
        <v>197</v>
      </c>
    </row>
    <row r="296" spans="1:14" ht="30" customHeight="1">
      <c r="A296" s="476" t="s">
        <v>75</v>
      </c>
      <c r="B296" s="476">
        <v>5</v>
      </c>
      <c r="C296" s="476">
        <v>985</v>
      </c>
      <c r="D296" s="476">
        <v>2019</v>
      </c>
      <c r="E296" s="476">
        <v>12</v>
      </c>
      <c r="F296" s="481">
        <v>43804</v>
      </c>
      <c r="G296" s="476" t="s">
        <v>37</v>
      </c>
      <c r="H296" s="476" t="s">
        <v>37</v>
      </c>
      <c r="I296" s="476" t="s">
        <v>16</v>
      </c>
      <c r="J296" s="476" t="s">
        <v>46</v>
      </c>
      <c r="K296" s="476" t="s">
        <v>40</v>
      </c>
      <c r="L296" s="281">
        <v>197</v>
      </c>
      <c r="M296" s="472"/>
      <c r="N296" s="462">
        <v>197</v>
      </c>
    </row>
    <row r="297" spans="1:14" ht="30" customHeight="1">
      <c r="A297" s="464" t="s">
        <v>45</v>
      </c>
      <c r="B297" s="464">
        <v>1</v>
      </c>
      <c r="C297" s="464">
        <v>889</v>
      </c>
      <c r="D297" s="464">
        <v>2020</v>
      </c>
      <c r="E297" s="464">
        <v>1</v>
      </c>
      <c r="F297" s="478">
        <v>43839</v>
      </c>
      <c r="G297" s="464" t="s">
        <v>37</v>
      </c>
      <c r="H297" s="464" t="s">
        <v>37</v>
      </c>
      <c r="I297" s="464" t="s">
        <v>14</v>
      </c>
      <c r="J297" s="464" t="s">
        <v>46</v>
      </c>
      <c r="K297" s="464" t="s">
        <v>40</v>
      </c>
      <c r="L297" s="298">
        <v>215</v>
      </c>
      <c r="M297" s="466"/>
      <c r="N297" s="467">
        <v>215</v>
      </c>
    </row>
    <row r="298" spans="1:14" ht="30" customHeight="1">
      <c r="A298" s="460" t="s">
        <v>44</v>
      </c>
      <c r="B298" s="460">
        <v>1</v>
      </c>
      <c r="C298" s="460">
        <v>962</v>
      </c>
      <c r="D298" s="460">
        <v>2020</v>
      </c>
      <c r="E298" s="460">
        <v>1</v>
      </c>
      <c r="F298" s="479">
        <v>43853</v>
      </c>
      <c r="G298" s="460" t="s">
        <v>37</v>
      </c>
      <c r="H298" s="460" t="s">
        <v>37</v>
      </c>
      <c r="I298" s="460" t="s">
        <v>17</v>
      </c>
      <c r="J298" s="460" t="s">
        <v>39</v>
      </c>
      <c r="K298" s="460" t="s">
        <v>40</v>
      </c>
      <c r="L298" s="271">
        <v>160</v>
      </c>
      <c r="M298" s="469"/>
      <c r="N298" s="462">
        <v>160</v>
      </c>
    </row>
    <row r="299" spans="1:14" ht="30" customHeight="1">
      <c r="A299" s="460" t="s">
        <v>43</v>
      </c>
      <c r="B299" s="460">
        <v>1</v>
      </c>
      <c r="C299" s="460">
        <v>951</v>
      </c>
      <c r="D299" s="460">
        <v>2020</v>
      </c>
      <c r="E299" s="460">
        <v>1</v>
      </c>
      <c r="F299" s="479">
        <v>43853</v>
      </c>
      <c r="G299" s="460" t="s">
        <v>37</v>
      </c>
      <c r="H299" s="460" t="s">
        <v>37</v>
      </c>
      <c r="I299" s="460" t="s">
        <v>8</v>
      </c>
      <c r="J299" s="460" t="s">
        <v>39</v>
      </c>
      <c r="K299" s="460" t="s">
        <v>40</v>
      </c>
      <c r="L299" s="271">
        <v>160</v>
      </c>
      <c r="M299" s="469"/>
      <c r="N299" s="462">
        <v>160</v>
      </c>
    </row>
    <row r="300" spans="1:14" ht="30" customHeight="1">
      <c r="A300" s="460" t="s">
        <v>43</v>
      </c>
      <c r="B300" s="460">
        <v>1</v>
      </c>
      <c r="C300" s="460">
        <v>951</v>
      </c>
      <c r="D300" s="460">
        <v>2020</v>
      </c>
      <c r="E300" s="460">
        <v>1</v>
      </c>
      <c r="F300" s="479">
        <v>43853</v>
      </c>
      <c r="G300" s="460" t="s">
        <v>37</v>
      </c>
      <c r="H300" s="460" t="s">
        <v>37</v>
      </c>
      <c r="I300" s="460" t="s">
        <v>8</v>
      </c>
      <c r="J300" s="460" t="s">
        <v>39</v>
      </c>
      <c r="K300" s="460" t="s">
        <v>76</v>
      </c>
      <c r="L300" s="271">
        <v>530</v>
      </c>
      <c r="M300" s="461">
        <v>530</v>
      </c>
      <c r="N300" s="470"/>
    </row>
    <row r="301" spans="1:14" ht="30" customHeight="1">
      <c r="A301" s="460" t="s">
        <v>43</v>
      </c>
      <c r="B301" s="460">
        <v>2</v>
      </c>
      <c r="C301" s="460">
        <v>952</v>
      </c>
      <c r="D301" s="460">
        <v>2020</v>
      </c>
      <c r="E301" s="460">
        <v>1</v>
      </c>
      <c r="F301" s="479">
        <v>43860</v>
      </c>
      <c r="G301" s="460" t="s">
        <v>37</v>
      </c>
      <c r="H301" s="460" t="s">
        <v>37</v>
      </c>
      <c r="I301" s="460" t="s">
        <v>8</v>
      </c>
      <c r="J301" s="460" t="s">
        <v>39</v>
      </c>
      <c r="K301" s="460" t="s">
        <v>40</v>
      </c>
      <c r="L301" s="271">
        <v>292</v>
      </c>
      <c r="M301" s="470"/>
      <c r="N301" s="462">
        <v>292</v>
      </c>
    </row>
    <row r="302" spans="1:14" ht="30" customHeight="1">
      <c r="A302" s="460" t="s">
        <v>43</v>
      </c>
      <c r="B302" s="460">
        <v>2</v>
      </c>
      <c r="C302" s="460">
        <v>952</v>
      </c>
      <c r="D302" s="460">
        <v>2020</v>
      </c>
      <c r="E302" s="460">
        <v>1</v>
      </c>
      <c r="F302" s="479">
        <v>43860</v>
      </c>
      <c r="G302" s="460" t="s">
        <v>37</v>
      </c>
      <c r="H302" s="460" t="s">
        <v>37</v>
      </c>
      <c r="I302" s="460" t="s">
        <v>8</v>
      </c>
      <c r="J302" s="460" t="s">
        <v>39</v>
      </c>
      <c r="K302" s="460" t="s">
        <v>76</v>
      </c>
      <c r="L302" s="271">
        <v>750</v>
      </c>
      <c r="M302" s="461">
        <v>750</v>
      </c>
      <c r="N302" s="470"/>
    </row>
    <row r="303" spans="1:14" ht="30" customHeight="1">
      <c r="A303" s="460" t="s">
        <v>44</v>
      </c>
      <c r="B303" s="460">
        <v>2</v>
      </c>
      <c r="C303" s="460">
        <v>963</v>
      </c>
      <c r="D303" s="460">
        <v>2020</v>
      </c>
      <c r="E303" s="460">
        <v>1</v>
      </c>
      <c r="F303" s="479">
        <v>43860</v>
      </c>
      <c r="G303" s="460" t="s">
        <v>37</v>
      </c>
      <c r="H303" s="460" t="s">
        <v>37</v>
      </c>
      <c r="I303" s="460" t="s">
        <v>17</v>
      </c>
      <c r="J303" s="460" t="s">
        <v>39</v>
      </c>
      <c r="K303" s="460" t="s">
        <v>40</v>
      </c>
      <c r="L303" s="271">
        <v>170</v>
      </c>
      <c r="M303" s="472"/>
      <c r="N303" s="462">
        <v>170</v>
      </c>
    </row>
    <row r="304" spans="1:14" ht="30" customHeight="1">
      <c r="A304" s="460" t="s">
        <v>44</v>
      </c>
      <c r="B304" s="460">
        <v>3</v>
      </c>
      <c r="C304" s="460">
        <v>964</v>
      </c>
      <c r="D304" s="460">
        <v>2020</v>
      </c>
      <c r="E304" s="460">
        <v>2</v>
      </c>
      <c r="F304" s="479">
        <v>43881</v>
      </c>
      <c r="G304" s="460" t="s">
        <v>37</v>
      </c>
      <c r="H304" s="460" t="s">
        <v>37</v>
      </c>
      <c r="I304" s="460" t="s">
        <v>17</v>
      </c>
      <c r="J304" s="460" t="s">
        <v>39</v>
      </c>
      <c r="K304" s="460" t="s">
        <v>40</v>
      </c>
      <c r="L304" s="271">
        <v>247</v>
      </c>
      <c r="M304" s="472"/>
      <c r="N304" s="462">
        <v>247</v>
      </c>
    </row>
    <row r="305" spans="1:14" ht="30" customHeight="1">
      <c r="A305" s="460" t="s">
        <v>43</v>
      </c>
      <c r="B305" s="460">
        <v>3</v>
      </c>
      <c r="C305" s="460">
        <v>953</v>
      </c>
      <c r="D305" s="460">
        <v>2020</v>
      </c>
      <c r="E305" s="460">
        <v>2</v>
      </c>
      <c r="F305" s="479">
        <v>43881</v>
      </c>
      <c r="G305" s="460" t="s">
        <v>37</v>
      </c>
      <c r="H305" s="460" t="s">
        <v>37</v>
      </c>
      <c r="I305" s="460" t="s">
        <v>8</v>
      </c>
      <c r="J305" s="460" t="s">
        <v>39</v>
      </c>
      <c r="K305" s="460" t="s">
        <v>40</v>
      </c>
      <c r="L305" s="271">
        <v>358</v>
      </c>
      <c r="M305" s="472"/>
      <c r="N305" s="462">
        <v>358</v>
      </c>
    </row>
    <row r="306" spans="1:14" ht="30" customHeight="1">
      <c r="A306" s="460" t="s">
        <v>43</v>
      </c>
      <c r="B306" s="460">
        <v>3</v>
      </c>
      <c r="C306" s="460">
        <v>953</v>
      </c>
      <c r="D306" s="460">
        <v>2020</v>
      </c>
      <c r="E306" s="460">
        <v>2</v>
      </c>
      <c r="F306" s="479">
        <v>43881</v>
      </c>
      <c r="G306" s="460" t="s">
        <v>37</v>
      </c>
      <c r="H306" s="460" t="s">
        <v>37</v>
      </c>
      <c r="I306" s="460" t="s">
        <v>8</v>
      </c>
      <c r="J306" s="460" t="s">
        <v>39</v>
      </c>
      <c r="K306" s="460" t="s">
        <v>76</v>
      </c>
      <c r="L306" s="271">
        <v>900</v>
      </c>
      <c r="M306" s="461">
        <v>900</v>
      </c>
      <c r="N306" s="470"/>
    </row>
    <row r="307" spans="1:14" ht="30" customHeight="1">
      <c r="A307" s="460" t="s">
        <v>45</v>
      </c>
      <c r="B307" s="460">
        <v>2</v>
      </c>
      <c r="C307" s="460">
        <v>890</v>
      </c>
      <c r="D307" s="460">
        <v>2020</v>
      </c>
      <c r="E307" s="460">
        <v>2</v>
      </c>
      <c r="F307" s="479">
        <v>43881</v>
      </c>
      <c r="G307" s="460" t="s">
        <v>37</v>
      </c>
      <c r="H307" s="460" t="s">
        <v>37</v>
      </c>
      <c r="I307" s="460" t="s">
        <v>14</v>
      </c>
      <c r="J307" s="460" t="s">
        <v>46</v>
      </c>
      <c r="K307" s="460" t="s">
        <v>40</v>
      </c>
      <c r="L307" s="271">
        <v>300</v>
      </c>
      <c r="M307" s="472"/>
      <c r="N307" s="462">
        <v>300</v>
      </c>
    </row>
    <row r="308" spans="1:14" ht="30" customHeight="1">
      <c r="A308" s="460" t="s">
        <v>43</v>
      </c>
      <c r="B308" s="460">
        <v>4</v>
      </c>
      <c r="C308" s="460">
        <v>954</v>
      </c>
      <c r="D308" s="460">
        <v>2020</v>
      </c>
      <c r="E308" s="460">
        <v>2</v>
      </c>
      <c r="F308" s="479">
        <v>43888</v>
      </c>
      <c r="G308" s="460" t="s">
        <v>37</v>
      </c>
      <c r="H308" s="460" t="s">
        <v>37</v>
      </c>
      <c r="I308" s="460" t="s">
        <v>8</v>
      </c>
      <c r="J308" s="460" t="s">
        <v>39</v>
      </c>
      <c r="K308" s="460" t="s">
        <v>40</v>
      </c>
      <c r="L308" s="271">
        <v>293</v>
      </c>
      <c r="M308" s="472"/>
      <c r="N308" s="462">
        <v>293</v>
      </c>
    </row>
    <row r="309" spans="1:14" ht="30" customHeight="1">
      <c r="A309" s="460" t="s">
        <v>43</v>
      </c>
      <c r="B309" s="460">
        <v>4</v>
      </c>
      <c r="C309" s="460">
        <v>954</v>
      </c>
      <c r="D309" s="460">
        <v>2020</v>
      </c>
      <c r="E309" s="460">
        <v>2</v>
      </c>
      <c r="F309" s="479">
        <v>43888</v>
      </c>
      <c r="G309" s="460" t="s">
        <v>37</v>
      </c>
      <c r="H309" s="460" t="s">
        <v>37</v>
      </c>
      <c r="I309" s="460" t="s">
        <v>8</v>
      </c>
      <c r="J309" s="460" t="s">
        <v>39</v>
      </c>
      <c r="K309" s="460" t="s">
        <v>76</v>
      </c>
      <c r="L309" s="271">
        <v>322</v>
      </c>
      <c r="M309" s="461">
        <v>322</v>
      </c>
      <c r="N309" s="470"/>
    </row>
    <row r="310" spans="1:14" ht="30" customHeight="1">
      <c r="A310" s="460" t="s">
        <v>44</v>
      </c>
      <c r="B310" s="460">
        <v>4</v>
      </c>
      <c r="C310" s="460">
        <v>965</v>
      </c>
      <c r="D310" s="460">
        <v>2020</v>
      </c>
      <c r="E310" s="460">
        <v>2</v>
      </c>
      <c r="F310" s="479">
        <v>43888</v>
      </c>
      <c r="G310" s="460" t="s">
        <v>37</v>
      </c>
      <c r="H310" s="460" t="s">
        <v>37</v>
      </c>
      <c r="I310" s="460" t="s">
        <v>17</v>
      </c>
      <c r="J310" s="460" t="s">
        <v>39</v>
      </c>
      <c r="K310" s="460" t="s">
        <v>40</v>
      </c>
      <c r="L310" s="271">
        <v>102</v>
      </c>
      <c r="M310" s="472"/>
      <c r="N310" s="462">
        <v>102</v>
      </c>
    </row>
    <row r="311" spans="1:14" ht="30" customHeight="1">
      <c r="A311" s="460" t="s">
        <v>43</v>
      </c>
      <c r="B311" s="460">
        <v>5</v>
      </c>
      <c r="C311" s="460">
        <v>955</v>
      </c>
      <c r="D311" s="460">
        <v>2020</v>
      </c>
      <c r="E311" s="460">
        <v>6</v>
      </c>
      <c r="F311" s="479">
        <v>43984</v>
      </c>
      <c r="G311" s="460" t="s">
        <v>37</v>
      </c>
      <c r="H311" s="460" t="s">
        <v>37</v>
      </c>
      <c r="I311" s="460" t="s">
        <v>8</v>
      </c>
      <c r="J311" s="460" t="s">
        <v>39</v>
      </c>
      <c r="K311" s="460" t="s">
        <v>40</v>
      </c>
      <c r="L311" s="271">
        <v>250</v>
      </c>
      <c r="M311" s="472"/>
      <c r="N311" s="462">
        <v>250</v>
      </c>
    </row>
    <row r="312" spans="1:14" ht="30" customHeight="1">
      <c r="A312" s="460" t="s">
        <v>43</v>
      </c>
      <c r="B312" s="460">
        <v>5</v>
      </c>
      <c r="C312" s="460">
        <v>955</v>
      </c>
      <c r="D312" s="460">
        <v>2020</v>
      </c>
      <c r="E312" s="460">
        <v>6</v>
      </c>
      <c r="F312" s="479">
        <v>43984</v>
      </c>
      <c r="G312" s="460" t="s">
        <v>37</v>
      </c>
      <c r="H312" s="460" t="s">
        <v>37</v>
      </c>
      <c r="I312" s="460" t="s">
        <v>8</v>
      </c>
      <c r="J312" s="460" t="s">
        <v>39</v>
      </c>
      <c r="K312" s="460" t="s">
        <v>76</v>
      </c>
      <c r="L312" s="271">
        <v>1219</v>
      </c>
      <c r="M312" s="461">
        <v>1219</v>
      </c>
      <c r="N312" s="470"/>
    </row>
    <row r="313" spans="1:14" ht="30" customHeight="1">
      <c r="A313" s="460" t="s">
        <v>44</v>
      </c>
      <c r="B313" s="460">
        <v>5</v>
      </c>
      <c r="C313" s="460">
        <v>966</v>
      </c>
      <c r="D313" s="460">
        <v>2020</v>
      </c>
      <c r="E313" s="460">
        <v>6</v>
      </c>
      <c r="F313" s="479">
        <v>43984</v>
      </c>
      <c r="G313" s="460" t="s">
        <v>37</v>
      </c>
      <c r="H313" s="460" t="s">
        <v>37</v>
      </c>
      <c r="I313" s="460" t="s">
        <v>17</v>
      </c>
      <c r="J313" s="460" t="s">
        <v>39</v>
      </c>
      <c r="K313" s="460" t="s">
        <v>40</v>
      </c>
      <c r="L313" s="271">
        <v>157</v>
      </c>
      <c r="M313" s="470"/>
      <c r="N313" s="462">
        <v>157</v>
      </c>
    </row>
    <row r="314" spans="1:14" ht="30" customHeight="1">
      <c r="A314" s="460" t="s">
        <v>47</v>
      </c>
      <c r="B314" s="460">
        <v>1</v>
      </c>
      <c r="C314" s="460">
        <v>1091</v>
      </c>
      <c r="D314" s="460">
        <v>2020</v>
      </c>
      <c r="E314" s="460">
        <v>6</v>
      </c>
      <c r="F314" s="479">
        <v>43984</v>
      </c>
      <c r="G314" s="460" t="s">
        <v>37</v>
      </c>
      <c r="H314" s="460" t="s">
        <v>37</v>
      </c>
      <c r="I314" s="460" t="s">
        <v>48</v>
      </c>
      <c r="J314" s="460" t="s">
        <v>39</v>
      </c>
      <c r="K314" s="460" t="s">
        <v>40</v>
      </c>
      <c r="L314" s="271">
        <v>130</v>
      </c>
      <c r="M314" s="470"/>
      <c r="N314" s="462">
        <v>130</v>
      </c>
    </row>
    <row r="315" spans="1:14" ht="30" customHeight="1">
      <c r="A315" s="460" t="s">
        <v>36</v>
      </c>
      <c r="B315" s="460">
        <v>1</v>
      </c>
      <c r="C315" s="460">
        <v>1121</v>
      </c>
      <c r="D315" s="460">
        <v>2020</v>
      </c>
      <c r="E315" s="460">
        <v>6</v>
      </c>
      <c r="F315" s="479">
        <v>43984</v>
      </c>
      <c r="G315" s="460" t="s">
        <v>37</v>
      </c>
      <c r="H315" s="460" t="s">
        <v>37</v>
      </c>
      <c r="I315" s="460" t="s">
        <v>38</v>
      </c>
      <c r="J315" s="460" t="s">
        <v>39</v>
      </c>
      <c r="K315" s="460" t="s">
        <v>40</v>
      </c>
      <c r="L315" s="271">
        <v>130</v>
      </c>
      <c r="M315" s="470"/>
      <c r="N315" s="462">
        <v>130</v>
      </c>
    </row>
    <row r="316" spans="1:14" ht="30" customHeight="1">
      <c r="A316" s="460" t="s">
        <v>45</v>
      </c>
      <c r="B316" s="460">
        <v>3</v>
      </c>
      <c r="C316" s="460">
        <v>892</v>
      </c>
      <c r="D316" s="460">
        <v>2020</v>
      </c>
      <c r="E316" s="460">
        <v>6</v>
      </c>
      <c r="F316" s="479">
        <v>43984</v>
      </c>
      <c r="G316" s="460" t="s">
        <v>37</v>
      </c>
      <c r="H316" s="460" t="s">
        <v>37</v>
      </c>
      <c r="I316" s="460" t="s">
        <v>14</v>
      </c>
      <c r="J316" s="460" t="s">
        <v>39</v>
      </c>
      <c r="K316" s="460" t="s">
        <v>40</v>
      </c>
      <c r="L316" s="271">
        <v>318</v>
      </c>
      <c r="M316" s="470"/>
      <c r="N316" s="462">
        <v>318</v>
      </c>
    </row>
    <row r="317" spans="1:14" ht="30" customHeight="1">
      <c r="A317" s="460" t="s">
        <v>41</v>
      </c>
      <c r="B317" s="460">
        <v>1</v>
      </c>
      <c r="C317" s="460">
        <v>1151</v>
      </c>
      <c r="D317" s="460">
        <v>2020</v>
      </c>
      <c r="E317" s="460">
        <v>6</v>
      </c>
      <c r="F317" s="479">
        <v>43984</v>
      </c>
      <c r="G317" s="460" t="s">
        <v>37</v>
      </c>
      <c r="H317" s="460" t="s">
        <v>37</v>
      </c>
      <c r="I317" s="460" t="s">
        <v>42</v>
      </c>
      <c r="J317" s="460" t="s">
        <v>39</v>
      </c>
      <c r="K317" s="460" t="s">
        <v>40</v>
      </c>
      <c r="L317" s="271">
        <v>351</v>
      </c>
      <c r="M317" s="470"/>
      <c r="N317" s="462">
        <v>351</v>
      </c>
    </row>
    <row r="318" spans="1:14" ht="30" customHeight="1">
      <c r="A318" s="460" t="s">
        <v>43</v>
      </c>
      <c r="B318" s="460">
        <v>6</v>
      </c>
      <c r="C318" s="460">
        <v>1001</v>
      </c>
      <c r="D318" s="460">
        <v>2020</v>
      </c>
      <c r="E318" s="460">
        <v>6</v>
      </c>
      <c r="F318" s="479">
        <v>44007</v>
      </c>
      <c r="G318" s="460" t="s">
        <v>37</v>
      </c>
      <c r="H318" s="460" t="s">
        <v>37</v>
      </c>
      <c r="I318" s="460" t="s">
        <v>8</v>
      </c>
      <c r="J318" s="460" t="s">
        <v>39</v>
      </c>
      <c r="K318" s="460" t="s">
        <v>40</v>
      </c>
      <c r="L318" s="271">
        <v>233</v>
      </c>
      <c r="M318" s="470"/>
      <c r="N318" s="462">
        <v>233</v>
      </c>
    </row>
    <row r="319" spans="1:14" ht="30" customHeight="1">
      <c r="A319" s="460" t="s">
        <v>44</v>
      </c>
      <c r="B319" s="460">
        <v>6</v>
      </c>
      <c r="C319" s="460">
        <v>1031</v>
      </c>
      <c r="D319" s="460">
        <v>2020</v>
      </c>
      <c r="E319" s="460">
        <v>6</v>
      </c>
      <c r="F319" s="479">
        <v>44007</v>
      </c>
      <c r="G319" s="460" t="s">
        <v>37</v>
      </c>
      <c r="H319" s="460" t="s">
        <v>37</v>
      </c>
      <c r="I319" s="460" t="s">
        <v>17</v>
      </c>
      <c r="J319" s="460" t="s">
        <v>39</v>
      </c>
      <c r="K319" s="460" t="s">
        <v>40</v>
      </c>
      <c r="L319" s="271">
        <v>235</v>
      </c>
      <c r="M319" s="470"/>
      <c r="N319" s="462">
        <v>235</v>
      </c>
    </row>
    <row r="320" spans="1:14" ht="30" customHeight="1">
      <c r="A320" s="460" t="s">
        <v>47</v>
      </c>
      <c r="B320" s="460">
        <v>2</v>
      </c>
      <c r="C320" s="460">
        <v>1092</v>
      </c>
      <c r="D320" s="460">
        <v>2020</v>
      </c>
      <c r="E320" s="460">
        <v>6</v>
      </c>
      <c r="F320" s="479">
        <v>44007</v>
      </c>
      <c r="G320" s="460" t="s">
        <v>37</v>
      </c>
      <c r="H320" s="460" t="s">
        <v>37</v>
      </c>
      <c r="I320" s="460" t="s">
        <v>48</v>
      </c>
      <c r="J320" s="460" t="s">
        <v>39</v>
      </c>
      <c r="K320" s="460" t="s">
        <v>40</v>
      </c>
      <c r="L320" s="271">
        <v>245</v>
      </c>
      <c r="M320" s="470"/>
      <c r="N320" s="462">
        <v>245</v>
      </c>
    </row>
    <row r="321" spans="1:14" ht="30" customHeight="1">
      <c r="A321" s="460" t="s">
        <v>36</v>
      </c>
      <c r="B321" s="460">
        <v>2</v>
      </c>
      <c r="C321" s="460">
        <v>1122</v>
      </c>
      <c r="D321" s="460">
        <v>2020</v>
      </c>
      <c r="E321" s="460">
        <v>6</v>
      </c>
      <c r="F321" s="479">
        <v>44007</v>
      </c>
      <c r="G321" s="460" t="s">
        <v>37</v>
      </c>
      <c r="H321" s="460" t="s">
        <v>37</v>
      </c>
      <c r="I321" s="460" t="s">
        <v>38</v>
      </c>
      <c r="J321" s="460" t="s">
        <v>39</v>
      </c>
      <c r="K321" s="460" t="s">
        <v>40</v>
      </c>
      <c r="L321" s="271">
        <v>243</v>
      </c>
      <c r="M321" s="470"/>
      <c r="N321" s="462">
        <v>243</v>
      </c>
    </row>
    <row r="322" spans="1:14" ht="30" customHeight="1">
      <c r="A322" s="460" t="s">
        <v>45</v>
      </c>
      <c r="B322" s="460">
        <v>4</v>
      </c>
      <c r="C322" s="460">
        <v>1061</v>
      </c>
      <c r="D322" s="460">
        <v>2020</v>
      </c>
      <c r="E322" s="460">
        <v>6</v>
      </c>
      <c r="F322" s="479">
        <v>44007</v>
      </c>
      <c r="G322" s="460" t="s">
        <v>37</v>
      </c>
      <c r="H322" s="460" t="s">
        <v>37</v>
      </c>
      <c r="I322" s="460" t="s">
        <v>14</v>
      </c>
      <c r="J322" s="460" t="s">
        <v>46</v>
      </c>
      <c r="K322" s="460" t="s">
        <v>40</v>
      </c>
      <c r="L322" s="271">
        <v>327</v>
      </c>
      <c r="M322" s="470"/>
      <c r="N322" s="462">
        <v>327</v>
      </c>
    </row>
    <row r="323" spans="1:14" ht="30" customHeight="1">
      <c r="A323" s="460" t="s">
        <v>41</v>
      </c>
      <c r="B323" s="460">
        <v>2</v>
      </c>
      <c r="C323" s="460">
        <v>1152</v>
      </c>
      <c r="D323" s="460">
        <v>2020</v>
      </c>
      <c r="E323" s="460">
        <v>6</v>
      </c>
      <c r="F323" s="479">
        <v>44007</v>
      </c>
      <c r="G323" s="460" t="s">
        <v>37</v>
      </c>
      <c r="H323" s="460" t="s">
        <v>37</v>
      </c>
      <c r="I323" s="460" t="s">
        <v>42</v>
      </c>
      <c r="J323" s="460" t="s">
        <v>39</v>
      </c>
      <c r="K323" s="460" t="s">
        <v>40</v>
      </c>
      <c r="L323" s="271">
        <v>240</v>
      </c>
      <c r="M323" s="470"/>
      <c r="N323" s="462">
        <v>240</v>
      </c>
    </row>
    <row r="324" spans="1:14" ht="30" customHeight="1">
      <c r="A324" s="460" t="s">
        <v>41</v>
      </c>
      <c r="B324" s="460">
        <v>3</v>
      </c>
      <c r="C324" s="460">
        <v>1153</v>
      </c>
      <c r="D324" s="460">
        <v>2020</v>
      </c>
      <c r="E324" s="460">
        <v>6</v>
      </c>
      <c r="F324" s="479">
        <v>44012</v>
      </c>
      <c r="G324" s="460" t="s">
        <v>37</v>
      </c>
      <c r="H324" s="460" t="s">
        <v>37</v>
      </c>
      <c r="I324" s="460" t="s">
        <v>42</v>
      </c>
      <c r="J324" s="460" t="s">
        <v>39</v>
      </c>
      <c r="K324" s="460" t="s">
        <v>40</v>
      </c>
      <c r="L324" s="271">
        <v>420</v>
      </c>
      <c r="M324" s="470"/>
      <c r="N324" s="462">
        <v>420</v>
      </c>
    </row>
    <row r="325" spans="1:14" ht="30" customHeight="1">
      <c r="A325" s="460" t="s">
        <v>43</v>
      </c>
      <c r="B325" s="460">
        <v>7</v>
      </c>
      <c r="C325" s="460">
        <v>1002</v>
      </c>
      <c r="D325" s="460">
        <v>2020</v>
      </c>
      <c r="E325" s="460">
        <v>6</v>
      </c>
      <c r="F325" s="479">
        <v>44012</v>
      </c>
      <c r="G325" s="460" t="s">
        <v>37</v>
      </c>
      <c r="H325" s="460" t="s">
        <v>37</v>
      </c>
      <c r="I325" s="460" t="s">
        <v>8</v>
      </c>
      <c r="J325" s="460" t="s">
        <v>39</v>
      </c>
      <c r="K325" s="460" t="s">
        <v>40</v>
      </c>
      <c r="L325" s="271">
        <v>300</v>
      </c>
      <c r="M325" s="470"/>
      <c r="N325" s="462">
        <v>300</v>
      </c>
    </row>
    <row r="326" spans="1:14" ht="30" customHeight="1">
      <c r="A326" s="460" t="s">
        <v>44</v>
      </c>
      <c r="B326" s="460">
        <v>7</v>
      </c>
      <c r="C326" s="460">
        <v>1032</v>
      </c>
      <c r="D326" s="460">
        <v>2020</v>
      </c>
      <c r="E326" s="460">
        <v>6</v>
      </c>
      <c r="F326" s="479">
        <v>44012</v>
      </c>
      <c r="G326" s="460" t="s">
        <v>37</v>
      </c>
      <c r="H326" s="460" t="s">
        <v>37</v>
      </c>
      <c r="I326" s="460" t="s">
        <v>17</v>
      </c>
      <c r="J326" s="460" t="s">
        <v>39</v>
      </c>
      <c r="K326" s="460" t="s">
        <v>40</v>
      </c>
      <c r="L326" s="271">
        <v>200</v>
      </c>
      <c r="M326" s="470"/>
      <c r="N326" s="462">
        <v>200</v>
      </c>
    </row>
    <row r="327" spans="1:14" ht="30" customHeight="1">
      <c r="A327" s="460" t="s">
        <v>47</v>
      </c>
      <c r="B327" s="460">
        <v>3</v>
      </c>
      <c r="C327" s="460">
        <v>1093</v>
      </c>
      <c r="D327" s="460">
        <v>2020</v>
      </c>
      <c r="E327" s="460">
        <v>6</v>
      </c>
      <c r="F327" s="479">
        <v>44012</v>
      </c>
      <c r="G327" s="460" t="s">
        <v>37</v>
      </c>
      <c r="H327" s="460" t="s">
        <v>37</v>
      </c>
      <c r="I327" s="460" t="s">
        <v>48</v>
      </c>
      <c r="J327" s="460" t="s">
        <v>39</v>
      </c>
      <c r="K327" s="460" t="s">
        <v>40</v>
      </c>
      <c r="L327" s="271">
        <v>115</v>
      </c>
      <c r="M327" s="470"/>
      <c r="N327" s="462">
        <v>115</v>
      </c>
    </row>
    <row r="328" spans="1:14" ht="30" customHeight="1">
      <c r="A328" s="460" t="s">
        <v>36</v>
      </c>
      <c r="B328" s="460">
        <v>3</v>
      </c>
      <c r="C328" s="460">
        <v>1123</v>
      </c>
      <c r="D328" s="460">
        <v>2020</v>
      </c>
      <c r="E328" s="460">
        <v>6</v>
      </c>
      <c r="F328" s="479">
        <v>44012</v>
      </c>
      <c r="G328" s="460" t="s">
        <v>37</v>
      </c>
      <c r="H328" s="460" t="s">
        <v>37</v>
      </c>
      <c r="I328" s="460" t="s">
        <v>38</v>
      </c>
      <c r="J328" s="460" t="s">
        <v>39</v>
      </c>
      <c r="K328" s="460" t="s">
        <v>40</v>
      </c>
      <c r="L328" s="271">
        <v>118</v>
      </c>
      <c r="M328" s="470"/>
      <c r="N328" s="462">
        <v>118</v>
      </c>
    </row>
    <row r="329" spans="1:14" ht="30" customHeight="1">
      <c r="A329" s="460" t="s">
        <v>45</v>
      </c>
      <c r="B329" s="460">
        <v>5</v>
      </c>
      <c r="C329" s="460">
        <v>1062</v>
      </c>
      <c r="D329" s="460">
        <v>2020</v>
      </c>
      <c r="E329" s="460">
        <v>6</v>
      </c>
      <c r="F329" s="479">
        <v>44012</v>
      </c>
      <c r="G329" s="460" t="s">
        <v>37</v>
      </c>
      <c r="H329" s="460" t="s">
        <v>37</v>
      </c>
      <c r="I329" s="460" t="s">
        <v>14</v>
      </c>
      <c r="J329" s="460" t="s">
        <v>46</v>
      </c>
      <c r="K329" s="460" t="s">
        <v>40</v>
      </c>
      <c r="L329" s="271">
        <v>107</v>
      </c>
      <c r="M329" s="470"/>
      <c r="N329" s="462">
        <v>107</v>
      </c>
    </row>
    <row r="330" spans="1:14" ht="30" customHeight="1">
      <c r="A330" s="460" t="s">
        <v>43</v>
      </c>
      <c r="B330" s="460">
        <v>8</v>
      </c>
      <c r="C330" s="460">
        <v>1003</v>
      </c>
      <c r="D330" s="460">
        <v>2020</v>
      </c>
      <c r="E330" s="460">
        <v>7</v>
      </c>
      <c r="F330" s="479">
        <v>44028</v>
      </c>
      <c r="G330" s="460" t="s">
        <v>37</v>
      </c>
      <c r="H330" s="460" t="s">
        <v>37</v>
      </c>
      <c r="I330" s="460" t="s">
        <v>8</v>
      </c>
      <c r="J330" s="460" t="s">
        <v>39</v>
      </c>
      <c r="K330" s="460" t="s">
        <v>76</v>
      </c>
      <c r="L330" s="271">
        <v>2380</v>
      </c>
      <c r="M330" s="461">
        <v>2380</v>
      </c>
      <c r="N330" s="470"/>
    </row>
    <row r="331" spans="1:14" ht="30" customHeight="1">
      <c r="A331" s="460" t="s">
        <v>43</v>
      </c>
      <c r="B331" s="460">
        <v>9</v>
      </c>
      <c r="C331" s="460">
        <v>1004</v>
      </c>
      <c r="D331" s="460">
        <v>2020</v>
      </c>
      <c r="E331" s="460">
        <v>8</v>
      </c>
      <c r="F331" s="479">
        <v>44070</v>
      </c>
      <c r="G331" s="460" t="s">
        <v>37</v>
      </c>
      <c r="H331" s="460" t="s">
        <v>37</v>
      </c>
      <c r="I331" s="460" t="s">
        <v>8</v>
      </c>
      <c r="J331" s="460" t="s">
        <v>39</v>
      </c>
      <c r="K331" s="460" t="s">
        <v>40</v>
      </c>
      <c r="L331" s="271">
        <v>293</v>
      </c>
      <c r="M331" s="470"/>
      <c r="N331" s="462">
        <v>293</v>
      </c>
    </row>
    <row r="332" spans="1:14" ht="30" customHeight="1">
      <c r="A332" s="460" t="s">
        <v>43</v>
      </c>
      <c r="B332" s="460">
        <v>9</v>
      </c>
      <c r="C332" s="460">
        <v>1004</v>
      </c>
      <c r="D332" s="460">
        <v>2020</v>
      </c>
      <c r="E332" s="460">
        <v>8</v>
      </c>
      <c r="F332" s="479">
        <v>44070</v>
      </c>
      <c r="G332" s="460" t="s">
        <v>37</v>
      </c>
      <c r="H332" s="460" t="s">
        <v>37</v>
      </c>
      <c r="I332" s="460" t="s">
        <v>8</v>
      </c>
      <c r="J332" s="460" t="s">
        <v>39</v>
      </c>
      <c r="K332" s="460" t="s">
        <v>76</v>
      </c>
      <c r="L332" s="271">
        <v>312</v>
      </c>
      <c r="M332" s="461">
        <v>312</v>
      </c>
      <c r="N332" s="470"/>
    </row>
    <row r="333" spans="1:14" ht="30" customHeight="1">
      <c r="A333" s="460" t="s">
        <v>43</v>
      </c>
      <c r="B333" s="460">
        <v>10</v>
      </c>
      <c r="C333" s="460">
        <v>1005</v>
      </c>
      <c r="D333" s="460">
        <v>2020</v>
      </c>
      <c r="E333" s="460">
        <v>9</v>
      </c>
      <c r="F333" s="479">
        <v>44077</v>
      </c>
      <c r="G333" s="460" t="s">
        <v>37</v>
      </c>
      <c r="H333" s="460" t="s">
        <v>37</v>
      </c>
      <c r="I333" s="460" t="s">
        <v>8</v>
      </c>
      <c r="J333" s="460" t="s">
        <v>39</v>
      </c>
      <c r="K333" s="460" t="s">
        <v>40</v>
      </c>
      <c r="L333" s="271">
        <v>20</v>
      </c>
      <c r="M333" s="470"/>
      <c r="N333" s="462">
        <v>20</v>
      </c>
    </row>
    <row r="334" spans="1:14" ht="30" customHeight="1">
      <c r="A334" s="460" t="s">
        <v>43</v>
      </c>
      <c r="B334" s="460">
        <v>10</v>
      </c>
      <c r="C334" s="460">
        <v>1005</v>
      </c>
      <c r="D334" s="460">
        <v>2020</v>
      </c>
      <c r="E334" s="460">
        <v>9</v>
      </c>
      <c r="F334" s="479">
        <v>44077</v>
      </c>
      <c r="G334" s="460" t="s">
        <v>37</v>
      </c>
      <c r="H334" s="460" t="s">
        <v>37</v>
      </c>
      <c r="I334" s="460" t="s">
        <v>8</v>
      </c>
      <c r="J334" s="460" t="s">
        <v>39</v>
      </c>
      <c r="K334" s="460" t="s">
        <v>76</v>
      </c>
      <c r="L334" s="271">
        <v>406</v>
      </c>
      <c r="M334" s="461">
        <v>406</v>
      </c>
      <c r="N334" s="470"/>
    </row>
    <row r="335" spans="1:14" ht="30" customHeight="1">
      <c r="A335" s="460" t="s">
        <v>44</v>
      </c>
      <c r="B335" s="460">
        <v>8</v>
      </c>
      <c r="C335" s="460">
        <v>1033</v>
      </c>
      <c r="D335" s="460">
        <v>2020</v>
      </c>
      <c r="E335" s="460">
        <v>9</v>
      </c>
      <c r="F335" s="479">
        <v>44077</v>
      </c>
      <c r="G335" s="460" t="s">
        <v>37</v>
      </c>
      <c r="H335" s="460" t="s">
        <v>37</v>
      </c>
      <c r="I335" s="460" t="s">
        <v>17</v>
      </c>
      <c r="J335" s="460" t="s">
        <v>39</v>
      </c>
      <c r="K335" s="460" t="s">
        <v>40</v>
      </c>
      <c r="L335" s="271">
        <v>93</v>
      </c>
      <c r="M335" s="470"/>
      <c r="N335" s="462">
        <v>93</v>
      </c>
    </row>
    <row r="336" spans="1:14" ht="30" customHeight="1">
      <c r="A336" s="460" t="s">
        <v>44</v>
      </c>
      <c r="B336" s="460">
        <v>8</v>
      </c>
      <c r="C336" s="460">
        <v>1033</v>
      </c>
      <c r="D336" s="460">
        <v>2020</v>
      </c>
      <c r="E336" s="460">
        <v>9</v>
      </c>
      <c r="F336" s="479">
        <v>44077</v>
      </c>
      <c r="G336" s="460" t="s">
        <v>37</v>
      </c>
      <c r="H336" s="460" t="s">
        <v>37</v>
      </c>
      <c r="I336" s="460" t="s">
        <v>17</v>
      </c>
      <c r="J336" s="460" t="s">
        <v>39</v>
      </c>
      <c r="K336" s="460" t="s">
        <v>76</v>
      </c>
      <c r="L336" s="271">
        <v>160</v>
      </c>
      <c r="M336" s="461">
        <v>160</v>
      </c>
      <c r="N336" s="470"/>
    </row>
    <row r="337" spans="1:14" ht="30" customHeight="1">
      <c r="A337" s="460" t="s">
        <v>47</v>
      </c>
      <c r="B337" s="460">
        <v>4</v>
      </c>
      <c r="C337" s="460">
        <v>1094</v>
      </c>
      <c r="D337" s="460">
        <v>2020</v>
      </c>
      <c r="E337" s="460">
        <v>9</v>
      </c>
      <c r="F337" s="479">
        <v>44077</v>
      </c>
      <c r="G337" s="460" t="s">
        <v>37</v>
      </c>
      <c r="H337" s="460" t="s">
        <v>37</v>
      </c>
      <c r="I337" s="460" t="s">
        <v>48</v>
      </c>
      <c r="J337" s="460" t="s">
        <v>39</v>
      </c>
      <c r="K337" s="460" t="s">
        <v>40</v>
      </c>
      <c r="L337" s="271">
        <v>96</v>
      </c>
      <c r="M337" s="470"/>
      <c r="N337" s="462">
        <v>96</v>
      </c>
    </row>
    <row r="338" spans="1:14" ht="30" customHeight="1">
      <c r="A338" s="460" t="s">
        <v>36</v>
      </c>
      <c r="B338" s="460">
        <v>4</v>
      </c>
      <c r="C338" s="460">
        <v>1124</v>
      </c>
      <c r="D338" s="460">
        <v>2020</v>
      </c>
      <c r="E338" s="460">
        <v>9</v>
      </c>
      <c r="F338" s="479">
        <v>44077</v>
      </c>
      <c r="G338" s="460" t="s">
        <v>37</v>
      </c>
      <c r="H338" s="460" t="s">
        <v>37</v>
      </c>
      <c r="I338" s="460" t="s">
        <v>38</v>
      </c>
      <c r="J338" s="460" t="s">
        <v>39</v>
      </c>
      <c r="K338" s="460" t="s">
        <v>40</v>
      </c>
      <c r="L338" s="271">
        <v>95</v>
      </c>
      <c r="M338" s="470"/>
      <c r="N338" s="462">
        <v>95</v>
      </c>
    </row>
    <row r="339" spans="1:14" ht="30" customHeight="1">
      <c r="A339" s="460" t="s">
        <v>41</v>
      </c>
      <c r="B339" s="460">
        <v>4</v>
      </c>
      <c r="C339" s="460">
        <v>1154</v>
      </c>
      <c r="D339" s="460">
        <v>2020</v>
      </c>
      <c r="E339" s="460">
        <v>9</v>
      </c>
      <c r="F339" s="479">
        <v>44077</v>
      </c>
      <c r="G339" s="460" t="s">
        <v>37</v>
      </c>
      <c r="H339" s="460" t="s">
        <v>37</v>
      </c>
      <c r="I339" s="460" t="s">
        <v>42</v>
      </c>
      <c r="J339" s="460" t="s">
        <v>39</v>
      </c>
      <c r="K339" s="460" t="s">
        <v>40</v>
      </c>
      <c r="L339" s="271">
        <v>97</v>
      </c>
      <c r="M339" s="470"/>
      <c r="N339" s="462">
        <v>97</v>
      </c>
    </row>
    <row r="340" spans="1:14" ht="30" customHeight="1">
      <c r="A340" s="460" t="s">
        <v>43</v>
      </c>
      <c r="B340" s="460">
        <v>11</v>
      </c>
      <c r="C340" s="460">
        <v>1006</v>
      </c>
      <c r="D340" s="460">
        <v>2020</v>
      </c>
      <c r="E340" s="460">
        <v>9</v>
      </c>
      <c r="F340" s="479">
        <v>44098</v>
      </c>
      <c r="G340" s="460" t="s">
        <v>37</v>
      </c>
      <c r="H340" s="460" t="s">
        <v>37</v>
      </c>
      <c r="I340" s="460" t="s">
        <v>8</v>
      </c>
      <c r="J340" s="460" t="s">
        <v>39</v>
      </c>
      <c r="K340" s="460" t="s">
        <v>40</v>
      </c>
      <c r="L340" s="271">
        <v>95</v>
      </c>
      <c r="M340" s="470"/>
      <c r="N340" s="462">
        <v>95</v>
      </c>
    </row>
    <row r="341" spans="1:14" ht="30" customHeight="1">
      <c r="A341" s="460" t="s">
        <v>43</v>
      </c>
      <c r="B341" s="460">
        <v>11</v>
      </c>
      <c r="C341" s="460">
        <v>1006</v>
      </c>
      <c r="D341" s="460">
        <v>2020</v>
      </c>
      <c r="E341" s="460">
        <v>9</v>
      </c>
      <c r="F341" s="479">
        <v>44098</v>
      </c>
      <c r="G341" s="460" t="s">
        <v>37</v>
      </c>
      <c r="H341" s="460" t="s">
        <v>37</v>
      </c>
      <c r="I341" s="460" t="s">
        <v>8</v>
      </c>
      <c r="J341" s="460" t="s">
        <v>39</v>
      </c>
      <c r="K341" s="460" t="s">
        <v>76</v>
      </c>
      <c r="L341" s="271">
        <v>616</v>
      </c>
      <c r="M341" s="461">
        <v>616</v>
      </c>
      <c r="N341" s="470"/>
    </row>
    <row r="342" spans="1:14" ht="30" customHeight="1">
      <c r="A342" s="460" t="s">
        <v>41</v>
      </c>
      <c r="B342" s="460">
        <v>5</v>
      </c>
      <c r="C342" s="460">
        <v>1155</v>
      </c>
      <c r="D342" s="460">
        <v>2020</v>
      </c>
      <c r="E342" s="460">
        <v>9</v>
      </c>
      <c r="F342" s="479">
        <v>44098</v>
      </c>
      <c r="G342" s="460" t="s">
        <v>37</v>
      </c>
      <c r="H342" s="460" t="s">
        <v>37</v>
      </c>
      <c r="I342" s="460" t="s">
        <v>42</v>
      </c>
      <c r="J342" s="460" t="s">
        <v>39</v>
      </c>
      <c r="K342" s="460" t="s">
        <v>40</v>
      </c>
      <c r="L342" s="271">
        <v>89</v>
      </c>
      <c r="M342" s="472"/>
      <c r="N342" s="462">
        <v>89</v>
      </c>
    </row>
    <row r="343" spans="1:14" ht="30" customHeight="1">
      <c r="A343" s="460" t="s">
        <v>45</v>
      </c>
      <c r="B343" s="460">
        <v>6</v>
      </c>
      <c r="C343" s="460">
        <v>1063</v>
      </c>
      <c r="D343" s="460">
        <v>2020</v>
      </c>
      <c r="E343" s="460">
        <v>9</v>
      </c>
      <c r="F343" s="479">
        <v>44098</v>
      </c>
      <c r="G343" s="460" t="s">
        <v>37</v>
      </c>
      <c r="H343" s="460" t="s">
        <v>37</v>
      </c>
      <c r="I343" s="460" t="s">
        <v>14</v>
      </c>
      <c r="J343" s="460" t="s">
        <v>46</v>
      </c>
      <c r="K343" s="460" t="s">
        <v>40</v>
      </c>
      <c r="L343" s="271">
        <v>120</v>
      </c>
      <c r="M343" s="472"/>
      <c r="N343" s="462">
        <v>120</v>
      </c>
    </row>
    <row r="344" spans="1:14" ht="30" customHeight="1">
      <c r="A344" s="460" t="s">
        <v>45</v>
      </c>
      <c r="B344" s="460">
        <v>7</v>
      </c>
      <c r="C344" s="460">
        <v>1064</v>
      </c>
      <c r="D344" s="460">
        <v>2020</v>
      </c>
      <c r="E344" s="460">
        <v>10</v>
      </c>
      <c r="F344" s="479">
        <v>44105</v>
      </c>
      <c r="G344" s="460" t="s">
        <v>37</v>
      </c>
      <c r="H344" s="460" t="s">
        <v>37</v>
      </c>
      <c r="I344" s="460" t="s">
        <v>14</v>
      </c>
      <c r="J344" s="460" t="s">
        <v>46</v>
      </c>
      <c r="K344" s="460" t="s">
        <v>40</v>
      </c>
      <c r="L344" s="271">
        <v>120</v>
      </c>
      <c r="M344" s="472"/>
      <c r="N344" s="462">
        <v>120</v>
      </c>
    </row>
    <row r="345" spans="1:14" ht="30" customHeight="1">
      <c r="A345" s="460" t="s">
        <v>47</v>
      </c>
      <c r="B345" s="460">
        <v>5</v>
      </c>
      <c r="C345" s="460">
        <v>1095</v>
      </c>
      <c r="D345" s="460">
        <v>2020</v>
      </c>
      <c r="E345" s="460">
        <v>10</v>
      </c>
      <c r="F345" s="479">
        <v>44105</v>
      </c>
      <c r="G345" s="460" t="s">
        <v>37</v>
      </c>
      <c r="H345" s="460" t="s">
        <v>37</v>
      </c>
      <c r="I345" s="460" t="s">
        <v>48</v>
      </c>
      <c r="J345" s="460" t="s">
        <v>39</v>
      </c>
      <c r="K345" s="460" t="s">
        <v>40</v>
      </c>
      <c r="L345" s="271">
        <v>44</v>
      </c>
      <c r="M345" s="472"/>
      <c r="N345" s="462">
        <v>44</v>
      </c>
    </row>
    <row r="346" spans="1:14" ht="30" customHeight="1">
      <c r="A346" s="460" t="s">
        <v>43</v>
      </c>
      <c r="B346" s="460">
        <v>12</v>
      </c>
      <c r="C346" s="460">
        <v>1007</v>
      </c>
      <c r="D346" s="460">
        <v>2020</v>
      </c>
      <c r="E346" s="460">
        <v>10</v>
      </c>
      <c r="F346" s="479">
        <v>44105</v>
      </c>
      <c r="G346" s="460" t="s">
        <v>37</v>
      </c>
      <c r="H346" s="460" t="s">
        <v>37</v>
      </c>
      <c r="I346" s="460" t="s">
        <v>8</v>
      </c>
      <c r="J346" s="460" t="s">
        <v>39</v>
      </c>
      <c r="K346" s="460" t="s">
        <v>76</v>
      </c>
      <c r="L346" s="271">
        <v>816</v>
      </c>
      <c r="M346" s="461">
        <v>816</v>
      </c>
      <c r="N346" s="470"/>
    </row>
    <row r="347" spans="1:14" ht="30" customHeight="1">
      <c r="A347" s="460" t="s">
        <v>36</v>
      </c>
      <c r="B347" s="460">
        <v>5</v>
      </c>
      <c r="C347" s="460">
        <v>1125</v>
      </c>
      <c r="D347" s="460">
        <v>2020</v>
      </c>
      <c r="E347" s="460">
        <v>10</v>
      </c>
      <c r="F347" s="479">
        <v>44105</v>
      </c>
      <c r="G347" s="460" t="s">
        <v>37</v>
      </c>
      <c r="H347" s="460" t="s">
        <v>37</v>
      </c>
      <c r="I347" s="460" t="s">
        <v>38</v>
      </c>
      <c r="J347" s="460" t="s">
        <v>39</v>
      </c>
      <c r="K347" s="460" t="s">
        <v>40</v>
      </c>
      <c r="L347" s="271">
        <v>43</v>
      </c>
      <c r="M347" s="472"/>
      <c r="N347" s="462">
        <v>43</v>
      </c>
    </row>
    <row r="348" spans="1:14" ht="30" customHeight="1">
      <c r="A348" s="460" t="s">
        <v>43</v>
      </c>
      <c r="B348" s="460">
        <v>13</v>
      </c>
      <c r="C348" s="460">
        <v>1008</v>
      </c>
      <c r="D348" s="460">
        <v>2020</v>
      </c>
      <c r="E348" s="460">
        <v>10</v>
      </c>
      <c r="F348" s="479">
        <v>44126</v>
      </c>
      <c r="G348" s="460" t="s">
        <v>37</v>
      </c>
      <c r="H348" s="460" t="s">
        <v>37</v>
      </c>
      <c r="I348" s="460" t="s">
        <v>8</v>
      </c>
      <c r="J348" s="460" t="s">
        <v>39</v>
      </c>
      <c r="K348" s="460" t="s">
        <v>40</v>
      </c>
      <c r="L348" s="271">
        <v>121</v>
      </c>
      <c r="M348" s="472"/>
      <c r="N348" s="462">
        <v>121</v>
      </c>
    </row>
    <row r="349" spans="1:14" ht="30" customHeight="1">
      <c r="A349" s="460" t="s">
        <v>43</v>
      </c>
      <c r="B349" s="460">
        <v>13</v>
      </c>
      <c r="C349" s="460">
        <v>1008</v>
      </c>
      <c r="D349" s="460">
        <v>2020</v>
      </c>
      <c r="E349" s="460">
        <v>10</v>
      </c>
      <c r="F349" s="479">
        <v>44126</v>
      </c>
      <c r="G349" s="460" t="s">
        <v>37</v>
      </c>
      <c r="H349" s="460" t="s">
        <v>37</v>
      </c>
      <c r="I349" s="460" t="s">
        <v>8</v>
      </c>
      <c r="J349" s="460" t="s">
        <v>39</v>
      </c>
      <c r="K349" s="460" t="s">
        <v>76</v>
      </c>
      <c r="L349" s="271">
        <v>419</v>
      </c>
      <c r="M349" s="461">
        <v>419</v>
      </c>
      <c r="N349" s="470"/>
    </row>
    <row r="350" spans="1:14" ht="30" customHeight="1">
      <c r="A350" s="460" t="s">
        <v>41</v>
      </c>
      <c r="B350" s="460">
        <v>6</v>
      </c>
      <c r="C350" s="460">
        <v>1156</v>
      </c>
      <c r="D350" s="460">
        <v>2020</v>
      </c>
      <c r="E350" s="460">
        <v>10</v>
      </c>
      <c r="F350" s="479">
        <v>44126</v>
      </c>
      <c r="G350" s="460" t="s">
        <v>37</v>
      </c>
      <c r="H350" s="460" t="s">
        <v>37</v>
      </c>
      <c r="I350" s="460" t="s">
        <v>42</v>
      </c>
      <c r="J350" s="460" t="s">
        <v>39</v>
      </c>
      <c r="K350" s="460" t="s">
        <v>40</v>
      </c>
      <c r="L350" s="271">
        <v>60</v>
      </c>
      <c r="M350" s="472"/>
      <c r="N350" s="462">
        <v>60</v>
      </c>
    </row>
    <row r="351" spans="1:14" ht="30" customHeight="1">
      <c r="A351" s="460" t="s">
        <v>45</v>
      </c>
      <c r="B351" s="460">
        <v>8</v>
      </c>
      <c r="C351" s="460">
        <v>1065</v>
      </c>
      <c r="D351" s="460">
        <v>2020</v>
      </c>
      <c r="E351" s="460">
        <v>10</v>
      </c>
      <c r="F351" s="479">
        <v>44133</v>
      </c>
      <c r="G351" s="460" t="s">
        <v>37</v>
      </c>
      <c r="H351" s="460" t="s">
        <v>37</v>
      </c>
      <c r="I351" s="460" t="s">
        <v>14</v>
      </c>
      <c r="J351" s="460" t="s">
        <v>46</v>
      </c>
      <c r="K351" s="460" t="s">
        <v>40</v>
      </c>
      <c r="L351" s="271">
        <v>177</v>
      </c>
      <c r="M351" s="472"/>
      <c r="N351" s="462">
        <v>177</v>
      </c>
    </row>
    <row r="352" spans="1:14" ht="30" customHeight="1">
      <c r="A352" s="460" t="s">
        <v>45</v>
      </c>
      <c r="B352" s="460">
        <v>9</v>
      </c>
      <c r="C352" s="460">
        <v>1066</v>
      </c>
      <c r="D352" s="460">
        <v>2020</v>
      </c>
      <c r="E352" s="460">
        <v>11</v>
      </c>
      <c r="F352" s="479">
        <v>44140</v>
      </c>
      <c r="G352" s="460" t="s">
        <v>37</v>
      </c>
      <c r="H352" s="460" t="s">
        <v>37</v>
      </c>
      <c r="I352" s="460" t="s">
        <v>14</v>
      </c>
      <c r="J352" s="460" t="s">
        <v>46</v>
      </c>
      <c r="K352" s="460" t="s">
        <v>40</v>
      </c>
      <c r="L352" s="271">
        <v>120</v>
      </c>
      <c r="M352" s="472"/>
      <c r="N352" s="462">
        <v>120</v>
      </c>
    </row>
    <row r="353" spans="1:14" ht="30" customHeight="1">
      <c r="A353" s="460" t="s">
        <v>47</v>
      </c>
      <c r="B353" s="460">
        <v>6</v>
      </c>
      <c r="C353" s="460">
        <v>1096</v>
      </c>
      <c r="D353" s="460">
        <v>2020</v>
      </c>
      <c r="E353" s="460">
        <v>11</v>
      </c>
      <c r="F353" s="479">
        <v>44140</v>
      </c>
      <c r="G353" s="460" t="s">
        <v>37</v>
      </c>
      <c r="H353" s="460" t="s">
        <v>37</v>
      </c>
      <c r="I353" s="460" t="s">
        <v>48</v>
      </c>
      <c r="J353" s="460" t="s">
        <v>39</v>
      </c>
      <c r="K353" s="460" t="s">
        <v>40</v>
      </c>
      <c r="L353" s="271">
        <v>100</v>
      </c>
      <c r="M353" s="472"/>
      <c r="N353" s="462">
        <v>100</v>
      </c>
    </row>
    <row r="354" spans="1:14" ht="30" customHeight="1">
      <c r="A354" s="460" t="s">
        <v>36</v>
      </c>
      <c r="B354" s="460">
        <v>6</v>
      </c>
      <c r="C354" s="460">
        <v>1126</v>
      </c>
      <c r="D354" s="460">
        <v>2020</v>
      </c>
      <c r="E354" s="460">
        <v>11</v>
      </c>
      <c r="F354" s="479">
        <v>44140</v>
      </c>
      <c r="G354" s="460" t="s">
        <v>37</v>
      </c>
      <c r="H354" s="460" t="s">
        <v>37</v>
      </c>
      <c r="I354" s="460" t="s">
        <v>38</v>
      </c>
      <c r="J354" s="460" t="s">
        <v>39</v>
      </c>
      <c r="K354" s="460" t="s">
        <v>40</v>
      </c>
      <c r="L354" s="271">
        <v>99</v>
      </c>
      <c r="M354" s="472"/>
      <c r="N354" s="462">
        <v>99</v>
      </c>
    </row>
    <row r="355" spans="1:14" ht="30" customHeight="1">
      <c r="A355" s="460" t="s">
        <v>43</v>
      </c>
      <c r="B355" s="460">
        <v>14</v>
      </c>
      <c r="C355" s="460">
        <v>1010</v>
      </c>
      <c r="D355" s="460">
        <v>2020</v>
      </c>
      <c r="E355" s="460">
        <v>11</v>
      </c>
      <c r="F355" s="479">
        <v>44140</v>
      </c>
      <c r="G355" s="460" t="s">
        <v>37</v>
      </c>
      <c r="H355" s="460" t="s">
        <v>37</v>
      </c>
      <c r="I355" s="460" t="s">
        <v>8</v>
      </c>
      <c r="J355" s="460" t="s">
        <v>39</v>
      </c>
      <c r="K355" s="460" t="s">
        <v>76</v>
      </c>
      <c r="L355" s="271">
        <v>481</v>
      </c>
      <c r="M355" s="461">
        <v>481</v>
      </c>
      <c r="N355" s="470"/>
    </row>
    <row r="356" spans="1:14" ht="30" customHeight="1">
      <c r="A356" s="460" t="s">
        <v>44</v>
      </c>
      <c r="B356" s="460">
        <v>9</v>
      </c>
      <c r="C356" s="460">
        <v>1034</v>
      </c>
      <c r="D356" s="460">
        <v>2020</v>
      </c>
      <c r="E356" s="460">
        <v>11</v>
      </c>
      <c r="F356" s="479">
        <v>44140</v>
      </c>
      <c r="G356" s="460" t="s">
        <v>37</v>
      </c>
      <c r="H356" s="460" t="s">
        <v>37</v>
      </c>
      <c r="I356" s="460" t="s">
        <v>17</v>
      </c>
      <c r="J356" s="460" t="s">
        <v>39</v>
      </c>
      <c r="K356" s="460" t="s">
        <v>40</v>
      </c>
      <c r="L356" s="271">
        <v>100</v>
      </c>
      <c r="M356" s="472"/>
      <c r="N356" s="462">
        <v>100</v>
      </c>
    </row>
    <row r="357" spans="1:14" ht="30" customHeight="1">
      <c r="A357" s="460" t="s">
        <v>43</v>
      </c>
      <c r="B357" s="460">
        <v>15</v>
      </c>
      <c r="C357" s="460">
        <v>1011</v>
      </c>
      <c r="D357" s="460">
        <v>2020</v>
      </c>
      <c r="E357" s="460">
        <v>11</v>
      </c>
      <c r="F357" s="479">
        <v>44154</v>
      </c>
      <c r="G357" s="460" t="s">
        <v>37</v>
      </c>
      <c r="H357" s="460" t="s">
        <v>37</v>
      </c>
      <c r="I357" s="460" t="s">
        <v>8</v>
      </c>
      <c r="J357" s="460" t="s">
        <v>39</v>
      </c>
      <c r="K357" s="460" t="s">
        <v>40</v>
      </c>
      <c r="L357" s="271">
        <v>193</v>
      </c>
      <c r="M357" s="472"/>
      <c r="N357" s="462">
        <v>193</v>
      </c>
    </row>
    <row r="358" spans="1:14" ht="30" customHeight="1">
      <c r="A358" s="460" t="s">
        <v>43</v>
      </c>
      <c r="B358" s="460">
        <v>15</v>
      </c>
      <c r="C358" s="460">
        <v>1011</v>
      </c>
      <c r="D358" s="460">
        <v>2020</v>
      </c>
      <c r="E358" s="460">
        <v>11</v>
      </c>
      <c r="F358" s="479">
        <v>44154</v>
      </c>
      <c r="G358" s="460" t="s">
        <v>37</v>
      </c>
      <c r="H358" s="460" t="s">
        <v>37</v>
      </c>
      <c r="I358" s="460" t="s">
        <v>8</v>
      </c>
      <c r="J358" s="460" t="s">
        <v>39</v>
      </c>
      <c r="K358" s="460" t="s">
        <v>76</v>
      </c>
      <c r="L358" s="271">
        <v>553</v>
      </c>
      <c r="M358" s="461">
        <v>553</v>
      </c>
      <c r="N358" s="470"/>
    </row>
    <row r="359" spans="1:14" ht="30" customHeight="1">
      <c r="A359" s="460" t="s">
        <v>41</v>
      </c>
      <c r="B359" s="460">
        <v>7</v>
      </c>
      <c r="C359" s="460">
        <v>1157</v>
      </c>
      <c r="D359" s="460">
        <v>2020</v>
      </c>
      <c r="E359" s="460">
        <v>11</v>
      </c>
      <c r="F359" s="479">
        <v>44154</v>
      </c>
      <c r="G359" s="460" t="s">
        <v>37</v>
      </c>
      <c r="H359" s="460" t="s">
        <v>37</v>
      </c>
      <c r="I359" s="460" t="s">
        <v>42</v>
      </c>
      <c r="J359" s="460" t="s">
        <v>39</v>
      </c>
      <c r="K359" s="460" t="s">
        <v>40</v>
      </c>
      <c r="L359" s="271">
        <v>181</v>
      </c>
      <c r="M359" s="472"/>
      <c r="N359" s="462">
        <v>181</v>
      </c>
    </row>
    <row r="360" spans="1:14" ht="30" customHeight="1">
      <c r="A360" s="460" t="s">
        <v>43</v>
      </c>
      <c r="B360" s="460">
        <v>16</v>
      </c>
      <c r="C360" s="460">
        <v>1012</v>
      </c>
      <c r="D360" s="460">
        <v>2020</v>
      </c>
      <c r="E360" s="460">
        <v>11</v>
      </c>
      <c r="F360" s="479">
        <v>44161</v>
      </c>
      <c r="G360" s="460" t="s">
        <v>37</v>
      </c>
      <c r="H360" s="460" t="s">
        <v>37</v>
      </c>
      <c r="I360" s="460" t="s">
        <v>8</v>
      </c>
      <c r="J360" s="460" t="s">
        <v>39</v>
      </c>
      <c r="K360" s="460" t="s">
        <v>40</v>
      </c>
      <c r="L360" s="271">
        <v>26</v>
      </c>
      <c r="M360" s="472"/>
      <c r="N360" s="462">
        <v>26</v>
      </c>
    </row>
    <row r="361" spans="1:14" ht="30" customHeight="1">
      <c r="A361" s="460" t="s">
        <v>43</v>
      </c>
      <c r="B361" s="460">
        <v>16</v>
      </c>
      <c r="C361" s="460">
        <v>1012</v>
      </c>
      <c r="D361" s="460">
        <v>2020</v>
      </c>
      <c r="E361" s="460">
        <v>11</v>
      </c>
      <c r="F361" s="479">
        <v>44161</v>
      </c>
      <c r="G361" s="460" t="s">
        <v>37</v>
      </c>
      <c r="H361" s="460" t="s">
        <v>37</v>
      </c>
      <c r="I361" s="460" t="s">
        <v>8</v>
      </c>
      <c r="J361" s="460" t="s">
        <v>39</v>
      </c>
      <c r="K361" s="460" t="s">
        <v>76</v>
      </c>
      <c r="L361" s="271">
        <v>358</v>
      </c>
      <c r="M361" s="461">
        <v>358</v>
      </c>
      <c r="N361" s="470"/>
    </row>
    <row r="362" spans="1:14" ht="30" customHeight="1">
      <c r="A362" s="460" t="s">
        <v>44</v>
      </c>
      <c r="B362" s="460">
        <v>10</v>
      </c>
      <c r="C362" s="460">
        <v>1035</v>
      </c>
      <c r="D362" s="460">
        <v>2020</v>
      </c>
      <c r="E362" s="460">
        <v>11</v>
      </c>
      <c r="F362" s="479">
        <v>44161</v>
      </c>
      <c r="G362" s="460" t="s">
        <v>37</v>
      </c>
      <c r="H362" s="460" t="s">
        <v>37</v>
      </c>
      <c r="I362" s="460" t="s">
        <v>17</v>
      </c>
      <c r="J362" s="460" t="s">
        <v>39</v>
      </c>
      <c r="K362" s="460" t="s">
        <v>40</v>
      </c>
      <c r="L362" s="271">
        <v>120</v>
      </c>
      <c r="M362" s="472"/>
      <c r="N362" s="462">
        <v>120</v>
      </c>
    </row>
    <row r="363" spans="1:14" ht="30" customHeight="1">
      <c r="A363" s="460" t="s">
        <v>47</v>
      </c>
      <c r="B363" s="460">
        <v>7</v>
      </c>
      <c r="C363" s="460">
        <v>1097</v>
      </c>
      <c r="D363" s="460">
        <v>2020</v>
      </c>
      <c r="E363" s="460">
        <v>11</v>
      </c>
      <c r="F363" s="479">
        <v>44161</v>
      </c>
      <c r="G363" s="460" t="s">
        <v>37</v>
      </c>
      <c r="H363" s="460" t="s">
        <v>37</v>
      </c>
      <c r="I363" s="460" t="s">
        <v>48</v>
      </c>
      <c r="J363" s="460" t="s">
        <v>39</v>
      </c>
      <c r="K363" s="460" t="s">
        <v>40</v>
      </c>
      <c r="L363" s="271">
        <v>110</v>
      </c>
      <c r="M363" s="472"/>
      <c r="N363" s="462">
        <v>110</v>
      </c>
    </row>
    <row r="364" spans="1:14" ht="30" customHeight="1">
      <c r="A364" s="460" t="s">
        <v>36</v>
      </c>
      <c r="B364" s="460">
        <v>7</v>
      </c>
      <c r="C364" s="460">
        <v>1127</v>
      </c>
      <c r="D364" s="460">
        <v>2020</v>
      </c>
      <c r="E364" s="460">
        <v>11</v>
      </c>
      <c r="F364" s="479">
        <v>44161</v>
      </c>
      <c r="G364" s="460" t="s">
        <v>37</v>
      </c>
      <c r="H364" s="460" t="s">
        <v>37</v>
      </c>
      <c r="I364" s="460" t="s">
        <v>38</v>
      </c>
      <c r="J364" s="460" t="s">
        <v>39</v>
      </c>
      <c r="K364" s="460" t="s">
        <v>40</v>
      </c>
      <c r="L364" s="271">
        <v>100</v>
      </c>
      <c r="M364" s="472"/>
      <c r="N364" s="462">
        <v>100</v>
      </c>
    </row>
    <row r="365" spans="1:14" ht="30" customHeight="1">
      <c r="A365" s="460" t="s">
        <v>41</v>
      </c>
      <c r="B365" s="460">
        <v>8</v>
      </c>
      <c r="C365" s="460">
        <v>1158</v>
      </c>
      <c r="D365" s="460">
        <v>2020</v>
      </c>
      <c r="E365" s="460">
        <v>12</v>
      </c>
      <c r="F365" s="479">
        <v>44175</v>
      </c>
      <c r="G365" s="460" t="s">
        <v>37</v>
      </c>
      <c r="H365" s="460" t="s">
        <v>37</v>
      </c>
      <c r="I365" s="460" t="s">
        <v>42</v>
      </c>
      <c r="J365" s="460" t="s">
        <v>39</v>
      </c>
      <c r="K365" s="460" t="s">
        <v>40</v>
      </c>
      <c r="L365" s="271">
        <v>80</v>
      </c>
      <c r="M365" s="472"/>
      <c r="N365" s="462">
        <v>80</v>
      </c>
    </row>
    <row r="366" spans="1:14" ht="30" customHeight="1">
      <c r="A366" s="460" t="s">
        <v>43</v>
      </c>
      <c r="B366" s="460">
        <v>17</v>
      </c>
      <c r="C366" s="460">
        <v>1013</v>
      </c>
      <c r="D366" s="460">
        <v>2020</v>
      </c>
      <c r="E366" s="460">
        <v>12</v>
      </c>
      <c r="F366" s="479">
        <v>44175</v>
      </c>
      <c r="G366" s="460" t="s">
        <v>37</v>
      </c>
      <c r="H366" s="460" t="s">
        <v>37</v>
      </c>
      <c r="I366" s="460" t="s">
        <v>8</v>
      </c>
      <c r="J366" s="460" t="s">
        <v>39</v>
      </c>
      <c r="K366" s="460" t="s">
        <v>40</v>
      </c>
      <c r="L366" s="271">
        <v>36</v>
      </c>
      <c r="M366" s="472"/>
      <c r="N366" s="462">
        <v>36</v>
      </c>
    </row>
    <row r="367" spans="1:14" ht="30" customHeight="1">
      <c r="A367" s="460" t="s">
        <v>43</v>
      </c>
      <c r="B367" s="460">
        <v>17</v>
      </c>
      <c r="C367" s="460">
        <v>1013</v>
      </c>
      <c r="D367" s="460">
        <v>2020</v>
      </c>
      <c r="E367" s="460">
        <v>12</v>
      </c>
      <c r="F367" s="479">
        <v>44175</v>
      </c>
      <c r="G367" s="460" t="s">
        <v>37</v>
      </c>
      <c r="H367" s="460" t="s">
        <v>37</v>
      </c>
      <c r="I367" s="460" t="s">
        <v>8</v>
      </c>
      <c r="J367" s="460" t="s">
        <v>39</v>
      </c>
      <c r="K367" s="460" t="s">
        <v>76</v>
      </c>
      <c r="L367" s="271">
        <v>243</v>
      </c>
      <c r="M367" s="461">
        <v>243</v>
      </c>
      <c r="N367" s="470"/>
    </row>
    <row r="368" spans="1:14" ht="30" customHeight="1">
      <c r="A368" s="460" t="s">
        <v>43</v>
      </c>
      <c r="B368" s="460">
        <v>18</v>
      </c>
      <c r="C368" s="460">
        <v>1014</v>
      </c>
      <c r="D368" s="460">
        <v>2020</v>
      </c>
      <c r="E368" s="460">
        <v>12</v>
      </c>
      <c r="F368" s="479">
        <v>44177</v>
      </c>
      <c r="G368" s="460" t="s">
        <v>37</v>
      </c>
      <c r="H368" s="460" t="s">
        <v>37</v>
      </c>
      <c r="I368" s="460" t="s">
        <v>8</v>
      </c>
      <c r="J368" s="460" t="s">
        <v>39</v>
      </c>
      <c r="K368" s="460" t="s">
        <v>40</v>
      </c>
      <c r="L368" s="271">
        <v>46</v>
      </c>
      <c r="M368" s="470"/>
      <c r="N368" s="462">
        <v>46</v>
      </c>
    </row>
    <row r="369" spans="1:14" ht="30" customHeight="1">
      <c r="A369" s="476" t="s">
        <v>43</v>
      </c>
      <c r="B369" s="476">
        <v>18</v>
      </c>
      <c r="C369" s="476">
        <v>1014</v>
      </c>
      <c r="D369" s="476">
        <v>2020</v>
      </c>
      <c r="E369" s="476">
        <v>12</v>
      </c>
      <c r="F369" s="481">
        <v>44177</v>
      </c>
      <c r="G369" s="476" t="s">
        <v>37</v>
      </c>
      <c r="H369" s="476" t="s">
        <v>37</v>
      </c>
      <c r="I369" s="476" t="s">
        <v>8</v>
      </c>
      <c r="J369" s="476" t="s">
        <v>39</v>
      </c>
      <c r="K369" s="476" t="s">
        <v>76</v>
      </c>
      <c r="L369" s="281">
        <v>203</v>
      </c>
      <c r="M369" s="461">
        <v>203</v>
      </c>
      <c r="N369" s="470"/>
    </row>
    <row r="370" spans="1:14" ht="30" customHeight="1">
      <c r="A370" s="464" t="s">
        <v>45</v>
      </c>
      <c r="B370" s="299">
        <v>1</v>
      </c>
      <c r="C370" s="299">
        <v>1069</v>
      </c>
      <c r="D370" s="297">
        <v>2021</v>
      </c>
      <c r="E370" s="297">
        <v>1</v>
      </c>
      <c r="F370" s="300">
        <v>44224</v>
      </c>
      <c r="G370" s="464" t="s">
        <v>37</v>
      </c>
      <c r="H370" s="464" t="s">
        <v>37</v>
      </c>
      <c r="I370" s="297" t="s">
        <v>14</v>
      </c>
      <c r="J370" s="297" t="s">
        <v>46</v>
      </c>
      <c r="K370" s="464" t="s">
        <v>40</v>
      </c>
      <c r="L370" s="298">
        <v>301</v>
      </c>
      <c r="M370" s="474"/>
      <c r="N370" s="467">
        <v>301</v>
      </c>
    </row>
    <row r="371" spans="1:14" ht="30" customHeight="1">
      <c r="A371" s="460" t="s">
        <v>44</v>
      </c>
      <c r="B371" s="460">
        <v>1</v>
      </c>
      <c r="C371" s="460">
        <v>1036</v>
      </c>
      <c r="D371" s="460">
        <v>2021</v>
      </c>
      <c r="E371" s="460">
        <v>2</v>
      </c>
      <c r="F371" s="479">
        <v>44252</v>
      </c>
      <c r="G371" s="460" t="s">
        <v>37</v>
      </c>
      <c r="H371" s="460" t="s">
        <v>37</v>
      </c>
      <c r="I371" s="460" t="s">
        <v>17</v>
      </c>
      <c r="J371" s="460" t="s">
        <v>39</v>
      </c>
      <c r="K371" s="460" t="s">
        <v>40</v>
      </c>
      <c r="L371" s="271">
        <v>135</v>
      </c>
      <c r="M371" s="470"/>
      <c r="N371" s="462">
        <v>135</v>
      </c>
    </row>
    <row r="372" spans="1:14" ht="30" customHeight="1">
      <c r="A372" s="460" t="s">
        <v>43</v>
      </c>
      <c r="B372" s="460">
        <v>1</v>
      </c>
      <c r="C372" s="460">
        <v>1015</v>
      </c>
      <c r="D372" s="460">
        <v>2021</v>
      </c>
      <c r="E372" s="460">
        <v>2</v>
      </c>
      <c r="F372" s="479">
        <v>44252</v>
      </c>
      <c r="G372" s="460" t="s">
        <v>37</v>
      </c>
      <c r="H372" s="460" t="s">
        <v>37</v>
      </c>
      <c r="I372" s="460" t="s">
        <v>8</v>
      </c>
      <c r="J372" s="460" t="s">
        <v>39</v>
      </c>
      <c r="K372" s="460" t="s">
        <v>76</v>
      </c>
      <c r="L372" s="271">
        <v>913</v>
      </c>
      <c r="M372" s="461">
        <v>913</v>
      </c>
      <c r="N372" s="461"/>
    </row>
    <row r="373" spans="1:14" ht="30" customHeight="1">
      <c r="A373" s="460" t="s">
        <v>41</v>
      </c>
      <c r="B373" s="460">
        <v>1</v>
      </c>
      <c r="C373" s="460">
        <v>1159</v>
      </c>
      <c r="D373" s="460">
        <v>2021</v>
      </c>
      <c r="E373" s="460">
        <v>2</v>
      </c>
      <c r="F373" s="479">
        <v>44252</v>
      </c>
      <c r="G373" s="460" t="s">
        <v>37</v>
      </c>
      <c r="H373" s="460" t="s">
        <v>37</v>
      </c>
      <c r="I373" s="460" t="s">
        <v>42</v>
      </c>
      <c r="J373" s="460" t="s">
        <v>39</v>
      </c>
      <c r="K373" s="460" t="s">
        <v>40</v>
      </c>
      <c r="L373" s="271">
        <v>150</v>
      </c>
      <c r="M373" s="470"/>
      <c r="N373" s="462">
        <v>150</v>
      </c>
    </row>
    <row r="374" spans="1:14" ht="30" customHeight="1">
      <c r="A374" s="460" t="s">
        <v>36</v>
      </c>
      <c r="B374" s="460">
        <v>1</v>
      </c>
      <c r="C374" s="460">
        <v>1128</v>
      </c>
      <c r="D374" s="460">
        <v>2021</v>
      </c>
      <c r="E374" s="460">
        <v>2</v>
      </c>
      <c r="F374" s="479">
        <v>44252</v>
      </c>
      <c r="G374" s="460" t="s">
        <v>37</v>
      </c>
      <c r="H374" s="460" t="s">
        <v>37</v>
      </c>
      <c r="I374" s="460" t="s">
        <v>38</v>
      </c>
      <c r="J374" s="460" t="s">
        <v>39</v>
      </c>
      <c r="K374" s="460" t="s">
        <v>40</v>
      </c>
      <c r="L374" s="271">
        <v>198</v>
      </c>
      <c r="M374" s="470"/>
      <c r="N374" s="462">
        <v>198</v>
      </c>
    </row>
    <row r="375" spans="1:14" ht="30" customHeight="1">
      <c r="A375" s="460" t="s">
        <v>43</v>
      </c>
      <c r="B375" s="460">
        <v>2</v>
      </c>
      <c r="C375" s="460">
        <v>1016</v>
      </c>
      <c r="D375" s="460">
        <v>2021</v>
      </c>
      <c r="E375" s="460">
        <v>3</v>
      </c>
      <c r="F375" s="479">
        <v>44259</v>
      </c>
      <c r="G375" s="460" t="s">
        <v>37</v>
      </c>
      <c r="H375" s="460" t="s">
        <v>37</v>
      </c>
      <c r="I375" s="460" t="s">
        <v>8</v>
      </c>
      <c r="J375" s="460" t="s">
        <v>39</v>
      </c>
      <c r="K375" s="460" t="s">
        <v>40</v>
      </c>
      <c r="L375" s="271">
        <v>102</v>
      </c>
      <c r="M375" s="470"/>
      <c r="N375" s="462">
        <v>102</v>
      </c>
    </row>
    <row r="376" spans="1:14" ht="30" customHeight="1">
      <c r="A376" s="460" t="s">
        <v>43</v>
      </c>
      <c r="B376" s="460">
        <v>2</v>
      </c>
      <c r="C376" s="460">
        <v>1016</v>
      </c>
      <c r="D376" s="460">
        <v>2021</v>
      </c>
      <c r="E376" s="460">
        <v>3</v>
      </c>
      <c r="F376" s="479">
        <v>44259</v>
      </c>
      <c r="G376" s="460" t="s">
        <v>37</v>
      </c>
      <c r="H376" s="460" t="s">
        <v>37</v>
      </c>
      <c r="I376" s="460" t="s">
        <v>8</v>
      </c>
      <c r="J376" s="460" t="s">
        <v>39</v>
      </c>
      <c r="K376" s="460" t="s">
        <v>76</v>
      </c>
      <c r="L376" s="271">
        <v>623</v>
      </c>
      <c r="M376" s="461">
        <v>623</v>
      </c>
      <c r="N376" s="461"/>
    </row>
    <row r="377" spans="1:14" ht="30" customHeight="1">
      <c r="A377" s="460" t="s">
        <v>44</v>
      </c>
      <c r="B377" s="460">
        <v>2</v>
      </c>
      <c r="C377" s="460">
        <v>1037</v>
      </c>
      <c r="D377" s="460">
        <v>2021</v>
      </c>
      <c r="E377" s="460">
        <v>3</v>
      </c>
      <c r="F377" s="479">
        <v>44259</v>
      </c>
      <c r="G377" s="460" t="s">
        <v>37</v>
      </c>
      <c r="H377" s="460" t="s">
        <v>37</v>
      </c>
      <c r="I377" s="460" t="s">
        <v>17</v>
      </c>
      <c r="J377" s="460" t="s">
        <v>39</v>
      </c>
      <c r="K377" s="460" t="s">
        <v>40</v>
      </c>
      <c r="L377" s="271">
        <v>165</v>
      </c>
      <c r="M377" s="470"/>
      <c r="N377" s="462">
        <v>165</v>
      </c>
    </row>
    <row r="378" spans="1:14" ht="30" customHeight="1">
      <c r="A378" s="460" t="s">
        <v>41</v>
      </c>
      <c r="B378" s="460">
        <v>2</v>
      </c>
      <c r="C378" s="460">
        <v>1160</v>
      </c>
      <c r="D378" s="460">
        <v>2021</v>
      </c>
      <c r="E378" s="460">
        <v>3</v>
      </c>
      <c r="F378" s="479">
        <v>44259</v>
      </c>
      <c r="G378" s="460" t="s">
        <v>37</v>
      </c>
      <c r="H378" s="460" t="s">
        <v>37</v>
      </c>
      <c r="I378" s="460" t="s">
        <v>42</v>
      </c>
      <c r="J378" s="460" t="s">
        <v>39</v>
      </c>
      <c r="K378" s="460" t="s">
        <v>40</v>
      </c>
      <c r="L378" s="271">
        <v>60</v>
      </c>
      <c r="M378" s="470"/>
      <c r="N378" s="462">
        <v>60</v>
      </c>
    </row>
    <row r="379" spans="1:14" ht="30" customHeight="1">
      <c r="A379" s="460" t="s">
        <v>36</v>
      </c>
      <c r="B379" s="460">
        <v>2</v>
      </c>
      <c r="C379" s="460">
        <v>1129</v>
      </c>
      <c r="D379" s="460">
        <v>2021</v>
      </c>
      <c r="E379" s="460">
        <v>3</v>
      </c>
      <c r="F379" s="479">
        <v>44259</v>
      </c>
      <c r="G379" s="460" t="s">
        <v>37</v>
      </c>
      <c r="H379" s="460" t="s">
        <v>37</v>
      </c>
      <c r="I379" s="460" t="s">
        <v>38</v>
      </c>
      <c r="J379" s="460" t="s">
        <v>39</v>
      </c>
      <c r="K379" s="460" t="s">
        <v>40</v>
      </c>
      <c r="L379" s="271">
        <v>142</v>
      </c>
      <c r="M379" s="470"/>
      <c r="N379" s="462">
        <v>142</v>
      </c>
    </row>
    <row r="380" spans="1:14" ht="30" customHeight="1">
      <c r="A380" s="460" t="s">
        <v>36</v>
      </c>
      <c r="B380" s="460">
        <v>3</v>
      </c>
      <c r="C380" s="460">
        <v>1130</v>
      </c>
      <c r="D380" s="460">
        <v>2021</v>
      </c>
      <c r="E380" s="460">
        <v>3</v>
      </c>
      <c r="F380" s="479">
        <v>44280</v>
      </c>
      <c r="G380" s="460" t="s">
        <v>37</v>
      </c>
      <c r="H380" s="460" t="s">
        <v>37</v>
      </c>
      <c r="I380" s="460" t="s">
        <v>38</v>
      </c>
      <c r="J380" s="460" t="s">
        <v>39</v>
      </c>
      <c r="K380" s="460" t="s">
        <v>40</v>
      </c>
      <c r="L380" s="271">
        <v>87</v>
      </c>
      <c r="M380" s="470"/>
      <c r="N380" s="462">
        <v>87</v>
      </c>
    </row>
    <row r="381" spans="1:14" ht="30" customHeight="1">
      <c r="A381" s="460" t="s">
        <v>43</v>
      </c>
      <c r="B381" s="460">
        <v>3</v>
      </c>
      <c r="C381" s="460">
        <v>1017</v>
      </c>
      <c r="D381" s="460">
        <v>2021</v>
      </c>
      <c r="E381" s="460">
        <v>3</v>
      </c>
      <c r="F381" s="479">
        <v>44280</v>
      </c>
      <c r="G381" s="460" t="s">
        <v>37</v>
      </c>
      <c r="H381" s="460" t="s">
        <v>37</v>
      </c>
      <c r="I381" s="460" t="s">
        <v>8</v>
      </c>
      <c r="J381" s="460" t="s">
        <v>39</v>
      </c>
      <c r="K381" s="460" t="s">
        <v>76</v>
      </c>
      <c r="L381" s="271">
        <v>177</v>
      </c>
      <c r="M381" s="461">
        <v>177</v>
      </c>
      <c r="N381" s="461"/>
    </row>
    <row r="382" spans="1:14" ht="30" customHeight="1">
      <c r="A382" s="460" t="s">
        <v>47</v>
      </c>
      <c r="B382" s="460">
        <v>1</v>
      </c>
      <c r="C382" s="460">
        <v>1098</v>
      </c>
      <c r="D382" s="460">
        <v>2021</v>
      </c>
      <c r="E382" s="460">
        <v>3</v>
      </c>
      <c r="F382" s="479">
        <v>44280</v>
      </c>
      <c r="G382" s="460" t="s">
        <v>37</v>
      </c>
      <c r="H382" s="460" t="s">
        <v>37</v>
      </c>
      <c r="I382" s="460" t="s">
        <v>48</v>
      </c>
      <c r="J382" s="460" t="s">
        <v>39</v>
      </c>
      <c r="K382" s="460" t="s">
        <v>40</v>
      </c>
      <c r="L382" s="271">
        <v>85</v>
      </c>
      <c r="M382" s="470"/>
      <c r="N382" s="462">
        <v>85</v>
      </c>
    </row>
    <row r="383" spans="1:14" ht="30" customHeight="1">
      <c r="A383" s="460" t="s">
        <v>44</v>
      </c>
      <c r="B383" s="460">
        <v>3</v>
      </c>
      <c r="C383" s="460">
        <v>1038</v>
      </c>
      <c r="D383" s="460">
        <v>2021</v>
      </c>
      <c r="E383" s="460">
        <v>3</v>
      </c>
      <c r="F383" s="479">
        <v>44280</v>
      </c>
      <c r="G383" s="460" t="s">
        <v>37</v>
      </c>
      <c r="H383" s="460" t="s">
        <v>37</v>
      </c>
      <c r="I383" s="460" t="s">
        <v>17</v>
      </c>
      <c r="J383" s="460" t="s">
        <v>39</v>
      </c>
      <c r="K383" s="460" t="s">
        <v>40</v>
      </c>
      <c r="L383" s="271">
        <v>85</v>
      </c>
      <c r="M383" s="470"/>
      <c r="N383" s="462">
        <v>85</v>
      </c>
    </row>
    <row r="384" spans="1:14" ht="30" customHeight="1">
      <c r="A384" s="460" t="s">
        <v>43</v>
      </c>
      <c r="B384" s="460">
        <v>4</v>
      </c>
      <c r="C384" s="460">
        <v>1020</v>
      </c>
      <c r="D384" s="460">
        <v>2021</v>
      </c>
      <c r="E384" s="460">
        <v>4</v>
      </c>
      <c r="F384" s="479">
        <v>44301</v>
      </c>
      <c r="G384" s="460" t="s">
        <v>37</v>
      </c>
      <c r="H384" s="460" t="s">
        <v>37</v>
      </c>
      <c r="I384" s="460" t="s">
        <v>8</v>
      </c>
      <c r="J384" s="460" t="s">
        <v>39</v>
      </c>
      <c r="K384" s="460" t="s">
        <v>76</v>
      </c>
      <c r="L384" s="271">
        <v>643</v>
      </c>
      <c r="M384" s="461">
        <v>643</v>
      </c>
      <c r="N384" s="461"/>
    </row>
    <row r="385" spans="1:14" ht="30" customHeight="1">
      <c r="A385" s="460" t="s">
        <v>44</v>
      </c>
      <c r="B385" s="460">
        <v>4</v>
      </c>
      <c r="C385" s="460">
        <v>1039</v>
      </c>
      <c r="D385" s="460">
        <v>2021</v>
      </c>
      <c r="E385" s="460">
        <v>4</v>
      </c>
      <c r="F385" s="479">
        <v>44301</v>
      </c>
      <c r="G385" s="460" t="s">
        <v>37</v>
      </c>
      <c r="H385" s="460" t="s">
        <v>37</v>
      </c>
      <c r="I385" s="460" t="s">
        <v>17</v>
      </c>
      <c r="J385" s="460" t="s">
        <v>39</v>
      </c>
      <c r="K385" s="460" t="s">
        <v>40</v>
      </c>
      <c r="L385" s="271">
        <v>129</v>
      </c>
      <c r="M385" s="470"/>
      <c r="N385" s="462">
        <v>129</v>
      </c>
    </row>
    <row r="386" spans="1:14" ht="30" customHeight="1">
      <c r="A386" s="460" t="s">
        <v>41</v>
      </c>
      <c r="B386" s="460">
        <v>3</v>
      </c>
      <c r="C386" s="460">
        <v>1161</v>
      </c>
      <c r="D386" s="460">
        <v>2021</v>
      </c>
      <c r="E386" s="460">
        <v>4</v>
      </c>
      <c r="F386" s="479">
        <v>44301</v>
      </c>
      <c r="G386" s="460" t="s">
        <v>37</v>
      </c>
      <c r="H386" s="460" t="s">
        <v>37</v>
      </c>
      <c r="I386" s="460" t="s">
        <v>42</v>
      </c>
      <c r="J386" s="460" t="s">
        <v>39</v>
      </c>
      <c r="K386" s="460" t="s">
        <v>40</v>
      </c>
      <c r="L386" s="271">
        <v>240</v>
      </c>
      <c r="M386" s="470"/>
      <c r="N386" s="462">
        <v>240</v>
      </c>
    </row>
    <row r="387" spans="1:14" ht="30" customHeight="1">
      <c r="A387" s="460" t="s">
        <v>36</v>
      </c>
      <c r="B387" s="460">
        <v>4</v>
      </c>
      <c r="C387" s="482">
        <v>1131</v>
      </c>
      <c r="D387" s="460">
        <v>2021</v>
      </c>
      <c r="E387" s="460">
        <v>4</v>
      </c>
      <c r="F387" s="479">
        <v>44301</v>
      </c>
      <c r="G387" s="460" t="s">
        <v>37</v>
      </c>
      <c r="H387" s="460" t="s">
        <v>37</v>
      </c>
      <c r="I387" s="460" t="s">
        <v>38</v>
      </c>
      <c r="J387" s="460" t="s">
        <v>39</v>
      </c>
      <c r="K387" s="460" t="s">
        <v>40</v>
      </c>
      <c r="L387" s="271">
        <v>127</v>
      </c>
      <c r="M387" s="470"/>
      <c r="N387" s="462">
        <v>127</v>
      </c>
    </row>
    <row r="388" spans="1:14" ht="30" customHeight="1">
      <c r="A388" s="460" t="s">
        <v>47</v>
      </c>
      <c r="B388" s="460">
        <v>2</v>
      </c>
      <c r="C388" s="482">
        <v>1099</v>
      </c>
      <c r="D388" s="460">
        <v>2021</v>
      </c>
      <c r="E388" s="460">
        <v>4</v>
      </c>
      <c r="F388" s="479">
        <v>44301</v>
      </c>
      <c r="G388" s="460" t="s">
        <v>37</v>
      </c>
      <c r="H388" s="460" t="s">
        <v>37</v>
      </c>
      <c r="I388" s="460" t="s">
        <v>48</v>
      </c>
      <c r="J388" s="460" t="s">
        <v>39</v>
      </c>
      <c r="K388" s="460" t="s">
        <v>40</v>
      </c>
      <c r="L388" s="271">
        <v>123</v>
      </c>
      <c r="M388" s="470"/>
      <c r="N388" s="462">
        <v>123</v>
      </c>
    </row>
    <row r="389" spans="1:14" ht="30" customHeight="1">
      <c r="A389" s="460" t="s">
        <v>45</v>
      </c>
      <c r="B389" s="265">
        <v>2</v>
      </c>
      <c r="C389" s="265">
        <v>1070</v>
      </c>
      <c r="D389" s="264">
        <v>2021</v>
      </c>
      <c r="E389" s="264">
        <v>5</v>
      </c>
      <c r="F389" s="266">
        <v>44322</v>
      </c>
      <c r="G389" s="460" t="s">
        <v>37</v>
      </c>
      <c r="H389" s="460" t="s">
        <v>37</v>
      </c>
      <c r="I389" s="264" t="s">
        <v>14</v>
      </c>
      <c r="J389" s="264" t="s">
        <v>46</v>
      </c>
      <c r="K389" s="460" t="s">
        <v>40</v>
      </c>
      <c r="L389" s="271">
        <v>346</v>
      </c>
      <c r="M389" s="470"/>
      <c r="N389" s="462">
        <v>346</v>
      </c>
    </row>
    <row r="390" spans="1:14" ht="30" customHeight="1">
      <c r="A390" s="460" t="s">
        <v>44</v>
      </c>
      <c r="B390" s="460">
        <v>5</v>
      </c>
      <c r="C390" s="460">
        <v>1040</v>
      </c>
      <c r="D390" s="460">
        <v>2021</v>
      </c>
      <c r="E390" s="460">
        <v>5</v>
      </c>
      <c r="F390" s="266">
        <v>44322</v>
      </c>
      <c r="G390" s="460" t="s">
        <v>37</v>
      </c>
      <c r="H390" s="460" t="s">
        <v>37</v>
      </c>
      <c r="I390" s="460" t="s">
        <v>17</v>
      </c>
      <c r="J390" s="460" t="s">
        <v>39</v>
      </c>
      <c r="K390" s="460" t="s">
        <v>40</v>
      </c>
      <c r="L390" s="271">
        <v>155</v>
      </c>
      <c r="M390" s="470"/>
      <c r="N390" s="462">
        <v>155</v>
      </c>
    </row>
    <row r="391" spans="1:14" ht="30" customHeight="1">
      <c r="A391" s="460" t="s">
        <v>43</v>
      </c>
      <c r="B391" s="460">
        <v>5</v>
      </c>
      <c r="C391" s="460">
        <v>1021</v>
      </c>
      <c r="D391" s="460">
        <v>2021</v>
      </c>
      <c r="E391" s="460">
        <v>5</v>
      </c>
      <c r="F391" s="266">
        <v>44322</v>
      </c>
      <c r="G391" s="460" t="s">
        <v>37</v>
      </c>
      <c r="H391" s="460" t="s">
        <v>37</v>
      </c>
      <c r="I391" s="460" t="s">
        <v>8</v>
      </c>
      <c r="J391" s="460" t="s">
        <v>39</v>
      </c>
      <c r="K391" s="460" t="s">
        <v>76</v>
      </c>
      <c r="L391" s="271">
        <v>509</v>
      </c>
      <c r="M391" s="461">
        <v>509</v>
      </c>
      <c r="N391" s="461"/>
    </row>
    <row r="392" spans="1:14" ht="30" customHeight="1">
      <c r="A392" s="460" t="s">
        <v>47</v>
      </c>
      <c r="B392" s="460">
        <v>3</v>
      </c>
      <c r="C392" s="482">
        <v>1100</v>
      </c>
      <c r="D392" s="460">
        <v>2021</v>
      </c>
      <c r="E392" s="460">
        <v>5</v>
      </c>
      <c r="F392" s="266">
        <v>44322</v>
      </c>
      <c r="G392" s="460" t="s">
        <v>37</v>
      </c>
      <c r="H392" s="460" t="s">
        <v>37</v>
      </c>
      <c r="I392" s="460" t="s">
        <v>48</v>
      </c>
      <c r="J392" s="460" t="s">
        <v>39</v>
      </c>
      <c r="K392" s="460" t="s">
        <v>40</v>
      </c>
      <c r="L392" s="271">
        <v>150</v>
      </c>
      <c r="M392" s="470"/>
      <c r="N392" s="462">
        <v>150</v>
      </c>
    </row>
    <row r="393" spans="1:14" ht="30" customHeight="1">
      <c r="A393" s="460" t="s">
        <v>36</v>
      </c>
      <c r="B393" s="460">
        <v>4</v>
      </c>
      <c r="C393" s="482">
        <v>1132</v>
      </c>
      <c r="D393" s="460">
        <v>2021</v>
      </c>
      <c r="E393" s="460">
        <v>5</v>
      </c>
      <c r="F393" s="266">
        <v>44322</v>
      </c>
      <c r="G393" s="460" t="s">
        <v>37</v>
      </c>
      <c r="H393" s="460" t="s">
        <v>37</v>
      </c>
      <c r="I393" s="460" t="s">
        <v>38</v>
      </c>
      <c r="J393" s="460" t="s">
        <v>39</v>
      </c>
      <c r="K393" s="460" t="s">
        <v>40</v>
      </c>
      <c r="L393" s="271">
        <v>162</v>
      </c>
      <c r="M393" s="470"/>
      <c r="N393" s="462">
        <v>162</v>
      </c>
    </row>
    <row r="394" spans="1:14" ht="30" customHeight="1">
      <c r="A394" s="460" t="s">
        <v>41</v>
      </c>
      <c r="B394" s="460">
        <v>4</v>
      </c>
      <c r="C394" s="460">
        <v>1162</v>
      </c>
      <c r="D394" s="460">
        <v>2021</v>
      </c>
      <c r="E394" s="460">
        <v>5</v>
      </c>
      <c r="F394" s="266">
        <v>44322</v>
      </c>
      <c r="G394" s="460" t="s">
        <v>37</v>
      </c>
      <c r="H394" s="460" t="s">
        <v>37</v>
      </c>
      <c r="I394" s="460" t="s">
        <v>42</v>
      </c>
      <c r="J394" s="460" t="s">
        <v>39</v>
      </c>
      <c r="K394" s="460" t="s">
        <v>40</v>
      </c>
      <c r="L394" s="271">
        <v>50</v>
      </c>
      <c r="M394" s="461">
        <v>50</v>
      </c>
      <c r="N394" s="461"/>
    </row>
    <row r="395" spans="1:14" ht="30" customHeight="1">
      <c r="A395" s="460" t="s">
        <v>43</v>
      </c>
      <c r="B395" s="460">
        <v>6</v>
      </c>
      <c r="C395" s="460">
        <v>1022</v>
      </c>
      <c r="D395" s="460">
        <v>2021</v>
      </c>
      <c r="E395" s="460">
        <v>5</v>
      </c>
      <c r="F395" s="479">
        <v>44329</v>
      </c>
      <c r="G395" s="460" t="s">
        <v>37</v>
      </c>
      <c r="H395" s="460" t="s">
        <v>37</v>
      </c>
      <c r="I395" s="460" t="s">
        <v>8</v>
      </c>
      <c r="J395" s="460" t="s">
        <v>39</v>
      </c>
      <c r="K395" s="460" t="s">
        <v>76</v>
      </c>
      <c r="L395" s="271">
        <v>403</v>
      </c>
      <c r="M395" s="461">
        <v>403</v>
      </c>
      <c r="N395" s="461"/>
    </row>
    <row r="396" spans="1:14" ht="30" customHeight="1">
      <c r="A396" s="460" t="s">
        <v>44</v>
      </c>
      <c r="B396" s="460">
        <v>6</v>
      </c>
      <c r="C396" s="460">
        <v>1041</v>
      </c>
      <c r="D396" s="460">
        <v>2021</v>
      </c>
      <c r="E396" s="460">
        <v>5</v>
      </c>
      <c r="F396" s="479">
        <v>44329</v>
      </c>
      <c r="G396" s="460" t="s">
        <v>37</v>
      </c>
      <c r="H396" s="460" t="s">
        <v>37</v>
      </c>
      <c r="I396" s="460" t="s">
        <v>17</v>
      </c>
      <c r="J396" s="460" t="s">
        <v>39</v>
      </c>
      <c r="K396" s="460" t="s">
        <v>40</v>
      </c>
      <c r="L396" s="271">
        <v>37</v>
      </c>
      <c r="M396" s="470"/>
      <c r="N396" s="462">
        <v>37</v>
      </c>
    </row>
    <row r="397" spans="1:14" ht="30" customHeight="1">
      <c r="A397" s="460" t="s">
        <v>47</v>
      </c>
      <c r="B397" s="460">
        <v>4</v>
      </c>
      <c r="C397" s="482">
        <v>1101</v>
      </c>
      <c r="D397" s="460">
        <v>2021</v>
      </c>
      <c r="E397" s="460">
        <v>5</v>
      </c>
      <c r="F397" s="479">
        <v>44329</v>
      </c>
      <c r="G397" s="460" t="s">
        <v>37</v>
      </c>
      <c r="H397" s="460" t="s">
        <v>37</v>
      </c>
      <c r="I397" s="460" t="s">
        <v>48</v>
      </c>
      <c r="J397" s="460" t="s">
        <v>39</v>
      </c>
      <c r="K397" s="460" t="s">
        <v>40</v>
      </c>
      <c r="L397" s="271">
        <v>38</v>
      </c>
      <c r="M397" s="470"/>
      <c r="N397" s="462">
        <v>38</v>
      </c>
    </row>
    <row r="398" spans="1:14" ht="30" customHeight="1">
      <c r="A398" s="460" t="s">
        <v>36</v>
      </c>
      <c r="B398" s="460">
        <v>5</v>
      </c>
      <c r="C398" s="482">
        <v>1133</v>
      </c>
      <c r="D398" s="460">
        <v>2021</v>
      </c>
      <c r="E398" s="460">
        <v>5</v>
      </c>
      <c r="F398" s="479">
        <v>44329</v>
      </c>
      <c r="G398" s="460" t="s">
        <v>37</v>
      </c>
      <c r="H398" s="460" t="s">
        <v>37</v>
      </c>
      <c r="I398" s="460" t="s">
        <v>38</v>
      </c>
      <c r="J398" s="460" t="s">
        <v>39</v>
      </c>
      <c r="K398" s="460" t="s">
        <v>40</v>
      </c>
      <c r="L398" s="271">
        <v>39</v>
      </c>
      <c r="M398" s="470"/>
      <c r="N398" s="462">
        <v>39</v>
      </c>
    </row>
    <row r="399" spans="1:14" ht="30" customHeight="1">
      <c r="A399" s="460" t="s">
        <v>41</v>
      </c>
      <c r="B399" s="460">
        <v>5</v>
      </c>
      <c r="C399" s="460">
        <v>1163</v>
      </c>
      <c r="D399" s="460">
        <v>2021</v>
      </c>
      <c r="E399" s="460">
        <v>5</v>
      </c>
      <c r="F399" s="479">
        <v>44329</v>
      </c>
      <c r="G399" s="460" t="s">
        <v>37</v>
      </c>
      <c r="H399" s="460" t="s">
        <v>37</v>
      </c>
      <c r="I399" s="460" t="s">
        <v>42</v>
      </c>
      <c r="J399" s="460" t="s">
        <v>39</v>
      </c>
      <c r="K399" s="460" t="s">
        <v>40</v>
      </c>
      <c r="L399" s="271">
        <v>172</v>
      </c>
      <c r="M399" s="470"/>
      <c r="N399" s="462">
        <v>172</v>
      </c>
    </row>
    <row r="400" spans="1:14" ht="30" customHeight="1">
      <c r="A400" s="460" t="s">
        <v>45</v>
      </c>
      <c r="B400" s="265">
        <v>3</v>
      </c>
      <c r="C400" s="265">
        <v>1071</v>
      </c>
      <c r="D400" s="264">
        <v>2021</v>
      </c>
      <c r="E400" s="460">
        <v>6</v>
      </c>
      <c r="F400" s="479">
        <v>44350</v>
      </c>
      <c r="G400" s="460" t="s">
        <v>37</v>
      </c>
      <c r="H400" s="460" t="s">
        <v>37</v>
      </c>
      <c r="I400" s="264" t="s">
        <v>14</v>
      </c>
      <c r="J400" s="264" t="s">
        <v>46</v>
      </c>
      <c r="K400" s="460" t="s">
        <v>40</v>
      </c>
      <c r="L400" s="271">
        <v>382</v>
      </c>
      <c r="M400" s="470"/>
      <c r="N400" s="462">
        <v>382</v>
      </c>
    </row>
    <row r="401" spans="1:14" ht="30" customHeight="1">
      <c r="A401" s="460" t="s">
        <v>43</v>
      </c>
      <c r="B401" s="460">
        <v>7</v>
      </c>
      <c r="C401" s="460">
        <v>1023</v>
      </c>
      <c r="D401" s="460">
        <v>2021</v>
      </c>
      <c r="E401" s="460">
        <v>6</v>
      </c>
      <c r="F401" s="479">
        <v>44350</v>
      </c>
      <c r="G401" s="460" t="s">
        <v>37</v>
      </c>
      <c r="H401" s="460" t="s">
        <v>37</v>
      </c>
      <c r="I401" s="460" t="s">
        <v>8</v>
      </c>
      <c r="J401" s="460" t="s">
        <v>39</v>
      </c>
      <c r="K401" s="460" t="s">
        <v>76</v>
      </c>
      <c r="L401" s="271">
        <v>465</v>
      </c>
      <c r="M401" s="461">
        <v>465</v>
      </c>
      <c r="N401" s="461"/>
    </row>
    <row r="402" spans="1:14" ht="30" customHeight="1">
      <c r="A402" s="460" t="s">
        <v>44</v>
      </c>
      <c r="B402" s="460">
        <v>7</v>
      </c>
      <c r="C402" s="460">
        <v>1042</v>
      </c>
      <c r="D402" s="460">
        <v>2021</v>
      </c>
      <c r="E402" s="460">
        <v>6</v>
      </c>
      <c r="F402" s="479">
        <v>44350</v>
      </c>
      <c r="G402" s="460" t="s">
        <v>37</v>
      </c>
      <c r="H402" s="460" t="s">
        <v>37</v>
      </c>
      <c r="I402" s="460" t="s">
        <v>17</v>
      </c>
      <c r="J402" s="460" t="s">
        <v>39</v>
      </c>
      <c r="K402" s="460" t="s">
        <v>40</v>
      </c>
      <c r="L402" s="271">
        <v>216</v>
      </c>
      <c r="M402" s="470"/>
      <c r="N402" s="462">
        <v>216</v>
      </c>
    </row>
    <row r="403" spans="1:14" ht="30" customHeight="1">
      <c r="A403" s="460" t="s">
        <v>47</v>
      </c>
      <c r="B403" s="460">
        <v>4</v>
      </c>
      <c r="C403" s="482">
        <v>1102</v>
      </c>
      <c r="D403" s="460">
        <v>2021</v>
      </c>
      <c r="E403" s="460">
        <v>6</v>
      </c>
      <c r="F403" s="479">
        <v>44350</v>
      </c>
      <c r="G403" s="460" t="s">
        <v>37</v>
      </c>
      <c r="H403" s="460" t="s">
        <v>37</v>
      </c>
      <c r="I403" s="460" t="s">
        <v>48</v>
      </c>
      <c r="J403" s="460" t="s">
        <v>39</v>
      </c>
      <c r="K403" s="460" t="s">
        <v>40</v>
      </c>
      <c r="L403" s="271">
        <v>87</v>
      </c>
      <c r="M403" s="470"/>
      <c r="N403" s="462">
        <v>87</v>
      </c>
    </row>
    <row r="404" spans="1:14" ht="30" customHeight="1">
      <c r="A404" s="460" t="s">
        <v>36</v>
      </c>
      <c r="B404" s="460">
        <v>6</v>
      </c>
      <c r="C404" s="482">
        <v>1134</v>
      </c>
      <c r="D404" s="460">
        <v>2021</v>
      </c>
      <c r="E404" s="460">
        <v>6</v>
      </c>
      <c r="F404" s="479">
        <v>44350</v>
      </c>
      <c r="G404" s="460" t="s">
        <v>37</v>
      </c>
      <c r="H404" s="460" t="s">
        <v>37</v>
      </c>
      <c r="I404" s="460" t="s">
        <v>38</v>
      </c>
      <c r="J404" s="460" t="s">
        <v>39</v>
      </c>
      <c r="K404" s="460" t="s">
        <v>40</v>
      </c>
      <c r="L404" s="271">
        <v>175</v>
      </c>
      <c r="M404" s="470"/>
      <c r="N404" s="462">
        <v>175</v>
      </c>
    </row>
    <row r="405" spans="1:14" ht="30" customHeight="1">
      <c r="A405" s="460" t="s">
        <v>43</v>
      </c>
      <c r="B405" s="460">
        <v>8</v>
      </c>
      <c r="C405" s="460">
        <v>1024</v>
      </c>
      <c r="D405" s="460">
        <v>2021</v>
      </c>
      <c r="E405" s="460">
        <v>6</v>
      </c>
      <c r="F405" s="479">
        <v>44357</v>
      </c>
      <c r="G405" s="460" t="s">
        <v>37</v>
      </c>
      <c r="H405" s="460" t="s">
        <v>37</v>
      </c>
      <c r="I405" s="460" t="s">
        <v>8</v>
      </c>
      <c r="J405" s="460" t="s">
        <v>39</v>
      </c>
      <c r="K405" s="460" t="s">
        <v>76</v>
      </c>
      <c r="L405" s="271">
        <v>206</v>
      </c>
      <c r="M405" s="461">
        <v>206</v>
      </c>
      <c r="N405" s="461"/>
    </row>
    <row r="406" spans="1:14" ht="30" customHeight="1">
      <c r="A406" s="460" t="s">
        <v>41</v>
      </c>
      <c r="B406" s="460">
        <v>6</v>
      </c>
      <c r="C406" s="460">
        <v>1164</v>
      </c>
      <c r="D406" s="460">
        <v>2021</v>
      </c>
      <c r="E406" s="460">
        <v>6</v>
      </c>
      <c r="F406" s="479">
        <v>44357</v>
      </c>
      <c r="G406" s="460" t="s">
        <v>37</v>
      </c>
      <c r="H406" s="460" t="s">
        <v>37</v>
      </c>
      <c r="I406" s="460" t="s">
        <v>42</v>
      </c>
      <c r="J406" s="460" t="s">
        <v>39</v>
      </c>
      <c r="K406" s="460" t="s">
        <v>40</v>
      </c>
      <c r="L406" s="271">
        <v>260</v>
      </c>
      <c r="M406" s="470"/>
      <c r="N406" s="462">
        <v>260</v>
      </c>
    </row>
    <row r="407" spans="1:14" ht="30" customHeight="1">
      <c r="A407" s="460" t="s">
        <v>41</v>
      </c>
      <c r="B407" s="460">
        <v>7</v>
      </c>
      <c r="C407" s="460">
        <v>1165</v>
      </c>
      <c r="D407" s="460">
        <v>2021</v>
      </c>
      <c r="E407" s="460">
        <v>6</v>
      </c>
      <c r="F407" s="479">
        <v>44371</v>
      </c>
      <c r="G407" s="460" t="s">
        <v>37</v>
      </c>
      <c r="H407" s="460" t="s">
        <v>37</v>
      </c>
      <c r="I407" s="460" t="s">
        <v>42</v>
      </c>
      <c r="J407" s="460" t="s">
        <v>39</v>
      </c>
      <c r="K407" s="460" t="s">
        <v>40</v>
      </c>
      <c r="L407" s="271">
        <v>262</v>
      </c>
      <c r="M407" s="470"/>
      <c r="N407" s="462">
        <v>262</v>
      </c>
    </row>
    <row r="408" spans="1:14" ht="30" customHeight="1">
      <c r="A408" s="460" t="s">
        <v>43</v>
      </c>
      <c r="B408" s="460">
        <v>9</v>
      </c>
      <c r="C408" s="460">
        <v>1025</v>
      </c>
      <c r="D408" s="460">
        <v>2021</v>
      </c>
      <c r="E408" s="460">
        <v>6</v>
      </c>
      <c r="F408" s="479">
        <v>44371</v>
      </c>
      <c r="G408" s="460" t="s">
        <v>37</v>
      </c>
      <c r="H408" s="460" t="s">
        <v>37</v>
      </c>
      <c r="I408" s="460" t="s">
        <v>8</v>
      </c>
      <c r="J408" s="460" t="s">
        <v>39</v>
      </c>
      <c r="K408" s="460" t="s">
        <v>76</v>
      </c>
      <c r="L408" s="271">
        <v>200</v>
      </c>
      <c r="M408" s="461">
        <v>200</v>
      </c>
      <c r="N408" s="461"/>
    </row>
    <row r="409" spans="1:14" ht="30" customHeight="1">
      <c r="A409" s="460" t="s">
        <v>45</v>
      </c>
      <c r="B409" s="265">
        <v>4</v>
      </c>
      <c r="C409" s="265">
        <v>1072</v>
      </c>
      <c r="D409" s="264">
        <v>2021</v>
      </c>
      <c r="E409" s="264">
        <v>7</v>
      </c>
      <c r="F409" s="266">
        <v>44385</v>
      </c>
      <c r="G409" s="460" t="s">
        <v>37</v>
      </c>
      <c r="H409" s="460" t="s">
        <v>37</v>
      </c>
      <c r="I409" s="264" t="s">
        <v>14</v>
      </c>
      <c r="J409" s="264" t="s">
        <v>46</v>
      </c>
      <c r="K409" s="460" t="s">
        <v>40</v>
      </c>
      <c r="L409" s="271">
        <v>245</v>
      </c>
      <c r="M409" s="470"/>
      <c r="N409" s="462">
        <v>245</v>
      </c>
    </row>
    <row r="410" spans="1:14" ht="30" customHeight="1">
      <c r="A410" s="460" t="s">
        <v>43</v>
      </c>
      <c r="B410" s="460">
        <v>12</v>
      </c>
      <c r="C410" s="460">
        <v>1026</v>
      </c>
      <c r="D410" s="460">
        <v>2021</v>
      </c>
      <c r="E410" s="460">
        <v>8</v>
      </c>
      <c r="F410" s="479">
        <v>44413</v>
      </c>
      <c r="G410" s="460" t="s">
        <v>37</v>
      </c>
      <c r="H410" s="460" t="s">
        <v>37</v>
      </c>
      <c r="I410" s="460" t="s">
        <v>8</v>
      </c>
      <c r="J410" s="460" t="s">
        <v>39</v>
      </c>
      <c r="K410" s="460" t="s">
        <v>76</v>
      </c>
      <c r="L410" s="271">
        <v>487</v>
      </c>
      <c r="M410" s="461">
        <v>487</v>
      </c>
      <c r="N410" s="461"/>
    </row>
    <row r="411" spans="1:14" ht="30" customHeight="1">
      <c r="A411" s="460" t="s">
        <v>45</v>
      </c>
      <c r="B411" s="265">
        <v>5</v>
      </c>
      <c r="C411" s="265">
        <v>1073</v>
      </c>
      <c r="D411" s="264">
        <v>2021</v>
      </c>
      <c r="E411" s="264">
        <v>8</v>
      </c>
      <c r="F411" s="479">
        <v>44413</v>
      </c>
      <c r="G411" s="460" t="s">
        <v>37</v>
      </c>
      <c r="H411" s="460" t="s">
        <v>37</v>
      </c>
      <c r="I411" s="264" t="s">
        <v>14</v>
      </c>
      <c r="J411" s="264" t="s">
        <v>46</v>
      </c>
      <c r="K411" s="460" t="s">
        <v>40</v>
      </c>
      <c r="L411" s="271">
        <v>220</v>
      </c>
      <c r="M411" s="470"/>
      <c r="N411" s="462">
        <v>220</v>
      </c>
    </row>
    <row r="412" spans="1:14" ht="30" customHeight="1">
      <c r="A412" s="460" t="s">
        <v>36</v>
      </c>
      <c r="B412" s="460">
        <v>7</v>
      </c>
      <c r="C412" s="482">
        <v>1135</v>
      </c>
      <c r="D412" s="460">
        <v>2021</v>
      </c>
      <c r="E412" s="460">
        <v>8</v>
      </c>
      <c r="F412" s="479">
        <v>44413</v>
      </c>
      <c r="G412" s="460" t="s">
        <v>37</v>
      </c>
      <c r="H412" s="460" t="s">
        <v>37</v>
      </c>
      <c r="I412" s="460" t="s">
        <v>38</v>
      </c>
      <c r="J412" s="460" t="s">
        <v>39</v>
      </c>
      <c r="K412" s="460" t="s">
        <v>40</v>
      </c>
      <c r="L412" s="271">
        <v>193</v>
      </c>
      <c r="M412" s="470"/>
      <c r="N412" s="462">
        <v>193</v>
      </c>
    </row>
    <row r="413" spans="1:14" ht="30" customHeight="1">
      <c r="A413" s="460" t="s">
        <v>44</v>
      </c>
      <c r="B413" s="460">
        <v>8</v>
      </c>
      <c r="C413" s="460">
        <v>1043</v>
      </c>
      <c r="D413" s="460">
        <v>2021</v>
      </c>
      <c r="E413" s="460">
        <v>8</v>
      </c>
      <c r="F413" s="479">
        <v>44413</v>
      </c>
      <c r="G413" s="460" t="s">
        <v>37</v>
      </c>
      <c r="H413" s="460" t="s">
        <v>37</v>
      </c>
      <c r="I413" s="460" t="s">
        <v>17</v>
      </c>
      <c r="J413" s="460" t="s">
        <v>39</v>
      </c>
      <c r="K413" s="460" t="s">
        <v>40</v>
      </c>
      <c r="L413" s="271">
        <v>102</v>
      </c>
      <c r="M413" s="470"/>
      <c r="N413" s="462">
        <v>102</v>
      </c>
    </row>
    <row r="414" spans="1:14" ht="30" customHeight="1">
      <c r="A414" s="460" t="s">
        <v>41</v>
      </c>
      <c r="B414" s="460">
        <v>8</v>
      </c>
      <c r="C414" s="460">
        <v>1166</v>
      </c>
      <c r="D414" s="460">
        <v>2021</v>
      </c>
      <c r="E414" s="460">
        <v>8</v>
      </c>
      <c r="F414" s="479">
        <v>44413</v>
      </c>
      <c r="G414" s="460" t="s">
        <v>37</v>
      </c>
      <c r="H414" s="460" t="s">
        <v>37</v>
      </c>
      <c r="I414" s="460" t="s">
        <v>42</v>
      </c>
      <c r="J414" s="460" t="s">
        <v>39</v>
      </c>
      <c r="K414" s="460" t="s">
        <v>40</v>
      </c>
      <c r="L414" s="271">
        <v>100</v>
      </c>
      <c r="M414" s="470"/>
      <c r="N414" s="462">
        <v>100</v>
      </c>
    </row>
    <row r="415" spans="1:14" ht="30" customHeight="1">
      <c r="A415" s="460" t="s">
        <v>45</v>
      </c>
      <c r="B415" s="265">
        <v>6</v>
      </c>
      <c r="C415" s="265">
        <v>1074</v>
      </c>
      <c r="D415" s="264">
        <v>2021</v>
      </c>
      <c r="E415" s="264">
        <v>8</v>
      </c>
      <c r="F415" s="479">
        <v>44420</v>
      </c>
      <c r="G415" s="460" t="s">
        <v>37</v>
      </c>
      <c r="H415" s="460" t="s">
        <v>37</v>
      </c>
      <c r="I415" s="264" t="s">
        <v>14</v>
      </c>
      <c r="J415" s="264" t="s">
        <v>46</v>
      </c>
      <c r="K415" s="460" t="s">
        <v>40</v>
      </c>
      <c r="L415" s="281">
        <v>165</v>
      </c>
      <c r="M415" s="470"/>
      <c r="N415" s="462">
        <v>165</v>
      </c>
    </row>
    <row r="416" spans="1:14" ht="30" customHeight="1">
      <c r="A416" s="267" t="s">
        <v>43</v>
      </c>
      <c r="B416" s="267">
        <v>13</v>
      </c>
      <c r="C416" s="267">
        <v>1027</v>
      </c>
      <c r="D416" s="267">
        <v>2021</v>
      </c>
      <c r="E416" s="267">
        <v>9</v>
      </c>
      <c r="F416" s="268">
        <v>44420</v>
      </c>
      <c r="G416" s="267" t="s">
        <v>37</v>
      </c>
      <c r="H416" s="267" t="s">
        <v>37</v>
      </c>
      <c r="I416" s="460" t="s">
        <v>8</v>
      </c>
      <c r="J416" s="460" t="s">
        <v>39</v>
      </c>
      <c r="K416" s="267" t="s">
        <v>76</v>
      </c>
      <c r="L416" s="282">
        <v>258</v>
      </c>
      <c r="M416" s="275">
        <v>258</v>
      </c>
      <c r="N416" s="461"/>
    </row>
    <row r="417" spans="1:14" ht="30" customHeight="1">
      <c r="A417" s="267" t="s">
        <v>41</v>
      </c>
      <c r="B417" s="267">
        <v>9</v>
      </c>
      <c r="C417" s="267">
        <v>1167</v>
      </c>
      <c r="D417" s="267">
        <v>2021</v>
      </c>
      <c r="E417" s="267">
        <v>9</v>
      </c>
      <c r="F417" s="268">
        <v>44420</v>
      </c>
      <c r="G417" s="267" t="s">
        <v>37</v>
      </c>
      <c r="H417" s="267" t="s">
        <v>37</v>
      </c>
      <c r="I417" s="460" t="s">
        <v>42</v>
      </c>
      <c r="J417" s="460" t="s">
        <v>39</v>
      </c>
      <c r="K417" s="267" t="s">
        <v>40</v>
      </c>
      <c r="L417" s="282">
        <v>259</v>
      </c>
      <c r="M417" s="470"/>
      <c r="N417" s="276">
        <v>259</v>
      </c>
    </row>
    <row r="418" spans="1:14" ht="30" customHeight="1">
      <c r="A418" s="267" t="s">
        <v>41</v>
      </c>
      <c r="B418" s="267">
        <v>9</v>
      </c>
      <c r="C418" s="267">
        <v>1167</v>
      </c>
      <c r="D418" s="267">
        <v>2021</v>
      </c>
      <c r="E418" s="267">
        <v>9</v>
      </c>
      <c r="F418" s="268">
        <v>44420</v>
      </c>
      <c r="G418" s="267" t="s">
        <v>37</v>
      </c>
      <c r="H418" s="267" t="s">
        <v>37</v>
      </c>
      <c r="I418" s="460" t="s">
        <v>42</v>
      </c>
      <c r="J418" s="460" t="s">
        <v>39</v>
      </c>
      <c r="K418" s="267" t="s">
        <v>53</v>
      </c>
      <c r="L418" s="282">
        <v>151</v>
      </c>
      <c r="M418" s="275">
        <v>151</v>
      </c>
      <c r="N418" s="461"/>
    </row>
    <row r="419" spans="1:14" ht="30" customHeight="1">
      <c r="A419" s="460" t="s">
        <v>45</v>
      </c>
      <c r="B419" s="265">
        <v>6</v>
      </c>
      <c r="C419" s="265">
        <v>1075</v>
      </c>
      <c r="D419" s="264">
        <v>2021</v>
      </c>
      <c r="E419" s="264">
        <v>8</v>
      </c>
      <c r="F419" s="479">
        <v>44434</v>
      </c>
      <c r="G419" s="460" t="s">
        <v>37</v>
      </c>
      <c r="H419" s="460" t="s">
        <v>37</v>
      </c>
      <c r="I419" s="264" t="s">
        <v>14</v>
      </c>
      <c r="J419" s="264" t="s">
        <v>46</v>
      </c>
      <c r="K419" s="460" t="s">
        <v>40</v>
      </c>
      <c r="L419" s="271">
        <v>117</v>
      </c>
      <c r="M419" s="470"/>
      <c r="N419" s="462">
        <v>117</v>
      </c>
    </row>
    <row r="420" spans="1:14" ht="30" customHeight="1">
      <c r="A420" s="267" t="s">
        <v>41</v>
      </c>
      <c r="B420" s="267">
        <v>10</v>
      </c>
      <c r="C420" s="267">
        <v>1168</v>
      </c>
      <c r="D420" s="267">
        <v>2021</v>
      </c>
      <c r="E420" s="267">
        <v>9</v>
      </c>
      <c r="F420" s="268">
        <v>44441</v>
      </c>
      <c r="G420" s="267" t="s">
        <v>37</v>
      </c>
      <c r="H420" s="267" t="s">
        <v>37</v>
      </c>
      <c r="I420" s="460" t="s">
        <v>42</v>
      </c>
      <c r="J420" s="460" t="s">
        <v>39</v>
      </c>
      <c r="K420" s="267" t="s">
        <v>40</v>
      </c>
      <c r="L420" s="282">
        <v>155</v>
      </c>
      <c r="M420" s="470"/>
      <c r="N420" s="276">
        <v>155</v>
      </c>
    </row>
    <row r="421" spans="1:14" ht="30" customHeight="1">
      <c r="A421" s="267" t="s">
        <v>41</v>
      </c>
      <c r="B421" s="267">
        <v>10</v>
      </c>
      <c r="C421" s="267">
        <v>1168</v>
      </c>
      <c r="D421" s="267">
        <v>2021</v>
      </c>
      <c r="E421" s="267">
        <v>9</v>
      </c>
      <c r="F421" s="268">
        <v>44441</v>
      </c>
      <c r="G421" s="267" t="s">
        <v>37</v>
      </c>
      <c r="H421" s="267" t="s">
        <v>37</v>
      </c>
      <c r="I421" s="460" t="s">
        <v>42</v>
      </c>
      <c r="J421" s="460" t="s">
        <v>39</v>
      </c>
      <c r="K421" s="267" t="s">
        <v>53</v>
      </c>
      <c r="L421" s="282">
        <v>126</v>
      </c>
      <c r="M421" s="275">
        <v>126</v>
      </c>
      <c r="N421" s="373" t="s">
        <v>77</v>
      </c>
    </row>
    <row r="422" spans="1:14" ht="30" customHeight="1">
      <c r="A422" s="267" t="s">
        <v>43</v>
      </c>
      <c r="B422" s="267">
        <v>14</v>
      </c>
      <c r="C422" s="267">
        <v>1028</v>
      </c>
      <c r="D422" s="267">
        <v>2021</v>
      </c>
      <c r="E422" s="267">
        <v>9</v>
      </c>
      <c r="F422" s="268">
        <v>44441</v>
      </c>
      <c r="G422" s="267" t="s">
        <v>37</v>
      </c>
      <c r="H422" s="267" t="s">
        <v>37</v>
      </c>
      <c r="I422" s="460" t="s">
        <v>8</v>
      </c>
      <c r="J422" s="460" t="s">
        <v>39</v>
      </c>
      <c r="K422" s="267" t="s">
        <v>76</v>
      </c>
      <c r="L422" s="282">
        <v>367</v>
      </c>
      <c r="M422" s="275">
        <v>367</v>
      </c>
      <c r="N422" s="373"/>
    </row>
    <row r="423" spans="1:14" ht="30" customHeight="1">
      <c r="A423" s="267" t="s">
        <v>43</v>
      </c>
      <c r="B423" s="267">
        <v>14</v>
      </c>
      <c r="C423" s="267">
        <v>1028</v>
      </c>
      <c r="D423" s="267">
        <v>2021</v>
      </c>
      <c r="E423" s="267">
        <v>9</v>
      </c>
      <c r="F423" s="268">
        <v>44441</v>
      </c>
      <c r="G423" s="267" t="s">
        <v>37</v>
      </c>
      <c r="H423" s="267" t="s">
        <v>37</v>
      </c>
      <c r="I423" s="460" t="s">
        <v>8</v>
      </c>
      <c r="J423" s="460" t="s">
        <v>39</v>
      </c>
      <c r="K423" s="267" t="s">
        <v>40</v>
      </c>
      <c r="L423" s="282">
        <v>101</v>
      </c>
      <c r="M423" s="470"/>
      <c r="N423" s="276">
        <v>101</v>
      </c>
    </row>
    <row r="424" spans="1:14" ht="30" customHeight="1">
      <c r="A424" s="267" t="s">
        <v>44</v>
      </c>
      <c r="B424" s="267">
        <v>9</v>
      </c>
      <c r="C424" s="267">
        <v>1044</v>
      </c>
      <c r="D424" s="267">
        <v>2021</v>
      </c>
      <c r="E424" s="267">
        <v>9</v>
      </c>
      <c r="F424" s="268">
        <v>44441</v>
      </c>
      <c r="G424" s="267" t="s">
        <v>37</v>
      </c>
      <c r="H424" s="267" t="s">
        <v>37</v>
      </c>
      <c r="I424" s="460" t="s">
        <v>17</v>
      </c>
      <c r="J424" s="460" t="s">
        <v>39</v>
      </c>
      <c r="K424" s="267" t="s">
        <v>40</v>
      </c>
      <c r="L424" s="282">
        <v>184</v>
      </c>
      <c r="M424" s="470"/>
      <c r="N424" s="276">
        <v>184</v>
      </c>
    </row>
    <row r="425" spans="1:14" ht="30" customHeight="1">
      <c r="A425" s="267" t="s">
        <v>43</v>
      </c>
      <c r="B425" s="267">
        <v>15</v>
      </c>
      <c r="C425" s="267">
        <v>1029</v>
      </c>
      <c r="D425" s="267">
        <v>2021</v>
      </c>
      <c r="E425" s="267">
        <v>9</v>
      </c>
      <c r="F425" s="268">
        <v>44448</v>
      </c>
      <c r="G425" s="267" t="s">
        <v>37</v>
      </c>
      <c r="H425" s="267" t="s">
        <v>37</v>
      </c>
      <c r="I425" s="460" t="s">
        <v>8</v>
      </c>
      <c r="J425" s="460" t="s">
        <v>39</v>
      </c>
      <c r="K425" s="267" t="s">
        <v>76</v>
      </c>
      <c r="L425" s="282">
        <v>401</v>
      </c>
      <c r="M425" s="275">
        <v>401</v>
      </c>
      <c r="N425" s="275"/>
    </row>
    <row r="426" spans="1:14" ht="30" customHeight="1">
      <c r="A426" s="267" t="s">
        <v>43</v>
      </c>
      <c r="B426" s="267">
        <v>15</v>
      </c>
      <c r="C426" s="267">
        <v>1029</v>
      </c>
      <c r="D426" s="267">
        <v>2021</v>
      </c>
      <c r="E426" s="267">
        <v>9</v>
      </c>
      <c r="F426" s="268">
        <v>44448</v>
      </c>
      <c r="G426" s="267" t="s">
        <v>37</v>
      </c>
      <c r="H426" s="267" t="s">
        <v>37</v>
      </c>
      <c r="I426" s="460" t="s">
        <v>8</v>
      </c>
      <c r="J426" s="460" t="s">
        <v>39</v>
      </c>
      <c r="K426" s="267" t="s">
        <v>40</v>
      </c>
      <c r="L426" s="282">
        <v>102</v>
      </c>
      <c r="M426" s="470"/>
      <c r="N426" s="276">
        <v>102</v>
      </c>
    </row>
    <row r="427" spans="1:14" ht="30" customHeight="1">
      <c r="A427" s="460" t="s">
        <v>36</v>
      </c>
      <c r="B427" s="460">
        <v>8</v>
      </c>
      <c r="C427" s="482">
        <v>1136</v>
      </c>
      <c r="D427" s="460">
        <v>2021</v>
      </c>
      <c r="E427" s="460">
        <v>9</v>
      </c>
      <c r="F427" s="479">
        <v>44448</v>
      </c>
      <c r="G427" s="460" t="s">
        <v>37</v>
      </c>
      <c r="H427" s="460" t="s">
        <v>37</v>
      </c>
      <c r="I427" s="460" t="s">
        <v>38</v>
      </c>
      <c r="J427" s="460" t="s">
        <v>39</v>
      </c>
      <c r="K427" s="460" t="s">
        <v>40</v>
      </c>
      <c r="L427" s="271">
        <v>138</v>
      </c>
      <c r="M427" s="470"/>
      <c r="N427" s="276">
        <v>138</v>
      </c>
    </row>
    <row r="428" spans="1:14" ht="30" customHeight="1">
      <c r="A428" s="460" t="s">
        <v>41</v>
      </c>
      <c r="B428" s="460">
        <v>11</v>
      </c>
      <c r="C428" s="460">
        <v>1169</v>
      </c>
      <c r="D428" s="460">
        <v>2021</v>
      </c>
      <c r="E428" s="460">
        <v>9</v>
      </c>
      <c r="F428" s="479">
        <v>44448</v>
      </c>
      <c r="G428" s="460" t="s">
        <v>37</v>
      </c>
      <c r="H428" s="460" t="s">
        <v>37</v>
      </c>
      <c r="I428" s="460" t="s">
        <v>42</v>
      </c>
      <c r="J428" s="460" t="s">
        <v>39</v>
      </c>
      <c r="K428" s="267" t="s">
        <v>76</v>
      </c>
      <c r="L428" s="282">
        <v>301</v>
      </c>
      <c r="M428" s="275">
        <v>301</v>
      </c>
      <c r="N428" s="275"/>
    </row>
    <row r="429" spans="1:14" ht="30" customHeight="1">
      <c r="A429" s="460" t="s">
        <v>45</v>
      </c>
      <c r="B429" s="265">
        <v>7</v>
      </c>
      <c r="C429" s="265">
        <v>1076</v>
      </c>
      <c r="D429" s="264">
        <v>2021</v>
      </c>
      <c r="E429" s="264">
        <v>9</v>
      </c>
      <c r="F429" s="479">
        <v>44448</v>
      </c>
      <c r="G429" s="460" t="s">
        <v>37</v>
      </c>
      <c r="H429" s="460" t="s">
        <v>37</v>
      </c>
      <c r="I429" s="264" t="s">
        <v>14</v>
      </c>
      <c r="J429" s="264" t="s">
        <v>46</v>
      </c>
      <c r="K429" s="460" t="s">
        <v>40</v>
      </c>
      <c r="L429" s="271">
        <v>330</v>
      </c>
      <c r="M429" s="470"/>
      <c r="N429" s="276">
        <v>330</v>
      </c>
    </row>
    <row r="430" spans="1:14" ht="30" customHeight="1">
      <c r="A430" s="267" t="s">
        <v>44</v>
      </c>
      <c r="B430" s="267">
        <v>10</v>
      </c>
      <c r="C430" s="267">
        <v>1045</v>
      </c>
      <c r="D430" s="267">
        <v>2021</v>
      </c>
      <c r="E430" s="267">
        <v>9</v>
      </c>
      <c r="F430" s="479">
        <v>44448</v>
      </c>
      <c r="G430" s="267" t="s">
        <v>37</v>
      </c>
      <c r="H430" s="267" t="s">
        <v>37</v>
      </c>
      <c r="I430" s="460" t="s">
        <v>17</v>
      </c>
      <c r="J430" s="460" t="s">
        <v>39</v>
      </c>
      <c r="K430" s="267" t="s">
        <v>40</v>
      </c>
      <c r="L430" s="282">
        <v>165</v>
      </c>
      <c r="M430" s="470"/>
      <c r="N430" s="276">
        <v>165</v>
      </c>
    </row>
    <row r="431" spans="1:14" ht="30" customHeight="1">
      <c r="A431" s="267" t="s">
        <v>43</v>
      </c>
      <c r="B431" s="267">
        <v>16</v>
      </c>
      <c r="C431" s="267">
        <v>1030</v>
      </c>
      <c r="D431" s="267">
        <v>2021</v>
      </c>
      <c r="E431" s="267">
        <v>9</v>
      </c>
      <c r="F431" s="268">
        <v>44462</v>
      </c>
      <c r="G431" s="267" t="s">
        <v>37</v>
      </c>
      <c r="H431" s="267" t="s">
        <v>37</v>
      </c>
      <c r="I431" s="460" t="s">
        <v>8</v>
      </c>
      <c r="J431" s="460" t="s">
        <v>39</v>
      </c>
      <c r="K431" s="267" t="s">
        <v>76</v>
      </c>
      <c r="L431" s="282">
        <v>172</v>
      </c>
      <c r="M431" s="275">
        <v>172</v>
      </c>
      <c r="N431" s="275"/>
    </row>
    <row r="432" spans="1:14" ht="30" customHeight="1">
      <c r="A432" s="267" t="s">
        <v>43</v>
      </c>
      <c r="B432" s="267">
        <v>16</v>
      </c>
      <c r="C432" s="267">
        <v>1030</v>
      </c>
      <c r="D432" s="267">
        <v>2021</v>
      </c>
      <c r="E432" s="267">
        <v>9</v>
      </c>
      <c r="F432" s="268">
        <v>44462</v>
      </c>
      <c r="G432" s="267" t="s">
        <v>37</v>
      </c>
      <c r="H432" s="267" t="s">
        <v>37</v>
      </c>
      <c r="I432" s="460" t="s">
        <v>8</v>
      </c>
      <c r="J432" s="460" t="s">
        <v>39</v>
      </c>
      <c r="K432" s="267" t="s">
        <v>40</v>
      </c>
      <c r="L432" s="282">
        <v>139</v>
      </c>
      <c r="M432" s="470"/>
      <c r="N432" s="276">
        <v>139</v>
      </c>
    </row>
    <row r="433" spans="1:14" ht="30" customHeight="1">
      <c r="A433" s="267" t="s">
        <v>41</v>
      </c>
      <c r="B433" s="267">
        <v>12</v>
      </c>
      <c r="C433" s="267">
        <v>1170</v>
      </c>
      <c r="D433" s="267">
        <v>2021</v>
      </c>
      <c r="E433" s="267">
        <v>9</v>
      </c>
      <c r="F433" s="268">
        <v>44462</v>
      </c>
      <c r="G433" s="267" t="s">
        <v>37</v>
      </c>
      <c r="H433" s="267" t="s">
        <v>37</v>
      </c>
      <c r="I433" s="460" t="s">
        <v>42</v>
      </c>
      <c r="J433" s="460" t="s">
        <v>39</v>
      </c>
      <c r="K433" s="267" t="s">
        <v>40</v>
      </c>
      <c r="L433" s="282">
        <v>169</v>
      </c>
      <c r="M433" s="470"/>
      <c r="N433" s="276">
        <v>169</v>
      </c>
    </row>
    <row r="434" spans="1:14" ht="30" customHeight="1">
      <c r="A434" s="267" t="s">
        <v>41</v>
      </c>
      <c r="B434" s="267">
        <v>12</v>
      </c>
      <c r="C434" s="267">
        <v>1170</v>
      </c>
      <c r="D434" s="267">
        <v>2021</v>
      </c>
      <c r="E434" s="267">
        <v>9</v>
      </c>
      <c r="F434" s="268">
        <v>44462</v>
      </c>
      <c r="G434" s="267" t="s">
        <v>37</v>
      </c>
      <c r="H434" s="267" t="s">
        <v>37</v>
      </c>
      <c r="I434" s="460" t="s">
        <v>42</v>
      </c>
      <c r="J434" s="460" t="s">
        <v>39</v>
      </c>
      <c r="K434" s="267" t="s">
        <v>53</v>
      </c>
      <c r="L434" s="282">
        <v>121</v>
      </c>
      <c r="M434" s="275">
        <v>121</v>
      </c>
      <c r="N434" s="275"/>
    </row>
    <row r="435" spans="1:14" ht="30" customHeight="1">
      <c r="A435" s="460" t="s">
        <v>45</v>
      </c>
      <c r="B435" s="265">
        <v>8</v>
      </c>
      <c r="C435" s="265">
        <v>1077</v>
      </c>
      <c r="D435" s="264">
        <v>2021</v>
      </c>
      <c r="E435" s="264">
        <v>9</v>
      </c>
      <c r="F435" s="479">
        <v>44462</v>
      </c>
      <c r="G435" s="460" t="s">
        <v>37</v>
      </c>
      <c r="H435" s="460" t="s">
        <v>37</v>
      </c>
      <c r="I435" s="264" t="s">
        <v>14</v>
      </c>
      <c r="J435" s="264" t="s">
        <v>46</v>
      </c>
      <c r="K435" s="460" t="s">
        <v>40</v>
      </c>
      <c r="L435" s="271">
        <v>338</v>
      </c>
      <c r="M435" s="470"/>
      <c r="N435" s="276">
        <v>338</v>
      </c>
    </row>
    <row r="436" spans="1:14" ht="30" customHeight="1">
      <c r="A436" s="267" t="s">
        <v>43</v>
      </c>
      <c r="B436" s="267">
        <v>18</v>
      </c>
      <c r="C436" s="267">
        <v>1182</v>
      </c>
      <c r="D436" s="267">
        <v>2021</v>
      </c>
      <c r="E436" s="267">
        <v>10</v>
      </c>
      <c r="F436" s="268">
        <v>44476</v>
      </c>
      <c r="G436" s="267" t="s">
        <v>37</v>
      </c>
      <c r="H436" s="267" t="s">
        <v>37</v>
      </c>
      <c r="I436" s="460" t="s">
        <v>8</v>
      </c>
      <c r="J436" s="460" t="s">
        <v>39</v>
      </c>
      <c r="K436" s="267" t="s">
        <v>76</v>
      </c>
      <c r="L436" s="282">
        <v>205</v>
      </c>
      <c r="M436" s="275">
        <v>205</v>
      </c>
      <c r="N436" s="275"/>
    </row>
    <row r="437" spans="1:14" ht="30" customHeight="1">
      <c r="A437" s="267" t="s">
        <v>43</v>
      </c>
      <c r="B437" s="267">
        <v>18</v>
      </c>
      <c r="C437" s="267">
        <v>1182</v>
      </c>
      <c r="D437" s="267">
        <v>2021</v>
      </c>
      <c r="E437" s="267">
        <v>10</v>
      </c>
      <c r="F437" s="268">
        <v>44476</v>
      </c>
      <c r="G437" s="267" t="s">
        <v>37</v>
      </c>
      <c r="H437" s="267" t="s">
        <v>37</v>
      </c>
      <c r="I437" s="460" t="s">
        <v>8</v>
      </c>
      <c r="J437" s="460" t="s">
        <v>39</v>
      </c>
      <c r="K437" s="267" t="s">
        <v>40</v>
      </c>
      <c r="L437" s="282">
        <v>111</v>
      </c>
      <c r="M437" s="470"/>
      <c r="N437" s="276">
        <v>111</v>
      </c>
    </row>
    <row r="438" spans="1:14" ht="30" customHeight="1">
      <c r="A438" s="267" t="s">
        <v>41</v>
      </c>
      <c r="B438" s="267">
        <v>14</v>
      </c>
      <c r="C438" s="267">
        <v>1172</v>
      </c>
      <c r="D438" s="267">
        <v>2021</v>
      </c>
      <c r="E438" s="267">
        <v>10</v>
      </c>
      <c r="F438" s="268">
        <v>44476</v>
      </c>
      <c r="G438" s="267" t="s">
        <v>37</v>
      </c>
      <c r="H438" s="267" t="s">
        <v>37</v>
      </c>
      <c r="I438" s="460" t="s">
        <v>42</v>
      </c>
      <c r="J438" s="460" t="s">
        <v>39</v>
      </c>
      <c r="K438" s="267" t="s">
        <v>40</v>
      </c>
      <c r="L438" s="282">
        <v>280</v>
      </c>
      <c r="M438" s="470"/>
      <c r="N438" s="276">
        <v>280</v>
      </c>
    </row>
    <row r="439" spans="1:14" ht="30" customHeight="1">
      <c r="A439" s="267" t="s">
        <v>41</v>
      </c>
      <c r="B439" s="267">
        <v>14</v>
      </c>
      <c r="C439" s="267">
        <v>1172</v>
      </c>
      <c r="D439" s="267">
        <v>2021</v>
      </c>
      <c r="E439" s="267">
        <v>10</v>
      </c>
      <c r="F439" s="268">
        <v>44476</v>
      </c>
      <c r="G439" s="267" t="s">
        <v>37</v>
      </c>
      <c r="H439" s="267" t="s">
        <v>37</v>
      </c>
      <c r="I439" s="460" t="s">
        <v>42</v>
      </c>
      <c r="J439" s="460" t="s">
        <v>39</v>
      </c>
      <c r="K439" s="267" t="s">
        <v>53</v>
      </c>
      <c r="L439" s="282">
        <v>150</v>
      </c>
      <c r="M439" s="275">
        <v>150</v>
      </c>
      <c r="N439" s="275"/>
    </row>
    <row r="440" spans="1:14" ht="30" customHeight="1">
      <c r="A440" s="460" t="s">
        <v>36</v>
      </c>
      <c r="B440" s="460">
        <v>10</v>
      </c>
      <c r="C440" s="482">
        <v>1138</v>
      </c>
      <c r="D440" s="460">
        <v>2021</v>
      </c>
      <c r="E440" s="460">
        <v>10</v>
      </c>
      <c r="F440" s="479">
        <v>44490</v>
      </c>
      <c r="G440" s="460" t="s">
        <v>37</v>
      </c>
      <c r="H440" s="460" t="s">
        <v>37</v>
      </c>
      <c r="I440" s="460" t="s">
        <v>38</v>
      </c>
      <c r="J440" s="460" t="s">
        <v>39</v>
      </c>
      <c r="K440" s="460" t="s">
        <v>40</v>
      </c>
      <c r="L440" s="271">
        <v>52</v>
      </c>
      <c r="M440" s="277"/>
      <c r="N440" s="462">
        <v>52</v>
      </c>
    </row>
    <row r="441" spans="1:14" ht="30" customHeight="1">
      <c r="A441" s="460" t="s">
        <v>41</v>
      </c>
      <c r="B441" s="460">
        <v>15</v>
      </c>
      <c r="C441" s="460">
        <v>1173</v>
      </c>
      <c r="D441" s="460">
        <v>2021</v>
      </c>
      <c r="E441" s="460">
        <v>10</v>
      </c>
      <c r="F441" s="479">
        <v>44490</v>
      </c>
      <c r="G441" s="460" t="s">
        <v>37</v>
      </c>
      <c r="H441" s="460" t="s">
        <v>37</v>
      </c>
      <c r="I441" s="460" t="s">
        <v>42</v>
      </c>
      <c r="J441" s="460" t="s">
        <v>39</v>
      </c>
      <c r="K441" s="267" t="s">
        <v>53</v>
      </c>
      <c r="L441" s="282">
        <v>99</v>
      </c>
      <c r="M441" s="275">
        <v>99</v>
      </c>
      <c r="N441" s="275"/>
    </row>
    <row r="442" spans="1:14" ht="30" customHeight="1">
      <c r="A442" s="267" t="s">
        <v>44</v>
      </c>
      <c r="B442" s="267">
        <v>12</v>
      </c>
      <c r="C442" s="267">
        <v>1047</v>
      </c>
      <c r="D442" s="267">
        <v>2021</v>
      </c>
      <c r="E442" s="267">
        <v>10</v>
      </c>
      <c r="F442" s="268">
        <v>44490</v>
      </c>
      <c r="G442" s="267" t="s">
        <v>37</v>
      </c>
      <c r="H442" s="267" t="s">
        <v>37</v>
      </c>
      <c r="I442" s="460" t="s">
        <v>17</v>
      </c>
      <c r="J442" s="460" t="s">
        <v>39</v>
      </c>
      <c r="K442" s="267" t="s">
        <v>76</v>
      </c>
      <c r="L442" s="282">
        <v>100</v>
      </c>
      <c r="M442" s="275">
        <v>100</v>
      </c>
      <c r="N442" s="275"/>
    </row>
    <row r="443" spans="1:14" ht="30" customHeight="1">
      <c r="A443" s="267" t="s">
        <v>44</v>
      </c>
      <c r="B443" s="267">
        <v>12</v>
      </c>
      <c r="C443" s="267">
        <v>1047</v>
      </c>
      <c r="D443" s="267">
        <v>2021</v>
      </c>
      <c r="E443" s="267">
        <v>10</v>
      </c>
      <c r="F443" s="268">
        <v>44490</v>
      </c>
      <c r="G443" s="267" t="s">
        <v>37</v>
      </c>
      <c r="H443" s="267" t="s">
        <v>37</v>
      </c>
      <c r="I443" s="460" t="s">
        <v>17</v>
      </c>
      <c r="J443" s="460" t="s">
        <v>39</v>
      </c>
      <c r="K443" s="267" t="s">
        <v>40</v>
      </c>
      <c r="L443" s="282">
        <v>251</v>
      </c>
      <c r="M443" s="470"/>
      <c r="N443" s="276">
        <v>251</v>
      </c>
    </row>
    <row r="444" spans="1:14" ht="30" customHeight="1">
      <c r="A444" s="267" t="s">
        <v>43</v>
      </c>
      <c r="B444" s="267">
        <v>19</v>
      </c>
      <c r="C444" s="267">
        <v>1183</v>
      </c>
      <c r="D444" s="267">
        <v>2021</v>
      </c>
      <c r="E444" s="267">
        <v>10</v>
      </c>
      <c r="F444" s="268">
        <v>44490</v>
      </c>
      <c r="G444" s="267" t="s">
        <v>37</v>
      </c>
      <c r="H444" s="267" t="s">
        <v>37</v>
      </c>
      <c r="I444" s="460" t="s">
        <v>8</v>
      </c>
      <c r="J444" s="460" t="s">
        <v>39</v>
      </c>
      <c r="K444" s="267" t="s">
        <v>76</v>
      </c>
      <c r="L444" s="282">
        <v>101</v>
      </c>
      <c r="M444" s="275">
        <v>101</v>
      </c>
      <c r="N444" s="275"/>
    </row>
    <row r="445" spans="1:14" ht="30" customHeight="1">
      <c r="A445" s="267" t="s">
        <v>43</v>
      </c>
      <c r="B445" s="267">
        <v>19</v>
      </c>
      <c r="C445" s="267">
        <v>1183</v>
      </c>
      <c r="D445" s="267">
        <v>2021</v>
      </c>
      <c r="E445" s="267">
        <v>10</v>
      </c>
      <c r="F445" s="268">
        <v>44490</v>
      </c>
      <c r="G445" s="267" t="s">
        <v>37</v>
      </c>
      <c r="H445" s="267" t="s">
        <v>37</v>
      </c>
      <c r="I445" s="460" t="s">
        <v>8</v>
      </c>
      <c r="J445" s="460" t="s">
        <v>39</v>
      </c>
      <c r="K445" s="267" t="s">
        <v>40</v>
      </c>
      <c r="L445" s="282">
        <v>118</v>
      </c>
      <c r="M445" s="472"/>
      <c r="N445" s="276">
        <v>118</v>
      </c>
    </row>
    <row r="446" spans="1:14" ht="30" customHeight="1">
      <c r="A446" s="460" t="s">
        <v>45</v>
      </c>
      <c r="B446" s="265">
        <v>6</v>
      </c>
      <c r="C446" s="265">
        <v>1078</v>
      </c>
      <c r="D446" s="264">
        <v>2021</v>
      </c>
      <c r="E446" s="264">
        <v>10</v>
      </c>
      <c r="F446" s="479">
        <v>44490</v>
      </c>
      <c r="G446" s="460" t="s">
        <v>37</v>
      </c>
      <c r="H446" s="460" t="s">
        <v>37</v>
      </c>
      <c r="I446" s="264" t="s">
        <v>14</v>
      </c>
      <c r="J446" s="264" t="s">
        <v>46</v>
      </c>
      <c r="K446" s="460" t="s">
        <v>40</v>
      </c>
      <c r="L446" s="271">
        <v>367</v>
      </c>
      <c r="M446" s="472"/>
      <c r="N446" s="276">
        <v>367</v>
      </c>
    </row>
    <row r="447" spans="1:14" ht="30" customHeight="1">
      <c r="A447" s="267" t="s">
        <v>44</v>
      </c>
      <c r="B447" s="267">
        <v>13</v>
      </c>
      <c r="C447" s="267">
        <v>1048</v>
      </c>
      <c r="D447" s="267">
        <v>2021</v>
      </c>
      <c r="E447" s="267">
        <v>10</v>
      </c>
      <c r="F447" s="479">
        <v>44497</v>
      </c>
      <c r="G447" s="267" t="s">
        <v>37</v>
      </c>
      <c r="H447" s="267" t="s">
        <v>37</v>
      </c>
      <c r="I447" s="460" t="s">
        <v>17</v>
      </c>
      <c r="J447" s="460" t="s">
        <v>39</v>
      </c>
      <c r="K447" s="267" t="s">
        <v>40</v>
      </c>
      <c r="L447" s="282">
        <v>20</v>
      </c>
      <c r="M447" s="472"/>
      <c r="N447" s="276">
        <v>20</v>
      </c>
    </row>
    <row r="448" spans="1:14" ht="30" customHeight="1">
      <c r="A448" s="267" t="s">
        <v>41</v>
      </c>
      <c r="B448" s="267">
        <v>16</v>
      </c>
      <c r="C448" s="267">
        <v>1174</v>
      </c>
      <c r="D448" s="267">
        <v>2021</v>
      </c>
      <c r="E448" s="267">
        <v>10</v>
      </c>
      <c r="F448" s="268">
        <v>44497</v>
      </c>
      <c r="G448" s="267" t="s">
        <v>37</v>
      </c>
      <c r="H448" s="267" t="s">
        <v>37</v>
      </c>
      <c r="I448" s="460" t="s">
        <v>42</v>
      </c>
      <c r="J448" s="460" t="s">
        <v>39</v>
      </c>
      <c r="K448" s="267" t="s">
        <v>40</v>
      </c>
      <c r="L448" s="282">
        <v>10</v>
      </c>
      <c r="M448" s="472"/>
      <c r="N448" s="276">
        <v>10</v>
      </c>
    </row>
    <row r="449" spans="1:14" ht="30" customHeight="1">
      <c r="A449" s="267" t="s">
        <v>41</v>
      </c>
      <c r="B449" s="267">
        <v>16</v>
      </c>
      <c r="C449" s="267">
        <v>1174</v>
      </c>
      <c r="D449" s="267">
        <v>2021</v>
      </c>
      <c r="E449" s="267">
        <v>10</v>
      </c>
      <c r="F449" s="268">
        <v>44497</v>
      </c>
      <c r="G449" s="267" t="s">
        <v>37</v>
      </c>
      <c r="H449" s="267" t="s">
        <v>37</v>
      </c>
      <c r="I449" s="460" t="s">
        <v>42</v>
      </c>
      <c r="J449" s="460" t="s">
        <v>39</v>
      </c>
      <c r="K449" s="267" t="s">
        <v>53</v>
      </c>
      <c r="L449" s="282">
        <v>84</v>
      </c>
      <c r="M449" s="275">
        <v>84</v>
      </c>
      <c r="N449" s="275"/>
    </row>
    <row r="450" spans="1:14" ht="30" customHeight="1">
      <c r="A450" s="267" t="s">
        <v>41</v>
      </c>
      <c r="B450" s="267">
        <v>17</v>
      </c>
      <c r="C450" s="267">
        <v>1175</v>
      </c>
      <c r="D450" s="267">
        <v>2021</v>
      </c>
      <c r="E450" s="267">
        <v>11</v>
      </c>
      <c r="F450" s="268">
        <v>44504</v>
      </c>
      <c r="G450" s="267" t="s">
        <v>37</v>
      </c>
      <c r="H450" s="267" t="s">
        <v>37</v>
      </c>
      <c r="I450" s="460" t="s">
        <v>42</v>
      </c>
      <c r="J450" s="460" t="s">
        <v>39</v>
      </c>
      <c r="K450" s="267" t="s">
        <v>40</v>
      </c>
      <c r="L450" s="282">
        <v>60</v>
      </c>
      <c r="M450" s="470"/>
      <c r="N450" s="276">
        <v>60</v>
      </c>
    </row>
    <row r="451" spans="1:14" ht="30" customHeight="1">
      <c r="A451" s="267" t="s">
        <v>41</v>
      </c>
      <c r="B451" s="267">
        <v>17</v>
      </c>
      <c r="C451" s="267">
        <v>1175</v>
      </c>
      <c r="D451" s="267">
        <v>2021</v>
      </c>
      <c r="E451" s="267">
        <v>11</v>
      </c>
      <c r="F451" s="268">
        <v>44504</v>
      </c>
      <c r="G451" s="267" t="s">
        <v>37</v>
      </c>
      <c r="H451" s="267" t="s">
        <v>37</v>
      </c>
      <c r="I451" s="460" t="s">
        <v>42</v>
      </c>
      <c r="J451" s="460" t="s">
        <v>39</v>
      </c>
      <c r="K451" s="267" t="s">
        <v>53</v>
      </c>
      <c r="L451" s="282">
        <v>64</v>
      </c>
      <c r="M451" s="275">
        <v>64</v>
      </c>
      <c r="N451" s="373"/>
    </row>
    <row r="452" spans="1:14" ht="30" customHeight="1">
      <c r="A452" s="267" t="s">
        <v>43</v>
      </c>
      <c r="B452" s="267">
        <v>20</v>
      </c>
      <c r="C452" s="267">
        <v>1184</v>
      </c>
      <c r="D452" s="267">
        <v>2021</v>
      </c>
      <c r="E452" s="267">
        <v>11</v>
      </c>
      <c r="F452" s="268">
        <v>44518</v>
      </c>
      <c r="G452" s="267" t="s">
        <v>37</v>
      </c>
      <c r="H452" s="267" t="s">
        <v>37</v>
      </c>
      <c r="I452" s="460" t="s">
        <v>8</v>
      </c>
      <c r="J452" s="460" t="s">
        <v>39</v>
      </c>
      <c r="K452" s="267" t="s">
        <v>76</v>
      </c>
      <c r="L452" s="282">
        <v>206</v>
      </c>
      <c r="M452" s="275">
        <v>206</v>
      </c>
      <c r="N452" s="373"/>
    </row>
    <row r="453" spans="1:14" ht="30" customHeight="1">
      <c r="A453" s="267" t="s">
        <v>43</v>
      </c>
      <c r="B453" s="267">
        <v>20</v>
      </c>
      <c r="C453" s="267">
        <v>1184</v>
      </c>
      <c r="D453" s="267">
        <v>2021</v>
      </c>
      <c r="E453" s="267">
        <v>11</v>
      </c>
      <c r="F453" s="268">
        <v>44518</v>
      </c>
      <c r="G453" s="267" t="s">
        <v>37</v>
      </c>
      <c r="H453" s="267" t="s">
        <v>37</v>
      </c>
      <c r="I453" s="460" t="s">
        <v>8</v>
      </c>
      <c r="J453" s="460" t="s">
        <v>39</v>
      </c>
      <c r="K453" s="267" t="s">
        <v>40</v>
      </c>
      <c r="L453" s="282">
        <v>70</v>
      </c>
      <c r="M453" s="472"/>
      <c r="N453" s="276">
        <v>70</v>
      </c>
    </row>
    <row r="454" spans="1:14" ht="30" customHeight="1">
      <c r="A454" s="460" t="s">
        <v>36</v>
      </c>
      <c r="B454" s="460">
        <v>11</v>
      </c>
      <c r="C454" s="482">
        <v>1139</v>
      </c>
      <c r="D454" s="460">
        <v>2021</v>
      </c>
      <c r="E454" s="460">
        <v>11</v>
      </c>
      <c r="F454" s="479">
        <v>44518</v>
      </c>
      <c r="G454" s="460" t="s">
        <v>37</v>
      </c>
      <c r="H454" s="460" t="s">
        <v>37</v>
      </c>
      <c r="I454" s="460" t="s">
        <v>38</v>
      </c>
      <c r="J454" s="460" t="s">
        <v>39</v>
      </c>
      <c r="K454" s="460" t="s">
        <v>40</v>
      </c>
      <c r="L454" s="271">
        <v>110</v>
      </c>
      <c r="M454" s="472"/>
      <c r="N454" s="462">
        <v>110</v>
      </c>
    </row>
    <row r="455" spans="1:14" ht="30" customHeight="1">
      <c r="A455" s="460" t="s">
        <v>45</v>
      </c>
      <c r="B455" s="265">
        <v>10</v>
      </c>
      <c r="C455" s="265">
        <v>1079</v>
      </c>
      <c r="D455" s="264">
        <v>2021</v>
      </c>
      <c r="E455" s="264">
        <v>11</v>
      </c>
      <c r="F455" s="479">
        <v>44518</v>
      </c>
      <c r="G455" s="460" t="s">
        <v>37</v>
      </c>
      <c r="H455" s="460" t="s">
        <v>37</v>
      </c>
      <c r="I455" s="264" t="s">
        <v>14</v>
      </c>
      <c r="J455" s="264" t="s">
        <v>46</v>
      </c>
      <c r="K455" s="460" t="s">
        <v>40</v>
      </c>
      <c r="L455" s="271">
        <v>374</v>
      </c>
      <c r="M455" s="472"/>
      <c r="N455" s="276">
        <v>374</v>
      </c>
    </row>
    <row r="456" spans="1:14" ht="30" customHeight="1">
      <c r="A456" s="267" t="s">
        <v>44</v>
      </c>
      <c r="B456" s="267">
        <v>14</v>
      </c>
      <c r="C456" s="267">
        <v>1049</v>
      </c>
      <c r="D456" s="267">
        <v>2021</v>
      </c>
      <c r="E456" s="267">
        <v>11</v>
      </c>
      <c r="F456" s="268">
        <v>44518</v>
      </c>
      <c r="G456" s="267" t="s">
        <v>37</v>
      </c>
      <c r="H456" s="267" t="s">
        <v>37</v>
      </c>
      <c r="I456" s="460" t="s">
        <v>17</v>
      </c>
      <c r="J456" s="460" t="s">
        <v>39</v>
      </c>
      <c r="K456" s="267" t="s">
        <v>76</v>
      </c>
      <c r="L456" s="282">
        <v>90</v>
      </c>
      <c r="M456" s="275">
        <v>90</v>
      </c>
      <c r="N456" s="275"/>
    </row>
    <row r="457" spans="1:14" ht="30" customHeight="1">
      <c r="A457" s="267" t="s">
        <v>44</v>
      </c>
      <c r="B457" s="267">
        <v>14</v>
      </c>
      <c r="C457" s="267">
        <v>1049</v>
      </c>
      <c r="D457" s="267">
        <v>2021</v>
      </c>
      <c r="E457" s="267">
        <v>11</v>
      </c>
      <c r="F457" s="268">
        <v>44518</v>
      </c>
      <c r="G457" s="267" t="s">
        <v>37</v>
      </c>
      <c r="H457" s="267" t="s">
        <v>37</v>
      </c>
      <c r="I457" s="460" t="s">
        <v>17</v>
      </c>
      <c r="J457" s="460" t="s">
        <v>39</v>
      </c>
      <c r="K457" s="267" t="s">
        <v>40</v>
      </c>
      <c r="L457" s="282">
        <v>110</v>
      </c>
      <c r="M457" s="470"/>
      <c r="N457" s="276">
        <v>110</v>
      </c>
    </row>
    <row r="458" spans="1:14" ht="30" customHeight="1">
      <c r="A458" s="267" t="s">
        <v>44</v>
      </c>
      <c r="B458" s="267">
        <v>15</v>
      </c>
      <c r="C458" s="267">
        <v>1050</v>
      </c>
      <c r="D458" s="267">
        <v>2021</v>
      </c>
      <c r="E458" s="267">
        <v>12</v>
      </c>
      <c r="F458" s="268">
        <v>44532</v>
      </c>
      <c r="G458" s="267" t="s">
        <v>37</v>
      </c>
      <c r="H458" s="267" t="s">
        <v>37</v>
      </c>
      <c r="I458" s="460" t="s">
        <v>17</v>
      </c>
      <c r="J458" s="460" t="s">
        <v>39</v>
      </c>
      <c r="K458" s="267" t="s">
        <v>76</v>
      </c>
      <c r="L458" s="282">
        <v>24</v>
      </c>
      <c r="M458" s="275">
        <v>24</v>
      </c>
      <c r="N458" s="275"/>
    </row>
    <row r="459" spans="1:14" ht="30" customHeight="1">
      <c r="A459" s="267" t="s">
        <v>44</v>
      </c>
      <c r="B459" s="267">
        <v>15</v>
      </c>
      <c r="C459" s="267">
        <v>1050</v>
      </c>
      <c r="D459" s="267">
        <v>2021</v>
      </c>
      <c r="E459" s="267">
        <v>12</v>
      </c>
      <c r="F459" s="268">
        <v>44532</v>
      </c>
      <c r="G459" s="267" t="s">
        <v>37</v>
      </c>
      <c r="H459" s="267" t="s">
        <v>37</v>
      </c>
      <c r="I459" s="460" t="s">
        <v>17</v>
      </c>
      <c r="J459" s="460" t="s">
        <v>39</v>
      </c>
      <c r="K459" s="267" t="s">
        <v>40</v>
      </c>
      <c r="L459" s="282">
        <v>131</v>
      </c>
      <c r="M459" s="470"/>
      <c r="N459" s="276">
        <v>131</v>
      </c>
    </row>
    <row r="460" spans="1:14" ht="30" customHeight="1">
      <c r="A460" s="267" t="s">
        <v>43</v>
      </c>
      <c r="B460" s="267">
        <v>21</v>
      </c>
      <c r="C460" s="267">
        <v>1186</v>
      </c>
      <c r="D460" s="267">
        <v>2021</v>
      </c>
      <c r="E460" s="267">
        <v>12</v>
      </c>
      <c r="F460" s="268">
        <v>44532</v>
      </c>
      <c r="G460" s="267" t="s">
        <v>37</v>
      </c>
      <c r="H460" s="267" t="s">
        <v>37</v>
      </c>
      <c r="I460" s="460" t="s">
        <v>8</v>
      </c>
      <c r="J460" s="460" t="s">
        <v>39</v>
      </c>
      <c r="K460" s="267" t="s">
        <v>76</v>
      </c>
      <c r="L460" s="282">
        <v>210</v>
      </c>
      <c r="M460" s="275">
        <v>210</v>
      </c>
      <c r="N460" s="275"/>
    </row>
    <row r="461" spans="1:14" ht="30" customHeight="1">
      <c r="A461" s="267" t="s">
        <v>43</v>
      </c>
      <c r="B461" s="267">
        <v>21</v>
      </c>
      <c r="C461" s="267">
        <v>1186</v>
      </c>
      <c r="D461" s="267">
        <v>2021</v>
      </c>
      <c r="E461" s="267">
        <v>12</v>
      </c>
      <c r="F461" s="268">
        <v>44532</v>
      </c>
      <c r="G461" s="267" t="s">
        <v>37</v>
      </c>
      <c r="H461" s="267" t="s">
        <v>37</v>
      </c>
      <c r="I461" s="460" t="s">
        <v>8</v>
      </c>
      <c r="J461" s="460" t="s">
        <v>39</v>
      </c>
      <c r="K461" s="267" t="s">
        <v>40</v>
      </c>
      <c r="L461" s="282">
        <v>85</v>
      </c>
      <c r="M461" s="470"/>
      <c r="N461" s="276">
        <v>85</v>
      </c>
    </row>
    <row r="462" spans="1:14" ht="30" customHeight="1">
      <c r="A462" s="267" t="s">
        <v>41</v>
      </c>
      <c r="B462" s="267">
        <v>18</v>
      </c>
      <c r="C462" s="267">
        <v>1177</v>
      </c>
      <c r="D462" s="267">
        <v>2021</v>
      </c>
      <c r="E462" s="267">
        <v>12</v>
      </c>
      <c r="F462" s="268">
        <v>44532</v>
      </c>
      <c r="G462" s="267" t="s">
        <v>37</v>
      </c>
      <c r="H462" s="267" t="s">
        <v>37</v>
      </c>
      <c r="I462" s="460" t="s">
        <v>42</v>
      </c>
      <c r="J462" s="460" t="s">
        <v>39</v>
      </c>
      <c r="K462" s="267" t="s">
        <v>40</v>
      </c>
      <c r="L462" s="282">
        <v>110</v>
      </c>
      <c r="M462" s="470"/>
      <c r="N462" s="276">
        <v>110</v>
      </c>
    </row>
    <row r="463" spans="1:14" ht="30" customHeight="1">
      <c r="A463" s="267" t="s">
        <v>41</v>
      </c>
      <c r="B463" s="267">
        <v>18</v>
      </c>
      <c r="C463" s="267">
        <v>1177</v>
      </c>
      <c r="D463" s="267">
        <v>2021</v>
      </c>
      <c r="E463" s="267">
        <v>12</v>
      </c>
      <c r="F463" s="268">
        <v>44532</v>
      </c>
      <c r="G463" s="267" t="s">
        <v>37</v>
      </c>
      <c r="H463" s="267" t="s">
        <v>37</v>
      </c>
      <c r="I463" s="460" t="s">
        <v>42</v>
      </c>
      <c r="J463" s="460" t="s">
        <v>39</v>
      </c>
      <c r="K463" s="267" t="s">
        <v>53</v>
      </c>
      <c r="L463" s="282">
        <v>154</v>
      </c>
      <c r="M463" s="275">
        <v>154</v>
      </c>
      <c r="N463" s="275"/>
    </row>
    <row r="464" spans="1:14" ht="30" customHeight="1">
      <c r="A464" s="476" t="s">
        <v>36</v>
      </c>
      <c r="B464" s="476">
        <v>12</v>
      </c>
      <c r="C464" s="483">
        <v>1140</v>
      </c>
      <c r="D464" s="476">
        <v>2021</v>
      </c>
      <c r="E464" s="476">
        <v>12</v>
      </c>
      <c r="F464" s="481">
        <v>44532</v>
      </c>
      <c r="G464" s="476" t="s">
        <v>37</v>
      </c>
      <c r="H464" s="476" t="s">
        <v>37</v>
      </c>
      <c r="I464" s="476" t="s">
        <v>38</v>
      </c>
      <c r="J464" s="476" t="s">
        <v>39</v>
      </c>
      <c r="K464" s="476" t="s">
        <v>40</v>
      </c>
      <c r="L464" s="281">
        <v>80</v>
      </c>
      <c r="M464" s="470"/>
      <c r="N464" s="276">
        <v>80</v>
      </c>
    </row>
    <row r="465" spans="1:14" ht="30" customHeight="1">
      <c r="A465" s="301" t="s">
        <v>41</v>
      </c>
      <c r="B465" s="301">
        <v>1</v>
      </c>
      <c r="C465" s="301">
        <v>1178</v>
      </c>
      <c r="D465" s="301">
        <v>2022</v>
      </c>
      <c r="E465" s="301">
        <v>1</v>
      </c>
      <c r="F465" s="302">
        <v>44581</v>
      </c>
      <c r="G465" s="301" t="s">
        <v>37</v>
      </c>
      <c r="H465" s="301" t="s">
        <v>37</v>
      </c>
      <c r="I465" s="464" t="s">
        <v>42</v>
      </c>
      <c r="J465" s="464" t="s">
        <v>39</v>
      </c>
      <c r="K465" s="301" t="s">
        <v>76</v>
      </c>
      <c r="L465" s="303">
        <v>90</v>
      </c>
      <c r="M465" s="304">
        <v>90</v>
      </c>
      <c r="N465" s="305"/>
    </row>
    <row r="466" spans="1:14" ht="30" customHeight="1">
      <c r="A466" s="267" t="s">
        <v>41</v>
      </c>
      <c r="B466" s="267">
        <v>1</v>
      </c>
      <c r="C466" s="267">
        <v>1178</v>
      </c>
      <c r="D466" s="267">
        <v>2022</v>
      </c>
      <c r="E466" s="267">
        <v>1</v>
      </c>
      <c r="F466" s="268">
        <v>44581</v>
      </c>
      <c r="G466" s="267" t="s">
        <v>37</v>
      </c>
      <c r="H466" s="267" t="s">
        <v>37</v>
      </c>
      <c r="I466" s="460" t="s">
        <v>42</v>
      </c>
      <c r="J466" s="460" t="s">
        <v>39</v>
      </c>
      <c r="K466" s="267" t="s">
        <v>40</v>
      </c>
      <c r="L466" s="282">
        <v>50</v>
      </c>
      <c r="M466" s="472"/>
      <c r="N466" s="276">
        <v>50</v>
      </c>
    </row>
    <row r="467" spans="1:14" ht="30" customHeight="1">
      <c r="A467" s="267" t="s">
        <v>44</v>
      </c>
      <c r="B467" s="267">
        <v>1</v>
      </c>
      <c r="C467" s="267">
        <v>1051</v>
      </c>
      <c r="D467" s="264">
        <v>2022</v>
      </c>
      <c r="E467" s="267">
        <v>1</v>
      </c>
      <c r="F467" s="268">
        <v>44581</v>
      </c>
      <c r="G467" s="460" t="s">
        <v>37</v>
      </c>
      <c r="H467" s="460" t="s">
        <v>37</v>
      </c>
      <c r="I467" s="460" t="s">
        <v>17</v>
      </c>
      <c r="J467" s="460" t="s">
        <v>39</v>
      </c>
      <c r="K467" s="267" t="s">
        <v>40</v>
      </c>
      <c r="L467" s="282">
        <v>60</v>
      </c>
      <c r="M467" s="472"/>
      <c r="N467" s="276">
        <v>60</v>
      </c>
    </row>
    <row r="468" spans="1:14" ht="30" customHeight="1">
      <c r="A468" s="460" t="s">
        <v>36</v>
      </c>
      <c r="B468" s="265">
        <v>1</v>
      </c>
      <c r="C468" s="265">
        <v>1141</v>
      </c>
      <c r="D468" s="264">
        <v>2022</v>
      </c>
      <c r="E468" s="264">
        <v>1</v>
      </c>
      <c r="F468" s="268">
        <v>44581</v>
      </c>
      <c r="G468" s="460" t="s">
        <v>37</v>
      </c>
      <c r="H468" s="460" t="s">
        <v>37</v>
      </c>
      <c r="I468" s="460" t="s">
        <v>38</v>
      </c>
      <c r="J468" s="264" t="s">
        <v>46</v>
      </c>
      <c r="K468" s="460" t="s">
        <v>40</v>
      </c>
      <c r="L468" s="271">
        <v>60</v>
      </c>
      <c r="M468" s="472"/>
      <c r="N468" s="462">
        <v>60</v>
      </c>
    </row>
    <row r="469" spans="1:14" ht="30" customHeight="1">
      <c r="A469" s="267" t="s">
        <v>41</v>
      </c>
      <c r="B469" s="267">
        <v>2</v>
      </c>
      <c r="C469" s="267">
        <v>1179</v>
      </c>
      <c r="D469" s="267">
        <v>2022</v>
      </c>
      <c r="E469" s="267">
        <v>2</v>
      </c>
      <c r="F469" s="268">
        <v>44595</v>
      </c>
      <c r="G469" s="267" t="s">
        <v>37</v>
      </c>
      <c r="H469" s="267" t="s">
        <v>37</v>
      </c>
      <c r="I469" s="460" t="s">
        <v>42</v>
      </c>
      <c r="J469" s="460" t="s">
        <v>39</v>
      </c>
      <c r="K469" s="267" t="s">
        <v>76</v>
      </c>
      <c r="L469" s="282">
        <v>90</v>
      </c>
      <c r="M469" s="275">
        <v>90</v>
      </c>
      <c r="N469" s="277"/>
    </row>
    <row r="470" spans="1:14" ht="30" customHeight="1">
      <c r="A470" s="267" t="s">
        <v>41</v>
      </c>
      <c r="B470" s="267">
        <v>2</v>
      </c>
      <c r="C470" s="267">
        <v>1179</v>
      </c>
      <c r="D470" s="267">
        <v>2022</v>
      </c>
      <c r="E470" s="267">
        <v>2</v>
      </c>
      <c r="F470" s="268">
        <v>44595</v>
      </c>
      <c r="G470" s="267" t="s">
        <v>37</v>
      </c>
      <c r="H470" s="267" t="s">
        <v>37</v>
      </c>
      <c r="I470" s="460" t="s">
        <v>42</v>
      </c>
      <c r="J470" s="460" t="s">
        <v>39</v>
      </c>
      <c r="K470" s="267" t="s">
        <v>40</v>
      </c>
      <c r="L470" s="282">
        <v>200</v>
      </c>
      <c r="M470" s="472"/>
      <c r="N470" s="276">
        <v>200</v>
      </c>
    </row>
    <row r="471" spans="1:14" ht="30" customHeight="1">
      <c r="A471" s="267" t="s">
        <v>44</v>
      </c>
      <c r="B471" s="267">
        <v>2</v>
      </c>
      <c r="C471" s="267">
        <v>1052</v>
      </c>
      <c r="D471" s="264">
        <v>2022</v>
      </c>
      <c r="E471" s="267">
        <v>2</v>
      </c>
      <c r="F471" s="268">
        <v>44595</v>
      </c>
      <c r="G471" s="460" t="s">
        <v>37</v>
      </c>
      <c r="H471" s="460" t="s">
        <v>37</v>
      </c>
      <c r="I471" s="460" t="s">
        <v>17</v>
      </c>
      <c r="J471" s="460" t="s">
        <v>39</v>
      </c>
      <c r="K471" s="267" t="s">
        <v>40</v>
      </c>
      <c r="L471" s="282">
        <v>170</v>
      </c>
      <c r="M471" s="472"/>
      <c r="N471" s="276">
        <v>170</v>
      </c>
    </row>
    <row r="472" spans="1:14" ht="30" customHeight="1">
      <c r="A472" s="460" t="s">
        <v>36</v>
      </c>
      <c r="B472" s="265">
        <v>2</v>
      </c>
      <c r="C472" s="265">
        <v>1142</v>
      </c>
      <c r="D472" s="264">
        <v>2022</v>
      </c>
      <c r="E472" s="264">
        <v>2</v>
      </c>
      <c r="F472" s="268">
        <v>44595</v>
      </c>
      <c r="G472" s="460" t="s">
        <v>37</v>
      </c>
      <c r="H472" s="460" t="s">
        <v>37</v>
      </c>
      <c r="I472" s="460" t="s">
        <v>38</v>
      </c>
      <c r="J472" s="264" t="s">
        <v>46</v>
      </c>
      <c r="K472" s="460" t="s">
        <v>40</v>
      </c>
      <c r="L472" s="271">
        <v>160</v>
      </c>
      <c r="M472" s="472"/>
      <c r="N472" s="462">
        <v>160</v>
      </c>
    </row>
    <row r="473" spans="1:14" ht="30" customHeight="1">
      <c r="A473" s="460" t="s">
        <v>43</v>
      </c>
      <c r="B473" s="460">
        <v>1</v>
      </c>
      <c r="C473" s="460">
        <v>1187</v>
      </c>
      <c r="D473" s="460">
        <v>2022</v>
      </c>
      <c r="E473" s="460">
        <v>2</v>
      </c>
      <c r="F473" s="268">
        <v>44595</v>
      </c>
      <c r="G473" s="460" t="s">
        <v>37</v>
      </c>
      <c r="H473" s="460" t="s">
        <v>37</v>
      </c>
      <c r="I473" s="460" t="s">
        <v>8</v>
      </c>
      <c r="J473" s="460" t="s">
        <v>39</v>
      </c>
      <c r="K473" s="267" t="s">
        <v>76</v>
      </c>
      <c r="L473" s="282">
        <v>196</v>
      </c>
      <c r="M473" s="275">
        <v>196</v>
      </c>
      <c r="N473" s="277"/>
    </row>
    <row r="474" spans="1:14" ht="30" customHeight="1">
      <c r="A474" s="460" t="s">
        <v>43</v>
      </c>
      <c r="B474" s="460">
        <v>1</v>
      </c>
      <c r="C474" s="460">
        <v>1187</v>
      </c>
      <c r="D474" s="460">
        <v>2022</v>
      </c>
      <c r="E474" s="460">
        <v>2</v>
      </c>
      <c r="F474" s="268">
        <v>44595</v>
      </c>
      <c r="G474" s="460" t="s">
        <v>37</v>
      </c>
      <c r="H474" s="460" t="s">
        <v>37</v>
      </c>
      <c r="I474" s="460" t="s">
        <v>8</v>
      </c>
      <c r="J474" s="460" t="s">
        <v>39</v>
      </c>
      <c r="K474" s="267" t="s">
        <v>40</v>
      </c>
      <c r="L474" s="282">
        <v>105</v>
      </c>
      <c r="M474" s="470"/>
      <c r="N474" s="276">
        <v>105</v>
      </c>
    </row>
    <row r="475" spans="1:14" ht="30" customHeight="1">
      <c r="A475" s="267" t="s">
        <v>41</v>
      </c>
      <c r="B475" s="267">
        <v>3</v>
      </c>
      <c r="C475" s="267">
        <v>1180</v>
      </c>
      <c r="D475" s="267">
        <v>2022</v>
      </c>
      <c r="E475" s="267">
        <v>2</v>
      </c>
      <c r="F475" s="268">
        <v>44602</v>
      </c>
      <c r="G475" s="267" t="s">
        <v>37</v>
      </c>
      <c r="H475" s="267" t="s">
        <v>37</v>
      </c>
      <c r="I475" s="460" t="s">
        <v>42</v>
      </c>
      <c r="J475" s="460" t="s">
        <v>39</v>
      </c>
      <c r="K475" s="267" t="s">
        <v>76</v>
      </c>
      <c r="L475" s="282">
        <v>70</v>
      </c>
      <c r="M475" s="275">
        <v>70</v>
      </c>
      <c r="N475" s="277"/>
    </row>
    <row r="476" spans="1:14" ht="30" customHeight="1">
      <c r="A476" s="267" t="s">
        <v>41</v>
      </c>
      <c r="B476" s="267">
        <v>3</v>
      </c>
      <c r="C476" s="267">
        <v>1180</v>
      </c>
      <c r="D476" s="267">
        <v>2022</v>
      </c>
      <c r="E476" s="267">
        <v>2</v>
      </c>
      <c r="F476" s="268">
        <v>44602</v>
      </c>
      <c r="G476" s="267" t="s">
        <v>37</v>
      </c>
      <c r="H476" s="267" t="s">
        <v>37</v>
      </c>
      <c r="I476" s="460" t="s">
        <v>42</v>
      </c>
      <c r="J476" s="460" t="s">
        <v>39</v>
      </c>
      <c r="K476" s="267" t="s">
        <v>40</v>
      </c>
      <c r="L476" s="282">
        <v>106</v>
      </c>
      <c r="M476" s="470"/>
      <c r="N476" s="276">
        <v>106</v>
      </c>
    </row>
    <row r="477" spans="1:14" ht="30" customHeight="1">
      <c r="A477" s="460" t="s">
        <v>43</v>
      </c>
      <c r="B477" s="460">
        <v>2</v>
      </c>
      <c r="C477" s="460">
        <v>1188</v>
      </c>
      <c r="D477" s="460">
        <v>2022</v>
      </c>
      <c r="E477" s="460">
        <v>2</v>
      </c>
      <c r="F477" s="268">
        <v>44602</v>
      </c>
      <c r="G477" s="460" t="s">
        <v>37</v>
      </c>
      <c r="H477" s="460" t="s">
        <v>37</v>
      </c>
      <c r="I477" s="460" t="s">
        <v>8</v>
      </c>
      <c r="J477" s="460" t="s">
        <v>39</v>
      </c>
      <c r="K477" s="267" t="s">
        <v>76</v>
      </c>
      <c r="L477" s="282">
        <v>143</v>
      </c>
      <c r="M477" s="275">
        <v>143</v>
      </c>
      <c r="N477" s="277"/>
    </row>
    <row r="478" spans="1:14" ht="30" customHeight="1">
      <c r="A478" s="460" t="s">
        <v>43</v>
      </c>
      <c r="B478" s="460">
        <v>2</v>
      </c>
      <c r="C478" s="460">
        <v>1188</v>
      </c>
      <c r="D478" s="460">
        <v>2022</v>
      </c>
      <c r="E478" s="460">
        <v>2</v>
      </c>
      <c r="F478" s="268">
        <v>44602</v>
      </c>
      <c r="G478" s="460" t="s">
        <v>37</v>
      </c>
      <c r="H478" s="460" t="s">
        <v>37</v>
      </c>
      <c r="I478" s="460" t="s">
        <v>8</v>
      </c>
      <c r="J478" s="460" t="s">
        <v>39</v>
      </c>
      <c r="K478" s="267" t="s">
        <v>40</v>
      </c>
      <c r="L478" s="282">
        <v>136</v>
      </c>
      <c r="M478" s="472"/>
      <c r="N478" s="276">
        <v>136</v>
      </c>
    </row>
    <row r="479" spans="1:14" ht="30" customHeight="1">
      <c r="A479" s="267" t="s">
        <v>44</v>
      </c>
      <c r="B479" s="267">
        <v>3</v>
      </c>
      <c r="C479" s="267">
        <v>1053</v>
      </c>
      <c r="D479" s="264">
        <v>2022</v>
      </c>
      <c r="E479" s="267">
        <v>2</v>
      </c>
      <c r="F479" s="268">
        <v>44602</v>
      </c>
      <c r="G479" s="460" t="s">
        <v>37</v>
      </c>
      <c r="H479" s="460" t="s">
        <v>37</v>
      </c>
      <c r="I479" s="460" t="s">
        <v>17</v>
      </c>
      <c r="J479" s="460" t="s">
        <v>39</v>
      </c>
      <c r="K479" s="267" t="s">
        <v>40</v>
      </c>
      <c r="L479" s="282">
        <v>126</v>
      </c>
      <c r="M479" s="472"/>
      <c r="N479" s="276">
        <v>126</v>
      </c>
    </row>
    <row r="480" spans="1:14" ht="30" customHeight="1">
      <c r="A480" s="460" t="s">
        <v>45</v>
      </c>
      <c r="B480" s="460">
        <v>1</v>
      </c>
      <c r="C480" s="460">
        <v>1080</v>
      </c>
      <c r="D480" s="460">
        <v>2022</v>
      </c>
      <c r="E480" s="460">
        <v>2</v>
      </c>
      <c r="F480" s="479">
        <v>44609</v>
      </c>
      <c r="G480" s="460" t="s">
        <v>37</v>
      </c>
      <c r="H480" s="460" t="s">
        <v>37</v>
      </c>
      <c r="I480" s="264" t="s">
        <v>14</v>
      </c>
      <c r="J480" s="460" t="s">
        <v>46</v>
      </c>
      <c r="K480" s="460" t="s">
        <v>40</v>
      </c>
      <c r="L480" s="271">
        <v>205</v>
      </c>
      <c r="M480" s="472"/>
      <c r="N480" s="462">
        <v>205</v>
      </c>
    </row>
    <row r="481" spans="1:14" ht="30" customHeight="1">
      <c r="A481" s="267" t="s">
        <v>41</v>
      </c>
      <c r="B481" s="267">
        <v>4</v>
      </c>
      <c r="C481" s="267">
        <v>1210</v>
      </c>
      <c r="D481" s="267">
        <v>2022</v>
      </c>
      <c r="E481" s="267">
        <v>3</v>
      </c>
      <c r="F481" s="268">
        <v>44623</v>
      </c>
      <c r="G481" s="267" t="s">
        <v>37</v>
      </c>
      <c r="H481" s="267" t="s">
        <v>37</v>
      </c>
      <c r="I481" s="460" t="s">
        <v>42</v>
      </c>
      <c r="J481" s="460" t="s">
        <v>39</v>
      </c>
      <c r="K481" s="267" t="s">
        <v>76</v>
      </c>
      <c r="L481" s="282">
        <v>80</v>
      </c>
      <c r="M481" s="275">
        <v>80</v>
      </c>
      <c r="N481" s="277"/>
    </row>
    <row r="482" spans="1:14" ht="30" customHeight="1">
      <c r="A482" s="267" t="s">
        <v>41</v>
      </c>
      <c r="B482" s="267">
        <v>4</v>
      </c>
      <c r="C482" s="267">
        <v>1210</v>
      </c>
      <c r="D482" s="267">
        <v>2022</v>
      </c>
      <c r="E482" s="267">
        <v>3</v>
      </c>
      <c r="F482" s="268">
        <v>44623</v>
      </c>
      <c r="G482" s="267" t="s">
        <v>37</v>
      </c>
      <c r="H482" s="267" t="s">
        <v>37</v>
      </c>
      <c r="I482" s="460" t="s">
        <v>42</v>
      </c>
      <c r="J482" s="460" t="s">
        <v>39</v>
      </c>
      <c r="K482" s="267" t="s">
        <v>40</v>
      </c>
      <c r="L482" s="282">
        <v>135</v>
      </c>
      <c r="M482" s="472"/>
      <c r="N482" s="276">
        <v>135</v>
      </c>
    </row>
    <row r="483" spans="1:14" ht="30" customHeight="1">
      <c r="A483" s="267" t="s">
        <v>44</v>
      </c>
      <c r="B483" s="267">
        <v>4</v>
      </c>
      <c r="C483" s="267">
        <v>1055</v>
      </c>
      <c r="D483" s="264">
        <v>2022</v>
      </c>
      <c r="E483" s="267">
        <v>3</v>
      </c>
      <c r="F483" s="268">
        <v>44623</v>
      </c>
      <c r="G483" s="460" t="s">
        <v>37</v>
      </c>
      <c r="H483" s="460" t="s">
        <v>37</v>
      </c>
      <c r="I483" s="460" t="s">
        <v>17</v>
      </c>
      <c r="J483" s="460" t="s">
        <v>39</v>
      </c>
      <c r="K483" s="267" t="s">
        <v>40</v>
      </c>
      <c r="L483" s="282">
        <v>135</v>
      </c>
      <c r="M483" s="472"/>
      <c r="N483" s="276">
        <v>135</v>
      </c>
    </row>
    <row r="484" spans="1:14" ht="30" customHeight="1">
      <c r="A484" s="460" t="s">
        <v>43</v>
      </c>
      <c r="B484" s="460">
        <v>3</v>
      </c>
      <c r="C484" s="460">
        <v>1189</v>
      </c>
      <c r="D484" s="460">
        <v>2022</v>
      </c>
      <c r="E484" s="460">
        <v>3</v>
      </c>
      <c r="F484" s="268">
        <v>44623</v>
      </c>
      <c r="G484" s="460" t="s">
        <v>37</v>
      </c>
      <c r="H484" s="460" t="s">
        <v>37</v>
      </c>
      <c r="I484" s="460" t="s">
        <v>8</v>
      </c>
      <c r="J484" s="460" t="s">
        <v>39</v>
      </c>
      <c r="K484" s="267" t="s">
        <v>76</v>
      </c>
      <c r="L484" s="282">
        <v>253</v>
      </c>
      <c r="M484" s="275">
        <v>253</v>
      </c>
      <c r="N484" s="277"/>
    </row>
    <row r="485" spans="1:14" ht="30" customHeight="1">
      <c r="A485" s="460" t="s">
        <v>43</v>
      </c>
      <c r="B485" s="460">
        <v>3</v>
      </c>
      <c r="C485" s="460">
        <v>1189</v>
      </c>
      <c r="D485" s="460">
        <v>2022</v>
      </c>
      <c r="E485" s="460">
        <v>3</v>
      </c>
      <c r="F485" s="268">
        <v>44623</v>
      </c>
      <c r="G485" s="460" t="s">
        <v>37</v>
      </c>
      <c r="H485" s="460" t="s">
        <v>37</v>
      </c>
      <c r="I485" s="460" t="s">
        <v>8</v>
      </c>
      <c r="J485" s="460" t="s">
        <v>39</v>
      </c>
      <c r="K485" s="267" t="s">
        <v>40</v>
      </c>
      <c r="L485" s="282">
        <v>148</v>
      </c>
      <c r="M485" s="472"/>
      <c r="N485" s="276">
        <v>148</v>
      </c>
    </row>
    <row r="486" spans="1:14" ht="30" customHeight="1">
      <c r="A486" s="460" t="s">
        <v>36</v>
      </c>
      <c r="B486" s="265">
        <v>3</v>
      </c>
      <c r="C486" s="265">
        <v>1143</v>
      </c>
      <c r="D486" s="264">
        <v>2022</v>
      </c>
      <c r="E486" s="264">
        <v>3</v>
      </c>
      <c r="F486" s="268">
        <v>44623</v>
      </c>
      <c r="G486" s="460" t="s">
        <v>37</v>
      </c>
      <c r="H486" s="460" t="s">
        <v>37</v>
      </c>
      <c r="I486" s="460" t="s">
        <v>38</v>
      </c>
      <c r="J486" s="264" t="s">
        <v>46</v>
      </c>
      <c r="K486" s="460" t="s">
        <v>40</v>
      </c>
      <c r="L486" s="271">
        <v>101</v>
      </c>
      <c r="M486" s="472"/>
      <c r="N486" s="462">
        <v>101</v>
      </c>
    </row>
    <row r="487" spans="1:14" ht="30" customHeight="1">
      <c r="A487" s="460" t="s">
        <v>45</v>
      </c>
      <c r="B487" s="460">
        <v>2</v>
      </c>
      <c r="C487" s="460">
        <v>1081</v>
      </c>
      <c r="D487" s="460">
        <v>2022</v>
      </c>
      <c r="E487" s="460">
        <v>3</v>
      </c>
      <c r="F487" s="268">
        <v>44630</v>
      </c>
      <c r="G487" s="460" t="s">
        <v>37</v>
      </c>
      <c r="H487" s="460" t="s">
        <v>37</v>
      </c>
      <c r="I487" s="264" t="s">
        <v>14</v>
      </c>
      <c r="J487" s="460" t="s">
        <v>46</v>
      </c>
      <c r="K487" s="460" t="s">
        <v>40</v>
      </c>
      <c r="L487" s="271">
        <v>320</v>
      </c>
      <c r="M487" s="472"/>
      <c r="N487" s="462">
        <v>320</v>
      </c>
    </row>
    <row r="488" spans="1:14" ht="30" customHeight="1">
      <c r="A488" s="267" t="s">
        <v>41</v>
      </c>
      <c r="B488" s="267">
        <v>5</v>
      </c>
      <c r="C488" s="267">
        <v>1211</v>
      </c>
      <c r="D488" s="267">
        <v>2022</v>
      </c>
      <c r="E488" s="267">
        <v>3</v>
      </c>
      <c r="F488" s="268">
        <v>44637</v>
      </c>
      <c r="G488" s="267" t="s">
        <v>37</v>
      </c>
      <c r="H488" s="267" t="s">
        <v>37</v>
      </c>
      <c r="I488" s="460" t="s">
        <v>42</v>
      </c>
      <c r="J488" s="460" t="s">
        <v>39</v>
      </c>
      <c r="K488" s="267" t="s">
        <v>76</v>
      </c>
      <c r="L488" s="282">
        <v>170</v>
      </c>
      <c r="M488" s="275">
        <v>170</v>
      </c>
      <c r="N488" s="277"/>
    </row>
    <row r="489" spans="1:14" ht="30" customHeight="1">
      <c r="A489" s="267" t="s">
        <v>41</v>
      </c>
      <c r="B489" s="267">
        <v>5</v>
      </c>
      <c r="C489" s="267">
        <v>1211</v>
      </c>
      <c r="D489" s="267">
        <v>2022</v>
      </c>
      <c r="E489" s="267">
        <v>3</v>
      </c>
      <c r="F489" s="268">
        <v>44637</v>
      </c>
      <c r="G489" s="267" t="s">
        <v>37</v>
      </c>
      <c r="H489" s="267" t="s">
        <v>37</v>
      </c>
      <c r="I489" s="460" t="s">
        <v>42</v>
      </c>
      <c r="J489" s="460" t="s">
        <v>39</v>
      </c>
      <c r="K489" s="267" t="s">
        <v>40</v>
      </c>
      <c r="L489" s="282">
        <v>120</v>
      </c>
      <c r="M489" s="472"/>
      <c r="N489" s="276">
        <v>120</v>
      </c>
    </row>
    <row r="490" spans="1:14" ht="30" customHeight="1">
      <c r="A490" s="267" t="s">
        <v>44</v>
      </c>
      <c r="B490" s="267">
        <v>5</v>
      </c>
      <c r="C490" s="267">
        <v>1056</v>
      </c>
      <c r="D490" s="264">
        <v>2022</v>
      </c>
      <c r="E490" s="267">
        <v>3</v>
      </c>
      <c r="F490" s="268">
        <v>44637</v>
      </c>
      <c r="G490" s="460" t="s">
        <v>37</v>
      </c>
      <c r="H490" s="460" t="s">
        <v>37</v>
      </c>
      <c r="I490" s="460" t="s">
        <v>17</v>
      </c>
      <c r="J490" s="460" t="s">
        <v>39</v>
      </c>
      <c r="K490" s="267" t="s">
        <v>40</v>
      </c>
      <c r="L490" s="282">
        <v>120</v>
      </c>
      <c r="M490" s="472"/>
      <c r="N490" s="276">
        <v>120</v>
      </c>
    </row>
    <row r="491" spans="1:14" ht="30" customHeight="1">
      <c r="A491" s="460" t="s">
        <v>43</v>
      </c>
      <c r="B491" s="460">
        <v>4</v>
      </c>
      <c r="C491" s="460">
        <v>1190</v>
      </c>
      <c r="D491" s="460">
        <v>2022</v>
      </c>
      <c r="E491" s="460">
        <v>3</v>
      </c>
      <c r="F491" s="268">
        <v>44637</v>
      </c>
      <c r="G491" s="460" t="s">
        <v>37</v>
      </c>
      <c r="H491" s="460" t="s">
        <v>37</v>
      </c>
      <c r="I491" s="460" t="s">
        <v>8</v>
      </c>
      <c r="J491" s="460" t="s">
        <v>39</v>
      </c>
      <c r="K491" s="267" t="s">
        <v>76</v>
      </c>
      <c r="L491" s="282">
        <v>241</v>
      </c>
      <c r="M491" s="275">
        <v>241</v>
      </c>
      <c r="N491" s="277"/>
    </row>
    <row r="492" spans="1:14" ht="30" customHeight="1">
      <c r="A492" s="460" t="s">
        <v>43</v>
      </c>
      <c r="B492" s="460">
        <v>4</v>
      </c>
      <c r="C492" s="460">
        <v>1190</v>
      </c>
      <c r="D492" s="460">
        <v>2022</v>
      </c>
      <c r="E492" s="460">
        <v>3</v>
      </c>
      <c r="F492" s="268">
        <v>44637</v>
      </c>
      <c r="G492" s="460" t="s">
        <v>37</v>
      </c>
      <c r="H492" s="460" t="s">
        <v>37</v>
      </c>
      <c r="I492" s="460" t="s">
        <v>8</v>
      </c>
      <c r="J492" s="460" t="s">
        <v>39</v>
      </c>
      <c r="K492" s="267" t="s">
        <v>40</v>
      </c>
      <c r="L492" s="282">
        <v>100</v>
      </c>
      <c r="M492" s="470"/>
      <c r="N492" s="276">
        <v>100</v>
      </c>
    </row>
    <row r="493" spans="1:14" ht="30" customHeight="1">
      <c r="A493" s="460" t="s">
        <v>43</v>
      </c>
      <c r="B493" s="460">
        <v>5</v>
      </c>
      <c r="C493" s="460">
        <v>1191</v>
      </c>
      <c r="D493" s="460">
        <v>2022</v>
      </c>
      <c r="E493" s="460">
        <v>3</v>
      </c>
      <c r="F493" s="268">
        <v>44651</v>
      </c>
      <c r="G493" s="460" t="s">
        <v>37</v>
      </c>
      <c r="H493" s="460" t="s">
        <v>37</v>
      </c>
      <c r="I493" s="460" t="s">
        <v>8</v>
      </c>
      <c r="J493" s="460" t="s">
        <v>39</v>
      </c>
      <c r="K493" s="267" t="s">
        <v>76</v>
      </c>
      <c r="L493" s="282">
        <v>111</v>
      </c>
      <c r="M493" s="275">
        <v>111</v>
      </c>
      <c r="N493" s="277"/>
    </row>
    <row r="494" spans="1:14" ht="30" customHeight="1">
      <c r="A494" s="460" t="s">
        <v>43</v>
      </c>
      <c r="B494" s="460">
        <v>5</v>
      </c>
      <c r="C494" s="460">
        <v>1191</v>
      </c>
      <c r="D494" s="460">
        <v>2022</v>
      </c>
      <c r="E494" s="460">
        <v>3</v>
      </c>
      <c r="F494" s="268">
        <v>44651</v>
      </c>
      <c r="G494" s="460" t="s">
        <v>37</v>
      </c>
      <c r="H494" s="460" t="s">
        <v>37</v>
      </c>
      <c r="I494" s="460" t="s">
        <v>8</v>
      </c>
      <c r="J494" s="460" t="s">
        <v>39</v>
      </c>
      <c r="K494" s="267" t="s">
        <v>40</v>
      </c>
      <c r="L494" s="282">
        <v>101</v>
      </c>
      <c r="M494" s="470"/>
      <c r="N494" s="276">
        <v>101</v>
      </c>
    </row>
    <row r="495" spans="1:14" ht="30" customHeight="1">
      <c r="A495" s="267" t="s">
        <v>44</v>
      </c>
      <c r="B495" s="267">
        <v>6</v>
      </c>
      <c r="C495" s="267">
        <v>1057</v>
      </c>
      <c r="D495" s="264">
        <v>2022</v>
      </c>
      <c r="E495" s="267">
        <v>3</v>
      </c>
      <c r="F495" s="268">
        <v>44651</v>
      </c>
      <c r="G495" s="460" t="s">
        <v>37</v>
      </c>
      <c r="H495" s="460" t="s">
        <v>37</v>
      </c>
      <c r="I495" s="460" t="s">
        <v>17</v>
      </c>
      <c r="J495" s="460" t="s">
        <v>39</v>
      </c>
      <c r="K495" s="267" t="s">
        <v>40</v>
      </c>
      <c r="L495" s="282">
        <v>85</v>
      </c>
      <c r="M495" s="470"/>
      <c r="N495" s="276">
        <v>85</v>
      </c>
    </row>
    <row r="496" spans="1:14" ht="30" customHeight="1">
      <c r="A496" s="267" t="s">
        <v>41</v>
      </c>
      <c r="B496" s="267">
        <v>6</v>
      </c>
      <c r="C496" s="267">
        <v>1212</v>
      </c>
      <c r="D496" s="267">
        <v>2022</v>
      </c>
      <c r="E496" s="267">
        <v>3</v>
      </c>
      <c r="F496" s="268">
        <v>44651</v>
      </c>
      <c r="G496" s="267" t="s">
        <v>37</v>
      </c>
      <c r="H496" s="267" t="s">
        <v>37</v>
      </c>
      <c r="I496" s="460" t="s">
        <v>42</v>
      </c>
      <c r="J496" s="460" t="s">
        <v>39</v>
      </c>
      <c r="K496" s="267" t="s">
        <v>53</v>
      </c>
      <c r="L496" s="282">
        <v>75</v>
      </c>
      <c r="M496" s="275">
        <v>75</v>
      </c>
      <c r="N496" s="277"/>
    </row>
    <row r="497" spans="1:14" ht="30" customHeight="1">
      <c r="A497" s="267" t="s">
        <v>41</v>
      </c>
      <c r="B497" s="267">
        <v>6</v>
      </c>
      <c r="C497" s="267">
        <v>1212</v>
      </c>
      <c r="D497" s="267">
        <v>2022</v>
      </c>
      <c r="E497" s="267">
        <v>3</v>
      </c>
      <c r="F497" s="268">
        <v>44651</v>
      </c>
      <c r="G497" s="267" t="s">
        <v>37</v>
      </c>
      <c r="H497" s="267" t="s">
        <v>37</v>
      </c>
      <c r="I497" s="460" t="s">
        <v>42</v>
      </c>
      <c r="J497" s="460" t="s">
        <v>39</v>
      </c>
      <c r="K497" s="267" t="s">
        <v>40</v>
      </c>
      <c r="L497" s="282">
        <v>85</v>
      </c>
      <c r="M497" s="470"/>
      <c r="N497" s="276">
        <v>85</v>
      </c>
    </row>
    <row r="498" spans="1:14" ht="30" customHeight="1">
      <c r="A498" s="460" t="s">
        <v>36</v>
      </c>
      <c r="B498" s="265">
        <v>4</v>
      </c>
      <c r="C498" s="265">
        <v>1144</v>
      </c>
      <c r="D498" s="264">
        <v>2022</v>
      </c>
      <c r="E498" s="264">
        <v>3</v>
      </c>
      <c r="F498" s="268">
        <v>44651</v>
      </c>
      <c r="G498" s="460" t="s">
        <v>37</v>
      </c>
      <c r="H498" s="460" t="s">
        <v>37</v>
      </c>
      <c r="I498" s="460" t="s">
        <v>38</v>
      </c>
      <c r="J498" s="460" t="s">
        <v>39</v>
      </c>
      <c r="K498" s="460" t="s">
        <v>40</v>
      </c>
      <c r="L498" s="271">
        <v>84</v>
      </c>
      <c r="M498" s="470"/>
      <c r="N498" s="462">
        <v>84</v>
      </c>
    </row>
    <row r="499" spans="1:14" ht="30" customHeight="1">
      <c r="A499" s="460" t="s">
        <v>45</v>
      </c>
      <c r="B499" s="460">
        <v>3</v>
      </c>
      <c r="C499" s="460">
        <v>1082</v>
      </c>
      <c r="D499" s="460">
        <v>2022</v>
      </c>
      <c r="E499" s="460">
        <v>4</v>
      </c>
      <c r="F499" s="268">
        <v>44665</v>
      </c>
      <c r="G499" s="460" t="s">
        <v>37</v>
      </c>
      <c r="H499" s="460" t="s">
        <v>37</v>
      </c>
      <c r="I499" s="264" t="s">
        <v>14</v>
      </c>
      <c r="J499" s="460" t="s">
        <v>46</v>
      </c>
      <c r="K499" s="460" t="s">
        <v>40</v>
      </c>
      <c r="L499" s="271">
        <v>244</v>
      </c>
      <c r="M499" s="470"/>
      <c r="N499" s="462">
        <v>244</v>
      </c>
    </row>
    <row r="500" spans="1:14" ht="30" customHeight="1">
      <c r="A500" s="267" t="s">
        <v>44</v>
      </c>
      <c r="B500" s="267">
        <v>7</v>
      </c>
      <c r="C500" s="267">
        <v>1058</v>
      </c>
      <c r="D500" s="264">
        <v>2022</v>
      </c>
      <c r="E500" s="267">
        <v>4</v>
      </c>
      <c r="F500" s="268">
        <v>44679</v>
      </c>
      <c r="G500" s="460" t="s">
        <v>37</v>
      </c>
      <c r="H500" s="460" t="s">
        <v>37</v>
      </c>
      <c r="I500" s="460" t="s">
        <v>17</v>
      </c>
      <c r="J500" s="460" t="s">
        <v>39</v>
      </c>
      <c r="K500" s="267" t="s">
        <v>40</v>
      </c>
      <c r="L500" s="282">
        <v>190</v>
      </c>
      <c r="M500" s="470"/>
      <c r="N500" s="276">
        <v>190</v>
      </c>
    </row>
    <row r="501" spans="1:14" ht="30" customHeight="1">
      <c r="A501" s="267" t="s">
        <v>41</v>
      </c>
      <c r="B501" s="267">
        <v>7</v>
      </c>
      <c r="C501" s="267">
        <v>1213</v>
      </c>
      <c r="D501" s="267">
        <v>2022</v>
      </c>
      <c r="E501" s="267">
        <v>4</v>
      </c>
      <c r="F501" s="268">
        <v>44679</v>
      </c>
      <c r="G501" s="267" t="s">
        <v>37</v>
      </c>
      <c r="H501" s="267" t="s">
        <v>37</v>
      </c>
      <c r="I501" s="460" t="s">
        <v>42</v>
      </c>
      <c r="J501" s="460" t="s">
        <v>39</v>
      </c>
      <c r="K501" s="267" t="s">
        <v>53</v>
      </c>
      <c r="L501" s="282">
        <v>162</v>
      </c>
      <c r="M501" s="275">
        <v>162</v>
      </c>
      <c r="N501" s="277"/>
    </row>
    <row r="502" spans="1:14" ht="30" customHeight="1">
      <c r="A502" s="267" t="s">
        <v>41</v>
      </c>
      <c r="B502" s="267">
        <v>7</v>
      </c>
      <c r="C502" s="267">
        <v>1213</v>
      </c>
      <c r="D502" s="267">
        <v>2022</v>
      </c>
      <c r="E502" s="267">
        <v>4</v>
      </c>
      <c r="F502" s="268">
        <v>44679</v>
      </c>
      <c r="G502" s="267" t="s">
        <v>37</v>
      </c>
      <c r="H502" s="267" t="s">
        <v>37</v>
      </c>
      <c r="I502" s="460" t="s">
        <v>42</v>
      </c>
      <c r="J502" s="460" t="s">
        <v>39</v>
      </c>
      <c r="K502" s="267" t="s">
        <v>40</v>
      </c>
      <c r="L502" s="282">
        <v>106</v>
      </c>
      <c r="M502" s="470"/>
      <c r="N502" s="276">
        <v>106</v>
      </c>
    </row>
    <row r="503" spans="1:14" ht="30" customHeight="1">
      <c r="A503" s="460" t="s">
        <v>43</v>
      </c>
      <c r="B503" s="460">
        <v>6</v>
      </c>
      <c r="C503" s="460">
        <v>1192</v>
      </c>
      <c r="D503" s="460">
        <v>2022</v>
      </c>
      <c r="E503" s="460">
        <v>4</v>
      </c>
      <c r="F503" s="268">
        <v>44679</v>
      </c>
      <c r="G503" s="460" t="s">
        <v>37</v>
      </c>
      <c r="H503" s="460" t="s">
        <v>37</v>
      </c>
      <c r="I503" s="460" t="s">
        <v>8</v>
      </c>
      <c r="J503" s="460" t="s">
        <v>39</v>
      </c>
      <c r="K503" s="267" t="s">
        <v>76</v>
      </c>
      <c r="L503" s="282">
        <v>221</v>
      </c>
      <c r="M503" s="275">
        <v>221</v>
      </c>
      <c r="N503" s="277"/>
    </row>
    <row r="504" spans="1:14" ht="30" customHeight="1">
      <c r="A504" s="460" t="s">
        <v>43</v>
      </c>
      <c r="B504" s="460">
        <v>6</v>
      </c>
      <c r="C504" s="460">
        <v>1192</v>
      </c>
      <c r="D504" s="460">
        <v>2022</v>
      </c>
      <c r="E504" s="460">
        <v>4</v>
      </c>
      <c r="F504" s="268">
        <v>44679</v>
      </c>
      <c r="G504" s="460" t="s">
        <v>37</v>
      </c>
      <c r="H504" s="460" t="s">
        <v>37</v>
      </c>
      <c r="I504" s="460" t="s">
        <v>8</v>
      </c>
      <c r="J504" s="460" t="s">
        <v>39</v>
      </c>
      <c r="K504" s="267" t="s">
        <v>40</v>
      </c>
      <c r="L504" s="282">
        <v>61</v>
      </c>
      <c r="M504" s="470"/>
      <c r="N504" s="276">
        <v>61</v>
      </c>
    </row>
    <row r="505" spans="1:14" ht="30" customHeight="1">
      <c r="A505" s="460" t="s">
        <v>45</v>
      </c>
      <c r="B505" s="460">
        <v>4</v>
      </c>
      <c r="C505" s="460">
        <v>1083</v>
      </c>
      <c r="D505" s="460">
        <v>2022</v>
      </c>
      <c r="E505" s="460">
        <v>4</v>
      </c>
      <c r="F505" s="268">
        <v>44679</v>
      </c>
      <c r="G505" s="460" t="s">
        <v>37</v>
      </c>
      <c r="H505" s="460" t="s">
        <v>37</v>
      </c>
      <c r="I505" s="264" t="s">
        <v>14</v>
      </c>
      <c r="J505" s="460" t="s">
        <v>46</v>
      </c>
      <c r="K505" s="460" t="s">
        <v>40</v>
      </c>
      <c r="L505" s="271">
        <v>242</v>
      </c>
      <c r="M505" s="470"/>
      <c r="N505" s="462">
        <v>242</v>
      </c>
    </row>
    <row r="506" spans="1:14" ht="30" customHeight="1">
      <c r="A506" s="460" t="s">
        <v>43</v>
      </c>
      <c r="B506" s="460">
        <v>7</v>
      </c>
      <c r="C506" s="460">
        <v>1193</v>
      </c>
      <c r="D506" s="460">
        <v>2022</v>
      </c>
      <c r="E506" s="460">
        <v>5</v>
      </c>
      <c r="F506" s="268">
        <v>44686</v>
      </c>
      <c r="G506" s="460" t="s">
        <v>37</v>
      </c>
      <c r="H506" s="460" t="s">
        <v>37</v>
      </c>
      <c r="I506" s="460" t="s">
        <v>8</v>
      </c>
      <c r="J506" s="460" t="s">
        <v>39</v>
      </c>
      <c r="K506" s="267" t="s">
        <v>76</v>
      </c>
      <c r="L506" s="282">
        <v>172</v>
      </c>
      <c r="M506" s="275">
        <v>172</v>
      </c>
      <c r="N506" s="277"/>
    </row>
    <row r="507" spans="1:14" ht="30" customHeight="1">
      <c r="A507" s="460" t="s">
        <v>43</v>
      </c>
      <c r="B507" s="460">
        <v>7</v>
      </c>
      <c r="C507" s="460">
        <v>1193</v>
      </c>
      <c r="D507" s="460">
        <v>2022</v>
      </c>
      <c r="E507" s="460">
        <v>5</v>
      </c>
      <c r="F507" s="268">
        <v>44686</v>
      </c>
      <c r="G507" s="460" t="s">
        <v>37</v>
      </c>
      <c r="H507" s="460" t="s">
        <v>37</v>
      </c>
      <c r="I507" s="460" t="s">
        <v>8</v>
      </c>
      <c r="J507" s="460" t="s">
        <v>39</v>
      </c>
      <c r="K507" s="267" t="s">
        <v>40</v>
      </c>
      <c r="L507" s="282">
        <v>100</v>
      </c>
      <c r="M507" s="470"/>
      <c r="N507" s="276">
        <v>100</v>
      </c>
    </row>
    <row r="508" spans="1:14" ht="30" customHeight="1">
      <c r="A508" s="267" t="s">
        <v>41</v>
      </c>
      <c r="B508" s="267">
        <v>8</v>
      </c>
      <c r="C508" s="267">
        <v>1214</v>
      </c>
      <c r="D508" s="267">
        <v>2022</v>
      </c>
      <c r="E508" s="267">
        <v>5</v>
      </c>
      <c r="F508" s="268">
        <v>44686</v>
      </c>
      <c r="G508" s="267" t="s">
        <v>37</v>
      </c>
      <c r="H508" s="267" t="s">
        <v>37</v>
      </c>
      <c r="I508" s="460" t="s">
        <v>42</v>
      </c>
      <c r="J508" s="460" t="s">
        <v>39</v>
      </c>
      <c r="K508" s="267" t="s">
        <v>53</v>
      </c>
      <c r="L508" s="282">
        <v>71</v>
      </c>
      <c r="M508" s="275">
        <v>71</v>
      </c>
      <c r="N508" s="277"/>
    </row>
    <row r="509" spans="1:14" ht="30" customHeight="1">
      <c r="A509" s="267" t="s">
        <v>41</v>
      </c>
      <c r="B509" s="267">
        <v>8</v>
      </c>
      <c r="C509" s="267">
        <v>1214</v>
      </c>
      <c r="D509" s="267">
        <v>2022</v>
      </c>
      <c r="E509" s="267">
        <v>5</v>
      </c>
      <c r="F509" s="268">
        <v>44686</v>
      </c>
      <c r="G509" s="267" t="s">
        <v>37</v>
      </c>
      <c r="H509" s="267" t="s">
        <v>37</v>
      </c>
      <c r="I509" s="460" t="s">
        <v>42</v>
      </c>
      <c r="J509" s="460" t="s">
        <v>39</v>
      </c>
      <c r="K509" s="267" t="s">
        <v>40</v>
      </c>
      <c r="L509" s="282">
        <v>55</v>
      </c>
      <c r="M509" s="470"/>
      <c r="N509" s="276">
        <v>55</v>
      </c>
    </row>
    <row r="510" spans="1:14" ht="30" customHeight="1">
      <c r="A510" s="267" t="s">
        <v>44</v>
      </c>
      <c r="B510" s="267">
        <v>8</v>
      </c>
      <c r="C510" s="267">
        <v>1059</v>
      </c>
      <c r="D510" s="264">
        <v>2022</v>
      </c>
      <c r="E510" s="267">
        <v>5</v>
      </c>
      <c r="F510" s="268">
        <v>44686</v>
      </c>
      <c r="G510" s="460" t="s">
        <v>37</v>
      </c>
      <c r="H510" s="460" t="s">
        <v>37</v>
      </c>
      <c r="I510" s="460" t="s">
        <v>17</v>
      </c>
      <c r="J510" s="460" t="s">
        <v>39</v>
      </c>
      <c r="K510" s="267" t="s">
        <v>40</v>
      </c>
      <c r="L510" s="282">
        <v>155</v>
      </c>
      <c r="M510" s="470"/>
      <c r="N510" s="276">
        <v>155</v>
      </c>
    </row>
    <row r="511" spans="1:14" ht="30" customHeight="1">
      <c r="A511" s="267" t="s">
        <v>41</v>
      </c>
      <c r="B511" s="267">
        <v>9</v>
      </c>
      <c r="C511" s="267">
        <v>1215</v>
      </c>
      <c r="D511" s="267">
        <v>2022</v>
      </c>
      <c r="E511" s="267">
        <v>6</v>
      </c>
      <c r="F511" s="268">
        <v>44714</v>
      </c>
      <c r="G511" s="267" t="s">
        <v>37</v>
      </c>
      <c r="H511" s="267" t="s">
        <v>37</v>
      </c>
      <c r="I511" s="460" t="s">
        <v>42</v>
      </c>
      <c r="J511" s="460" t="s">
        <v>39</v>
      </c>
      <c r="K511" s="267" t="s">
        <v>53</v>
      </c>
      <c r="L511" s="282">
        <v>250</v>
      </c>
      <c r="M511" s="275">
        <v>250</v>
      </c>
      <c r="N511" s="277"/>
    </row>
    <row r="512" spans="1:14" ht="30" customHeight="1">
      <c r="A512" s="267" t="s">
        <v>41</v>
      </c>
      <c r="B512" s="267">
        <v>9</v>
      </c>
      <c r="C512" s="267">
        <v>1215</v>
      </c>
      <c r="D512" s="267">
        <v>2022</v>
      </c>
      <c r="E512" s="267">
        <v>6</v>
      </c>
      <c r="F512" s="268">
        <v>44714</v>
      </c>
      <c r="G512" s="267" t="s">
        <v>37</v>
      </c>
      <c r="H512" s="267" t="s">
        <v>37</v>
      </c>
      <c r="I512" s="460" t="s">
        <v>42</v>
      </c>
      <c r="J512" s="460" t="s">
        <v>39</v>
      </c>
      <c r="K512" s="267" t="s">
        <v>40</v>
      </c>
      <c r="L512" s="282">
        <v>88</v>
      </c>
      <c r="M512" s="470"/>
      <c r="N512" s="276">
        <v>88</v>
      </c>
    </row>
    <row r="513" spans="1:14" ht="30" customHeight="1">
      <c r="A513" s="460" t="s">
        <v>43</v>
      </c>
      <c r="B513" s="460">
        <v>8</v>
      </c>
      <c r="C513" s="460">
        <v>1195</v>
      </c>
      <c r="D513" s="460">
        <v>2022</v>
      </c>
      <c r="E513" s="460">
        <v>6</v>
      </c>
      <c r="F513" s="268">
        <v>44714</v>
      </c>
      <c r="G513" s="460" t="s">
        <v>37</v>
      </c>
      <c r="H513" s="460" t="s">
        <v>37</v>
      </c>
      <c r="I513" s="460" t="s">
        <v>8</v>
      </c>
      <c r="J513" s="460" t="s">
        <v>39</v>
      </c>
      <c r="K513" s="267" t="s">
        <v>76</v>
      </c>
      <c r="L513" s="282">
        <v>46</v>
      </c>
      <c r="M513" s="275">
        <v>46</v>
      </c>
      <c r="N513" s="277"/>
    </row>
    <row r="514" spans="1:14" ht="30" customHeight="1">
      <c r="A514" s="460" t="s">
        <v>43</v>
      </c>
      <c r="B514" s="460">
        <v>8</v>
      </c>
      <c r="C514" s="460">
        <v>1195</v>
      </c>
      <c r="D514" s="460">
        <v>2022</v>
      </c>
      <c r="E514" s="460">
        <v>6</v>
      </c>
      <c r="F514" s="268">
        <v>44714</v>
      </c>
      <c r="G514" s="460" t="s">
        <v>37</v>
      </c>
      <c r="H514" s="460" t="s">
        <v>37</v>
      </c>
      <c r="I514" s="460" t="s">
        <v>8</v>
      </c>
      <c r="J514" s="460" t="s">
        <v>39</v>
      </c>
      <c r="K514" s="267" t="s">
        <v>40</v>
      </c>
      <c r="L514" s="282">
        <v>115</v>
      </c>
      <c r="M514" s="470"/>
      <c r="N514" s="276">
        <v>115</v>
      </c>
    </row>
    <row r="515" spans="1:14" ht="30" customHeight="1">
      <c r="A515" s="267" t="s">
        <v>44</v>
      </c>
      <c r="B515" s="267">
        <v>9</v>
      </c>
      <c r="C515" s="267">
        <v>1060</v>
      </c>
      <c r="D515" s="264">
        <v>2022</v>
      </c>
      <c r="E515" s="267">
        <v>6</v>
      </c>
      <c r="F515" s="268">
        <v>44714</v>
      </c>
      <c r="G515" s="460" t="s">
        <v>37</v>
      </c>
      <c r="H515" s="460" t="s">
        <v>37</v>
      </c>
      <c r="I515" s="460" t="s">
        <v>17</v>
      </c>
      <c r="J515" s="460" t="s">
        <v>39</v>
      </c>
      <c r="K515" s="267" t="s">
        <v>40</v>
      </c>
      <c r="L515" s="282">
        <v>164</v>
      </c>
      <c r="M515" s="470"/>
      <c r="N515" s="276">
        <v>164</v>
      </c>
    </row>
    <row r="516" spans="1:14" ht="30" customHeight="1">
      <c r="A516" s="267" t="s">
        <v>41</v>
      </c>
      <c r="B516" s="267">
        <v>10</v>
      </c>
      <c r="C516" s="267">
        <v>1216</v>
      </c>
      <c r="D516" s="267">
        <v>2022</v>
      </c>
      <c r="E516" s="267">
        <v>6</v>
      </c>
      <c r="F516" s="268">
        <v>44721</v>
      </c>
      <c r="G516" s="267" t="s">
        <v>37</v>
      </c>
      <c r="H516" s="267" t="s">
        <v>37</v>
      </c>
      <c r="I516" s="460" t="s">
        <v>42</v>
      </c>
      <c r="J516" s="460" t="s">
        <v>39</v>
      </c>
      <c r="K516" s="267" t="s">
        <v>76</v>
      </c>
      <c r="L516" s="282">
        <v>52</v>
      </c>
      <c r="M516" s="275">
        <v>52</v>
      </c>
      <c r="N516" s="277"/>
    </row>
    <row r="517" spans="1:14" ht="30" customHeight="1">
      <c r="A517" s="267" t="s">
        <v>41</v>
      </c>
      <c r="B517" s="267">
        <v>10</v>
      </c>
      <c r="C517" s="267">
        <v>1216</v>
      </c>
      <c r="D517" s="267">
        <v>2022</v>
      </c>
      <c r="E517" s="267">
        <v>6</v>
      </c>
      <c r="F517" s="268">
        <v>44721</v>
      </c>
      <c r="G517" s="267" t="s">
        <v>37</v>
      </c>
      <c r="H517" s="267" t="s">
        <v>37</v>
      </c>
      <c r="I517" s="460" t="s">
        <v>42</v>
      </c>
      <c r="J517" s="460" t="s">
        <v>39</v>
      </c>
      <c r="K517" s="267" t="s">
        <v>40</v>
      </c>
      <c r="L517" s="282">
        <v>100</v>
      </c>
      <c r="M517" s="470"/>
      <c r="N517" s="276">
        <v>100</v>
      </c>
    </row>
    <row r="518" spans="1:14" ht="30" customHeight="1">
      <c r="A518" s="460" t="s">
        <v>43</v>
      </c>
      <c r="B518" s="460">
        <v>9</v>
      </c>
      <c r="C518" s="460">
        <v>1196</v>
      </c>
      <c r="D518" s="460">
        <v>2022</v>
      </c>
      <c r="E518" s="460">
        <v>6</v>
      </c>
      <c r="F518" s="268">
        <v>44721</v>
      </c>
      <c r="G518" s="460" t="s">
        <v>37</v>
      </c>
      <c r="H518" s="460" t="s">
        <v>37</v>
      </c>
      <c r="I518" s="460" t="s">
        <v>8</v>
      </c>
      <c r="J518" s="460" t="s">
        <v>39</v>
      </c>
      <c r="K518" s="267" t="s">
        <v>53</v>
      </c>
      <c r="L518" s="282">
        <v>105</v>
      </c>
      <c r="M518" s="275">
        <v>105</v>
      </c>
      <c r="N518" s="277"/>
    </row>
    <row r="519" spans="1:14" ht="30" customHeight="1">
      <c r="A519" s="460" t="s">
        <v>43</v>
      </c>
      <c r="B519" s="460">
        <v>9</v>
      </c>
      <c r="C519" s="460">
        <v>1196</v>
      </c>
      <c r="D519" s="460">
        <v>2022</v>
      </c>
      <c r="E519" s="460">
        <v>6</v>
      </c>
      <c r="F519" s="268">
        <v>44721</v>
      </c>
      <c r="G519" s="460" t="s">
        <v>37</v>
      </c>
      <c r="H519" s="460" t="s">
        <v>37</v>
      </c>
      <c r="I519" s="460" t="s">
        <v>8</v>
      </c>
      <c r="J519" s="460" t="s">
        <v>39</v>
      </c>
      <c r="K519" s="267" t="s">
        <v>40</v>
      </c>
      <c r="L519" s="282">
        <v>111</v>
      </c>
      <c r="M519" s="470"/>
      <c r="N519" s="276">
        <v>111</v>
      </c>
    </row>
    <row r="520" spans="1:14" ht="30" customHeight="1">
      <c r="A520" s="460" t="s">
        <v>45</v>
      </c>
      <c r="B520" s="460">
        <v>5</v>
      </c>
      <c r="C520" s="460">
        <v>1084</v>
      </c>
      <c r="D520" s="460">
        <v>2022</v>
      </c>
      <c r="E520" s="460">
        <v>6</v>
      </c>
      <c r="F520" s="268">
        <v>44735</v>
      </c>
      <c r="G520" s="460" t="s">
        <v>37</v>
      </c>
      <c r="H520" s="460" t="s">
        <v>37</v>
      </c>
      <c r="I520" s="264" t="s">
        <v>14</v>
      </c>
      <c r="J520" s="460" t="s">
        <v>46</v>
      </c>
      <c r="K520" s="460" t="s">
        <v>40</v>
      </c>
      <c r="L520" s="271">
        <v>480</v>
      </c>
      <c r="M520" s="470"/>
      <c r="N520" s="462">
        <v>480</v>
      </c>
    </row>
    <row r="521" spans="1:14" ht="30" customHeight="1">
      <c r="A521" s="267" t="s">
        <v>44</v>
      </c>
      <c r="B521" s="267">
        <v>10</v>
      </c>
      <c r="C521" s="267">
        <v>1271</v>
      </c>
      <c r="D521" s="264">
        <v>2022</v>
      </c>
      <c r="E521" s="267">
        <v>6</v>
      </c>
      <c r="F521" s="268">
        <v>44742</v>
      </c>
      <c r="G521" s="460" t="s">
        <v>37</v>
      </c>
      <c r="H521" s="460" t="s">
        <v>37</v>
      </c>
      <c r="I521" s="460" t="s">
        <v>17</v>
      </c>
      <c r="J521" s="460" t="s">
        <v>39</v>
      </c>
      <c r="K521" s="267" t="s">
        <v>40</v>
      </c>
      <c r="L521" s="282">
        <v>92</v>
      </c>
      <c r="M521" s="470"/>
      <c r="N521" s="276">
        <v>92</v>
      </c>
    </row>
    <row r="522" spans="1:14" ht="30" customHeight="1">
      <c r="A522" s="267" t="s">
        <v>41</v>
      </c>
      <c r="B522" s="267">
        <v>11</v>
      </c>
      <c r="C522" s="267">
        <v>1217</v>
      </c>
      <c r="D522" s="267">
        <v>2022</v>
      </c>
      <c r="E522" s="267">
        <v>6</v>
      </c>
      <c r="F522" s="268">
        <v>44742</v>
      </c>
      <c r="G522" s="267" t="s">
        <v>37</v>
      </c>
      <c r="H522" s="267" t="s">
        <v>37</v>
      </c>
      <c r="I522" s="460" t="s">
        <v>42</v>
      </c>
      <c r="J522" s="460" t="s">
        <v>39</v>
      </c>
      <c r="K522" s="267" t="s">
        <v>53</v>
      </c>
      <c r="L522" s="282">
        <v>75</v>
      </c>
      <c r="M522" s="275">
        <v>75</v>
      </c>
      <c r="N522" s="277"/>
    </row>
    <row r="523" spans="1:14" ht="30" customHeight="1">
      <c r="A523" s="267" t="s">
        <v>41</v>
      </c>
      <c r="B523" s="267">
        <v>11</v>
      </c>
      <c r="C523" s="267">
        <v>1217</v>
      </c>
      <c r="D523" s="267">
        <v>2022</v>
      </c>
      <c r="E523" s="267">
        <v>6</v>
      </c>
      <c r="F523" s="268">
        <v>44742</v>
      </c>
      <c r="G523" s="267" t="s">
        <v>37</v>
      </c>
      <c r="H523" s="267" t="s">
        <v>37</v>
      </c>
      <c r="I523" s="460" t="s">
        <v>42</v>
      </c>
      <c r="J523" s="460" t="s">
        <v>39</v>
      </c>
      <c r="K523" s="267" t="s">
        <v>40</v>
      </c>
      <c r="L523" s="282">
        <v>70</v>
      </c>
      <c r="M523" s="470"/>
      <c r="N523" s="276">
        <v>70</v>
      </c>
    </row>
    <row r="524" spans="1:14" ht="30" customHeight="1">
      <c r="A524" s="460" t="s">
        <v>43</v>
      </c>
      <c r="B524" s="460">
        <v>10</v>
      </c>
      <c r="C524" s="460">
        <v>1197</v>
      </c>
      <c r="D524" s="460">
        <v>2022</v>
      </c>
      <c r="E524" s="460">
        <v>6</v>
      </c>
      <c r="F524" s="268">
        <v>44742</v>
      </c>
      <c r="G524" s="460" t="s">
        <v>37</v>
      </c>
      <c r="H524" s="460" t="s">
        <v>37</v>
      </c>
      <c r="I524" s="460" t="s">
        <v>8</v>
      </c>
      <c r="J524" s="460" t="s">
        <v>39</v>
      </c>
      <c r="K524" s="267" t="s">
        <v>53</v>
      </c>
      <c r="L524" s="282">
        <v>61</v>
      </c>
      <c r="M524" s="275">
        <v>61</v>
      </c>
      <c r="N524" s="277"/>
    </row>
    <row r="525" spans="1:14" ht="30" customHeight="1">
      <c r="A525" s="460" t="s">
        <v>43</v>
      </c>
      <c r="B525" s="460">
        <v>10</v>
      </c>
      <c r="C525" s="460">
        <v>1197</v>
      </c>
      <c r="D525" s="460">
        <v>2022</v>
      </c>
      <c r="E525" s="460">
        <v>6</v>
      </c>
      <c r="F525" s="268">
        <v>44742</v>
      </c>
      <c r="G525" s="460" t="s">
        <v>37</v>
      </c>
      <c r="H525" s="460" t="s">
        <v>37</v>
      </c>
      <c r="I525" s="460" t="s">
        <v>8</v>
      </c>
      <c r="J525" s="460" t="s">
        <v>39</v>
      </c>
      <c r="K525" s="267" t="s">
        <v>40</v>
      </c>
      <c r="L525" s="282">
        <v>70</v>
      </c>
      <c r="M525" s="470"/>
      <c r="N525" s="276">
        <v>70</v>
      </c>
    </row>
    <row r="526" spans="1:14" ht="30" customHeight="1">
      <c r="A526" s="460" t="s">
        <v>36</v>
      </c>
      <c r="B526" s="265">
        <v>5</v>
      </c>
      <c r="C526" s="265">
        <v>1145</v>
      </c>
      <c r="D526" s="264">
        <v>2022</v>
      </c>
      <c r="E526" s="264">
        <v>6</v>
      </c>
      <c r="F526" s="268">
        <v>44742</v>
      </c>
      <c r="G526" s="460" t="s">
        <v>37</v>
      </c>
      <c r="H526" s="460" t="s">
        <v>37</v>
      </c>
      <c r="I526" s="460" t="s">
        <v>38</v>
      </c>
      <c r="J526" s="460" t="s">
        <v>39</v>
      </c>
      <c r="K526" s="460" t="s">
        <v>40</v>
      </c>
      <c r="L526" s="271">
        <v>45</v>
      </c>
      <c r="M526" s="470"/>
      <c r="N526" s="462">
        <v>45</v>
      </c>
    </row>
    <row r="527" spans="1:14" ht="30" customHeight="1">
      <c r="A527" s="460" t="s">
        <v>45</v>
      </c>
      <c r="B527" s="460">
        <v>6</v>
      </c>
      <c r="C527" s="460">
        <v>1085</v>
      </c>
      <c r="D527" s="460">
        <v>2022</v>
      </c>
      <c r="E527" s="460">
        <v>7</v>
      </c>
      <c r="F527" s="268">
        <v>44749</v>
      </c>
      <c r="G527" s="460" t="s">
        <v>37</v>
      </c>
      <c r="H527" s="460" t="s">
        <v>37</v>
      </c>
      <c r="I527" s="264" t="s">
        <v>14</v>
      </c>
      <c r="J527" s="460" t="s">
        <v>46</v>
      </c>
      <c r="K527" s="460" t="s">
        <v>40</v>
      </c>
      <c r="L527" s="271">
        <v>240</v>
      </c>
      <c r="M527" s="470"/>
      <c r="N527" s="462">
        <v>240</v>
      </c>
    </row>
    <row r="528" spans="1:14" ht="30" customHeight="1">
      <c r="A528" s="460" t="s">
        <v>43</v>
      </c>
      <c r="B528" s="460">
        <v>11</v>
      </c>
      <c r="C528" s="460">
        <v>1198</v>
      </c>
      <c r="D528" s="460">
        <v>2022</v>
      </c>
      <c r="E528" s="460">
        <v>7</v>
      </c>
      <c r="F528" s="268">
        <v>44770</v>
      </c>
      <c r="G528" s="460" t="s">
        <v>37</v>
      </c>
      <c r="H528" s="460" t="s">
        <v>37</v>
      </c>
      <c r="I528" s="460" t="s">
        <v>8</v>
      </c>
      <c r="J528" s="460" t="s">
        <v>39</v>
      </c>
      <c r="K528" s="267" t="s">
        <v>53</v>
      </c>
      <c r="L528" s="282">
        <v>236</v>
      </c>
      <c r="M528" s="275">
        <v>236</v>
      </c>
      <c r="N528" s="277"/>
    </row>
    <row r="529" spans="1:14" ht="30" customHeight="1">
      <c r="A529" s="460" t="s">
        <v>43</v>
      </c>
      <c r="B529" s="460">
        <v>11</v>
      </c>
      <c r="C529" s="460">
        <v>1198</v>
      </c>
      <c r="D529" s="460">
        <v>2022</v>
      </c>
      <c r="E529" s="460">
        <v>7</v>
      </c>
      <c r="F529" s="268">
        <v>44770</v>
      </c>
      <c r="G529" s="460" t="s">
        <v>37</v>
      </c>
      <c r="H529" s="460" t="s">
        <v>37</v>
      </c>
      <c r="I529" s="460" t="s">
        <v>8</v>
      </c>
      <c r="J529" s="460" t="s">
        <v>39</v>
      </c>
      <c r="K529" s="267" t="s">
        <v>40</v>
      </c>
      <c r="L529" s="282">
        <v>126</v>
      </c>
      <c r="M529" s="470"/>
      <c r="N529" s="276">
        <v>126</v>
      </c>
    </row>
    <row r="530" spans="1:14" ht="30" customHeight="1">
      <c r="A530" s="460" t="s">
        <v>44</v>
      </c>
      <c r="B530" s="460">
        <v>11</v>
      </c>
      <c r="C530" s="460">
        <v>1272</v>
      </c>
      <c r="D530" s="460">
        <v>2022</v>
      </c>
      <c r="E530" s="460">
        <v>7</v>
      </c>
      <c r="F530" s="268">
        <v>44770</v>
      </c>
      <c r="G530" s="460" t="s">
        <v>37</v>
      </c>
      <c r="H530" s="460" t="s">
        <v>37</v>
      </c>
      <c r="I530" s="460" t="s">
        <v>17</v>
      </c>
      <c r="J530" s="460" t="s">
        <v>39</v>
      </c>
      <c r="K530" s="267" t="s">
        <v>53</v>
      </c>
      <c r="L530" s="282">
        <v>70</v>
      </c>
      <c r="M530" s="275">
        <v>70</v>
      </c>
      <c r="N530" s="277"/>
    </row>
    <row r="531" spans="1:14" ht="30" customHeight="1">
      <c r="A531" s="460" t="s">
        <v>44</v>
      </c>
      <c r="B531" s="460">
        <v>11</v>
      </c>
      <c r="C531" s="460">
        <v>1272</v>
      </c>
      <c r="D531" s="460">
        <v>2022</v>
      </c>
      <c r="E531" s="460">
        <v>7</v>
      </c>
      <c r="F531" s="268">
        <v>44770</v>
      </c>
      <c r="G531" s="460" t="s">
        <v>37</v>
      </c>
      <c r="H531" s="460" t="s">
        <v>37</v>
      </c>
      <c r="I531" s="460" t="s">
        <v>17</v>
      </c>
      <c r="J531" s="460" t="s">
        <v>39</v>
      </c>
      <c r="K531" s="267" t="s">
        <v>40</v>
      </c>
      <c r="L531" s="282">
        <v>292</v>
      </c>
      <c r="M531" s="470"/>
      <c r="N531" s="276">
        <v>292</v>
      </c>
    </row>
    <row r="532" spans="1:14" ht="30" customHeight="1">
      <c r="A532" s="267" t="s">
        <v>41</v>
      </c>
      <c r="B532" s="267">
        <v>12</v>
      </c>
      <c r="C532" s="267">
        <v>1218</v>
      </c>
      <c r="D532" s="267">
        <v>2022</v>
      </c>
      <c r="E532" s="267">
        <v>8</v>
      </c>
      <c r="F532" s="268">
        <v>44798</v>
      </c>
      <c r="G532" s="267" t="s">
        <v>37</v>
      </c>
      <c r="H532" s="267" t="s">
        <v>37</v>
      </c>
      <c r="I532" s="460" t="s">
        <v>42</v>
      </c>
      <c r="J532" s="460" t="s">
        <v>39</v>
      </c>
      <c r="K532" s="267" t="s">
        <v>54</v>
      </c>
      <c r="L532" s="282">
        <v>65</v>
      </c>
      <c r="M532" s="275">
        <v>65</v>
      </c>
      <c r="N532" s="277"/>
    </row>
    <row r="533" spans="1:14" ht="30" customHeight="1">
      <c r="A533" s="267" t="s">
        <v>41</v>
      </c>
      <c r="B533" s="267">
        <v>12</v>
      </c>
      <c r="C533" s="267">
        <v>1218</v>
      </c>
      <c r="D533" s="267">
        <v>2022</v>
      </c>
      <c r="E533" s="267">
        <v>8</v>
      </c>
      <c r="F533" s="268">
        <v>44798</v>
      </c>
      <c r="G533" s="267" t="s">
        <v>37</v>
      </c>
      <c r="H533" s="267" t="s">
        <v>37</v>
      </c>
      <c r="I533" s="460" t="s">
        <v>42</v>
      </c>
      <c r="J533" s="460" t="s">
        <v>39</v>
      </c>
      <c r="K533" s="267" t="s">
        <v>40</v>
      </c>
      <c r="L533" s="282">
        <v>112</v>
      </c>
      <c r="M533" s="470"/>
      <c r="N533" s="276">
        <v>112</v>
      </c>
    </row>
    <row r="534" spans="1:14" ht="30" customHeight="1">
      <c r="A534" s="460" t="s">
        <v>44</v>
      </c>
      <c r="B534" s="460">
        <v>12</v>
      </c>
      <c r="C534" s="460">
        <v>1273</v>
      </c>
      <c r="D534" s="460">
        <v>2022</v>
      </c>
      <c r="E534" s="460">
        <v>8</v>
      </c>
      <c r="F534" s="268">
        <v>44798</v>
      </c>
      <c r="G534" s="460" t="s">
        <v>37</v>
      </c>
      <c r="H534" s="460" t="s">
        <v>37</v>
      </c>
      <c r="I534" s="460" t="s">
        <v>17</v>
      </c>
      <c r="J534" s="460" t="s">
        <v>39</v>
      </c>
      <c r="K534" s="267" t="s">
        <v>54</v>
      </c>
      <c r="L534" s="282">
        <v>65</v>
      </c>
      <c r="M534" s="275">
        <v>65</v>
      </c>
      <c r="N534" s="277"/>
    </row>
    <row r="535" spans="1:14" ht="30" customHeight="1">
      <c r="A535" s="460" t="s">
        <v>44</v>
      </c>
      <c r="B535" s="460">
        <v>12</v>
      </c>
      <c r="C535" s="460">
        <v>1273</v>
      </c>
      <c r="D535" s="460">
        <v>2022</v>
      </c>
      <c r="E535" s="460">
        <v>8</v>
      </c>
      <c r="F535" s="268">
        <v>44798</v>
      </c>
      <c r="G535" s="460" t="s">
        <v>37</v>
      </c>
      <c r="H535" s="460" t="s">
        <v>37</v>
      </c>
      <c r="I535" s="460" t="s">
        <v>17</v>
      </c>
      <c r="J535" s="460" t="s">
        <v>39</v>
      </c>
      <c r="K535" s="267" t="s">
        <v>40</v>
      </c>
      <c r="L535" s="282">
        <v>112</v>
      </c>
      <c r="M535" s="470"/>
      <c r="N535" s="276">
        <v>112</v>
      </c>
    </row>
    <row r="536" spans="1:14" ht="30" customHeight="1">
      <c r="A536" s="267" t="s">
        <v>41</v>
      </c>
      <c r="B536" s="267">
        <v>13</v>
      </c>
      <c r="C536" s="267">
        <v>1219</v>
      </c>
      <c r="D536" s="267">
        <v>2022</v>
      </c>
      <c r="E536" s="267">
        <v>9</v>
      </c>
      <c r="F536" s="268">
        <v>44812</v>
      </c>
      <c r="G536" s="267" t="s">
        <v>37</v>
      </c>
      <c r="H536" s="267" t="s">
        <v>37</v>
      </c>
      <c r="I536" s="460" t="s">
        <v>42</v>
      </c>
      <c r="J536" s="460" t="s">
        <v>39</v>
      </c>
      <c r="K536" s="267" t="s">
        <v>54</v>
      </c>
      <c r="L536" s="282">
        <v>60</v>
      </c>
      <c r="M536" s="275">
        <v>60</v>
      </c>
      <c r="N536" s="277"/>
    </row>
    <row r="537" spans="1:14" ht="30" customHeight="1">
      <c r="A537" s="267" t="s">
        <v>41</v>
      </c>
      <c r="B537" s="267">
        <v>13</v>
      </c>
      <c r="C537" s="267">
        <v>1219</v>
      </c>
      <c r="D537" s="267">
        <v>2022</v>
      </c>
      <c r="E537" s="267">
        <v>9</v>
      </c>
      <c r="F537" s="268">
        <v>44812</v>
      </c>
      <c r="G537" s="267" t="s">
        <v>37</v>
      </c>
      <c r="H537" s="267" t="s">
        <v>37</v>
      </c>
      <c r="I537" s="460" t="s">
        <v>42</v>
      </c>
      <c r="J537" s="460" t="s">
        <v>39</v>
      </c>
      <c r="K537" s="267" t="s">
        <v>40</v>
      </c>
      <c r="L537" s="282">
        <v>118</v>
      </c>
      <c r="M537" s="470"/>
      <c r="N537" s="276">
        <v>118</v>
      </c>
    </row>
    <row r="538" spans="1:14" ht="30" customHeight="1">
      <c r="A538" s="460" t="s">
        <v>44</v>
      </c>
      <c r="B538" s="460">
        <v>13</v>
      </c>
      <c r="C538" s="460">
        <v>1274</v>
      </c>
      <c r="D538" s="460">
        <v>2022</v>
      </c>
      <c r="E538" s="460">
        <v>9</v>
      </c>
      <c r="F538" s="268">
        <v>44812</v>
      </c>
      <c r="G538" s="460" t="s">
        <v>37</v>
      </c>
      <c r="H538" s="460" t="s">
        <v>37</v>
      </c>
      <c r="I538" s="460" t="s">
        <v>17</v>
      </c>
      <c r="J538" s="460" t="s">
        <v>39</v>
      </c>
      <c r="K538" s="267" t="s">
        <v>54</v>
      </c>
      <c r="L538" s="282">
        <v>75</v>
      </c>
      <c r="M538" s="275">
        <v>75</v>
      </c>
      <c r="N538" s="277"/>
    </row>
    <row r="539" spans="1:14" ht="30" customHeight="1">
      <c r="A539" s="460" t="s">
        <v>44</v>
      </c>
      <c r="B539" s="460">
        <v>13</v>
      </c>
      <c r="C539" s="460">
        <v>1274</v>
      </c>
      <c r="D539" s="460">
        <v>2022</v>
      </c>
      <c r="E539" s="460">
        <v>9</v>
      </c>
      <c r="F539" s="268">
        <v>44812</v>
      </c>
      <c r="G539" s="460" t="s">
        <v>37</v>
      </c>
      <c r="H539" s="460" t="s">
        <v>37</v>
      </c>
      <c r="I539" s="460" t="s">
        <v>17</v>
      </c>
      <c r="J539" s="460" t="s">
        <v>39</v>
      </c>
      <c r="K539" s="267" t="s">
        <v>40</v>
      </c>
      <c r="L539" s="282">
        <v>204</v>
      </c>
      <c r="M539" s="470"/>
      <c r="N539" s="276">
        <v>204</v>
      </c>
    </row>
    <row r="540" spans="1:14" ht="30" customHeight="1">
      <c r="A540" s="476" t="s">
        <v>45</v>
      </c>
      <c r="B540" s="476">
        <v>7</v>
      </c>
      <c r="C540" s="476">
        <v>1086</v>
      </c>
      <c r="D540" s="476">
        <v>2022</v>
      </c>
      <c r="E540" s="476">
        <v>10</v>
      </c>
      <c r="F540" s="309">
        <v>44840</v>
      </c>
      <c r="G540" s="476" t="s">
        <v>37</v>
      </c>
      <c r="H540" s="476" t="s">
        <v>37</v>
      </c>
      <c r="I540" s="294" t="s">
        <v>14</v>
      </c>
      <c r="J540" s="476" t="s">
        <v>46</v>
      </c>
      <c r="K540" s="476" t="s">
        <v>40</v>
      </c>
      <c r="L540" s="281">
        <v>278</v>
      </c>
      <c r="M540" s="470"/>
      <c r="N540" s="462">
        <v>278</v>
      </c>
    </row>
    <row r="541" spans="1:14" ht="30" customHeight="1">
      <c r="A541" s="306" t="s">
        <v>44</v>
      </c>
      <c r="B541" s="306">
        <v>1</v>
      </c>
      <c r="C541" s="306">
        <v>1281</v>
      </c>
      <c r="D541" s="306">
        <v>2023</v>
      </c>
      <c r="E541" s="306">
        <v>1</v>
      </c>
      <c r="F541" s="307">
        <v>44938</v>
      </c>
      <c r="G541" s="464" t="s">
        <v>37</v>
      </c>
      <c r="H541" s="464" t="s">
        <v>37</v>
      </c>
      <c r="I541" s="464" t="s">
        <v>17</v>
      </c>
      <c r="J541" s="464" t="s">
        <v>39</v>
      </c>
      <c r="K541" s="306" t="s">
        <v>78</v>
      </c>
      <c r="L541" s="298">
        <v>76</v>
      </c>
      <c r="M541" s="474"/>
      <c r="N541" s="308">
        <v>76</v>
      </c>
    </row>
    <row r="542" spans="1:14" ht="30" customHeight="1">
      <c r="A542" s="269" t="s">
        <v>44</v>
      </c>
      <c r="B542" s="269">
        <v>1</v>
      </c>
      <c r="C542" s="269">
        <v>1281</v>
      </c>
      <c r="D542" s="269">
        <v>2023</v>
      </c>
      <c r="E542" s="269">
        <v>1</v>
      </c>
      <c r="F542" s="270">
        <v>44938</v>
      </c>
      <c r="G542" s="460" t="s">
        <v>37</v>
      </c>
      <c r="H542" s="460" t="s">
        <v>37</v>
      </c>
      <c r="I542" s="460" t="s">
        <v>17</v>
      </c>
      <c r="J542" s="460" t="s">
        <v>39</v>
      </c>
      <c r="K542" s="269" t="s">
        <v>79</v>
      </c>
      <c r="L542" s="271">
        <v>79</v>
      </c>
      <c r="M542" s="279">
        <v>79</v>
      </c>
      <c r="N542" s="470"/>
    </row>
    <row r="543" spans="1:14" ht="30" customHeight="1">
      <c r="A543" s="269" t="s">
        <v>36</v>
      </c>
      <c r="B543" s="265">
        <v>1</v>
      </c>
      <c r="C543" s="265">
        <v>1150</v>
      </c>
      <c r="D543" s="264">
        <v>2023</v>
      </c>
      <c r="E543" s="264">
        <v>1</v>
      </c>
      <c r="F543" s="479">
        <v>44938</v>
      </c>
      <c r="G543" s="460" t="s">
        <v>37</v>
      </c>
      <c r="H543" s="460" t="s">
        <v>37</v>
      </c>
      <c r="I543" s="460" t="s">
        <v>38</v>
      </c>
      <c r="J543" s="460" t="s">
        <v>39</v>
      </c>
      <c r="K543" s="269" t="s">
        <v>78</v>
      </c>
      <c r="L543" s="273">
        <v>77</v>
      </c>
      <c r="M543" s="470"/>
      <c r="N543" s="278">
        <v>77</v>
      </c>
    </row>
    <row r="544" spans="1:14" ht="30" customHeight="1">
      <c r="A544" s="269" t="s">
        <v>41</v>
      </c>
      <c r="B544" s="265">
        <v>1</v>
      </c>
      <c r="C544" s="265">
        <v>1227</v>
      </c>
      <c r="D544" s="264">
        <v>2023</v>
      </c>
      <c r="E544" s="264">
        <v>1</v>
      </c>
      <c r="F544" s="479">
        <v>44938</v>
      </c>
      <c r="G544" s="460" t="s">
        <v>37</v>
      </c>
      <c r="H544" s="460" t="s">
        <v>37</v>
      </c>
      <c r="I544" s="460" t="s">
        <v>42</v>
      </c>
      <c r="J544" s="460" t="s">
        <v>39</v>
      </c>
      <c r="K544" s="269" t="s">
        <v>78</v>
      </c>
      <c r="L544" s="273">
        <v>69</v>
      </c>
      <c r="M544" s="470"/>
      <c r="N544" s="462">
        <v>69</v>
      </c>
    </row>
    <row r="545" spans="1:14" ht="30" customHeight="1">
      <c r="A545" s="269" t="s">
        <v>41</v>
      </c>
      <c r="B545" s="265">
        <v>1</v>
      </c>
      <c r="C545" s="265">
        <v>1227</v>
      </c>
      <c r="D545" s="264">
        <v>2023</v>
      </c>
      <c r="E545" s="264">
        <v>1</v>
      </c>
      <c r="F545" s="479">
        <v>44938</v>
      </c>
      <c r="G545" s="460" t="s">
        <v>37</v>
      </c>
      <c r="H545" s="460" t="s">
        <v>37</v>
      </c>
      <c r="I545" s="460" t="s">
        <v>42</v>
      </c>
      <c r="J545" s="460" t="s">
        <v>39</v>
      </c>
      <c r="K545" s="269" t="s">
        <v>78</v>
      </c>
      <c r="L545" s="273">
        <v>30</v>
      </c>
      <c r="M545" s="470"/>
      <c r="N545" s="462">
        <v>30</v>
      </c>
    </row>
    <row r="546" spans="1:14" ht="30" customHeight="1">
      <c r="A546" s="269" t="s">
        <v>41</v>
      </c>
      <c r="B546" s="265">
        <v>1</v>
      </c>
      <c r="C546" s="265">
        <v>1227</v>
      </c>
      <c r="D546" s="264">
        <v>2023</v>
      </c>
      <c r="E546" s="264">
        <v>1</v>
      </c>
      <c r="F546" s="479">
        <v>44938</v>
      </c>
      <c r="G546" s="460" t="s">
        <v>37</v>
      </c>
      <c r="H546" s="460" t="s">
        <v>37</v>
      </c>
      <c r="I546" s="460" t="s">
        <v>42</v>
      </c>
      <c r="J546" s="460" t="s">
        <v>39</v>
      </c>
      <c r="K546" s="269" t="s">
        <v>53</v>
      </c>
      <c r="L546" s="273">
        <v>22</v>
      </c>
      <c r="M546" s="461">
        <v>22</v>
      </c>
      <c r="N546" s="470"/>
    </row>
    <row r="547" spans="1:14" ht="30" customHeight="1">
      <c r="A547" s="269" t="s">
        <v>41</v>
      </c>
      <c r="B547" s="265">
        <v>1</v>
      </c>
      <c r="C547" s="265">
        <v>1227</v>
      </c>
      <c r="D547" s="264">
        <v>2023</v>
      </c>
      <c r="E547" s="264">
        <v>1</v>
      </c>
      <c r="F547" s="479">
        <v>44938</v>
      </c>
      <c r="G547" s="460" t="s">
        <v>37</v>
      </c>
      <c r="H547" s="460" t="s">
        <v>37</v>
      </c>
      <c r="I547" s="460" t="s">
        <v>42</v>
      </c>
      <c r="J547" s="460" t="s">
        <v>39</v>
      </c>
      <c r="K547" s="269" t="s">
        <v>53</v>
      </c>
      <c r="L547" s="273">
        <v>54</v>
      </c>
      <c r="M547" s="461">
        <v>54</v>
      </c>
      <c r="N547" s="470"/>
    </row>
    <row r="548" spans="1:14" ht="30" customHeight="1">
      <c r="A548" s="269" t="s">
        <v>44</v>
      </c>
      <c r="B548" s="269">
        <v>2</v>
      </c>
      <c r="C548" s="269">
        <v>1282</v>
      </c>
      <c r="D548" s="269">
        <v>2023</v>
      </c>
      <c r="E548" s="269">
        <v>1</v>
      </c>
      <c r="F548" s="270">
        <v>44945</v>
      </c>
      <c r="G548" s="460" t="s">
        <v>37</v>
      </c>
      <c r="H548" s="460" t="s">
        <v>37</v>
      </c>
      <c r="I548" s="460" t="s">
        <v>17</v>
      </c>
      <c r="J548" s="460" t="s">
        <v>39</v>
      </c>
      <c r="K548" s="269" t="s">
        <v>78</v>
      </c>
      <c r="L548" s="271">
        <v>70</v>
      </c>
      <c r="M548" s="470"/>
      <c r="N548" s="278">
        <v>70</v>
      </c>
    </row>
    <row r="549" spans="1:14" ht="30" customHeight="1">
      <c r="A549" s="269" t="s">
        <v>44</v>
      </c>
      <c r="B549" s="269">
        <v>2</v>
      </c>
      <c r="C549" s="269">
        <v>1282</v>
      </c>
      <c r="D549" s="269">
        <v>2023</v>
      </c>
      <c r="E549" s="269">
        <v>1</v>
      </c>
      <c r="F549" s="270">
        <v>44945</v>
      </c>
      <c r="G549" s="460" t="s">
        <v>37</v>
      </c>
      <c r="H549" s="460" t="s">
        <v>37</v>
      </c>
      <c r="I549" s="460" t="s">
        <v>17</v>
      </c>
      <c r="J549" s="460" t="s">
        <v>39</v>
      </c>
      <c r="K549" s="269" t="s">
        <v>79</v>
      </c>
      <c r="L549" s="271">
        <v>100</v>
      </c>
      <c r="M549" s="279">
        <v>100</v>
      </c>
      <c r="N549" s="470"/>
    </row>
    <row r="550" spans="1:14" ht="30" customHeight="1">
      <c r="A550" s="269" t="s">
        <v>36</v>
      </c>
      <c r="B550" s="265">
        <v>2</v>
      </c>
      <c r="C550" s="265">
        <v>1301</v>
      </c>
      <c r="D550" s="264">
        <v>2023</v>
      </c>
      <c r="E550" s="264">
        <v>1</v>
      </c>
      <c r="F550" s="479">
        <v>44945</v>
      </c>
      <c r="G550" s="460" t="s">
        <v>37</v>
      </c>
      <c r="H550" s="460" t="s">
        <v>37</v>
      </c>
      <c r="I550" s="460" t="s">
        <v>38</v>
      </c>
      <c r="J550" s="460" t="s">
        <v>39</v>
      </c>
      <c r="K550" s="269" t="s">
        <v>78</v>
      </c>
      <c r="L550" s="273">
        <v>70</v>
      </c>
      <c r="M550" s="470"/>
      <c r="N550" s="278">
        <v>70</v>
      </c>
    </row>
    <row r="551" spans="1:14" ht="30" customHeight="1">
      <c r="A551" s="269" t="s">
        <v>41</v>
      </c>
      <c r="B551" s="265">
        <v>2</v>
      </c>
      <c r="C551" s="265">
        <v>1228</v>
      </c>
      <c r="D551" s="264">
        <v>2023</v>
      </c>
      <c r="E551" s="264">
        <v>1</v>
      </c>
      <c r="F551" s="479">
        <v>44945</v>
      </c>
      <c r="G551" s="460" t="s">
        <v>37</v>
      </c>
      <c r="H551" s="460" t="s">
        <v>37</v>
      </c>
      <c r="I551" s="460" t="s">
        <v>42</v>
      </c>
      <c r="J551" s="460" t="s">
        <v>39</v>
      </c>
      <c r="K551" s="269" t="s">
        <v>78</v>
      </c>
      <c r="L551" s="273">
        <v>120</v>
      </c>
      <c r="M551" s="470"/>
      <c r="N551" s="462">
        <v>120</v>
      </c>
    </row>
    <row r="552" spans="1:14" ht="30" customHeight="1">
      <c r="A552" s="269" t="s">
        <v>41</v>
      </c>
      <c r="B552" s="265">
        <v>2</v>
      </c>
      <c r="C552" s="265">
        <v>1228</v>
      </c>
      <c r="D552" s="264">
        <v>2023</v>
      </c>
      <c r="E552" s="264">
        <v>1</v>
      </c>
      <c r="F552" s="479">
        <v>44945</v>
      </c>
      <c r="G552" s="460" t="s">
        <v>37</v>
      </c>
      <c r="H552" s="460" t="s">
        <v>37</v>
      </c>
      <c r="I552" s="460" t="s">
        <v>42</v>
      </c>
      <c r="J552" s="460" t="s">
        <v>39</v>
      </c>
      <c r="K552" s="269" t="s">
        <v>78</v>
      </c>
      <c r="L552" s="273">
        <v>20</v>
      </c>
      <c r="M552" s="470"/>
      <c r="N552" s="462">
        <v>20</v>
      </c>
    </row>
    <row r="553" spans="1:14" ht="30" customHeight="1">
      <c r="A553" s="269" t="s">
        <v>41</v>
      </c>
      <c r="B553" s="265">
        <v>2</v>
      </c>
      <c r="C553" s="265">
        <v>1228</v>
      </c>
      <c r="D553" s="264">
        <v>2023</v>
      </c>
      <c r="E553" s="264">
        <v>1</v>
      </c>
      <c r="F553" s="479">
        <v>44945</v>
      </c>
      <c r="G553" s="460" t="s">
        <v>37</v>
      </c>
      <c r="H553" s="460" t="s">
        <v>37</v>
      </c>
      <c r="I553" s="460" t="s">
        <v>42</v>
      </c>
      <c r="J553" s="460" t="s">
        <v>39</v>
      </c>
      <c r="K553" s="269" t="s">
        <v>53</v>
      </c>
      <c r="L553" s="273">
        <v>10</v>
      </c>
      <c r="M553" s="461">
        <v>10</v>
      </c>
      <c r="N553" s="470"/>
    </row>
    <row r="554" spans="1:14" ht="30" customHeight="1">
      <c r="A554" s="269" t="s">
        <v>41</v>
      </c>
      <c r="B554" s="265">
        <v>2</v>
      </c>
      <c r="C554" s="265">
        <v>1228</v>
      </c>
      <c r="D554" s="264">
        <v>2023</v>
      </c>
      <c r="E554" s="264">
        <v>1</v>
      </c>
      <c r="F554" s="479">
        <v>44945</v>
      </c>
      <c r="G554" s="460" t="s">
        <v>37</v>
      </c>
      <c r="H554" s="460" t="s">
        <v>37</v>
      </c>
      <c r="I554" s="460" t="s">
        <v>42</v>
      </c>
      <c r="J554" s="460" t="s">
        <v>39</v>
      </c>
      <c r="K554" s="269" t="s">
        <v>53</v>
      </c>
      <c r="L554" s="273">
        <v>100</v>
      </c>
      <c r="M554" s="461">
        <v>100</v>
      </c>
      <c r="N554" s="470"/>
    </row>
    <row r="555" spans="1:14" ht="30" customHeight="1">
      <c r="A555" s="269" t="s">
        <v>44</v>
      </c>
      <c r="B555" s="269">
        <v>3</v>
      </c>
      <c r="C555" s="269">
        <v>1283</v>
      </c>
      <c r="D555" s="269">
        <v>2023</v>
      </c>
      <c r="E555" s="269">
        <v>2</v>
      </c>
      <c r="F555" s="270">
        <v>44959</v>
      </c>
      <c r="G555" s="460" t="s">
        <v>37</v>
      </c>
      <c r="H555" s="460" t="s">
        <v>37</v>
      </c>
      <c r="I555" s="460" t="s">
        <v>17</v>
      </c>
      <c r="J555" s="460" t="s">
        <v>39</v>
      </c>
      <c r="K555" s="269" t="s">
        <v>78</v>
      </c>
      <c r="L555" s="271">
        <v>60</v>
      </c>
      <c r="M555" s="470"/>
      <c r="N555" s="278">
        <v>60</v>
      </c>
    </row>
    <row r="556" spans="1:14" ht="30" customHeight="1">
      <c r="A556" s="269" t="s">
        <v>44</v>
      </c>
      <c r="B556" s="269">
        <v>3</v>
      </c>
      <c r="C556" s="269">
        <v>1283</v>
      </c>
      <c r="D556" s="269">
        <v>2023</v>
      </c>
      <c r="E556" s="269">
        <v>2</v>
      </c>
      <c r="F556" s="270">
        <v>44959</v>
      </c>
      <c r="G556" s="460" t="s">
        <v>37</v>
      </c>
      <c r="H556" s="460" t="s">
        <v>37</v>
      </c>
      <c r="I556" s="460" t="s">
        <v>17</v>
      </c>
      <c r="J556" s="460" t="s">
        <v>39</v>
      </c>
      <c r="K556" s="269" t="s">
        <v>79</v>
      </c>
      <c r="L556" s="271">
        <v>20</v>
      </c>
      <c r="M556" s="279">
        <v>20</v>
      </c>
      <c r="N556" s="470"/>
    </row>
    <row r="557" spans="1:14" ht="30" customHeight="1">
      <c r="A557" s="269" t="s">
        <v>36</v>
      </c>
      <c r="B557" s="265">
        <v>3</v>
      </c>
      <c r="C557" s="265">
        <v>1302</v>
      </c>
      <c r="D557" s="264">
        <v>2023</v>
      </c>
      <c r="E557" s="264">
        <v>2</v>
      </c>
      <c r="F557" s="479">
        <v>44959</v>
      </c>
      <c r="G557" s="460" t="s">
        <v>37</v>
      </c>
      <c r="H557" s="460" t="s">
        <v>37</v>
      </c>
      <c r="I557" s="460" t="s">
        <v>38</v>
      </c>
      <c r="J557" s="460" t="s">
        <v>39</v>
      </c>
      <c r="K557" s="269" t="s">
        <v>78</v>
      </c>
      <c r="L557" s="273">
        <v>59</v>
      </c>
      <c r="M557" s="470"/>
      <c r="N557" s="278">
        <v>59</v>
      </c>
    </row>
    <row r="558" spans="1:14" ht="30" customHeight="1">
      <c r="A558" s="269" t="s">
        <v>36</v>
      </c>
      <c r="B558" s="265">
        <v>3</v>
      </c>
      <c r="C558" s="265">
        <v>1302</v>
      </c>
      <c r="D558" s="264">
        <v>2023</v>
      </c>
      <c r="E558" s="264">
        <v>2</v>
      </c>
      <c r="F558" s="479">
        <v>44959</v>
      </c>
      <c r="G558" s="460" t="s">
        <v>37</v>
      </c>
      <c r="H558" s="460" t="s">
        <v>37</v>
      </c>
      <c r="I558" s="460" t="s">
        <v>38</v>
      </c>
      <c r="J558" s="460" t="s">
        <v>39</v>
      </c>
      <c r="K558" s="269" t="s">
        <v>53</v>
      </c>
      <c r="L558" s="273">
        <v>10</v>
      </c>
      <c r="M558" s="279">
        <v>10</v>
      </c>
      <c r="N558" s="470"/>
    </row>
    <row r="559" spans="1:14" ht="30" customHeight="1">
      <c r="A559" s="269" t="s">
        <v>41</v>
      </c>
      <c r="B559" s="265">
        <v>3</v>
      </c>
      <c r="C559" s="265">
        <v>1229</v>
      </c>
      <c r="D559" s="264">
        <v>2023</v>
      </c>
      <c r="E559" s="264">
        <v>2</v>
      </c>
      <c r="F559" s="479">
        <v>44959</v>
      </c>
      <c r="G559" s="460" t="s">
        <v>37</v>
      </c>
      <c r="H559" s="460" t="s">
        <v>37</v>
      </c>
      <c r="I559" s="460" t="s">
        <v>42</v>
      </c>
      <c r="J559" s="460" t="s">
        <v>39</v>
      </c>
      <c r="K559" s="269" t="s">
        <v>78</v>
      </c>
      <c r="L559" s="273">
        <v>139</v>
      </c>
      <c r="M559" s="470"/>
      <c r="N559" s="462">
        <v>139</v>
      </c>
    </row>
    <row r="560" spans="1:14" ht="30" customHeight="1">
      <c r="A560" s="269" t="s">
        <v>41</v>
      </c>
      <c r="B560" s="265">
        <v>3</v>
      </c>
      <c r="C560" s="265">
        <v>1229</v>
      </c>
      <c r="D560" s="264">
        <v>2023</v>
      </c>
      <c r="E560" s="264">
        <v>2</v>
      </c>
      <c r="F560" s="479">
        <v>44959</v>
      </c>
      <c r="G560" s="460" t="s">
        <v>37</v>
      </c>
      <c r="H560" s="460" t="s">
        <v>37</v>
      </c>
      <c r="I560" s="460" t="s">
        <v>42</v>
      </c>
      <c r="J560" s="460" t="s">
        <v>39</v>
      </c>
      <c r="K560" s="269" t="s">
        <v>78</v>
      </c>
      <c r="L560" s="273">
        <v>28</v>
      </c>
      <c r="M560" s="470"/>
      <c r="N560" s="462">
        <v>28</v>
      </c>
    </row>
    <row r="561" spans="1:14" ht="30" customHeight="1">
      <c r="A561" s="269" t="s">
        <v>41</v>
      </c>
      <c r="B561" s="265">
        <v>3</v>
      </c>
      <c r="C561" s="265">
        <v>1229</v>
      </c>
      <c r="D561" s="264">
        <v>2023</v>
      </c>
      <c r="E561" s="264">
        <v>2</v>
      </c>
      <c r="F561" s="479">
        <v>44959</v>
      </c>
      <c r="G561" s="460" t="s">
        <v>37</v>
      </c>
      <c r="H561" s="460" t="s">
        <v>37</v>
      </c>
      <c r="I561" s="460" t="s">
        <v>42</v>
      </c>
      <c r="J561" s="460" t="s">
        <v>39</v>
      </c>
      <c r="K561" s="269" t="s">
        <v>53</v>
      </c>
      <c r="L561" s="273">
        <v>12</v>
      </c>
      <c r="M561" s="461">
        <v>12</v>
      </c>
      <c r="N561" s="470"/>
    </row>
    <row r="562" spans="1:14" ht="30" customHeight="1">
      <c r="A562" s="269" t="s">
        <v>41</v>
      </c>
      <c r="B562" s="265">
        <v>3</v>
      </c>
      <c r="C562" s="265">
        <v>1229</v>
      </c>
      <c r="D562" s="264">
        <v>2023</v>
      </c>
      <c r="E562" s="264">
        <v>2</v>
      </c>
      <c r="F562" s="479">
        <v>44959</v>
      </c>
      <c r="G562" s="460" t="s">
        <v>37</v>
      </c>
      <c r="H562" s="460" t="s">
        <v>37</v>
      </c>
      <c r="I562" s="460" t="s">
        <v>42</v>
      </c>
      <c r="J562" s="460" t="s">
        <v>39</v>
      </c>
      <c r="K562" s="269" t="s">
        <v>53</v>
      </c>
      <c r="L562" s="273">
        <v>10</v>
      </c>
      <c r="M562" s="461">
        <v>10</v>
      </c>
      <c r="N562" s="470"/>
    </row>
    <row r="563" spans="1:14" ht="30" customHeight="1">
      <c r="A563" s="269" t="s">
        <v>44</v>
      </c>
      <c r="B563" s="269">
        <v>4</v>
      </c>
      <c r="C563" s="269">
        <v>1284</v>
      </c>
      <c r="D563" s="269">
        <v>2023</v>
      </c>
      <c r="E563" s="269">
        <v>2</v>
      </c>
      <c r="F563" s="270">
        <v>44966</v>
      </c>
      <c r="G563" s="460" t="s">
        <v>37</v>
      </c>
      <c r="H563" s="460" t="s">
        <v>37</v>
      </c>
      <c r="I563" s="460" t="s">
        <v>17</v>
      </c>
      <c r="J563" s="460" t="s">
        <v>46</v>
      </c>
      <c r="K563" s="269" t="s">
        <v>78</v>
      </c>
      <c r="L563" s="271">
        <v>150</v>
      </c>
      <c r="M563" s="470"/>
      <c r="N563" s="278">
        <v>150</v>
      </c>
    </row>
    <row r="564" spans="1:14" ht="30" customHeight="1">
      <c r="A564" s="269" t="s">
        <v>44</v>
      </c>
      <c r="B564" s="269">
        <v>4</v>
      </c>
      <c r="C564" s="269">
        <v>1284</v>
      </c>
      <c r="D564" s="269">
        <v>2023</v>
      </c>
      <c r="E564" s="269">
        <v>2</v>
      </c>
      <c r="F564" s="270">
        <v>44966</v>
      </c>
      <c r="G564" s="460" t="s">
        <v>37</v>
      </c>
      <c r="H564" s="460" t="s">
        <v>37</v>
      </c>
      <c r="I564" s="460" t="s">
        <v>17</v>
      </c>
      <c r="J564" s="460" t="s">
        <v>46</v>
      </c>
      <c r="K564" s="269" t="s">
        <v>79</v>
      </c>
      <c r="L564" s="271">
        <v>200</v>
      </c>
      <c r="M564" s="279">
        <v>200</v>
      </c>
      <c r="N564" s="470"/>
    </row>
    <row r="565" spans="1:14" ht="30" customHeight="1">
      <c r="A565" s="269" t="s">
        <v>36</v>
      </c>
      <c r="B565" s="269">
        <v>4</v>
      </c>
      <c r="C565" s="269">
        <v>1303</v>
      </c>
      <c r="D565" s="269">
        <v>2023</v>
      </c>
      <c r="E565" s="269">
        <v>2</v>
      </c>
      <c r="F565" s="270">
        <v>44966</v>
      </c>
      <c r="G565" s="460" t="s">
        <v>37</v>
      </c>
      <c r="H565" s="460" t="s">
        <v>37</v>
      </c>
      <c r="I565" s="460" t="s">
        <v>38</v>
      </c>
      <c r="J565" s="460" t="s">
        <v>46</v>
      </c>
      <c r="K565" s="269" t="s">
        <v>78</v>
      </c>
      <c r="L565" s="273">
        <v>163</v>
      </c>
      <c r="M565" s="470"/>
      <c r="N565" s="278">
        <v>163</v>
      </c>
    </row>
    <row r="566" spans="1:14" ht="30" customHeight="1">
      <c r="A566" s="269" t="s">
        <v>36</v>
      </c>
      <c r="B566" s="269">
        <v>4</v>
      </c>
      <c r="C566" s="269">
        <v>1303</v>
      </c>
      <c r="D566" s="269">
        <v>2023</v>
      </c>
      <c r="E566" s="269">
        <v>2</v>
      </c>
      <c r="F566" s="270">
        <v>44966</v>
      </c>
      <c r="G566" s="460" t="s">
        <v>37</v>
      </c>
      <c r="H566" s="460" t="s">
        <v>37</v>
      </c>
      <c r="I566" s="460" t="s">
        <v>38</v>
      </c>
      <c r="J566" s="460" t="s">
        <v>46</v>
      </c>
      <c r="K566" s="269" t="s">
        <v>53</v>
      </c>
      <c r="L566" s="273">
        <v>101</v>
      </c>
      <c r="M566" s="279">
        <v>101</v>
      </c>
      <c r="N566" s="470"/>
    </row>
    <row r="567" spans="1:14" ht="30" customHeight="1">
      <c r="A567" s="269" t="s">
        <v>44</v>
      </c>
      <c r="B567" s="269">
        <v>5</v>
      </c>
      <c r="C567" s="269">
        <v>1285</v>
      </c>
      <c r="D567" s="269">
        <v>2023</v>
      </c>
      <c r="E567" s="269">
        <f>MONTH(F567)</f>
        <v>2</v>
      </c>
      <c r="F567" s="270">
        <v>44973</v>
      </c>
      <c r="G567" s="460" t="s">
        <v>37</v>
      </c>
      <c r="H567" s="460" t="s">
        <v>37</v>
      </c>
      <c r="I567" s="460" t="s">
        <v>17</v>
      </c>
      <c r="J567" s="460" t="s">
        <v>39</v>
      </c>
      <c r="K567" s="269" t="s">
        <v>78</v>
      </c>
      <c r="L567" s="271">
        <v>110</v>
      </c>
      <c r="M567" s="470"/>
      <c r="N567" s="278">
        <v>110</v>
      </c>
    </row>
    <row r="568" spans="1:14" ht="30" customHeight="1">
      <c r="A568" s="269" t="s">
        <v>44</v>
      </c>
      <c r="B568" s="269">
        <v>5</v>
      </c>
      <c r="C568" s="269">
        <v>1285</v>
      </c>
      <c r="D568" s="269">
        <v>2023</v>
      </c>
      <c r="E568" s="269">
        <f>MONTH(F568)</f>
        <v>2</v>
      </c>
      <c r="F568" s="270">
        <v>44973</v>
      </c>
      <c r="G568" s="460" t="s">
        <v>37</v>
      </c>
      <c r="H568" s="460" t="s">
        <v>37</v>
      </c>
      <c r="I568" s="460" t="s">
        <v>17</v>
      </c>
      <c r="J568" s="460" t="s">
        <v>39</v>
      </c>
      <c r="K568" s="269" t="s">
        <v>79</v>
      </c>
      <c r="L568" s="271">
        <v>125</v>
      </c>
      <c r="M568" s="279">
        <v>125</v>
      </c>
      <c r="N568" s="470"/>
    </row>
    <row r="569" spans="1:14" ht="30" customHeight="1">
      <c r="A569" s="269" t="s">
        <v>36</v>
      </c>
      <c r="B569" s="265">
        <v>5</v>
      </c>
      <c r="C569" s="265">
        <v>1304</v>
      </c>
      <c r="D569" s="264">
        <v>2023</v>
      </c>
      <c r="E569" s="264">
        <v>2</v>
      </c>
      <c r="F569" s="479">
        <v>44973</v>
      </c>
      <c r="G569" s="460" t="s">
        <v>37</v>
      </c>
      <c r="H569" s="460" t="s">
        <v>37</v>
      </c>
      <c r="I569" s="460" t="s">
        <v>38</v>
      </c>
      <c r="J569" s="460" t="s">
        <v>39</v>
      </c>
      <c r="K569" s="269" t="s">
        <v>78</v>
      </c>
      <c r="L569" s="273">
        <v>109</v>
      </c>
      <c r="M569" s="470"/>
      <c r="N569" s="278">
        <v>109</v>
      </c>
    </row>
    <row r="570" spans="1:14" ht="30" customHeight="1">
      <c r="A570" s="269" t="s">
        <v>36</v>
      </c>
      <c r="B570" s="265">
        <v>5</v>
      </c>
      <c r="C570" s="265">
        <v>1304</v>
      </c>
      <c r="D570" s="264">
        <v>2023</v>
      </c>
      <c r="E570" s="264">
        <v>2</v>
      </c>
      <c r="F570" s="479">
        <v>44973</v>
      </c>
      <c r="G570" s="460" t="s">
        <v>37</v>
      </c>
      <c r="H570" s="460" t="s">
        <v>37</v>
      </c>
      <c r="I570" s="460" t="s">
        <v>38</v>
      </c>
      <c r="J570" s="460" t="s">
        <v>39</v>
      </c>
      <c r="K570" s="269" t="s">
        <v>53</v>
      </c>
      <c r="L570" s="273">
        <v>36</v>
      </c>
      <c r="M570" s="279">
        <v>36</v>
      </c>
      <c r="N570" s="470"/>
    </row>
    <row r="571" spans="1:14" ht="30" customHeight="1">
      <c r="A571" s="269" t="s">
        <v>41</v>
      </c>
      <c r="B571" s="265">
        <v>4</v>
      </c>
      <c r="C571" s="265">
        <v>1230</v>
      </c>
      <c r="D571" s="264">
        <v>2023</v>
      </c>
      <c r="E571" s="264">
        <f>MONTH(F571)</f>
        <v>2</v>
      </c>
      <c r="F571" s="479">
        <v>44973</v>
      </c>
      <c r="G571" s="460" t="s">
        <v>37</v>
      </c>
      <c r="H571" s="460" t="s">
        <v>37</v>
      </c>
      <c r="I571" s="460" t="s">
        <v>42</v>
      </c>
      <c r="J571" s="460" t="s">
        <v>39</v>
      </c>
      <c r="K571" s="269" t="s">
        <v>78</v>
      </c>
      <c r="L571" s="273">
        <v>170</v>
      </c>
      <c r="M571" s="470"/>
      <c r="N571" s="462">
        <v>170</v>
      </c>
    </row>
    <row r="572" spans="1:14" ht="30" customHeight="1">
      <c r="A572" s="269" t="s">
        <v>41</v>
      </c>
      <c r="B572" s="265">
        <v>4</v>
      </c>
      <c r="C572" s="265">
        <v>1230</v>
      </c>
      <c r="D572" s="264">
        <v>2023</v>
      </c>
      <c r="E572" s="264">
        <f>MONTH(F572)</f>
        <v>2</v>
      </c>
      <c r="F572" s="479">
        <v>44973</v>
      </c>
      <c r="G572" s="460" t="s">
        <v>37</v>
      </c>
      <c r="H572" s="460" t="s">
        <v>37</v>
      </c>
      <c r="I572" s="460" t="s">
        <v>42</v>
      </c>
      <c r="J572" s="460" t="s">
        <v>39</v>
      </c>
      <c r="K572" s="269" t="s">
        <v>78</v>
      </c>
      <c r="L572" s="273">
        <v>53</v>
      </c>
      <c r="M572" s="470"/>
      <c r="N572" s="462">
        <v>53</v>
      </c>
    </row>
    <row r="573" spans="1:14" ht="30" customHeight="1">
      <c r="A573" s="269" t="s">
        <v>41</v>
      </c>
      <c r="B573" s="265">
        <v>4</v>
      </c>
      <c r="C573" s="265">
        <v>1230</v>
      </c>
      <c r="D573" s="264">
        <v>2023</v>
      </c>
      <c r="E573" s="264">
        <f>MONTH(F573)</f>
        <v>2</v>
      </c>
      <c r="F573" s="479">
        <v>44973</v>
      </c>
      <c r="G573" s="460" t="s">
        <v>37</v>
      </c>
      <c r="H573" s="460" t="s">
        <v>37</v>
      </c>
      <c r="I573" s="460" t="s">
        <v>42</v>
      </c>
      <c r="J573" s="460" t="s">
        <v>39</v>
      </c>
      <c r="K573" s="269" t="s">
        <v>53</v>
      </c>
      <c r="L573" s="273">
        <v>20</v>
      </c>
      <c r="M573" s="461">
        <v>20</v>
      </c>
      <c r="N573" s="470"/>
    </row>
    <row r="574" spans="1:14" ht="30" customHeight="1">
      <c r="A574" s="269" t="s">
        <v>41</v>
      </c>
      <c r="B574" s="265">
        <v>4</v>
      </c>
      <c r="C574" s="265">
        <v>1230</v>
      </c>
      <c r="D574" s="264">
        <v>2023</v>
      </c>
      <c r="E574" s="264">
        <f>MONTH(F574)</f>
        <v>2</v>
      </c>
      <c r="F574" s="479">
        <v>44973</v>
      </c>
      <c r="G574" s="460" t="s">
        <v>37</v>
      </c>
      <c r="H574" s="460" t="s">
        <v>37</v>
      </c>
      <c r="I574" s="460" t="s">
        <v>42</v>
      </c>
      <c r="J574" s="460" t="s">
        <v>39</v>
      </c>
      <c r="K574" s="269" t="s">
        <v>53</v>
      </c>
      <c r="L574" s="273">
        <v>145</v>
      </c>
      <c r="M574" s="461">
        <v>145</v>
      </c>
      <c r="N574" s="470"/>
    </row>
    <row r="575" spans="1:14" ht="30" customHeight="1">
      <c r="A575" s="269" t="s">
        <v>44</v>
      </c>
      <c r="B575" s="269">
        <v>6</v>
      </c>
      <c r="C575" s="269">
        <v>1286</v>
      </c>
      <c r="D575" s="269">
        <v>2023</v>
      </c>
      <c r="E575" s="269">
        <f>MONTH(F575)</f>
        <v>2</v>
      </c>
      <c r="F575" s="270">
        <v>44980</v>
      </c>
      <c r="G575" s="460" t="s">
        <v>37</v>
      </c>
      <c r="H575" s="460" t="s">
        <v>37</v>
      </c>
      <c r="I575" s="460" t="s">
        <v>17</v>
      </c>
      <c r="J575" s="460" t="s">
        <v>46</v>
      </c>
      <c r="K575" s="269" t="s">
        <v>78</v>
      </c>
      <c r="L575" s="271">
        <v>80</v>
      </c>
      <c r="M575" s="470"/>
      <c r="N575" s="278">
        <v>80</v>
      </c>
    </row>
    <row r="576" spans="1:14" ht="30" customHeight="1">
      <c r="A576" s="269" t="s">
        <v>36</v>
      </c>
      <c r="B576" s="269">
        <v>6</v>
      </c>
      <c r="C576" s="269">
        <v>1305</v>
      </c>
      <c r="D576" s="269">
        <v>2023</v>
      </c>
      <c r="E576" s="269">
        <v>2</v>
      </c>
      <c r="F576" s="270">
        <v>44980</v>
      </c>
      <c r="G576" s="460" t="s">
        <v>37</v>
      </c>
      <c r="H576" s="460" t="s">
        <v>37</v>
      </c>
      <c r="I576" s="460" t="s">
        <v>38</v>
      </c>
      <c r="J576" s="460" t="s">
        <v>46</v>
      </c>
      <c r="K576" s="269" t="s">
        <v>78</v>
      </c>
      <c r="L576" s="273">
        <v>118</v>
      </c>
      <c r="M576" s="470"/>
      <c r="N576" s="278">
        <v>118</v>
      </c>
    </row>
    <row r="577" spans="1:14" ht="30" customHeight="1">
      <c r="A577" s="269" t="s">
        <v>36</v>
      </c>
      <c r="B577" s="269">
        <v>6</v>
      </c>
      <c r="C577" s="269">
        <v>1305</v>
      </c>
      <c r="D577" s="269">
        <v>2023</v>
      </c>
      <c r="E577" s="269">
        <v>2</v>
      </c>
      <c r="F577" s="270">
        <v>44980</v>
      </c>
      <c r="G577" s="460" t="s">
        <v>37</v>
      </c>
      <c r="H577" s="460" t="s">
        <v>37</v>
      </c>
      <c r="I577" s="460" t="s">
        <v>38</v>
      </c>
      <c r="J577" s="460" t="s">
        <v>46</v>
      </c>
      <c r="K577" s="269" t="s">
        <v>53</v>
      </c>
      <c r="L577" s="273">
        <v>27</v>
      </c>
      <c r="M577" s="279">
        <v>27</v>
      </c>
      <c r="N577" s="470"/>
    </row>
    <row r="578" spans="1:14" ht="30" customHeight="1">
      <c r="A578" s="269" t="s">
        <v>41</v>
      </c>
      <c r="B578" s="265">
        <v>5</v>
      </c>
      <c r="C578" s="265">
        <v>1231</v>
      </c>
      <c r="D578" s="264">
        <v>2023</v>
      </c>
      <c r="E578" s="264">
        <f t="shared" ref="E578:E641" si="0">MONTH(F578)</f>
        <v>3</v>
      </c>
      <c r="F578" s="479">
        <v>44994</v>
      </c>
      <c r="G578" s="460" t="s">
        <v>37</v>
      </c>
      <c r="H578" s="460" t="s">
        <v>37</v>
      </c>
      <c r="I578" s="460" t="s">
        <v>42</v>
      </c>
      <c r="J578" s="460" t="s">
        <v>39</v>
      </c>
      <c r="K578" s="269" t="s">
        <v>78</v>
      </c>
      <c r="L578" s="273">
        <v>72</v>
      </c>
      <c r="M578" s="470"/>
      <c r="N578" s="462">
        <v>72</v>
      </c>
    </row>
    <row r="579" spans="1:14" ht="30" customHeight="1">
      <c r="A579" s="269" t="s">
        <v>41</v>
      </c>
      <c r="B579" s="265">
        <v>5</v>
      </c>
      <c r="C579" s="265">
        <v>1231</v>
      </c>
      <c r="D579" s="264">
        <v>2023</v>
      </c>
      <c r="E579" s="264">
        <f t="shared" si="0"/>
        <v>3</v>
      </c>
      <c r="F579" s="479">
        <v>44994</v>
      </c>
      <c r="G579" s="460" t="s">
        <v>37</v>
      </c>
      <c r="H579" s="460" t="s">
        <v>37</v>
      </c>
      <c r="I579" s="460" t="s">
        <v>42</v>
      </c>
      <c r="J579" s="460" t="s">
        <v>39</v>
      </c>
      <c r="K579" s="269" t="s">
        <v>78</v>
      </c>
      <c r="L579" s="273">
        <v>28</v>
      </c>
      <c r="M579" s="470"/>
      <c r="N579" s="462">
        <v>28</v>
      </c>
    </row>
    <row r="580" spans="1:14" ht="30" customHeight="1">
      <c r="A580" s="269" t="s">
        <v>41</v>
      </c>
      <c r="B580" s="265">
        <v>5</v>
      </c>
      <c r="C580" s="265">
        <v>1231</v>
      </c>
      <c r="D580" s="264">
        <v>2023</v>
      </c>
      <c r="E580" s="264">
        <f t="shared" si="0"/>
        <v>3</v>
      </c>
      <c r="F580" s="479">
        <v>44994</v>
      </c>
      <c r="G580" s="460" t="s">
        <v>37</v>
      </c>
      <c r="H580" s="460" t="s">
        <v>37</v>
      </c>
      <c r="I580" s="460" t="s">
        <v>42</v>
      </c>
      <c r="J580" s="460" t="s">
        <v>39</v>
      </c>
      <c r="K580" s="269" t="s">
        <v>53</v>
      </c>
      <c r="L580" s="273">
        <v>35</v>
      </c>
      <c r="M580" s="461">
        <v>35</v>
      </c>
      <c r="N580" s="470"/>
    </row>
    <row r="581" spans="1:14" ht="30" customHeight="1">
      <c r="A581" s="269" t="s">
        <v>44</v>
      </c>
      <c r="B581" s="269">
        <v>7</v>
      </c>
      <c r="C581" s="269">
        <v>1287</v>
      </c>
      <c r="D581" s="269">
        <v>2023</v>
      </c>
      <c r="E581" s="269">
        <f t="shared" si="0"/>
        <v>3</v>
      </c>
      <c r="F581" s="270">
        <v>45001</v>
      </c>
      <c r="G581" s="460" t="s">
        <v>37</v>
      </c>
      <c r="H581" s="460" t="s">
        <v>37</v>
      </c>
      <c r="I581" s="460" t="s">
        <v>17</v>
      </c>
      <c r="J581" s="460" t="s">
        <v>39</v>
      </c>
      <c r="K581" s="269" t="s">
        <v>78</v>
      </c>
      <c r="L581" s="271">
        <v>70</v>
      </c>
      <c r="M581" s="470"/>
      <c r="N581" s="278">
        <v>70</v>
      </c>
    </row>
    <row r="582" spans="1:14" ht="30" customHeight="1">
      <c r="A582" s="269" t="s">
        <v>44</v>
      </c>
      <c r="B582" s="269">
        <v>7</v>
      </c>
      <c r="C582" s="269">
        <v>1287</v>
      </c>
      <c r="D582" s="269">
        <v>2023</v>
      </c>
      <c r="E582" s="269">
        <f t="shared" si="0"/>
        <v>3</v>
      </c>
      <c r="F582" s="270">
        <v>45001</v>
      </c>
      <c r="G582" s="460" t="s">
        <v>37</v>
      </c>
      <c r="H582" s="460" t="s">
        <v>37</v>
      </c>
      <c r="I582" s="460" t="s">
        <v>17</v>
      </c>
      <c r="J582" s="460" t="s">
        <v>39</v>
      </c>
      <c r="K582" s="269" t="s">
        <v>79</v>
      </c>
      <c r="L582" s="271">
        <v>70</v>
      </c>
      <c r="M582" s="279">
        <v>70</v>
      </c>
      <c r="N582" s="470"/>
    </row>
    <row r="583" spans="1:14" ht="30" customHeight="1">
      <c r="A583" s="269" t="s">
        <v>41</v>
      </c>
      <c r="B583" s="265">
        <v>7</v>
      </c>
      <c r="C583" s="265">
        <v>1233</v>
      </c>
      <c r="D583" s="264">
        <v>2023</v>
      </c>
      <c r="E583" s="264">
        <f t="shared" si="0"/>
        <v>3</v>
      </c>
      <c r="F583" s="479">
        <v>45001</v>
      </c>
      <c r="G583" s="460" t="s">
        <v>37</v>
      </c>
      <c r="H583" s="460" t="s">
        <v>37</v>
      </c>
      <c r="I583" s="460" t="s">
        <v>42</v>
      </c>
      <c r="J583" s="460" t="s">
        <v>39</v>
      </c>
      <c r="K583" s="269" t="s">
        <v>78</v>
      </c>
      <c r="L583" s="273">
        <v>130</v>
      </c>
      <c r="M583" s="470"/>
      <c r="N583" s="462">
        <v>130</v>
      </c>
    </row>
    <row r="584" spans="1:14" ht="30" customHeight="1">
      <c r="A584" s="269" t="s">
        <v>41</v>
      </c>
      <c r="B584" s="265">
        <v>7</v>
      </c>
      <c r="C584" s="265">
        <v>1233</v>
      </c>
      <c r="D584" s="264">
        <v>2023</v>
      </c>
      <c r="E584" s="264">
        <f t="shared" si="0"/>
        <v>3</v>
      </c>
      <c r="F584" s="479">
        <v>45001</v>
      </c>
      <c r="G584" s="460" t="s">
        <v>37</v>
      </c>
      <c r="H584" s="460" t="s">
        <v>37</v>
      </c>
      <c r="I584" s="460" t="s">
        <v>42</v>
      </c>
      <c r="J584" s="460" t="s">
        <v>39</v>
      </c>
      <c r="K584" s="269" t="s">
        <v>78</v>
      </c>
      <c r="L584" s="273">
        <v>28</v>
      </c>
      <c r="M584" s="470"/>
      <c r="N584" s="462">
        <v>28</v>
      </c>
    </row>
    <row r="585" spans="1:14" ht="30" customHeight="1">
      <c r="A585" s="269" t="s">
        <v>41</v>
      </c>
      <c r="B585" s="265">
        <v>7</v>
      </c>
      <c r="C585" s="265">
        <v>1233</v>
      </c>
      <c r="D585" s="264">
        <v>2023</v>
      </c>
      <c r="E585" s="264">
        <f t="shared" si="0"/>
        <v>3</v>
      </c>
      <c r="F585" s="479">
        <v>45001</v>
      </c>
      <c r="G585" s="460" t="s">
        <v>37</v>
      </c>
      <c r="H585" s="460" t="s">
        <v>37</v>
      </c>
      <c r="I585" s="460" t="s">
        <v>42</v>
      </c>
      <c r="J585" s="460" t="s">
        <v>39</v>
      </c>
      <c r="K585" s="269" t="s">
        <v>53</v>
      </c>
      <c r="L585" s="273">
        <v>12</v>
      </c>
      <c r="M585" s="461">
        <v>12</v>
      </c>
      <c r="N585" s="470"/>
    </row>
    <row r="586" spans="1:14" ht="30" customHeight="1">
      <c r="A586" s="269" t="s">
        <v>41</v>
      </c>
      <c r="B586" s="265">
        <v>7</v>
      </c>
      <c r="C586" s="265">
        <v>1233</v>
      </c>
      <c r="D586" s="264">
        <v>2023</v>
      </c>
      <c r="E586" s="264">
        <f t="shared" si="0"/>
        <v>3</v>
      </c>
      <c r="F586" s="479">
        <v>45001</v>
      </c>
      <c r="G586" s="460" t="s">
        <v>37</v>
      </c>
      <c r="H586" s="460" t="s">
        <v>37</v>
      </c>
      <c r="I586" s="460" t="s">
        <v>42</v>
      </c>
      <c r="J586" s="460" t="s">
        <v>39</v>
      </c>
      <c r="K586" s="269" t="s">
        <v>53</v>
      </c>
      <c r="L586" s="273">
        <v>59</v>
      </c>
      <c r="M586" s="461">
        <v>59</v>
      </c>
      <c r="N586" s="470"/>
    </row>
    <row r="587" spans="1:14" ht="30" customHeight="1">
      <c r="A587" s="269" t="s">
        <v>44</v>
      </c>
      <c r="B587" s="269">
        <v>8</v>
      </c>
      <c r="C587" s="269">
        <v>1288</v>
      </c>
      <c r="D587" s="269">
        <v>2023</v>
      </c>
      <c r="E587" s="269">
        <f t="shared" si="0"/>
        <v>3</v>
      </c>
      <c r="F587" s="270">
        <v>45001</v>
      </c>
      <c r="G587" s="460" t="s">
        <v>37</v>
      </c>
      <c r="H587" s="460" t="s">
        <v>37</v>
      </c>
      <c r="I587" s="460" t="s">
        <v>17</v>
      </c>
      <c r="J587" s="460" t="s">
        <v>46</v>
      </c>
      <c r="K587" s="269" t="s">
        <v>78</v>
      </c>
      <c r="L587" s="271">
        <v>100</v>
      </c>
      <c r="M587" s="470"/>
      <c r="N587" s="278">
        <v>100</v>
      </c>
    </row>
    <row r="588" spans="1:14" ht="30" customHeight="1">
      <c r="A588" s="269" t="s">
        <v>36</v>
      </c>
      <c r="B588" s="269">
        <v>8</v>
      </c>
      <c r="C588" s="269">
        <v>1307</v>
      </c>
      <c r="D588" s="269">
        <v>2023</v>
      </c>
      <c r="E588" s="269">
        <f t="shared" si="0"/>
        <v>3</v>
      </c>
      <c r="F588" s="270">
        <v>45001</v>
      </c>
      <c r="G588" s="460" t="s">
        <v>37</v>
      </c>
      <c r="H588" s="460" t="s">
        <v>37</v>
      </c>
      <c r="I588" s="460" t="s">
        <v>38</v>
      </c>
      <c r="J588" s="460" t="s">
        <v>46</v>
      </c>
      <c r="K588" s="269" t="s">
        <v>78</v>
      </c>
      <c r="L588" s="273">
        <v>150</v>
      </c>
      <c r="M588" s="470"/>
      <c r="N588" s="278">
        <v>150</v>
      </c>
    </row>
    <row r="589" spans="1:14" ht="30" customHeight="1">
      <c r="A589" s="269" t="s">
        <v>44</v>
      </c>
      <c r="B589" s="269">
        <v>9</v>
      </c>
      <c r="C589" s="269">
        <v>1289</v>
      </c>
      <c r="D589" s="269">
        <v>2023</v>
      </c>
      <c r="E589" s="269">
        <f t="shared" si="0"/>
        <v>3</v>
      </c>
      <c r="F589" s="270">
        <v>45008</v>
      </c>
      <c r="G589" s="460" t="s">
        <v>37</v>
      </c>
      <c r="H589" s="460" t="s">
        <v>37</v>
      </c>
      <c r="I589" s="460" t="s">
        <v>17</v>
      </c>
      <c r="J589" s="460" t="s">
        <v>39</v>
      </c>
      <c r="K589" s="269" t="s">
        <v>78</v>
      </c>
      <c r="L589" s="271">
        <v>61</v>
      </c>
      <c r="M589" s="470"/>
      <c r="N589" s="278">
        <v>61</v>
      </c>
    </row>
    <row r="590" spans="1:14" ht="30" customHeight="1">
      <c r="A590" s="269" t="s">
        <v>44</v>
      </c>
      <c r="B590" s="269">
        <v>9</v>
      </c>
      <c r="C590" s="269">
        <v>1289</v>
      </c>
      <c r="D590" s="269">
        <v>2023</v>
      </c>
      <c r="E590" s="269">
        <f t="shared" si="0"/>
        <v>3</v>
      </c>
      <c r="F590" s="270">
        <v>45008</v>
      </c>
      <c r="G590" s="460" t="s">
        <v>37</v>
      </c>
      <c r="H590" s="460" t="s">
        <v>37</v>
      </c>
      <c r="I590" s="460" t="s">
        <v>17</v>
      </c>
      <c r="J590" s="460" t="s">
        <v>39</v>
      </c>
      <c r="K590" s="269" t="s">
        <v>79</v>
      </c>
      <c r="L590" s="271">
        <v>18</v>
      </c>
      <c r="M590" s="279">
        <v>18</v>
      </c>
      <c r="N590" s="470"/>
    </row>
    <row r="591" spans="1:14" ht="30" customHeight="1">
      <c r="A591" s="269" t="s">
        <v>36</v>
      </c>
      <c r="B591" s="265">
        <v>9</v>
      </c>
      <c r="C591" s="265">
        <v>1308</v>
      </c>
      <c r="D591" s="264">
        <v>2023</v>
      </c>
      <c r="E591" s="264">
        <f t="shared" si="0"/>
        <v>3</v>
      </c>
      <c r="F591" s="479">
        <v>45008</v>
      </c>
      <c r="G591" s="460" t="s">
        <v>37</v>
      </c>
      <c r="H591" s="460" t="s">
        <v>37</v>
      </c>
      <c r="I591" s="460" t="s">
        <v>38</v>
      </c>
      <c r="J591" s="460" t="s">
        <v>39</v>
      </c>
      <c r="K591" s="269" t="s">
        <v>78</v>
      </c>
      <c r="L591" s="273">
        <v>61</v>
      </c>
      <c r="M591" s="470"/>
      <c r="N591" s="278">
        <v>61</v>
      </c>
    </row>
    <row r="592" spans="1:14" ht="30" customHeight="1">
      <c r="A592" s="269" t="s">
        <v>36</v>
      </c>
      <c r="B592" s="265">
        <v>9</v>
      </c>
      <c r="C592" s="265">
        <v>1308</v>
      </c>
      <c r="D592" s="264">
        <v>2023</v>
      </c>
      <c r="E592" s="264">
        <f t="shared" si="0"/>
        <v>3</v>
      </c>
      <c r="F592" s="479">
        <v>45008</v>
      </c>
      <c r="G592" s="460" t="s">
        <v>37</v>
      </c>
      <c r="H592" s="460" t="s">
        <v>37</v>
      </c>
      <c r="I592" s="460" t="s">
        <v>38</v>
      </c>
      <c r="J592" s="460" t="s">
        <v>39</v>
      </c>
      <c r="K592" s="269" t="s">
        <v>53</v>
      </c>
      <c r="L592" s="273">
        <v>30</v>
      </c>
      <c r="M592" s="279">
        <v>30</v>
      </c>
      <c r="N592" s="470"/>
    </row>
    <row r="593" spans="1:14" ht="30" customHeight="1">
      <c r="A593" s="269" t="s">
        <v>41</v>
      </c>
      <c r="B593" s="265">
        <v>6</v>
      </c>
      <c r="C593" s="265">
        <v>1232</v>
      </c>
      <c r="D593" s="264">
        <v>2023</v>
      </c>
      <c r="E593" s="264">
        <f t="shared" si="0"/>
        <v>3</v>
      </c>
      <c r="F593" s="479">
        <v>45008</v>
      </c>
      <c r="G593" s="460" t="s">
        <v>37</v>
      </c>
      <c r="H593" s="460" t="s">
        <v>37</v>
      </c>
      <c r="I593" s="460" t="s">
        <v>42</v>
      </c>
      <c r="J593" s="460" t="s">
        <v>39</v>
      </c>
      <c r="K593" s="269" t="s">
        <v>78</v>
      </c>
      <c r="L593" s="273">
        <v>80</v>
      </c>
      <c r="M593" s="470"/>
      <c r="N593" s="462">
        <v>80</v>
      </c>
    </row>
    <row r="594" spans="1:14" ht="30" customHeight="1">
      <c r="A594" s="269" t="s">
        <v>41</v>
      </c>
      <c r="B594" s="265">
        <v>6</v>
      </c>
      <c r="C594" s="265">
        <v>1232</v>
      </c>
      <c r="D594" s="264">
        <v>2023</v>
      </c>
      <c r="E594" s="264">
        <f t="shared" si="0"/>
        <v>3</v>
      </c>
      <c r="F594" s="479">
        <v>45008</v>
      </c>
      <c r="G594" s="460" t="s">
        <v>37</v>
      </c>
      <c r="H594" s="460" t="s">
        <v>37</v>
      </c>
      <c r="I594" s="460" t="s">
        <v>42</v>
      </c>
      <c r="J594" s="460" t="s">
        <v>39</v>
      </c>
      <c r="K594" s="269" t="s">
        <v>78</v>
      </c>
      <c r="L594" s="273">
        <v>18</v>
      </c>
      <c r="M594" s="470"/>
      <c r="N594" s="462">
        <v>18</v>
      </c>
    </row>
    <row r="595" spans="1:14" ht="30" customHeight="1">
      <c r="A595" s="269" t="s">
        <v>41</v>
      </c>
      <c r="B595" s="265">
        <v>6</v>
      </c>
      <c r="C595" s="265">
        <v>1232</v>
      </c>
      <c r="D595" s="264">
        <v>2023</v>
      </c>
      <c r="E595" s="264">
        <f t="shared" si="0"/>
        <v>3</v>
      </c>
      <c r="F595" s="479">
        <v>45008</v>
      </c>
      <c r="G595" s="460" t="s">
        <v>37</v>
      </c>
      <c r="H595" s="460" t="s">
        <v>37</v>
      </c>
      <c r="I595" s="460" t="s">
        <v>42</v>
      </c>
      <c r="J595" s="460" t="s">
        <v>39</v>
      </c>
      <c r="K595" s="269" t="s">
        <v>53</v>
      </c>
      <c r="L595" s="273">
        <v>12</v>
      </c>
      <c r="M595" s="461">
        <v>12</v>
      </c>
      <c r="N595" s="470"/>
    </row>
    <row r="596" spans="1:14" ht="30" customHeight="1">
      <c r="A596" s="269" t="s">
        <v>36</v>
      </c>
      <c r="B596" s="269">
        <v>10</v>
      </c>
      <c r="C596" s="269">
        <v>1309</v>
      </c>
      <c r="D596" s="269">
        <v>2023</v>
      </c>
      <c r="E596" s="269">
        <f t="shared" si="0"/>
        <v>3</v>
      </c>
      <c r="F596" s="270">
        <v>45008</v>
      </c>
      <c r="G596" s="460" t="s">
        <v>37</v>
      </c>
      <c r="H596" s="460" t="s">
        <v>37</v>
      </c>
      <c r="I596" s="460" t="s">
        <v>38</v>
      </c>
      <c r="J596" s="460" t="s">
        <v>46</v>
      </c>
      <c r="K596" s="269" t="s">
        <v>78</v>
      </c>
      <c r="L596" s="273">
        <v>103</v>
      </c>
      <c r="M596" s="470"/>
      <c r="N596" s="278">
        <v>103</v>
      </c>
    </row>
    <row r="597" spans="1:14" ht="30" customHeight="1">
      <c r="A597" s="269" t="s">
        <v>44</v>
      </c>
      <c r="B597" s="269">
        <v>10</v>
      </c>
      <c r="C597" s="269">
        <v>1290</v>
      </c>
      <c r="D597" s="269">
        <v>2023</v>
      </c>
      <c r="E597" s="269">
        <f t="shared" si="0"/>
        <v>4</v>
      </c>
      <c r="F597" s="270">
        <v>45022</v>
      </c>
      <c r="G597" s="460" t="s">
        <v>37</v>
      </c>
      <c r="H597" s="460" t="s">
        <v>37</v>
      </c>
      <c r="I597" s="460" t="s">
        <v>17</v>
      </c>
      <c r="J597" s="460" t="s">
        <v>46</v>
      </c>
      <c r="K597" s="269" t="s">
        <v>78</v>
      </c>
      <c r="L597" s="271">
        <v>62</v>
      </c>
      <c r="M597" s="470"/>
      <c r="N597" s="278">
        <v>62</v>
      </c>
    </row>
    <row r="598" spans="1:14" ht="30" customHeight="1">
      <c r="A598" s="269" t="s">
        <v>44</v>
      </c>
      <c r="B598" s="269">
        <v>11</v>
      </c>
      <c r="C598" s="269">
        <v>1291</v>
      </c>
      <c r="D598" s="269">
        <v>2023</v>
      </c>
      <c r="E598" s="269">
        <f t="shared" si="0"/>
        <v>4</v>
      </c>
      <c r="F598" s="270">
        <v>45029</v>
      </c>
      <c r="G598" s="460" t="s">
        <v>37</v>
      </c>
      <c r="H598" s="460" t="s">
        <v>37</v>
      </c>
      <c r="I598" s="460" t="s">
        <v>17</v>
      </c>
      <c r="J598" s="460" t="s">
        <v>39</v>
      </c>
      <c r="K598" s="269" t="s">
        <v>78</v>
      </c>
      <c r="L598" s="271">
        <v>100</v>
      </c>
      <c r="M598" s="470"/>
      <c r="N598" s="278">
        <v>100</v>
      </c>
    </row>
    <row r="599" spans="1:14" ht="30" customHeight="1">
      <c r="A599" s="269" t="s">
        <v>44</v>
      </c>
      <c r="B599" s="269">
        <v>11</v>
      </c>
      <c r="C599" s="269">
        <v>1291</v>
      </c>
      <c r="D599" s="269">
        <v>2023</v>
      </c>
      <c r="E599" s="269">
        <f t="shared" si="0"/>
        <v>4</v>
      </c>
      <c r="F599" s="270">
        <v>45029</v>
      </c>
      <c r="G599" s="460" t="s">
        <v>37</v>
      </c>
      <c r="H599" s="460" t="s">
        <v>37</v>
      </c>
      <c r="I599" s="460" t="s">
        <v>17</v>
      </c>
      <c r="J599" s="460" t="s">
        <v>39</v>
      </c>
      <c r="K599" s="269" t="s">
        <v>79</v>
      </c>
      <c r="L599" s="271">
        <v>30</v>
      </c>
      <c r="M599" s="279">
        <v>30</v>
      </c>
      <c r="N599" s="470"/>
    </row>
    <row r="600" spans="1:14" ht="30" customHeight="1">
      <c r="A600" s="269" t="s">
        <v>36</v>
      </c>
      <c r="B600" s="265">
        <v>11</v>
      </c>
      <c r="C600" s="265">
        <v>1310</v>
      </c>
      <c r="D600" s="264">
        <v>2023</v>
      </c>
      <c r="E600" s="264">
        <f t="shared" si="0"/>
        <v>4</v>
      </c>
      <c r="F600" s="479">
        <v>45029</v>
      </c>
      <c r="G600" s="460" t="s">
        <v>37</v>
      </c>
      <c r="H600" s="460" t="s">
        <v>37</v>
      </c>
      <c r="I600" s="460" t="s">
        <v>38</v>
      </c>
      <c r="J600" s="460" t="s">
        <v>39</v>
      </c>
      <c r="K600" s="269" t="s">
        <v>78</v>
      </c>
      <c r="L600" s="273">
        <v>100</v>
      </c>
      <c r="M600" s="470"/>
      <c r="N600" s="278">
        <v>100</v>
      </c>
    </row>
    <row r="601" spans="1:14" ht="30" customHeight="1">
      <c r="A601" s="269" t="s">
        <v>36</v>
      </c>
      <c r="B601" s="265">
        <v>11</v>
      </c>
      <c r="C601" s="265">
        <v>1310</v>
      </c>
      <c r="D601" s="264">
        <v>2023</v>
      </c>
      <c r="E601" s="264">
        <f t="shared" si="0"/>
        <v>4</v>
      </c>
      <c r="F601" s="479">
        <v>45029</v>
      </c>
      <c r="G601" s="460" t="s">
        <v>37</v>
      </c>
      <c r="H601" s="460" t="s">
        <v>37</v>
      </c>
      <c r="I601" s="460" t="s">
        <v>38</v>
      </c>
      <c r="J601" s="460" t="s">
        <v>39</v>
      </c>
      <c r="K601" s="269" t="s">
        <v>53</v>
      </c>
      <c r="L601" s="273">
        <v>50</v>
      </c>
      <c r="M601" s="279">
        <v>50</v>
      </c>
      <c r="N601" s="470"/>
    </row>
    <row r="602" spans="1:14" ht="30" customHeight="1">
      <c r="A602" s="269" t="s">
        <v>41</v>
      </c>
      <c r="B602" s="265">
        <v>8</v>
      </c>
      <c r="C602" s="265">
        <v>1234</v>
      </c>
      <c r="D602" s="264">
        <v>2023</v>
      </c>
      <c r="E602" s="264">
        <f t="shared" si="0"/>
        <v>4</v>
      </c>
      <c r="F602" s="479">
        <v>45029</v>
      </c>
      <c r="G602" s="460" t="s">
        <v>37</v>
      </c>
      <c r="H602" s="460" t="s">
        <v>37</v>
      </c>
      <c r="I602" s="460" t="s">
        <v>42</v>
      </c>
      <c r="J602" s="460" t="s">
        <v>39</v>
      </c>
      <c r="K602" s="269" t="s">
        <v>78</v>
      </c>
      <c r="L602" s="273">
        <v>70</v>
      </c>
      <c r="M602" s="470"/>
      <c r="N602" s="462">
        <v>70</v>
      </c>
    </row>
    <row r="603" spans="1:14" ht="30" customHeight="1">
      <c r="A603" s="269" t="s">
        <v>41</v>
      </c>
      <c r="B603" s="265">
        <v>8</v>
      </c>
      <c r="C603" s="265">
        <v>1234</v>
      </c>
      <c r="D603" s="264">
        <v>2023</v>
      </c>
      <c r="E603" s="264">
        <f t="shared" si="0"/>
        <v>4</v>
      </c>
      <c r="F603" s="479">
        <v>45029</v>
      </c>
      <c r="G603" s="460" t="s">
        <v>37</v>
      </c>
      <c r="H603" s="460" t="s">
        <v>37</v>
      </c>
      <c r="I603" s="460" t="s">
        <v>42</v>
      </c>
      <c r="J603" s="460" t="s">
        <v>39</v>
      </c>
      <c r="K603" s="269" t="s">
        <v>78</v>
      </c>
      <c r="L603" s="273">
        <v>25</v>
      </c>
      <c r="M603" s="470"/>
      <c r="N603" s="462">
        <v>25</v>
      </c>
    </row>
    <row r="604" spans="1:14" ht="30" customHeight="1">
      <c r="A604" s="269" t="s">
        <v>41</v>
      </c>
      <c r="B604" s="265">
        <v>8</v>
      </c>
      <c r="C604" s="265">
        <v>1234</v>
      </c>
      <c r="D604" s="264">
        <v>2023</v>
      </c>
      <c r="E604" s="264">
        <f t="shared" si="0"/>
        <v>4</v>
      </c>
      <c r="F604" s="479">
        <v>45029</v>
      </c>
      <c r="G604" s="460" t="s">
        <v>37</v>
      </c>
      <c r="H604" s="460" t="s">
        <v>37</v>
      </c>
      <c r="I604" s="460" t="s">
        <v>42</v>
      </c>
      <c r="J604" s="460" t="s">
        <v>39</v>
      </c>
      <c r="K604" s="269" t="s">
        <v>53</v>
      </c>
      <c r="L604" s="273">
        <v>35</v>
      </c>
      <c r="M604" s="461">
        <v>35</v>
      </c>
      <c r="N604" s="470"/>
    </row>
    <row r="605" spans="1:14" ht="30" customHeight="1">
      <c r="A605" s="269" t="s">
        <v>41</v>
      </c>
      <c r="B605" s="265">
        <v>8</v>
      </c>
      <c r="C605" s="265">
        <v>1234</v>
      </c>
      <c r="D605" s="264">
        <v>2023</v>
      </c>
      <c r="E605" s="264">
        <f t="shared" si="0"/>
        <v>4</v>
      </c>
      <c r="F605" s="479">
        <v>45029</v>
      </c>
      <c r="G605" s="460" t="s">
        <v>37</v>
      </c>
      <c r="H605" s="460" t="s">
        <v>37</v>
      </c>
      <c r="I605" s="460" t="s">
        <v>42</v>
      </c>
      <c r="J605" s="460" t="s">
        <v>39</v>
      </c>
      <c r="K605" s="269" t="s">
        <v>53</v>
      </c>
      <c r="L605" s="273">
        <v>80</v>
      </c>
      <c r="M605" s="461">
        <v>80</v>
      </c>
      <c r="N605" s="470"/>
    </row>
    <row r="606" spans="1:14" ht="30" customHeight="1">
      <c r="A606" s="269" t="s">
        <v>44</v>
      </c>
      <c r="B606" s="269">
        <v>12</v>
      </c>
      <c r="C606" s="269">
        <v>1292</v>
      </c>
      <c r="D606" s="269">
        <v>2023</v>
      </c>
      <c r="E606" s="269">
        <f t="shared" si="0"/>
        <v>5</v>
      </c>
      <c r="F606" s="270">
        <v>45050</v>
      </c>
      <c r="G606" s="460" t="s">
        <v>37</v>
      </c>
      <c r="H606" s="460" t="s">
        <v>37</v>
      </c>
      <c r="I606" s="460" t="s">
        <v>17</v>
      </c>
      <c r="J606" s="460" t="s">
        <v>46</v>
      </c>
      <c r="K606" s="269" t="s">
        <v>78</v>
      </c>
      <c r="L606" s="271">
        <v>200</v>
      </c>
      <c r="M606" s="470"/>
      <c r="N606" s="278">
        <v>200</v>
      </c>
    </row>
    <row r="607" spans="1:14" ht="30" customHeight="1">
      <c r="A607" s="269" t="s">
        <v>36</v>
      </c>
      <c r="B607" s="269">
        <v>12</v>
      </c>
      <c r="C607" s="269">
        <v>1311</v>
      </c>
      <c r="D607" s="269">
        <v>2023</v>
      </c>
      <c r="E607" s="269">
        <f t="shared" si="0"/>
        <v>5</v>
      </c>
      <c r="F607" s="270">
        <v>45050</v>
      </c>
      <c r="G607" s="460" t="s">
        <v>37</v>
      </c>
      <c r="H607" s="460" t="s">
        <v>37</v>
      </c>
      <c r="I607" s="460" t="s">
        <v>38</v>
      </c>
      <c r="J607" s="460" t="s">
        <v>46</v>
      </c>
      <c r="K607" s="269" t="s">
        <v>78</v>
      </c>
      <c r="L607" s="273">
        <v>110</v>
      </c>
      <c r="M607" s="470"/>
      <c r="N607" s="278">
        <v>110</v>
      </c>
    </row>
    <row r="608" spans="1:14" ht="30" customHeight="1">
      <c r="A608" s="269" t="s">
        <v>44</v>
      </c>
      <c r="B608" s="269">
        <v>13</v>
      </c>
      <c r="C608" s="269">
        <v>1293</v>
      </c>
      <c r="D608" s="269">
        <v>2023</v>
      </c>
      <c r="E608" s="269">
        <f t="shared" si="0"/>
        <v>5</v>
      </c>
      <c r="F608" s="270">
        <v>45064</v>
      </c>
      <c r="G608" s="460" t="s">
        <v>37</v>
      </c>
      <c r="H608" s="460" t="s">
        <v>37</v>
      </c>
      <c r="I608" s="460" t="s">
        <v>17</v>
      </c>
      <c r="J608" s="460" t="s">
        <v>39</v>
      </c>
      <c r="K608" s="269" t="s">
        <v>79</v>
      </c>
      <c r="L608" s="271">
        <v>56</v>
      </c>
      <c r="M608" s="279">
        <v>55</v>
      </c>
      <c r="N608" s="470"/>
    </row>
    <row r="609" spans="1:14" ht="30" customHeight="1">
      <c r="A609" s="269" t="s">
        <v>36</v>
      </c>
      <c r="B609" s="265">
        <v>13</v>
      </c>
      <c r="C609" s="265">
        <v>1312</v>
      </c>
      <c r="D609" s="264">
        <v>2023</v>
      </c>
      <c r="E609" s="264">
        <f t="shared" si="0"/>
        <v>5</v>
      </c>
      <c r="F609" s="479">
        <v>45064</v>
      </c>
      <c r="G609" s="460" t="s">
        <v>37</v>
      </c>
      <c r="H609" s="460" t="s">
        <v>37</v>
      </c>
      <c r="I609" s="460" t="s">
        <v>38</v>
      </c>
      <c r="J609" s="460" t="s">
        <v>39</v>
      </c>
      <c r="K609" s="269" t="s">
        <v>78</v>
      </c>
      <c r="L609" s="273">
        <v>154</v>
      </c>
      <c r="M609" s="470"/>
      <c r="N609" s="278">
        <v>154</v>
      </c>
    </row>
    <row r="610" spans="1:14" ht="30" customHeight="1">
      <c r="A610" s="269" t="s">
        <v>36</v>
      </c>
      <c r="B610" s="265">
        <v>13</v>
      </c>
      <c r="C610" s="265">
        <v>1312</v>
      </c>
      <c r="D610" s="264">
        <v>2023</v>
      </c>
      <c r="E610" s="264">
        <f t="shared" si="0"/>
        <v>5</v>
      </c>
      <c r="F610" s="479">
        <v>45064</v>
      </c>
      <c r="G610" s="460" t="s">
        <v>37</v>
      </c>
      <c r="H610" s="460" t="s">
        <v>37</v>
      </c>
      <c r="I610" s="460" t="s">
        <v>38</v>
      </c>
      <c r="J610" s="460" t="s">
        <v>39</v>
      </c>
      <c r="K610" s="269" t="s">
        <v>53</v>
      </c>
      <c r="L610" s="273">
        <v>74</v>
      </c>
      <c r="M610" s="279">
        <v>74</v>
      </c>
      <c r="N610" s="470"/>
    </row>
    <row r="611" spans="1:14" ht="30" customHeight="1">
      <c r="A611" s="269" t="s">
        <v>41</v>
      </c>
      <c r="B611" s="265">
        <v>9</v>
      </c>
      <c r="C611" s="265">
        <v>1235</v>
      </c>
      <c r="D611" s="264">
        <v>2023</v>
      </c>
      <c r="E611" s="264">
        <f t="shared" si="0"/>
        <v>5</v>
      </c>
      <c r="F611" s="479">
        <v>45064</v>
      </c>
      <c r="G611" s="460" t="s">
        <v>37</v>
      </c>
      <c r="H611" s="460" t="s">
        <v>37</v>
      </c>
      <c r="I611" s="460" t="s">
        <v>42</v>
      </c>
      <c r="J611" s="460" t="s">
        <v>39</v>
      </c>
      <c r="K611" s="269" t="s">
        <v>78</v>
      </c>
      <c r="L611" s="273">
        <v>250</v>
      </c>
      <c r="M611" s="470"/>
      <c r="N611" s="462">
        <v>250</v>
      </c>
    </row>
    <row r="612" spans="1:14" ht="30" customHeight="1">
      <c r="A612" s="269" t="s">
        <v>41</v>
      </c>
      <c r="B612" s="265">
        <v>9</v>
      </c>
      <c r="C612" s="265">
        <v>1235</v>
      </c>
      <c r="D612" s="264">
        <v>2023</v>
      </c>
      <c r="E612" s="264">
        <f t="shared" si="0"/>
        <v>5</v>
      </c>
      <c r="F612" s="479">
        <v>45064</v>
      </c>
      <c r="G612" s="460" t="s">
        <v>37</v>
      </c>
      <c r="H612" s="460" t="s">
        <v>37</v>
      </c>
      <c r="I612" s="460" t="s">
        <v>42</v>
      </c>
      <c r="J612" s="460" t="s">
        <v>39</v>
      </c>
      <c r="K612" s="269" t="s">
        <v>78</v>
      </c>
      <c r="L612" s="273">
        <v>57</v>
      </c>
      <c r="M612" s="470"/>
      <c r="N612" s="462">
        <v>57</v>
      </c>
    </row>
    <row r="613" spans="1:14" ht="30" customHeight="1">
      <c r="A613" s="269" t="s">
        <v>41</v>
      </c>
      <c r="B613" s="265">
        <v>9</v>
      </c>
      <c r="C613" s="265">
        <v>1235</v>
      </c>
      <c r="D613" s="264">
        <v>2023</v>
      </c>
      <c r="E613" s="264">
        <f t="shared" si="0"/>
        <v>5</v>
      </c>
      <c r="F613" s="479">
        <v>45064</v>
      </c>
      <c r="G613" s="460" t="s">
        <v>37</v>
      </c>
      <c r="H613" s="460" t="s">
        <v>37</v>
      </c>
      <c r="I613" s="460" t="s">
        <v>42</v>
      </c>
      <c r="J613" s="460" t="s">
        <v>39</v>
      </c>
      <c r="K613" s="269" t="s">
        <v>53</v>
      </c>
      <c r="L613" s="273">
        <v>54</v>
      </c>
      <c r="M613" s="461">
        <v>54</v>
      </c>
      <c r="N613" s="470"/>
    </row>
    <row r="614" spans="1:14" ht="30" customHeight="1">
      <c r="A614" s="269" t="s">
        <v>44</v>
      </c>
      <c r="B614" s="269">
        <v>14</v>
      </c>
      <c r="C614" s="269">
        <v>1294</v>
      </c>
      <c r="D614" s="269">
        <v>2023</v>
      </c>
      <c r="E614" s="269">
        <f t="shared" si="0"/>
        <v>6</v>
      </c>
      <c r="F614" s="270">
        <v>45078</v>
      </c>
      <c r="G614" s="460" t="s">
        <v>37</v>
      </c>
      <c r="H614" s="460" t="s">
        <v>37</v>
      </c>
      <c r="I614" s="460" t="s">
        <v>17</v>
      </c>
      <c r="J614" s="460" t="s">
        <v>46</v>
      </c>
      <c r="K614" s="269" t="s">
        <v>78</v>
      </c>
      <c r="L614" s="271">
        <v>200</v>
      </c>
      <c r="M614" s="470"/>
      <c r="N614" s="278">
        <v>200</v>
      </c>
    </row>
    <row r="615" spans="1:14" ht="30" customHeight="1">
      <c r="A615" s="269" t="s">
        <v>36</v>
      </c>
      <c r="B615" s="269">
        <v>14</v>
      </c>
      <c r="C615" s="269">
        <v>1313</v>
      </c>
      <c r="D615" s="269">
        <v>2023</v>
      </c>
      <c r="E615" s="269">
        <f t="shared" si="0"/>
        <v>6</v>
      </c>
      <c r="F615" s="270">
        <v>45078</v>
      </c>
      <c r="G615" s="460" t="s">
        <v>37</v>
      </c>
      <c r="H615" s="460" t="s">
        <v>37</v>
      </c>
      <c r="I615" s="460" t="s">
        <v>38</v>
      </c>
      <c r="J615" s="460" t="s">
        <v>46</v>
      </c>
      <c r="K615" s="269" t="s">
        <v>78</v>
      </c>
      <c r="L615" s="273">
        <v>206</v>
      </c>
      <c r="M615" s="470"/>
      <c r="N615" s="278">
        <v>206</v>
      </c>
    </row>
    <row r="616" spans="1:14" ht="30" customHeight="1">
      <c r="A616" s="269" t="s">
        <v>44</v>
      </c>
      <c r="B616" s="269">
        <v>15</v>
      </c>
      <c r="C616" s="269">
        <v>1295</v>
      </c>
      <c r="D616" s="269">
        <v>2023</v>
      </c>
      <c r="E616" s="269">
        <f t="shared" si="0"/>
        <v>6</v>
      </c>
      <c r="F616" s="270">
        <v>45085</v>
      </c>
      <c r="G616" s="460" t="s">
        <v>37</v>
      </c>
      <c r="H616" s="460" t="s">
        <v>37</v>
      </c>
      <c r="I616" s="460" t="s">
        <v>17</v>
      </c>
      <c r="J616" s="460" t="s">
        <v>39</v>
      </c>
      <c r="K616" s="269" t="s">
        <v>78</v>
      </c>
      <c r="L616" s="271">
        <v>67</v>
      </c>
      <c r="M616" s="470"/>
      <c r="N616" s="278">
        <v>67</v>
      </c>
    </row>
    <row r="617" spans="1:14" ht="30" customHeight="1">
      <c r="A617" s="269" t="s">
        <v>44</v>
      </c>
      <c r="B617" s="269">
        <v>15</v>
      </c>
      <c r="C617" s="269">
        <v>1295</v>
      </c>
      <c r="D617" s="269">
        <v>2023</v>
      </c>
      <c r="E617" s="269">
        <f t="shared" si="0"/>
        <v>6</v>
      </c>
      <c r="F617" s="270">
        <v>45085</v>
      </c>
      <c r="G617" s="460" t="s">
        <v>37</v>
      </c>
      <c r="H617" s="460" t="s">
        <v>37</v>
      </c>
      <c r="I617" s="460" t="s">
        <v>17</v>
      </c>
      <c r="J617" s="460" t="s">
        <v>39</v>
      </c>
      <c r="K617" s="269" t="s">
        <v>79</v>
      </c>
      <c r="L617" s="271">
        <v>35</v>
      </c>
      <c r="M617" s="279">
        <v>35</v>
      </c>
      <c r="N617" s="470"/>
    </row>
    <row r="618" spans="1:14" ht="30" customHeight="1">
      <c r="A618" s="269" t="s">
        <v>36</v>
      </c>
      <c r="B618" s="265">
        <v>15</v>
      </c>
      <c r="C618" s="265">
        <v>1314</v>
      </c>
      <c r="D618" s="264">
        <v>2023</v>
      </c>
      <c r="E618" s="264">
        <f t="shared" si="0"/>
        <v>6</v>
      </c>
      <c r="F618" s="479">
        <v>45085</v>
      </c>
      <c r="G618" s="460" t="s">
        <v>37</v>
      </c>
      <c r="H618" s="460" t="s">
        <v>37</v>
      </c>
      <c r="I618" s="460" t="s">
        <v>38</v>
      </c>
      <c r="J618" s="460" t="s">
        <v>39</v>
      </c>
      <c r="K618" s="269" t="s">
        <v>78</v>
      </c>
      <c r="L618" s="273">
        <v>66</v>
      </c>
      <c r="M618" s="470"/>
      <c r="N618" s="278">
        <v>66</v>
      </c>
    </row>
    <row r="619" spans="1:14" ht="30" customHeight="1">
      <c r="A619" s="269" t="s">
        <v>36</v>
      </c>
      <c r="B619" s="265">
        <v>15</v>
      </c>
      <c r="C619" s="265">
        <v>1314</v>
      </c>
      <c r="D619" s="264">
        <v>2023</v>
      </c>
      <c r="E619" s="264">
        <f t="shared" si="0"/>
        <v>6</v>
      </c>
      <c r="F619" s="479">
        <v>45085</v>
      </c>
      <c r="G619" s="460" t="s">
        <v>37</v>
      </c>
      <c r="H619" s="460" t="s">
        <v>37</v>
      </c>
      <c r="I619" s="460" t="s">
        <v>38</v>
      </c>
      <c r="J619" s="460" t="s">
        <v>39</v>
      </c>
      <c r="K619" s="269" t="s">
        <v>53</v>
      </c>
      <c r="L619" s="273">
        <v>35</v>
      </c>
      <c r="M619" s="279">
        <v>35</v>
      </c>
      <c r="N619" s="470"/>
    </row>
    <row r="620" spans="1:14" ht="30" customHeight="1">
      <c r="A620" s="269" t="s">
        <v>41</v>
      </c>
      <c r="B620" s="265">
        <v>10</v>
      </c>
      <c r="C620" s="265">
        <v>1236</v>
      </c>
      <c r="D620" s="264">
        <v>2023</v>
      </c>
      <c r="E620" s="264">
        <f t="shared" si="0"/>
        <v>6</v>
      </c>
      <c r="F620" s="479">
        <v>45085</v>
      </c>
      <c r="G620" s="460" t="s">
        <v>37</v>
      </c>
      <c r="H620" s="460" t="s">
        <v>37</v>
      </c>
      <c r="I620" s="460" t="s">
        <v>42</v>
      </c>
      <c r="J620" s="460" t="s">
        <v>39</v>
      </c>
      <c r="K620" s="269" t="s">
        <v>78</v>
      </c>
      <c r="L620" s="273">
        <v>70</v>
      </c>
      <c r="M620" s="470"/>
      <c r="N620" s="462">
        <v>70</v>
      </c>
    </row>
    <row r="621" spans="1:14" ht="30" customHeight="1">
      <c r="A621" s="269" t="s">
        <v>41</v>
      </c>
      <c r="B621" s="265">
        <v>10</v>
      </c>
      <c r="C621" s="265">
        <v>1236</v>
      </c>
      <c r="D621" s="264">
        <v>2023</v>
      </c>
      <c r="E621" s="264">
        <f t="shared" si="0"/>
        <v>6</v>
      </c>
      <c r="F621" s="479">
        <v>45085</v>
      </c>
      <c r="G621" s="460" t="s">
        <v>37</v>
      </c>
      <c r="H621" s="460" t="s">
        <v>37</v>
      </c>
      <c r="I621" s="460" t="s">
        <v>42</v>
      </c>
      <c r="J621" s="460" t="s">
        <v>39</v>
      </c>
      <c r="K621" s="269" t="s">
        <v>78</v>
      </c>
      <c r="L621" s="273">
        <v>10</v>
      </c>
      <c r="M621" s="470"/>
      <c r="N621" s="462">
        <v>10</v>
      </c>
    </row>
    <row r="622" spans="1:14" ht="30" customHeight="1">
      <c r="A622" s="269" t="s">
        <v>41</v>
      </c>
      <c r="B622" s="265">
        <v>10</v>
      </c>
      <c r="C622" s="265">
        <v>1236</v>
      </c>
      <c r="D622" s="264">
        <v>2023</v>
      </c>
      <c r="E622" s="264">
        <f t="shared" si="0"/>
        <v>6</v>
      </c>
      <c r="F622" s="479">
        <v>45085</v>
      </c>
      <c r="G622" s="460" t="s">
        <v>37</v>
      </c>
      <c r="H622" s="460" t="s">
        <v>37</v>
      </c>
      <c r="I622" s="460" t="s">
        <v>42</v>
      </c>
      <c r="J622" s="460" t="s">
        <v>39</v>
      </c>
      <c r="K622" s="269" t="s">
        <v>53</v>
      </c>
      <c r="L622" s="273">
        <v>50</v>
      </c>
      <c r="M622" s="461">
        <v>50</v>
      </c>
      <c r="N622" s="470"/>
    </row>
    <row r="623" spans="1:14" ht="30" customHeight="1">
      <c r="A623" s="269" t="s">
        <v>80</v>
      </c>
      <c r="B623" s="265">
        <v>1</v>
      </c>
      <c r="C623" s="265">
        <v>1200</v>
      </c>
      <c r="D623" s="264">
        <v>2023</v>
      </c>
      <c r="E623" s="264">
        <f t="shared" si="0"/>
        <v>6</v>
      </c>
      <c r="F623" s="479">
        <v>45085</v>
      </c>
      <c r="G623" s="460" t="s">
        <v>37</v>
      </c>
      <c r="H623" s="460" t="s">
        <v>37</v>
      </c>
      <c r="I623" s="460" t="s">
        <v>81</v>
      </c>
      <c r="J623" s="460" t="s">
        <v>39</v>
      </c>
      <c r="K623" s="269" t="s">
        <v>78</v>
      </c>
      <c r="L623" s="273">
        <v>70</v>
      </c>
      <c r="M623" s="470"/>
      <c r="N623" s="278">
        <v>70</v>
      </c>
    </row>
    <row r="624" spans="1:14" ht="30" customHeight="1">
      <c r="A624" s="269" t="s">
        <v>80</v>
      </c>
      <c r="B624" s="265">
        <v>1</v>
      </c>
      <c r="C624" s="265">
        <v>1200</v>
      </c>
      <c r="D624" s="264">
        <v>2023</v>
      </c>
      <c r="E624" s="264">
        <f t="shared" si="0"/>
        <v>6</v>
      </c>
      <c r="F624" s="479">
        <v>45085</v>
      </c>
      <c r="G624" s="460" t="s">
        <v>37</v>
      </c>
      <c r="H624" s="460" t="s">
        <v>37</v>
      </c>
      <c r="I624" s="460" t="s">
        <v>81</v>
      </c>
      <c r="J624" s="460" t="s">
        <v>39</v>
      </c>
      <c r="K624" s="269" t="s">
        <v>78</v>
      </c>
      <c r="L624" s="273">
        <v>15</v>
      </c>
      <c r="M624" s="470"/>
      <c r="N624" s="278">
        <v>15</v>
      </c>
    </row>
    <row r="625" spans="1:14" ht="30" customHeight="1">
      <c r="A625" s="269" t="s">
        <v>44</v>
      </c>
      <c r="B625" s="269">
        <v>16</v>
      </c>
      <c r="C625" s="269">
        <v>1296</v>
      </c>
      <c r="D625" s="269">
        <v>2023</v>
      </c>
      <c r="E625" s="269">
        <f t="shared" si="0"/>
        <v>7</v>
      </c>
      <c r="F625" s="270">
        <v>45113</v>
      </c>
      <c r="G625" s="460" t="s">
        <v>37</v>
      </c>
      <c r="H625" s="460" t="s">
        <v>37</v>
      </c>
      <c r="I625" s="460" t="s">
        <v>17</v>
      </c>
      <c r="J625" s="460" t="s">
        <v>46</v>
      </c>
      <c r="K625" s="269" t="s">
        <v>78</v>
      </c>
      <c r="L625" s="271">
        <v>250</v>
      </c>
      <c r="M625" s="470"/>
      <c r="N625" s="278">
        <v>250</v>
      </c>
    </row>
    <row r="626" spans="1:14" ht="30" customHeight="1">
      <c r="A626" s="269" t="s">
        <v>36</v>
      </c>
      <c r="B626" s="269">
        <v>16</v>
      </c>
      <c r="C626" s="269">
        <v>1315</v>
      </c>
      <c r="D626" s="269">
        <v>2023</v>
      </c>
      <c r="E626" s="269">
        <f t="shared" si="0"/>
        <v>7</v>
      </c>
      <c r="F626" s="270">
        <v>45113</v>
      </c>
      <c r="G626" s="460" t="s">
        <v>37</v>
      </c>
      <c r="H626" s="460" t="s">
        <v>37</v>
      </c>
      <c r="I626" s="460" t="s">
        <v>38</v>
      </c>
      <c r="J626" s="460" t="s">
        <v>46</v>
      </c>
      <c r="K626" s="269" t="s">
        <v>78</v>
      </c>
      <c r="L626" s="273">
        <v>176</v>
      </c>
      <c r="M626" s="470"/>
      <c r="N626" s="278">
        <v>176</v>
      </c>
    </row>
    <row r="627" spans="1:14" ht="30" customHeight="1">
      <c r="A627" s="269" t="s">
        <v>36</v>
      </c>
      <c r="B627" s="265">
        <v>16</v>
      </c>
      <c r="C627" s="265">
        <v>1315</v>
      </c>
      <c r="D627" s="264">
        <v>2023</v>
      </c>
      <c r="E627" s="264">
        <f t="shared" si="0"/>
        <v>7</v>
      </c>
      <c r="F627" s="479">
        <v>45113</v>
      </c>
      <c r="G627" s="460" t="s">
        <v>37</v>
      </c>
      <c r="H627" s="460" t="s">
        <v>37</v>
      </c>
      <c r="I627" s="460" t="s">
        <v>38</v>
      </c>
      <c r="J627" s="460" t="s">
        <v>46</v>
      </c>
      <c r="K627" s="269" t="s">
        <v>79</v>
      </c>
      <c r="L627" s="273">
        <v>31</v>
      </c>
      <c r="M627" s="279">
        <v>31</v>
      </c>
      <c r="N627" s="470"/>
    </row>
    <row r="628" spans="1:14" ht="30" customHeight="1">
      <c r="A628" s="269" t="s">
        <v>44</v>
      </c>
      <c r="B628" s="269">
        <v>17</v>
      </c>
      <c r="C628" s="269">
        <v>1297</v>
      </c>
      <c r="D628" s="269">
        <v>2023</v>
      </c>
      <c r="E628" s="269">
        <f t="shared" si="0"/>
        <v>7</v>
      </c>
      <c r="F628" s="270">
        <v>45120</v>
      </c>
      <c r="G628" s="460" t="s">
        <v>37</v>
      </c>
      <c r="H628" s="460" t="s">
        <v>37</v>
      </c>
      <c r="I628" s="460" t="s">
        <v>17</v>
      </c>
      <c r="J628" s="460" t="s">
        <v>46</v>
      </c>
      <c r="K628" s="269" t="s">
        <v>78</v>
      </c>
      <c r="L628" s="271">
        <v>241</v>
      </c>
      <c r="M628" s="470"/>
      <c r="N628" s="278">
        <v>241</v>
      </c>
    </row>
    <row r="629" spans="1:14" ht="30" customHeight="1">
      <c r="A629" s="269" t="s">
        <v>44</v>
      </c>
      <c r="B629" s="269">
        <v>18</v>
      </c>
      <c r="C629" s="269">
        <v>1298</v>
      </c>
      <c r="D629" s="269">
        <v>2023</v>
      </c>
      <c r="E629" s="269">
        <f t="shared" si="0"/>
        <v>7</v>
      </c>
      <c r="F629" s="270">
        <v>45134</v>
      </c>
      <c r="G629" s="460" t="s">
        <v>37</v>
      </c>
      <c r="H629" s="460" t="s">
        <v>37</v>
      </c>
      <c r="I629" s="460" t="s">
        <v>17</v>
      </c>
      <c r="J629" s="460" t="s">
        <v>46</v>
      </c>
      <c r="K629" s="269" t="s">
        <v>78</v>
      </c>
      <c r="L629" s="271">
        <v>434</v>
      </c>
      <c r="M629" s="470"/>
      <c r="N629" s="278">
        <v>434</v>
      </c>
    </row>
    <row r="630" spans="1:14" ht="30" customHeight="1">
      <c r="A630" s="269" t="s">
        <v>44</v>
      </c>
      <c r="B630" s="269">
        <v>20</v>
      </c>
      <c r="C630" s="269">
        <v>1300</v>
      </c>
      <c r="D630" s="269">
        <v>2023</v>
      </c>
      <c r="E630" s="269">
        <f t="shared" si="0"/>
        <v>8</v>
      </c>
      <c r="F630" s="270">
        <v>45155</v>
      </c>
      <c r="G630" s="460" t="s">
        <v>37</v>
      </c>
      <c r="H630" s="460" t="s">
        <v>37</v>
      </c>
      <c r="I630" s="460" t="s">
        <v>17</v>
      </c>
      <c r="J630" s="460" t="s">
        <v>39</v>
      </c>
      <c r="K630" s="269" t="s">
        <v>78</v>
      </c>
      <c r="L630" s="271">
        <v>76</v>
      </c>
      <c r="M630" s="470"/>
      <c r="N630" s="278">
        <v>76</v>
      </c>
    </row>
    <row r="631" spans="1:14" ht="30" customHeight="1">
      <c r="A631" s="269" t="s">
        <v>45</v>
      </c>
      <c r="B631" s="265">
        <v>3</v>
      </c>
      <c r="C631" s="265">
        <v>894</v>
      </c>
      <c r="D631" s="264">
        <v>2023</v>
      </c>
      <c r="E631" s="264">
        <f t="shared" si="0"/>
        <v>8</v>
      </c>
      <c r="F631" s="479">
        <v>45155</v>
      </c>
      <c r="G631" s="460" t="s">
        <v>37</v>
      </c>
      <c r="H631" s="460" t="s">
        <v>37</v>
      </c>
      <c r="I631" s="460" t="s">
        <v>14</v>
      </c>
      <c r="J631" s="460" t="s">
        <v>39</v>
      </c>
      <c r="K631" s="269" t="s">
        <v>78</v>
      </c>
      <c r="L631" s="273">
        <v>80</v>
      </c>
      <c r="M631" s="470"/>
      <c r="N631" s="278">
        <v>80</v>
      </c>
    </row>
    <row r="632" spans="1:14" ht="30" customHeight="1">
      <c r="A632" s="269" t="s">
        <v>41</v>
      </c>
      <c r="B632" s="265">
        <v>11</v>
      </c>
      <c r="C632" s="265">
        <v>1237</v>
      </c>
      <c r="D632" s="264">
        <v>2023</v>
      </c>
      <c r="E632" s="264">
        <f t="shared" si="0"/>
        <v>8</v>
      </c>
      <c r="F632" s="479">
        <v>45155</v>
      </c>
      <c r="G632" s="460" t="s">
        <v>37</v>
      </c>
      <c r="H632" s="460" t="s">
        <v>37</v>
      </c>
      <c r="I632" s="460" t="s">
        <v>42</v>
      </c>
      <c r="J632" s="460" t="s">
        <v>39</v>
      </c>
      <c r="K632" s="269" t="s">
        <v>78</v>
      </c>
      <c r="L632" s="273">
        <v>111</v>
      </c>
      <c r="M632" s="470"/>
      <c r="N632" s="462">
        <v>111</v>
      </c>
    </row>
    <row r="633" spans="1:14" ht="30" customHeight="1">
      <c r="A633" s="269" t="s">
        <v>41</v>
      </c>
      <c r="B633" s="265">
        <v>11</v>
      </c>
      <c r="C633" s="265">
        <v>1237</v>
      </c>
      <c r="D633" s="264">
        <v>2023</v>
      </c>
      <c r="E633" s="264">
        <f t="shared" si="0"/>
        <v>8</v>
      </c>
      <c r="F633" s="479">
        <v>45155</v>
      </c>
      <c r="G633" s="460" t="s">
        <v>37</v>
      </c>
      <c r="H633" s="460" t="s">
        <v>37</v>
      </c>
      <c r="I633" s="460" t="s">
        <v>42</v>
      </c>
      <c r="J633" s="460" t="s">
        <v>39</v>
      </c>
      <c r="K633" s="269" t="s">
        <v>78</v>
      </c>
      <c r="L633" s="273">
        <v>21</v>
      </c>
      <c r="M633" s="470"/>
      <c r="N633" s="462">
        <v>21</v>
      </c>
    </row>
    <row r="634" spans="1:14" ht="30" customHeight="1">
      <c r="A634" s="269" t="s">
        <v>41</v>
      </c>
      <c r="B634" s="265">
        <v>11</v>
      </c>
      <c r="C634" s="265">
        <v>1237</v>
      </c>
      <c r="D634" s="264">
        <v>2023</v>
      </c>
      <c r="E634" s="264">
        <f t="shared" si="0"/>
        <v>8</v>
      </c>
      <c r="F634" s="479">
        <v>45155</v>
      </c>
      <c r="G634" s="460" t="s">
        <v>37</v>
      </c>
      <c r="H634" s="460" t="s">
        <v>37</v>
      </c>
      <c r="I634" s="460" t="s">
        <v>42</v>
      </c>
      <c r="J634" s="460" t="s">
        <v>39</v>
      </c>
      <c r="K634" s="269" t="s">
        <v>53</v>
      </c>
      <c r="L634" s="273">
        <v>79</v>
      </c>
      <c r="M634" s="461">
        <v>79</v>
      </c>
      <c r="N634" s="470"/>
    </row>
    <row r="635" spans="1:14" ht="30" customHeight="1">
      <c r="A635" s="269" t="s">
        <v>41</v>
      </c>
      <c r="B635" s="265">
        <v>11</v>
      </c>
      <c r="C635" s="265">
        <v>1237</v>
      </c>
      <c r="D635" s="264">
        <v>2023</v>
      </c>
      <c r="E635" s="264">
        <f t="shared" si="0"/>
        <v>8</v>
      </c>
      <c r="F635" s="479">
        <v>45155</v>
      </c>
      <c r="G635" s="460" t="s">
        <v>37</v>
      </c>
      <c r="H635" s="460" t="s">
        <v>37</v>
      </c>
      <c r="I635" s="460" t="s">
        <v>42</v>
      </c>
      <c r="J635" s="460" t="s">
        <v>39</v>
      </c>
      <c r="K635" s="269" t="s">
        <v>53</v>
      </c>
      <c r="L635" s="273">
        <v>20</v>
      </c>
      <c r="M635" s="461">
        <v>20</v>
      </c>
      <c r="N635" s="470"/>
    </row>
    <row r="636" spans="1:14" ht="30" customHeight="1">
      <c r="A636" s="269" t="s">
        <v>80</v>
      </c>
      <c r="B636" s="265">
        <v>2</v>
      </c>
      <c r="C636" s="265">
        <v>1201</v>
      </c>
      <c r="D636" s="264">
        <v>2023</v>
      </c>
      <c r="E636" s="264">
        <f t="shared" si="0"/>
        <v>8</v>
      </c>
      <c r="F636" s="479">
        <v>45155</v>
      </c>
      <c r="G636" s="460" t="s">
        <v>37</v>
      </c>
      <c r="H636" s="460" t="s">
        <v>37</v>
      </c>
      <c r="I636" s="460" t="s">
        <v>81</v>
      </c>
      <c r="J636" s="460" t="s">
        <v>39</v>
      </c>
      <c r="K636" s="269" t="s">
        <v>78</v>
      </c>
      <c r="L636" s="273">
        <v>143</v>
      </c>
      <c r="M636" s="470"/>
      <c r="N636" s="278">
        <v>143</v>
      </c>
    </row>
    <row r="637" spans="1:14" ht="30" customHeight="1">
      <c r="A637" s="269" t="s">
        <v>44</v>
      </c>
      <c r="B637" s="269">
        <v>19</v>
      </c>
      <c r="C637" s="269">
        <v>1299</v>
      </c>
      <c r="D637" s="269">
        <v>2023</v>
      </c>
      <c r="E637" s="269">
        <f t="shared" si="0"/>
        <v>8</v>
      </c>
      <c r="F637" s="270">
        <v>45155</v>
      </c>
      <c r="G637" s="460" t="s">
        <v>37</v>
      </c>
      <c r="H637" s="460" t="s">
        <v>37</v>
      </c>
      <c r="I637" s="460" t="s">
        <v>17</v>
      </c>
      <c r="J637" s="460" t="s">
        <v>46</v>
      </c>
      <c r="K637" s="269" t="s">
        <v>78</v>
      </c>
      <c r="L637" s="271">
        <v>200</v>
      </c>
      <c r="M637" s="470"/>
      <c r="N637" s="278">
        <v>200</v>
      </c>
    </row>
    <row r="638" spans="1:14" ht="30" customHeight="1">
      <c r="A638" s="269" t="s">
        <v>44</v>
      </c>
      <c r="B638" s="269">
        <v>20</v>
      </c>
      <c r="C638" s="269">
        <v>1300</v>
      </c>
      <c r="D638" s="269">
        <v>2023</v>
      </c>
      <c r="E638" s="269">
        <f t="shared" si="0"/>
        <v>8</v>
      </c>
      <c r="F638" s="270">
        <v>45156</v>
      </c>
      <c r="G638" s="460" t="s">
        <v>37</v>
      </c>
      <c r="H638" s="460" t="s">
        <v>37</v>
      </c>
      <c r="I638" s="460" t="s">
        <v>17</v>
      </c>
      <c r="J638" s="460" t="s">
        <v>39</v>
      </c>
      <c r="K638" s="269" t="s">
        <v>79</v>
      </c>
      <c r="L638" s="271">
        <v>61</v>
      </c>
      <c r="M638" s="279">
        <v>61</v>
      </c>
      <c r="N638" s="470"/>
    </row>
    <row r="639" spans="1:14" ht="30" customHeight="1">
      <c r="A639" s="269" t="s">
        <v>44</v>
      </c>
      <c r="B639" s="269">
        <v>19</v>
      </c>
      <c r="C639" s="269">
        <v>1299</v>
      </c>
      <c r="D639" s="269">
        <v>2023</v>
      </c>
      <c r="E639" s="269">
        <f t="shared" si="0"/>
        <v>8</v>
      </c>
      <c r="F639" s="270">
        <v>45156</v>
      </c>
      <c r="G639" s="460" t="s">
        <v>37</v>
      </c>
      <c r="H639" s="460" t="s">
        <v>37</v>
      </c>
      <c r="I639" s="460" t="s">
        <v>17</v>
      </c>
      <c r="J639" s="460" t="s">
        <v>46</v>
      </c>
      <c r="K639" s="269" t="s">
        <v>79</v>
      </c>
      <c r="L639" s="271">
        <v>10</v>
      </c>
      <c r="M639" s="279">
        <v>10</v>
      </c>
      <c r="N639" s="470"/>
    </row>
    <row r="640" spans="1:14" ht="30" customHeight="1">
      <c r="A640" s="269" t="s">
        <v>36</v>
      </c>
      <c r="B640" s="460">
        <v>17</v>
      </c>
      <c r="C640" s="460">
        <v>1316</v>
      </c>
      <c r="D640" s="264">
        <v>2023</v>
      </c>
      <c r="E640" s="264">
        <f t="shared" si="0"/>
        <v>8</v>
      </c>
      <c r="F640" s="479">
        <v>45169</v>
      </c>
      <c r="G640" s="460" t="s">
        <v>37</v>
      </c>
      <c r="H640" s="460" t="s">
        <v>37</v>
      </c>
      <c r="I640" s="460" t="s">
        <v>38</v>
      </c>
      <c r="J640" s="460" t="s">
        <v>39</v>
      </c>
      <c r="K640" s="269" t="s">
        <v>78</v>
      </c>
      <c r="L640" s="273">
        <v>71</v>
      </c>
      <c r="M640" s="470"/>
      <c r="N640" s="278">
        <v>71</v>
      </c>
    </row>
    <row r="641" spans="1:14" ht="30" customHeight="1">
      <c r="A641" s="269" t="s">
        <v>36</v>
      </c>
      <c r="B641" s="460">
        <v>17</v>
      </c>
      <c r="C641" s="460">
        <v>1316</v>
      </c>
      <c r="D641" s="264">
        <v>2023</v>
      </c>
      <c r="E641" s="264">
        <f t="shared" si="0"/>
        <v>8</v>
      </c>
      <c r="F641" s="479">
        <v>45169</v>
      </c>
      <c r="G641" s="460" t="s">
        <v>37</v>
      </c>
      <c r="H641" s="460" t="s">
        <v>37</v>
      </c>
      <c r="I641" s="460" t="s">
        <v>38</v>
      </c>
      <c r="J641" s="460" t="s">
        <v>39</v>
      </c>
      <c r="K641" s="269" t="s">
        <v>79</v>
      </c>
      <c r="L641" s="273">
        <v>72</v>
      </c>
      <c r="M641" s="279">
        <v>72</v>
      </c>
      <c r="N641" s="470"/>
    </row>
    <row r="642" spans="1:14" ht="30" customHeight="1">
      <c r="A642" s="269" t="s">
        <v>41</v>
      </c>
      <c r="B642" s="265">
        <v>13</v>
      </c>
      <c r="C642" s="265">
        <v>1239</v>
      </c>
      <c r="D642" s="264">
        <v>2023</v>
      </c>
      <c r="E642" s="264">
        <f t="shared" ref="E642:E705" si="1">MONTH(F642)</f>
        <v>8</v>
      </c>
      <c r="F642" s="479">
        <v>45169</v>
      </c>
      <c r="G642" s="460" t="s">
        <v>37</v>
      </c>
      <c r="H642" s="460" t="s">
        <v>37</v>
      </c>
      <c r="I642" s="460" t="s">
        <v>42</v>
      </c>
      <c r="J642" s="460" t="s">
        <v>39</v>
      </c>
      <c r="K642" s="269" t="s">
        <v>78</v>
      </c>
      <c r="L642" s="273">
        <v>20</v>
      </c>
      <c r="M642" s="470"/>
      <c r="N642" s="462">
        <v>20</v>
      </c>
    </row>
    <row r="643" spans="1:14" ht="30" customHeight="1">
      <c r="A643" s="269" t="s">
        <v>41</v>
      </c>
      <c r="B643" s="265">
        <v>13</v>
      </c>
      <c r="C643" s="265">
        <v>1239</v>
      </c>
      <c r="D643" s="264">
        <v>2023</v>
      </c>
      <c r="E643" s="264">
        <f t="shared" si="1"/>
        <v>8</v>
      </c>
      <c r="F643" s="479">
        <v>45169</v>
      </c>
      <c r="G643" s="460" t="s">
        <v>37</v>
      </c>
      <c r="H643" s="460" t="s">
        <v>37</v>
      </c>
      <c r="I643" s="460" t="s">
        <v>42</v>
      </c>
      <c r="J643" s="460" t="s">
        <v>39</v>
      </c>
      <c r="K643" s="269" t="s">
        <v>53</v>
      </c>
      <c r="L643" s="273">
        <v>35</v>
      </c>
      <c r="M643" s="461">
        <v>35</v>
      </c>
      <c r="N643" s="470"/>
    </row>
    <row r="644" spans="1:14" ht="30" customHeight="1">
      <c r="A644" s="269" t="s">
        <v>41</v>
      </c>
      <c r="B644" s="265">
        <v>13</v>
      </c>
      <c r="C644" s="265">
        <v>1239</v>
      </c>
      <c r="D644" s="264">
        <v>2023</v>
      </c>
      <c r="E644" s="264">
        <f t="shared" si="1"/>
        <v>8</v>
      </c>
      <c r="F644" s="479">
        <v>45169</v>
      </c>
      <c r="G644" s="460" t="s">
        <v>37</v>
      </c>
      <c r="H644" s="460" t="s">
        <v>37</v>
      </c>
      <c r="I644" s="460" t="s">
        <v>42</v>
      </c>
      <c r="J644" s="460" t="s">
        <v>39</v>
      </c>
      <c r="K644" s="269" t="s">
        <v>53</v>
      </c>
      <c r="L644" s="273">
        <v>50</v>
      </c>
      <c r="M644" s="461">
        <v>50</v>
      </c>
      <c r="N644" s="470"/>
    </row>
    <row r="645" spans="1:14" ht="30" customHeight="1">
      <c r="A645" s="269" t="s">
        <v>80</v>
      </c>
      <c r="B645" s="265">
        <v>3</v>
      </c>
      <c r="C645" s="265">
        <v>1202</v>
      </c>
      <c r="D645" s="264">
        <v>2023</v>
      </c>
      <c r="E645" s="264">
        <f t="shared" si="1"/>
        <v>8</v>
      </c>
      <c r="F645" s="479">
        <v>45169</v>
      </c>
      <c r="G645" s="460" t="s">
        <v>37</v>
      </c>
      <c r="H645" s="460" t="s">
        <v>37</v>
      </c>
      <c r="I645" s="460" t="s">
        <v>81</v>
      </c>
      <c r="J645" s="460" t="s">
        <v>39</v>
      </c>
      <c r="K645" s="269" t="s">
        <v>78</v>
      </c>
      <c r="L645" s="273">
        <v>200</v>
      </c>
      <c r="M645" s="470"/>
      <c r="N645" s="278">
        <v>200</v>
      </c>
    </row>
    <row r="646" spans="1:14" ht="30" customHeight="1">
      <c r="A646" s="269" t="s">
        <v>44</v>
      </c>
      <c r="B646" s="269">
        <v>21</v>
      </c>
      <c r="C646" s="269">
        <v>1391</v>
      </c>
      <c r="D646" s="269">
        <v>2023</v>
      </c>
      <c r="E646" s="269">
        <f t="shared" si="1"/>
        <v>8</v>
      </c>
      <c r="F646" s="270">
        <v>45169</v>
      </c>
      <c r="G646" s="460" t="s">
        <v>37</v>
      </c>
      <c r="H646" s="460" t="s">
        <v>37</v>
      </c>
      <c r="I646" s="460" t="s">
        <v>17</v>
      </c>
      <c r="J646" s="460" t="s">
        <v>46</v>
      </c>
      <c r="K646" s="269" t="s">
        <v>78</v>
      </c>
      <c r="L646" s="271">
        <v>75</v>
      </c>
      <c r="M646" s="470"/>
      <c r="N646" s="278">
        <v>75</v>
      </c>
    </row>
    <row r="647" spans="1:14" ht="30" customHeight="1">
      <c r="A647" s="269" t="s">
        <v>44</v>
      </c>
      <c r="B647" s="269">
        <v>21</v>
      </c>
      <c r="C647" s="269">
        <v>1391</v>
      </c>
      <c r="D647" s="269">
        <v>2023</v>
      </c>
      <c r="E647" s="269">
        <f t="shared" si="1"/>
        <v>8</v>
      </c>
      <c r="F647" s="270">
        <v>45169</v>
      </c>
      <c r="G647" s="460" t="s">
        <v>37</v>
      </c>
      <c r="H647" s="460" t="s">
        <v>37</v>
      </c>
      <c r="I647" s="460" t="s">
        <v>17</v>
      </c>
      <c r="J647" s="460" t="s">
        <v>46</v>
      </c>
      <c r="K647" s="269" t="s">
        <v>79</v>
      </c>
      <c r="L647" s="271">
        <v>50</v>
      </c>
      <c r="M647" s="279">
        <v>50</v>
      </c>
      <c r="N647" s="470"/>
    </row>
    <row r="648" spans="1:14" ht="30" customHeight="1">
      <c r="A648" s="269" t="s">
        <v>44</v>
      </c>
      <c r="B648" s="269">
        <v>21</v>
      </c>
      <c r="C648" s="269">
        <v>1392</v>
      </c>
      <c r="D648" s="269">
        <v>2023</v>
      </c>
      <c r="E648" s="269">
        <f t="shared" si="1"/>
        <v>9</v>
      </c>
      <c r="F648" s="270">
        <v>45176</v>
      </c>
      <c r="G648" s="460" t="s">
        <v>37</v>
      </c>
      <c r="H648" s="460" t="s">
        <v>37</v>
      </c>
      <c r="I648" s="460" t="s">
        <v>17</v>
      </c>
      <c r="J648" s="460" t="s">
        <v>39</v>
      </c>
      <c r="K648" s="269" t="s">
        <v>78</v>
      </c>
      <c r="L648" s="271">
        <v>229</v>
      </c>
      <c r="M648" s="470"/>
      <c r="N648" s="278">
        <v>229</v>
      </c>
    </row>
    <row r="649" spans="1:14" ht="30" customHeight="1">
      <c r="A649" s="269" t="s">
        <v>44</v>
      </c>
      <c r="B649" s="269">
        <v>21</v>
      </c>
      <c r="C649" s="269">
        <v>1392</v>
      </c>
      <c r="D649" s="269">
        <v>2023</v>
      </c>
      <c r="E649" s="269">
        <f t="shared" si="1"/>
        <v>9</v>
      </c>
      <c r="F649" s="270">
        <v>45176</v>
      </c>
      <c r="G649" s="460" t="s">
        <v>37</v>
      </c>
      <c r="H649" s="460" t="s">
        <v>37</v>
      </c>
      <c r="I649" s="460" t="s">
        <v>17</v>
      </c>
      <c r="J649" s="460" t="s">
        <v>39</v>
      </c>
      <c r="K649" s="269" t="s">
        <v>79</v>
      </c>
      <c r="L649" s="271">
        <v>70</v>
      </c>
      <c r="M649" s="279">
        <v>70</v>
      </c>
      <c r="N649" s="470"/>
    </row>
    <row r="650" spans="1:14" ht="30" customHeight="1">
      <c r="A650" s="269" t="s">
        <v>36</v>
      </c>
      <c r="B650" s="460">
        <v>18</v>
      </c>
      <c r="C650" s="460">
        <v>1317</v>
      </c>
      <c r="D650" s="264">
        <v>2023</v>
      </c>
      <c r="E650" s="264">
        <f t="shared" si="1"/>
        <v>9</v>
      </c>
      <c r="F650" s="479">
        <v>45176</v>
      </c>
      <c r="G650" s="460" t="s">
        <v>37</v>
      </c>
      <c r="H650" s="460" t="s">
        <v>37</v>
      </c>
      <c r="I650" s="460" t="s">
        <v>38</v>
      </c>
      <c r="J650" s="460" t="s">
        <v>39</v>
      </c>
      <c r="K650" s="269" t="s">
        <v>79</v>
      </c>
      <c r="L650" s="273">
        <v>90</v>
      </c>
      <c r="M650" s="279">
        <v>90</v>
      </c>
      <c r="N650" s="470"/>
    </row>
    <row r="651" spans="1:14" ht="30" customHeight="1">
      <c r="A651" s="269" t="s">
        <v>41</v>
      </c>
      <c r="B651" s="265">
        <v>14</v>
      </c>
      <c r="C651" s="265">
        <v>1240</v>
      </c>
      <c r="D651" s="264">
        <v>2023</v>
      </c>
      <c r="E651" s="264">
        <f t="shared" si="1"/>
        <v>9</v>
      </c>
      <c r="F651" s="479">
        <v>45176</v>
      </c>
      <c r="G651" s="460" t="s">
        <v>37</v>
      </c>
      <c r="H651" s="460" t="s">
        <v>37</v>
      </c>
      <c r="I651" s="460" t="s">
        <v>42</v>
      </c>
      <c r="J651" s="460" t="s">
        <v>39</v>
      </c>
      <c r="K651" s="269" t="s">
        <v>78</v>
      </c>
      <c r="L651" s="273">
        <v>19</v>
      </c>
      <c r="M651" s="470"/>
      <c r="N651" s="462">
        <v>19</v>
      </c>
    </row>
    <row r="652" spans="1:14" ht="30" customHeight="1">
      <c r="A652" s="269" t="s">
        <v>41</v>
      </c>
      <c r="B652" s="265">
        <v>14</v>
      </c>
      <c r="C652" s="265">
        <v>1240</v>
      </c>
      <c r="D652" s="264">
        <v>2023</v>
      </c>
      <c r="E652" s="264">
        <f t="shared" si="1"/>
        <v>9</v>
      </c>
      <c r="F652" s="479">
        <v>45176</v>
      </c>
      <c r="G652" s="460" t="s">
        <v>37</v>
      </c>
      <c r="H652" s="460" t="s">
        <v>37</v>
      </c>
      <c r="I652" s="460" t="s">
        <v>42</v>
      </c>
      <c r="J652" s="460" t="s">
        <v>39</v>
      </c>
      <c r="K652" s="269" t="s">
        <v>53</v>
      </c>
      <c r="L652" s="273">
        <v>14</v>
      </c>
      <c r="M652" s="461">
        <v>14</v>
      </c>
      <c r="N652" s="470"/>
    </row>
    <row r="653" spans="1:14" ht="30" customHeight="1">
      <c r="A653" s="269" t="s">
        <v>41</v>
      </c>
      <c r="B653" s="265">
        <v>14</v>
      </c>
      <c r="C653" s="265">
        <v>1240</v>
      </c>
      <c r="D653" s="264">
        <v>2023</v>
      </c>
      <c r="E653" s="264">
        <f t="shared" si="1"/>
        <v>9</v>
      </c>
      <c r="F653" s="479">
        <v>45176</v>
      </c>
      <c r="G653" s="460" t="s">
        <v>37</v>
      </c>
      <c r="H653" s="460" t="s">
        <v>37</v>
      </c>
      <c r="I653" s="460" t="s">
        <v>42</v>
      </c>
      <c r="J653" s="460" t="s">
        <v>39</v>
      </c>
      <c r="K653" s="269" t="s">
        <v>53</v>
      </c>
      <c r="L653" s="273">
        <v>65</v>
      </c>
      <c r="M653" s="461">
        <v>65</v>
      </c>
      <c r="N653" s="470"/>
    </row>
    <row r="654" spans="1:14" ht="30" customHeight="1">
      <c r="A654" s="269" t="s">
        <v>80</v>
      </c>
      <c r="B654" s="265">
        <v>4</v>
      </c>
      <c r="C654" s="265">
        <v>1203</v>
      </c>
      <c r="D654" s="264">
        <v>2023</v>
      </c>
      <c r="E654" s="264">
        <f t="shared" si="1"/>
        <v>9</v>
      </c>
      <c r="F654" s="479">
        <v>45176</v>
      </c>
      <c r="G654" s="460" t="s">
        <v>37</v>
      </c>
      <c r="H654" s="460" t="s">
        <v>37</v>
      </c>
      <c r="I654" s="460" t="s">
        <v>81</v>
      </c>
      <c r="J654" s="460" t="s">
        <v>39</v>
      </c>
      <c r="K654" s="269" t="s">
        <v>78</v>
      </c>
      <c r="L654" s="273">
        <v>74</v>
      </c>
      <c r="M654" s="470"/>
      <c r="N654" s="278">
        <v>74</v>
      </c>
    </row>
    <row r="655" spans="1:14" ht="30" customHeight="1">
      <c r="A655" s="269" t="s">
        <v>44</v>
      </c>
      <c r="B655" s="269">
        <v>22</v>
      </c>
      <c r="C655" s="269">
        <v>1392</v>
      </c>
      <c r="D655" s="269">
        <v>2023</v>
      </c>
      <c r="E655" s="269">
        <f t="shared" si="1"/>
        <v>9</v>
      </c>
      <c r="F655" s="270">
        <v>45176</v>
      </c>
      <c r="G655" s="460" t="s">
        <v>37</v>
      </c>
      <c r="H655" s="460" t="s">
        <v>37</v>
      </c>
      <c r="I655" s="460" t="s">
        <v>17</v>
      </c>
      <c r="J655" s="460" t="s">
        <v>46</v>
      </c>
      <c r="K655" s="269" t="s">
        <v>78</v>
      </c>
      <c r="L655" s="271">
        <v>229</v>
      </c>
      <c r="M655" s="470"/>
      <c r="N655" s="278">
        <v>229</v>
      </c>
    </row>
    <row r="656" spans="1:14" ht="30" customHeight="1">
      <c r="A656" s="269" t="s">
        <v>44</v>
      </c>
      <c r="B656" s="269">
        <v>22</v>
      </c>
      <c r="C656" s="269">
        <v>1392</v>
      </c>
      <c r="D656" s="269">
        <v>2023</v>
      </c>
      <c r="E656" s="269">
        <f t="shared" si="1"/>
        <v>9</v>
      </c>
      <c r="F656" s="270">
        <v>45176</v>
      </c>
      <c r="G656" s="460" t="s">
        <v>37</v>
      </c>
      <c r="H656" s="460" t="s">
        <v>37</v>
      </c>
      <c r="I656" s="460" t="s">
        <v>17</v>
      </c>
      <c r="J656" s="460" t="s">
        <v>46</v>
      </c>
      <c r="K656" s="269" t="s">
        <v>79</v>
      </c>
      <c r="L656" s="271">
        <v>70</v>
      </c>
      <c r="M656" s="279">
        <v>70</v>
      </c>
      <c r="N656" s="470"/>
    </row>
    <row r="657" spans="1:14" ht="30" customHeight="1">
      <c r="A657" s="269" t="s">
        <v>44</v>
      </c>
      <c r="B657" s="269">
        <v>23</v>
      </c>
      <c r="C657" s="269">
        <v>1393</v>
      </c>
      <c r="D657" s="269">
        <v>2023</v>
      </c>
      <c r="E657" s="269">
        <f t="shared" si="1"/>
        <v>10</v>
      </c>
      <c r="F657" s="270">
        <v>45204</v>
      </c>
      <c r="G657" s="460" t="s">
        <v>37</v>
      </c>
      <c r="H657" s="460" t="s">
        <v>37</v>
      </c>
      <c r="I657" s="460" t="s">
        <v>17</v>
      </c>
      <c r="J657" s="460" t="s">
        <v>39</v>
      </c>
      <c r="K657" s="269" t="s">
        <v>78</v>
      </c>
      <c r="L657" s="271">
        <v>136</v>
      </c>
      <c r="M657" s="470"/>
      <c r="N657" s="278">
        <v>136</v>
      </c>
    </row>
    <row r="658" spans="1:14" ht="30" customHeight="1">
      <c r="A658" s="269" t="s">
        <v>44</v>
      </c>
      <c r="B658" s="269">
        <v>23</v>
      </c>
      <c r="C658" s="269">
        <v>1393</v>
      </c>
      <c r="D658" s="269">
        <v>2023</v>
      </c>
      <c r="E658" s="269">
        <f t="shared" si="1"/>
        <v>10</v>
      </c>
      <c r="F658" s="270">
        <v>45204</v>
      </c>
      <c r="G658" s="460" t="s">
        <v>37</v>
      </c>
      <c r="H658" s="460" t="s">
        <v>37</v>
      </c>
      <c r="I658" s="460" t="s">
        <v>17</v>
      </c>
      <c r="J658" s="460" t="s">
        <v>39</v>
      </c>
      <c r="K658" s="269" t="s">
        <v>79</v>
      </c>
      <c r="L658" s="271">
        <v>30</v>
      </c>
      <c r="M658" s="279">
        <v>30</v>
      </c>
      <c r="N658" s="470"/>
    </row>
    <row r="659" spans="1:14" ht="30" customHeight="1">
      <c r="A659" s="269" t="s">
        <v>45</v>
      </c>
      <c r="B659" s="265">
        <v>4</v>
      </c>
      <c r="C659" s="265">
        <v>895</v>
      </c>
      <c r="D659" s="264">
        <v>2023</v>
      </c>
      <c r="E659" s="264">
        <f t="shared" si="1"/>
        <v>10</v>
      </c>
      <c r="F659" s="479">
        <v>45204</v>
      </c>
      <c r="G659" s="460" t="s">
        <v>37</v>
      </c>
      <c r="H659" s="460" t="s">
        <v>37</v>
      </c>
      <c r="I659" s="460" t="s">
        <v>14</v>
      </c>
      <c r="J659" s="460" t="s">
        <v>39</v>
      </c>
      <c r="K659" s="269" t="s">
        <v>78</v>
      </c>
      <c r="L659" s="273">
        <v>120</v>
      </c>
      <c r="M659" s="470"/>
      <c r="N659" s="278">
        <v>120</v>
      </c>
    </row>
    <row r="660" spans="1:14" ht="30" customHeight="1">
      <c r="A660" s="269" t="s">
        <v>36</v>
      </c>
      <c r="B660" s="460">
        <v>19</v>
      </c>
      <c r="C660" s="460">
        <v>1318</v>
      </c>
      <c r="D660" s="264">
        <v>2023</v>
      </c>
      <c r="E660" s="264">
        <f t="shared" si="1"/>
        <v>10</v>
      </c>
      <c r="F660" s="479">
        <v>45204</v>
      </c>
      <c r="G660" s="460" t="s">
        <v>37</v>
      </c>
      <c r="H660" s="460" t="s">
        <v>37</v>
      </c>
      <c r="I660" s="460" t="s">
        <v>38</v>
      </c>
      <c r="J660" s="460" t="s">
        <v>39</v>
      </c>
      <c r="K660" s="269" t="s">
        <v>78</v>
      </c>
      <c r="L660" s="273">
        <v>77</v>
      </c>
      <c r="M660" s="470"/>
      <c r="N660" s="278">
        <v>77</v>
      </c>
    </row>
    <row r="661" spans="1:14" ht="30" customHeight="1">
      <c r="A661" s="269" t="s">
        <v>36</v>
      </c>
      <c r="B661" s="460">
        <v>19</v>
      </c>
      <c r="C661" s="460">
        <v>1318</v>
      </c>
      <c r="D661" s="264">
        <v>2023</v>
      </c>
      <c r="E661" s="264">
        <f t="shared" si="1"/>
        <v>10</v>
      </c>
      <c r="F661" s="479">
        <v>45204</v>
      </c>
      <c r="G661" s="460" t="s">
        <v>37</v>
      </c>
      <c r="H661" s="460" t="s">
        <v>37</v>
      </c>
      <c r="I661" s="460" t="s">
        <v>38</v>
      </c>
      <c r="J661" s="460" t="s">
        <v>39</v>
      </c>
      <c r="K661" s="269" t="s">
        <v>79</v>
      </c>
      <c r="L661" s="273">
        <v>78</v>
      </c>
      <c r="M661" s="279">
        <v>78</v>
      </c>
      <c r="N661" s="470"/>
    </row>
    <row r="662" spans="1:14" ht="30" customHeight="1">
      <c r="A662" s="269" t="s">
        <v>44</v>
      </c>
      <c r="B662" s="269">
        <v>24</v>
      </c>
      <c r="C662" s="269">
        <v>1394</v>
      </c>
      <c r="D662" s="269">
        <v>2023</v>
      </c>
      <c r="E662" s="269">
        <f t="shared" si="1"/>
        <v>10</v>
      </c>
      <c r="F662" s="270">
        <v>45211</v>
      </c>
      <c r="G662" s="460" t="s">
        <v>37</v>
      </c>
      <c r="H662" s="460" t="s">
        <v>37</v>
      </c>
      <c r="I662" s="460" t="s">
        <v>17</v>
      </c>
      <c r="J662" s="460" t="s">
        <v>39</v>
      </c>
      <c r="K662" s="269" t="s">
        <v>78</v>
      </c>
      <c r="L662" s="271">
        <v>66</v>
      </c>
      <c r="M662" s="470"/>
      <c r="N662" s="278">
        <v>66</v>
      </c>
    </row>
    <row r="663" spans="1:14" ht="30" customHeight="1">
      <c r="A663" s="269" t="s">
        <v>44</v>
      </c>
      <c r="B663" s="269">
        <v>24</v>
      </c>
      <c r="C663" s="269">
        <v>1394</v>
      </c>
      <c r="D663" s="269">
        <v>2023</v>
      </c>
      <c r="E663" s="269">
        <f t="shared" si="1"/>
        <v>10</v>
      </c>
      <c r="F663" s="270">
        <v>45211</v>
      </c>
      <c r="G663" s="460" t="s">
        <v>37</v>
      </c>
      <c r="H663" s="460" t="s">
        <v>37</v>
      </c>
      <c r="I663" s="460" t="s">
        <v>17</v>
      </c>
      <c r="J663" s="460" t="s">
        <v>39</v>
      </c>
      <c r="K663" s="269" t="s">
        <v>79</v>
      </c>
      <c r="L663" s="271">
        <v>30</v>
      </c>
      <c r="M663" s="279">
        <v>30</v>
      </c>
      <c r="N663" s="470"/>
    </row>
    <row r="664" spans="1:14" ht="30" customHeight="1">
      <c r="A664" s="269" t="s">
        <v>36</v>
      </c>
      <c r="B664" s="460">
        <v>20</v>
      </c>
      <c r="C664" s="460">
        <v>1319</v>
      </c>
      <c r="D664" s="264">
        <v>2023</v>
      </c>
      <c r="E664" s="264">
        <f t="shared" si="1"/>
        <v>10</v>
      </c>
      <c r="F664" s="479">
        <v>45211</v>
      </c>
      <c r="G664" s="460" t="s">
        <v>37</v>
      </c>
      <c r="H664" s="460" t="s">
        <v>37</v>
      </c>
      <c r="I664" s="460" t="s">
        <v>38</v>
      </c>
      <c r="J664" s="460" t="s">
        <v>39</v>
      </c>
      <c r="K664" s="269" t="s">
        <v>78</v>
      </c>
      <c r="L664" s="273">
        <v>67</v>
      </c>
      <c r="M664" s="470"/>
      <c r="N664" s="278">
        <v>67</v>
      </c>
    </row>
    <row r="665" spans="1:14" ht="30" customHeight="1">
      <c r="A665" s="269" t="s">
        <v>36</v>
      </c>
      <c r="B665" s="460">
        <v>20</v>
      </c>
      <c r="C665" s="460">
        <v>1319</v>
      </c>
      <c r="D665" s="264">
        <v>2023</v>
      </c>
      <c r="E665" s="264">
        <f t="shared" si="1"/>
        <v>10</v>
      </c>
      <c r="F665" s="479">
        <v>45211</v>
      </c>
      <c r="G665" s="460" t="s">
        <v>37</v>
      </c>
      <c r="H665" s="460" t="s">
        <v>37</v>
      </c>
      <c r="I665" s="460" t="s">
        <v>38</v>
      </c>
      <c r="J665" s="460" t="s">
        <v>39</v>
      </c>
      <c r="K665" s="269" t="s">
        <v>79</v>
      </c>
      <c r="L665" s="273">
        <v>58</v>
      </c>
      <c r="M665" s="279">
        <v>58</v>
      </c>
      <c r="N665" s="470"/>
    </row>
    <row r="666" spans="1:14" ht="30" customHeight="1">
      <c r="A666" s="269" t="s">
        <v>41</v>
      </c>
      <c r="B666" s="265">
        <v>15</v>
      </c>
      <c r="C666" s="265">
        <v>1451</v>
      </c>
      <c r="D666" s="264">
        <v>2023</v>
      </c>
      <c r="E666" s="264">
        <f t="shared" si="1"/>
        <v>10</v>
      </c>
      <c r="F666" s="479">
        <v>45211</v>
      </c>
      <c r="G666" s="460" t="s">
        <v>37</v>
      </c>
      <c r="H666" s="460" t="s">
        <v>37</v>
      </c>
      <c r="I666" s="460" t="s">
        <v>42</v>
      </c>
      <c r="J666" s="460" t="s">
        <v>39</v>
      </c>
      <c r="K666" s="269" t="s">
        <v>78</v>
      </c>
      <c r="L666" s="273">
        <v>70</v>
      </c>
      <c r="M666" s="470"/>
      <c r="N666" s="462">
        <v>70</v>
      </c>
    </row>
    <row r="667" spans="1:14" ht="30" customHeight="1">
      <c r="A667" s="269" t="s">
        <v>41</v>
      </c>
      <c r="B667" s="265">
        <v>15</v>
      </c>
      <c r="C667" s="265">
        <v>1451</v>
      </c>
      <c r="D667" s="264">
        <v>2023</v>
      </c>
      <c r="E667" s="264">
        <f t="shared" si="1"/>
        <v>10</v>
      </c>
      <c r="F667" s="479">
        <v>45211</v>
      </c>
      <c r="G667" s="460" t="s">
        <v>37</v>
      </c>
      <c r="H667" s="460" t="s">
        <v>37</v>
      </c>
      <c r="I667" s="460" t="s">
        <v>42</v>
      </c>
      <c r="J667" s="460" t="s">
        <v>39</v>
      </c>
      <c r="K667" s="269" t="s">
        <v>53</v>
      </c>
      <c r="L667" s="273">
        <v>10</v>
      </c>
      <c r="M667" s="461">
        <v>10</v>
      </c>
      <c r="N667" s="470"/>
    </row>
    <row r="668" spans="1:14" ht="30" customHeight="1">
      <c r="A668" s="269" t="s">
        <v>41</v>
      </c>
      <c r="B668" s="265">
        <v>15</v>
      </c>
      <c r="C668" s="265">
        <v>1451</v>
      </c>
      <c r="D668" s="264">
        <v>2023</v>
      </c>
      <c r="E668" s="264">
        <f t="shared" si="1"/>
        <v>10</v>
      </c>
      <c r="F668" s="479">
        <v>45211</v>
      </c>
      <c r="G668" s="460" t="s">
        <v>37</v>
      </c>
      <c r="H668" s="460" t="s">
        <v>37</v>
      </c>
      <c r="I668" s="460" t="s">
        <v>42</v>
      </c>
      <c r="J668" s="460" t="s">
        <v>39</v>
      </c>
      <c r="K668" s="269" t="s">
        <v>53</v>
      </c>
      <c r="L668" s="273">
        <v>50</v>
      </c>
      <c r="M668" s="461">
        <v>50</v>
      </c>
      <c r="N668" s="470"/>
    </row>
    <row r="669" spans="1:14" ht="30" customHeight="1">
      <c r="A669" s="269" t="s">
        <v>44</v>
      </c>
      <c r="B669" s="269">
        <v>25</v>
      </c>
      <c r="C669" s="269">
        <v>1395</v>
      </c>
      <c r="D669" s="269">
        <v>2023</v>
      </c>
      <c r="E669" s="269">
        <f t="shared" si="1"/>
        <v>10</v>
      </c>
      <c r="F669" s="270">
        <v>45211</v>
      </c>
      <c r="G669" s="460" t="s">
        <v>37</v>
      </c>
      <c r="H669" s="460" t="s">
        <v>37</v>
      </c>
      <c r="I669" s="460" t="s">
        <v>17</v>
      </c>
      <c r="J669" s="460" t="s">
        <v>46</v>
      </c>
      <c r="K669" s="269" t="s">
        <v>78</v>
      </c>
      <c r="L669" s="271">
        <v>300</v>
      </c>
      <c r="M669" s="470"/>
      <c r="N669" s="278">
        <v>300</v>
      </c>
    </row>
    <row r="670" spans="1:14" ht="30" customHeight="1">
      <c r="A670" s="269" t="s">
        <v>44</v>
      </c>
      <c r="B670" s="269">
        <v>26</v>
      </c>
      <c r="C670" s="269">
        <v>1396</v>
      </c>
      <c r="D670" s="269">
        <v>2023</v>
      </c>
      <c r="E670" s="269">
        <f t="shared" si="1"/>
        <v>11</v>
      </c>
      <c r="F670" s="270">
        <v>45239</v>
      </c>
      <c r="G670" s="460" t="s">
        <v>37</v>
      </c>
      <c r="H670" s="460" t="s">
        <v>37</v>
      </c>
      <c r="I670" s="460" t="s">
        <v>17</v>
      </c>
      <c r="J670" s="460" t="s">
        <v>39</v>
      </c>
      <c r="K670" s="269" t="s">
        <v>78</v>
      </c>
      <c r="L670" s="271">
        <v>75</v>
      </c>
      <c r="M670" s="470"/>
      <c r="N670" s="278">
        <v>75</v>
      </c>
    </row>
    <row r="671" spans="1:14" ht="30" customHeight="1">
      <c r="A671" s="269" t="s">
        <v>44</v>
      </c>
      <c r="B671" s="269">
        <v>26</v>
      </c>
      <c r="C671" s="269">
        <v>1396</v>
      </c>
      <c r="D671" s="269">
        <v>2023</v>
      </c>
      <c r="E671" s="269">
        <f t="shared" si="1"/>
        <v>11</v>
      </c>
      <c r="F671" s="270">
        <v>45239</v>
      </c>
      <c r="G671" s="460" t="s">
        <v>37</v>
      </c>
      <c r="H671" s="460" t="s">
        <v>37</v>
      </c>
      <c r="I671" s="460" t="s">
        <v>17</v>
      </c>
      <c r="J671" s="460" t="s">
        <v>39</v>
      </c>
      <c r="K671" s="269" t="s">
        <v>79</v>
      </c>
      <c r="L671" s="271">
        <v>39</v>
      </c>
      <c r="M671" s="279">
        <v>39</v>
      </c>
      <c r="N671" s="470"/>
    </row>
    <row r="672" spans="1:14" ht="30" customHeight="1">
      <c r="A672" s="269" t="s">
        <v>45</v>
      </c>
      <c r="B672" s="265">
        <v>5</v>
      </c>
      <c r="C672" s="265">
        <v>896</v>
      </c>
      <c r="D672" s="264">
        <v>2023</v>
      </c>
      <c r="E672" s="264">
        <f t="shared" si="1"/>
        <v>11</v>
      </c>
      <c r="F672" s="479">
        <v>45239</v>
      </c>
      <c r="G672" s="460" t="s">
        <v>37</v>
      </c>
      <c r="H672" s="460" t="s">
        <v>37</v>
      </c>
      <c r="I672" s="460" t="s">
        <v>14</v>
      </c>
      <c r="J672" s="460" t="s">
        <v>39</v>
      </c>
      <c r="K672" s="269" t="s">
        <v>78</v>
      </c>
      <c r="L672" s="273">
        <v>148</v>
      </c>
      <c r="M672" s="279">
        <v>31</v>
      </c>
      <c r="N672" s="278">
        <v>148</v>
      </c>
    </row>
    <row r="673" spans="1:14" ht="30" customHeight="1">
      <c r="A673" s="269" t="s">
        <v>36</v>
      </c>
      <c r="B673" s="460">
        <v>21</v>
      </c>
      <c r="C673" s="460">
        <v>1320</v>
      </c>
      <c r="D673" s="264">
        <v>2023</v>
      </c>
      <c r="E673" s="264">
        <f t="shared" si="1"/>
        <v>11</v>
      </c>
      <c r="F673" s="479">
        <v>45239</v>
      </c>
      <c r="G673" s="460" t="s">
        <v>37</v>
      </c>
      <c r="H673" s="460" t="s">
        <v>37</v>
      </c>
      <c r="I673" s="460" t="s">
        <v>38</v>
      </c>
      <c r="J673" s="460" t="s">
        <v>39</v>
      </c>
      <c r="K673" s="269" t="s">
        <v>78</v>
      </c>
      <c r="L673" s="273">
        <v>71</v>
      </c>
      <c r="M673" s="470"/>
      <c r="N673" s="278">
        <v>71</v>
      </c>
    </row>
    <row r="674" spans="1:14" ht="30" customHeight="1">
      <c r="A674" s="269" t="s">
        <v>36</v>
      </c>
      <c r="B674" s="460">
        <v>21</v>
      </c>
      <c r="C674" s="460">
        <v>1320</v>
      </c>
      <c r="D674" s="264">
        <v>2023</v>
      </c>
      <c r="E674" s="264">
        <f t="shared" si="1"/>
        <v>11</v>
      </c>
      <c r="F674" s="479">
        <v>45239</v>
      </c>
      <c r="G674" s="460" t="s">
        <v>37</v>
      </c>
      <c r="H674" s="460" t="s">
        <v>37</v>
      </c>
      <c r="I674" s="460" t="s">
        <v>38</v>
      </c>
      <c r="J674" s="460" t="s">
        <v>39</v>
      </c>
      <c r="K674" s="269" t="s">
        <v>79</v>
      </c>
      <c r="L674" s="273">
        <v>66</v>
      </c>
      <c r="M674" s="279">
        <v>66</v>
      </c>
      <c r="N674" s="470"/>
    </row>
    <row r="675" spans="1:14" ht="30" customHeight="1">
      <c r="A675" s="269" t="s">
        <v>41</v>
      </c>
      <c r="B675" s="265">
        <v>16</v>
      </c>
      <c r="C675" s="265">
        <v>1452</v>
      </c>
      <c r="D675" s="264">
        <v>2023</v>
      </c>
      <c r="E675" s="264">
        <f t="shared" si="1"/>
        <v>11</v>
      </c>
      <c r="F675" s="479">
        <v>45239</v>
      </c>
      <c r="G675" s="460" t="s">
        <v>37</v>
      </c>
      <c r="H675" s="460" t="s">
        <v>37</v>
      </c>
      <c r="I675" s="460" t="s">
        <v>42</v>
      </c>
      <c r="J675" s="460" t="s">
        <v>39</v>
      </c>
      <c r="K675" s="269" t="s">
        <v>78</v>
      </c>
      <c r="L675" s="273">
        <v>60</v>
      </c>
      <c r="M675" s="470"/>
      <c r="N675" s="462">
        <v>60</v>
      </c>
    </row>
    <row r="676" spans="1:14" ht="30" customHeight="1">
      <c r="A676" s="269" t="s">
        <v>41</v>
      </c>
      <c r="B676" s="265">
        <v>16</v>
      </c>
      <c r="C676" s="265">
        <v>1452</v>
      </c>
      <c r="D676" s="264">
        <v>2023</v>
      </c>
      <c r="E676" s="264">
        <f t="shared" si="1"/>
        <v>11</v>
      </c>
      <c r="F676" s="479">
        <v>45239</v>
      </c>
      <c r="G676" s="460" t="s">
        <v>37</v>
      </c>
      <c r="H676" s="460" t="s">
        <v>37</v>
      </c>
      <c r="I676" s="460" t="s">
        <v>42</v>
      </c>
      <c r="J676" s="460" t="s">
        <v>39</v>
      </c>
      <c r="K676" s="269" t="s">
        <v>78</v>
      </c>
      <c r="L676" s="273">
        <v>15</v>
      </c>
      <c r="M676" s="470"/>
      <c r="N676" s="462">
        <v>15</v>
      </c>
    </row>
    <row r="677" spans="1:14" ht="30" customHeight="1">
      <c r="A677" s="269" t="s">
        <v>41</v>
      </c>
      <c r="B677" s="265">
        <v>16</v>
      </c>
      <c r="C677" s="265">
        <v>1452</v>
      </c>
      <c r="D677" s="264">
        <v>2023</v>
      </c>
      <c r="E677" s="264">
        <f t="shared" si="1"/>
        <v>11</v>
      </c>
      <c r="F677" s="479">
        <v>45239</v>
      </c>
      <c r="G677" s="460" t="s">
        <v>37</v>
      </c>
      <c r="H677" s="460" t="s">
        <v>37</v>
      </c>
      <c r="I677" s="460" t="s">
        <v>42</v>
      </c>
      <c r="J677" s="460" t="s">
        <v>39</v>
      </c>
      <c r="K677" s="269" t="s">
        <v>53</v>
      </c>
      <c r="L677" s="273">
        <v>15</v>
      </c>
      <c r="M677" s="461">
        <v>15</v>
      </c>
      <c r="N677" s="470"/>
    </row>
    <row r="678" spans="1:14" ht="30" customHeight="1">
      <c r="A678" s="269" t="s">
        <v>41</v>
      </c>
      <c r="B678" s="265">
        <v>16</v>
      </c>
      <c r="C678" s="265">
        <v>1452</v>
      </c>
      <c r="D678" s="264">
        <v>2023</v>
      </c>
      <c r="E678" s="264">
        <f t="shared" si="1"/>
        <v>11</v>
      </c>
      <c r="F678" s="479">
        <v>45239</v>
      </c>
      <c r="G678" s="460" t="s">
        <v>37</v>
      </c>
      <c r="H678" s="460" t="s">
        <v>37</v>
      </c>
      <c r="I678" s="460" t="s">
        <v>42</v>
      </c>
      <c r="J678" s="460" t="s">
        <v>39</v>
      </c>
      <c r="K678" s="269" t="s">
        <v>53</v>
      </c>
      <c r="L678" s="273">
        <v>100</v>
      </c>
      <c r="M678" s="461">
        <v>100</v>
      </c>
      <c r="N678" s="470"/>
    </row>
    <row r="679" spans="1:14" ht="30" customHeight="1">
      <c r="A679" s="269" t="s">
        <v>44</v>
      </c>
      <c r="B679" s="269">
        <v>27</v>
      </c>
      <c r="C679" s="269">
        <v>1397</v>
      </c>
      <c r="D679" s="269">
        <v>2023</v>
      </c>
      <c r="E679" s="269">
        <f t="shared" si="1"/>
        <v>11</v>
      </c>
      <c r="F679" s="270">
        <v>45239</v>
      </c>
      <c r="G679" s="460" t="s">
        <v>37</v>
      </c>
      <c r="H679" s="460" t="s">
        <v>37</v>
      </c>
      <c r="I679" s="460" t="s">
        <v>17</v>
      </c>
      <c r="J679" s="460" t="s">
        <v>46</v>
      </c>
      <c r="K679" s="269" t="s">
        <v>78</v>
      </c>
      <c r="L679" s="271">
        <v>220</v>
      </c>
      <c r="M679" s="470"/>
      <c r="N679" s="278">
        <v>220</v>
      </c>
    </row>
    <row r="680" spans="1:14" ht="30" customHeight="1">
      <c r="A680" s="269" t="s">
        <v>36</v>
      </c>
      <c r="B680" s="265">
        <v>22</v>
      </c>
      <c r="C680" s="265">
        <v>1321</v>
      </c>
      <c r="D680" s="264">
        <v>2023</v>
      </c>
      <c r="E680" s="264">
        <f t="shared" si="1"/>
        <v>11</v>
      </c>
      <c r="F680" s="479">
        <v>45239</v>
      </c>
      <c r="G680" s="460" t="s">
        <v>37</v>
      </c>
      <c r="H680" s="460" t="s">
        <v>37</v>
      </c>
      <c r="I680" s="460" t="s">
        <v>38</v>
      </c>
      <c r="J680" s="460" t="s">
        <v>46</v>
      </c>
      <c r="K680" s="269" t="s">
        <v>78</v>
      </c>
      <c r="L680" s="273">
        <v>120</v>
      </c>
      <c r="M680" s="470"/>
      <c r="N680" s="278">
        <v>120</v>
      </c>
    </row>
    <row r="681" spans="1:14" ht="30" customHeight="1">
      <c r="A681" s="269" t="s">
        <v>36</v>
      </c>
      <c r="B681" s="265">
        <v>22</v>
      </c>
      <c r="C681" s="265">
        <v>1321</v>
      </c>
      <c r="D681" s="264">
        <v>2023</v>
      </c>
      <c r="E681" s="264">
        <f t="shared" si="1"/>
        <v>11</v>
      </c>
      <c r="F681" s="479">
        <v>45239</v>
      </c>
      <c r="G681" s="460" t="s">
        <v>37</v>
      </c>
      <c r="H681" s="460" t="s">
        <v>37</v>
      </c>
      <c r="I681" s="460" t="s">
        <v>38</v>
      </c>
      <c r="J681" s="460" t="s">
        <v>46</v>
      </c>
      <c r="K681" s="269" t="s">
        <v>79</v>
      </c>
      <c r="L681" s="273">
        <v>50</v>
      </c>
      <c r="M681" s="279">
        <v>50</v>
      </c>
      <c r="N681" s="470"/>
    </row>
    <row r="682" spans="1:14" ht="30" customHeight="1">
      <c r="A682" s="269" t="s">
        <v>44</v>
      </c>
      <c r="B682" s="269">
        <v>28</v>
      </c>
      <c r="C682" s="269">
        <v>1361</v>
      </c>
      <c r="D682" s="269">
        <v>2023</v>
      </c>
      <c r="E682" s="269">
        <f t="shared" si="1"/>
        <v>11</v>
      </c>
      <c r="F682" s="270">
        <v>45260</v>
      </c>
      <c r="G682" s="460" t="s">
        <v>37</v>
      </c>
      <c r="H682" s="460" t="s">
        <v>37</v>
      </c>
      <c r="I682" s="460" t="s">
        <v>17</v>
      </c>
      <c r="J682" s="460" t="s">
        <v>39</v>
      </c>
      <c r="K682" s="269" t="s">
        <v>78</v>
      </c>
      <c r="L682" s="271">
        <v>65</v>
      </c>
      <c r="M682" s="470"/>
      <c r="N682" s="278">
        <v>65</v>
      </c>
    </row>
    <row r="683" spans="1:14" ht="30" customHeight="1">
      <c r="A683" s="269" t="s">
        <v>44</v>
      </c>
      <c r="B683" s="269">
        <v>28</v>
      </c>
      <c r="C683" s="269">
        <v>1361</v>
      </c>
      <c r="D683" s="269">
        <v>2023</v>
      </c>
      <c r="E683" s="269">
        <f t="shared" si="1"/>
        <v>11</v>
      </c>
      <c r="F683" s="270">
        <v>45260</v>
      </c>
      <c r="G683" s="460" t="s">
        <v>37</v>
      </c>
      <c r="H683" s="460" t="s">
        <v>37</v>
      </c>
      <c r="I683" s="460" t="s">
        <v>17</v>
      </c>
      <c r="J683" s="460" t="s">
        <v>39</v>
      </c>
      <c r="K683" s="269" t="s">
        <v>79</v>
      </c>
      <c r="L683" s="271">
        <v>32</v>
      </c>
      <c r="M683" s="279">
        <v>32</v>
      </c>
      <c r="N683" s="470"/>
    </row>
    <row r="684" spans="1:14" ht="30" customHeight="1">
      <c r="A684" s="269" t="s">
        <v>45</v>
      </c>
      <c r="B684" s="265">
        <v>6</v>
      </c>
      <c r="C684" s="265">
        <v>1481</v>
      </c>
      <c r="D684" s="264">
        <v>2023</v>
      </c>
      <c r="E684" s="264">
        <f t="shared" si="1"/>
        <v>11</v>
      </c>
      <c r="F684" s="479">
        <v>45260</v>
      </c>
      <c r="G684" s="460" t="s">
        <v>37</v>
      </c>
      <c r="H684" s="460" t="s">
        <v>37</v>
      </c>
      <c r="I684" s="460" t="s">
        <v>14</v>
      </c>
      <c r="J684" s="460" t="s">
        <v>39</v>
      </c>
      <c r="K684" s="269" t="s">
        <v>78</v>
      </c>
      <c r="L684" s="273">
        <v>85</v>
      </c>
      <c r="M684" s="470"/>
      <c r="N684" s="278">
        <v>85</v>
      </c>
    </row>
    <row r="685" spans="1:14" ht="30" customHeight="1">
      <c r="A685" s="269" t="s">
        <v>36</v>
      </c>
      <c r="B685" s="460">
        <v>23</v>
      </c>
      <c r="C685" s="460">
        <v>1322</v>
      </c>
      <c r="D685" s="264">
        <v>2023</v>
      </c>
      <c r="E685" s="264">
        <f t="shared" si="1"/>
        <v>11</v>
      </c>
      <c r="F685" s="479">
        <v>45260</v>
      </c>
      <c r="G685" s="460" t="s">
        <v>37</v>
      </c>
      <c r="H685" s="460" t="s">
        <v>37</v>
      </c>
      <c r="I685" s="460" t="s">
        <v>38</v>
      </c>
      <c r="J685" s="460" t="s">
        <v>39</v>
      </c>
      <c r="K685" s="269" t="s">
        <v>78</v>
      </c>
      <c r="L685" s="273">
        <v>109</v>
      </c>
      <c r="M685" s="470"/>
      <c r="N685" s="278">
        <v>109</v>
      </c>
    </row>
    <row r="686" spans="1:14" ht="30" customHeight="1">
      <c r="A686" s="269" t="s">
        <v>36</v>
      </c>
      <c r="B686" s="460">
        <v>23</v>
      </c>
      <c r="C686" s="460">
        <v>1322</v>
      </c>
      <c r="D686" s="264">
        <v>2023</v>
      </c>
      <c r="E686" s="264">
        <f t="shared" si="1"/>
        <v>11</v>
      </c>
      <c r="F686" s="479">
        <v>45260</v>
      </c>
      <c r="G686" s="460" t="s">
        <v>37</v>
      </c>
      <c r="H686" s="460" t="s">
        <v>37</v>
      </c>
      <c r="I686" s="460" t="s">
        <v>38</v>
      </c>
      <c r="J686" s="460" t="s">
        <v>39</v>
      </c>
      <c r="K686" s="269" t="s">
        <v>79</v>
      </c>
      <c r="L686" s="273">
        <v>59</v>
      </c>
      <c r="M686" s="279">
        <v>59</v>
      </c>
      <c r="N686" s="470"/>
    </row>
    <row r="687" spans="1:14" ht="30" customHeight="1">
      <c r="A687" s="269" t="s">
        <v>41</v>
      </c>
      <c r="B687" s="265">
        <v>17</v>
      </c>
      <c r="C687" s="265">
        <v>1453</v>
      </c>
      <c r="D687" s="264">
        <v>2023</v>
      </c>
      <c r="E687" s="264">
        <f t="shared" si="1"/>
        <v>11</v>
      </c>
      <c r="F687" s="479">
        <v>45260</v>
      </c>
      <c r="G687" s="460" t="s">
        <v>37</v>
      </c>
      <c r="H687" s="460" t="s">
        <v>37</v>
      </c>
      <c r="I687" s="460" t="s">
        <v>42</v>
      </c>
      <c r="J687" s="460" t="s">
        <v>39</v>
      </c>
      <c r="K687" s="269" t="s">
        <v>78</v>
      </c>
      <c r="L687" s="273">
        <v>120</v>
      </c>
      <c r="M687" s="470"/>
      <c r="N687" s="462">
        <v>120</v>
      </c>
    </row>
    <row r="688" spans="1:14" ht="30" customHeight="1">
      <c r="A688" s="269" t="s">
        <v>41</v>
      </c>
      <c r="B688" s="265">
        <v>17</v>
      </c>
      <c r="C688" s="265">
        <v>1453</v>
      </c>
      <c r="D688" s="264">
        <v>2023</v>
      </c>
      <c r="E688" s="264">
        <f t="shared" si="1"/>
        <v>11</v>
      </c>
      <c r="F688" s="479">
        <v>45260</v>
      </c>
      <c r="G688" s="460" t="s">
        <v>37</v>
      </c>
      <c r="H688" s="460" t="s">
        <v>37</v>
      </c>
      <c r="I688" s="460" t="s">
        <v>42</v>
      </c>
      <c r="J688" s="460" t="s">
        <v>39</v>
      </c>
      <c r="K688" s="269" t="s">
        <v>78</v>
      </c>
      <c r="L688" s="273">
        <v>20</v>
      </c>
      <c r="M688" s="470"/>
      <c r="N688" s="462">
        <v>20</v>
      </c>
    </row>
    <row r="689" spans="1:14" ht="30" customHeight="1">
      <c r="A689" s="269" t="s">
        <v>41</v>
      </c>
      <c r="B689" s="265">
        <v>17</v>
      </c>
      <c r="C689" s="265">
        <v>1453</v>
      </c>
      <c r="D689" s="264">
        <v>2023</v>
      </c>
      <c r="E689" s="264">
        <f t="shared" si="1"/>
        <v>11</v>
      </c>
      <c r="F689" s="479">
        <v>45260</v>
      </c>
      <c r="G689" s="460" t="s">
        <v>37</v>
      </c>
      <c r="H689" s="460" t="s">
        <v>37</v>
      </c>
      <c r="I689" s="460" t="s">
        <v>42</v>
      </c>
      <c r="J689" s="460" t="s">
        <v>39</v>
      </c>
      <c r="K689" s="269" t="s">
        <v>53</v>
      </c>
      <c r="L689" s="273">
        <v>20</v>
      </c>
      <c r="M689" s="461">
        <v>20</v>
      </c>
      <c r="N689" s="470"/>
    </row>
    <row r="690" spans="1:14" ht="30" customHeight="1">
      <c r="A690" s="269" t="s">
        <v>41</v>
      </c>
      <c r="B690" s="265">
        <v>17</v>
      </c>
      <c r="C690" s="265">
        <v>1453</v>
      </c>
      <c r="D690" s="264">
        <v>2023</v>
      </c>
      <c r="E690" s="264">
        <f t="shared" si="1"/>
        <v>11</v>
      </c>
      <c r="F690" s="479">
        <v>45260</v>
      </c>
      <c r="G690" s="460" t="s">
        <v>37</v>
      </c>
      <c r="H690" s="460" t="s">
        <v>37</v>
      </c>
      <c r="I690" s="460" t="s">
        <v>42</v>
      </c>
      <c r="J690" s="460" t="s">
        <v>39</v>
      </c>
      <c r="K690" s="269" t="s">
        <v>53</v>
      </c>
      <c r="L690" s="273">
        <v>70</v>
      </c>
      <c r="M690" s="461">
        <v>70</v>
      </c>
      <c r="N690" s="470"/>
    </row>
    <row r="691" spans="1:14" ht="30" customHeight="1">
      <c r="A691" s="269" t="s">
        <v>80</v>
      </c>
      <c r="B691" s="265">
        <v>6</v>
      </c>
      <c r="C691" s="265">
        <v>1205</v>
      </c>
      <c r="D691" s="264">
        <v>2023</v>
      </c>
      <c r="E691" s="264">
        <f t="shared" si="1"/>
        <v>11</v>
      </c>
      <c r="F691" s="479">
        <v>45260</v>
      </c>
      <c r="G691" s="460" t="s">
        <v>37</v>
      </c>
      <c r="H691" s="460" t="s">
        <v>37</v>
      </c>
      <c r="I691" s="460" t="s">
        <v>81</v>
      </c>
      <c r="J691" s="460" t="s">
        <v>39</v>
      </c>
      <c r="K691" s="269" t="s">
        <v>78</v>
      </c>
      <c r="L691" s="273">
        <v>80</v>
      </c>
      <c r="M691" s="470"/>
      <c r="N691" s="278">
        <v>80</v>
      </c>
    </row>
    <row r="692" spans="1:14" ht="30" customHeight="1">
      <c r="A692" s="269" t="s">
        <v>44</v>
      </c>
      <c r="B692" s="269">
        <v>29</v>
      </c>
      <c r="C692" s="269">
        <v>1362</v>
      </c>
      <c r="D692" s="269">
        <v>2023</v>
      </c>
      <c r="E692" s="269">
        <f t="shared" si="1"/>
        <v>11</v>
      </c>
      <c r="F692" s="270">
        <v>45260</v>
      </c>
      <c r="G692" s="460" t="s">
        <v>37</v>
      </c>
      <c r="H692" s="460" t="s">
        <v>37</v>
      </c>
      <c r="I692" s="460" t="s">
        <v>17</v>
      </c>
      <c r="J692" s="460" t="s">
        <v>46</v>
      </c>
      <c r="K692" s="269" t="s">
        <v>78</v>
      </c>
      <c r="L692" s="271">
        <v>320</v>
      </c>
      <c r="M692" s="470"/>
      <c r="N692" s="278">
        <v>320</v>
      </c>
    </row>
    <row r="693" spans="1:14" ht="30" customHeight="1">
      <c r="A693" s="269" t="s">
        <v>44</v>
      </c>
      <c r="B693" s="269">
        <v>30</v>
      </c>
      <c r="C693" s="269">
        <v>1398</v>
      </c>
      <c r="D693" s="269">
        <v>2023</v>
      </c>
      <c r="E693" s="269">
        <f t="shared" si="1"/>
        <v>12</v>
      </c>
      <c r="F693" s="270">
        <v>45281</v>
      </c>
      <c r="G693" s="460" t="s">
        <v>37</v>
      </c>
      <c r="H693" s="460" t="s">
        <v>37</v>
      </c>
      <c r="I693" s="460" t="s">
        <v>17</v>
      </c>
      <c r="J693" s="460" t="s">
        <v>46</v>
      </c>
      <c r="K693" s="269" t="s">
        <v>78</v>
      </c>
      <c r="L693" s="271">
        <v>210</v>
      </c>
      <c r="M693" s="470"/>
      <c r="N693" s="278">
        <v>210</v>
      </c>
    </row>
    <row r="694" spans="1:14" ht="30" customHeight="1">
      <c r="A694" s="312" t="s">
        <v>36</v>
      </c>
      <c r="B694" s="313">
        <v>24</v>
      </c>
      <c r="C694" s="313">
        <v>1323</v>
      </c>
      <c r="D694" s="294">
        <v>2023</v>
      </c>
      <c r="E694" s="294">
        <f t="shared" si="1"/>
        <v>12</v>
      </c>
      <c r="F694" s="481">
        <v>45281</v>
      </c>
      <c r="G694" s="476" t="s">
        <v>37</v>
      </c>
      <c r="H694" s="476" t="s">
        <v>37</v>
      </c>
      <c r="I694" s="476" t="s">
        <v>38</v>
      </c>
      <c r="J694" s="476" t="s">
        <v>46</v>
      </c>
      <c r="K694" s="312" t="s">
        <v>78</v>
      </c>
      <c r="L694" s="285">
        <v>199</v>
      </c>
      <c r="M694" s="470"/>
      <c r="N694" s="278">
        <v>199</v>
      </c>
    </row>
    <row r="695" spans="1:14" ht="30" customHeight="1">
      <c r="A695" s="464" t="s">
        <v>80</v>
      </c>
      <c r="B695" s="464">
        <v>1</v>
      </c>
      <c r="C695" s="310">
        <v>1206</v>
      </c>
      <c r="D695" s="464">
        <v>2024</v>
      </c>
      <c r="E695" s="464">
        <f t="shared" si="1"/>
        <v>1</v>
      </c>
      <c r="F695" s="478">
        <v>45309</v>
      </c>
      <c r="G695" s="464" t="s">
        <v>37</v>
      </c>
      <c r="H695" s="464" t="s">
        <v>37</v>
      </c>
      <c r="I695" s="464" t="s">
        <v>81</v>
      </c>
      <c r="J695" s="464" t="s">
        <v>39</v>
      </c>
      <c r="K695" s="464" t="s">
        <v>78</v>
      </c>
      <c r="L695" s="311">
        <v>46</v>
      </c>
      <c r="M695" s="484">
        <v>46</v>
      </c>
      <c r="N695" s="474"/>
    </row>
    <row r="696" spans="1:14" ht="30" customHeight="1">
      <c r="A696" s="460" t="s">
        <v>80</v>
      </c>
      <c r="B696" s="460">
        <v>1</v>
      </c>
      <c r="C696" s="293">
        <v>1206</v>
      </c>
      <c r="D696" s="460">
        <v>2024</v>
      </c>
      <c r="E696" s="460">
        <f t="shared" si="1"/>
        <v>1</v>
      </c>
      <c r="F696" s="479">
        <v>45309</v>
      </c>
      <c r="G696" s="460" t="s">
        <v>37</v>
      </c>
      <c r="H696" s="460" t="s">
        <v>37</v>
      </c>
      <c r="I696" s="460" t="s">
        <v>81</v>
      </c>
      <c r="J696" s="460" t="s">
        <v>39</v>
      </c>
      <c r="K696" s="460" t="s">
        <v>78</v>
      </c>
      <c r="L696" s="288">
        <v>10</v>
      </c>
      <c r="M696" s="461">
        <v>10</v>
      </c>
      <c r="N696" s="470"/>
    </row>
    <row r="697" spans="1:14" ht="30" customHeight="1">
      <c r="A697" s="460" t="s">
        <v>36</v>
      </c>
      <c r="B697" s="460">
        <v>1</v>
      </c>
      <c r="C697" s="293">
        <v>1324</v>
      </c>
      <c r="D697" s="460">
        <v>2024</v>
      </c>
      <c r="E697" s="460">
        <f t="shared" si="1"/>
        <v>1</v>
      </c>
      <c r="F697" s="479">
        <v>45309</v>
      </c>
      <c r="G697" s="460" t="s">
        <v>37</v>
      </c>
      <c r="H697" s="460" t="s">
        <v>37</v>
      </c>
      <c r="I697" s="460" t="s">
        <v>38</v>
      </c>
      <c r="J697" s="460" t="s">
        <v>39</v>
      </c>
      <c r="K697" s="460" t="s">
        <v>78</v>
      </c>
      <c r="L697" s="288">
        <v>58</v>
      </c>
      <c r="M697" s="470"/>
      <c r="N697" s="278">
        <v>58</v>
      </c>
    </row>
    <row r="698" spans="1:14" ht="30" customHeight="1">
      <c r="A698" s="460" t="s">
        <v>36</v>
      </c>
      <c r="B698" s="460">
        <v>1</v>
      </c>
      <c r="C698" s="293">
        <v>1324</v>
      </c>
      <c r="D698" s="460">
        <v>2024</v>
      </c>
      <c r="E698" s="460">
        <f t="shared" si="1"/>
        <v>1</v>
      </c>
      <c r="F698" s="479">
        <v>45309</v>
      </c>
      <c r="G698" s="460" t="s">
        <v>37</v>
      </c>
      <c r="H698" s="460" t="s">
        <v>37</v>
      </c>
      <c r="I698" s="460" t="s">
        <v>38</v>
      </c>
      <c r="J698" s="460" t="s">
        <v>39</v>
      </c>
      <c r="K698" s="460" t="s">
        <v>82</v>
      </c>
      <c r="L698" s="288">
        <v>22</v>
      </c>
      <c r="M698" s="470"/>
      <c r="N698" s="278">
        <v>22</v>
      </c>
    </row>
    <row r="699" spans="1:14" ht="30" customHeight="1">
      <c r="A699" s="460" t="s">
        <v>44</v>
      </c>
      <c r="B699" s="460">
        <v>1</v>
      </c>
      <c r="C699" s="293">
        <v>1399</v>
      </c>
      <c r="D699" s="460">
        <v>2024</v>
      </c>
      <c r="E699" s="460">
        <f t="shared" si="1"/>
        <v>1</v>
      </c>
      <c r="F699" s="479">
        <v>45309</v>
      </c>
      <c r="G699" s="460" t="s">
        <v>37</v>
      </c>
      <c r="H699" s="460" t="s">
        <v>37</v>
      </c>
      <c r="I699" s="460" t="s">
        <v>17</v>
      </c>
      <c r="J699" s="460" t="s">
        <v>39</v>
      </c>
      <c r="K699" s="460" t="s">
        <v>78</v>
      </c>
      <c r="L699" s="288">
        <v>58</v>
      </c>
      <c r="M699" s="461">
        <v>58</v>
      </c>
      <c r="N699" s="470"/>
    </row>
    <row r="700" spans="1:14" ht="30" customHeight="1">
      <c r="A700" s="460" t="s">
        <v>44</v>
      </c>
      <c r="B700" s="460">
        <v>1</v>
      </c>
      <c r="C700" s="293">
        <v>1399</v>
      </c>
      <c r="D700" s="460">
        <v>2024</v>
      </c>
      <c r="E700" s="460">
        <f t="shared" si="1"/>
        <v>1</v>
      </c>
      <c r="F700" s="479">
        <v>45309</v>
      </c>
      <c r="G700" s="460" t="s">
        <v>37</v>
      </c>
      <c r="H700" s="460" t="s">
        <v>37</v>
      </c>
      <c r="I700" s="460" t="s">
        <v>17</v>
      </c>
      <c r="J700" s="460" t="s">
        <v>39</v>
      </c>
      <c r="K700" s="460" t="s">
        <v>82</v>
      </c>
      <c r="L700" s="288">
        <v>32</v>
      </c>
      <c r="M700" s="470"/>
      <c r="N700" s="278">
        <v>32</v>
      </c>
    </row>
    <row r="701" spans="1:14" ht="30" customHeight="1">
      <c r="A701" s="460" t="s">
        <v>41</v>
      </c>
      <c r="B701" s="460">
        <v>1</v>
      </c>
      <c r="C701" s="293">
        <v>1454</v>
      </c>
      <c r="D701" s="460">
        <v>2024</v>
      </c>
      <c r="E701" s="460">
        <f t="shared" si="1"/>
        <v>1</v>
      </c>
      <c r="F701" s="479">
        <v>45309</v>
      </c>
      <c r="G701" s="460" t="s">
        <v>37</v>
      </c>
      <c r="H701" s="460" t="s">
        <v>37</v>
      </c>
      <c r="I701" s="460" t="s">
        <v>42</v>
      </c>
      <c r="J701" s="460" t="s">
        <v>39</v>
      </c>
      <c r="K701" s="460" t="s">
        <v>78</v>
      </c>
      <c r="L701" s="288">
        <v>75</v>
      </c>
      <c r="M701" s="461">
        <v>75</v>
      </c>
      <c r="N701" s="470"/>
    </row>
    <row r="702" spans="1:14" ht="30" customHeight="1">
      <c r="A702" s="460" t="s">
        <v>41</v>
      </c>
      <c r="B702" s="460">
        <v>1</v>
      </c>
      <c r="C702" s="293">
        <v>1454</v>
      </c>
      <c r="D702" s="460">
        <v>2024</v>
      </c>
      <c r="E702" s="460">
        <f t="shared" si="1"/>
        <v>1</v>
      </c>
      <c r="F702" s="479">
        <v>45309</v>
      </c>
      <c r="G702" s="460" t="s">
        <v>37</v>
      </c>
      <c r="H702" s="460" t="s">
        <v>37</v>
      </c>
      <c r="I702" s="460" t="s">
        <v>42</v>
      </c>
      <c r="J702" s="460" t="s">
        <v>39</v>
      </c>
      <c r="K702" s="460" t="s">
        <v>78</v>
      </c>
      <c r="L702" s="288">
        <v>14</v>
      </c>
      <c r="M702" s="461">
        <v>14</v>
      </c>
      <c r="N702" s="470"/>
    </row>
    <row r="703" spans="1:14" ht="30" customHeight="1">
      <c r="A703" s="460" t="s">
        <v>41</v>
      </c>
      <c r="B703" s="460">
        <v>1</v>
      </c>
      <c r="C703" s="293">
        <v>1454</v>
      </c>
      <c r="D703" s="460">
        <v>2024</v>
      </c>
      <c r="E703" s="460">
        <f t="shared" si="1"/>
        <v>1</v>
      </c>
      <c r="F703" s="479">
        <v>45309</v>
      </c>
      <c r="G703" s="460" t="s">
        <v>37</v>
      </c>
      <c r="H703" s="460" t="s">
        <v>37</v>
      </c>
      <c r="I703" s="460" t="s">
        <v>42</v>
      </c>
      <c r="J703" s="460" t="s">
        <v>39</v>
      </c>
      <c r="K703" s="460" t="s">
        <v>82</v>
      </c>
      <c r="L703" s="288">
        <v>20</v>
      </c>
      <c r="M703" s="470"/>
      <c r="N703" s="278">
        <v>20</v>
      </c>
    </row>
    <row r="704" spans="1:14" ht="30" customHeight="1">
      <c r="A704" s="460" t="s">
        <v>41</v>
      </c>
      <c r="B704" s="460">
        <v>1</v>
      </c>
      <c r="C704" s="293">
        <v>1454</v>
      </c>
      <c r="D704" s="460">
        <v>2024</v>
      </c>
      <c r="E704" s="460">
        <f t="shared" si="1"/>
        <v>1</v>
      </c>
      <c r="F704" s="479">
        <v>45309</v>
      </c>
      <c r="G704" s="460" t="s">
        <v>37</v>
      </c>
      <c r="H704" s="460" t="s">
        <v>37</v>
      </c>
      <c r="I704" s="460" t="s">
        <v>42</v>
      </c>
      <c r="J704" s="460" t="s">
        <v>39</v>
      </c>
      <c r="K704" s="460" t="s">
        <v>82</v>
      </c>
      <c r="L704" s="288">
        <v>36</v>
      </c>
      <c r="M704" s="470"/>
      <c r="N704" s="278">
        <v>36</v>
      </c>
    </row>
    <row r="705" spans="1:14" ht="30" customHeight="1">
      <c r="A705" s="460" t="s">
        <v>45</v>
      </c>
      <c r="B705" s="460">
        <v>1</v>
      </c>
      <c r="C705" s="293">
        <v>1482</v>
      </c>
      <c r="D705" s="460">
        <v>2024</v>
      </c>
      <c r="E705" s="460">
        <f t="shared" si="1"/>
        <v>1</v>
      </c>
      <c r="F705" s="479">
        <v>45309</v>
      </c>
      <c r="G705" s="460" t="s">
        <v>37</v>
      </c>
      <c r="H705" s="460" t="s">
        <v>37</v>
      </c>
      <c r="I705" s="460" t="s">
        <v>14</v>
      </c>
      <c r="J705" s="460" t="s">
        <v>39</v>
      </c>
      <c r="K705" s="460" t="s">
        <v>78</v>
      </c>
      <c r="L705" s="288">
        <v>60</v>
      </c>
      <c r="M705" s="461">
        <v>60</v>
      </c>
      <c r="N705" s="470"/>
    </row>
    <row r="706" spans="1:14" ht="30" customHeight="1">
      <c r="A706" s="460" t="s">
        <v>41</v>
      </c>
      <c r="B706" s="460">
        <v>2</v>
      </c>
      <c r="C706" s="293">
        <v>1455</v>
      </c>
      <c r="D706" s="460">
        <v>2024</v>
      </c>
      <c r="E706" s="460">
        <f t="shared" ref="E706:E763" si="2">MONTH(F706)</f>
        <v>1</v>
      </c>
      <c r="F706" s="479">
        <v>45316</v>
      </c>
      <c r="G706" s="460" t="s">
        <v>37</v>
      </c>
      <c r="H706" s="460" t="s">
        <v>37</v>
      </c>
      <c r="I706" s="460" t="s">
        <v>42</v>
      </c>
      <c r="J706" s="460" t="s">
        <v>39</v>
      </c>
      <c r="K706" s="460" t="s">
        <v>78</v>
      </c>
      <c r="L706" s="288">
        <v>47</v>
      </c>
      <c r="M706" s="461">
        <v>47</v>
      </c>
      <c r="N706" s="470"/>
    </row>
    <row r="707" spans="1:14" ht="30" customHeight="1">
      <c r="A707" s="460" t="s">
        <v>41</v>
      </c>
      <c r="B707" s="460">
        <v>2</v>
      </c>
      <c r="C707" s="293">
        <v>1455</v>
      </c>
      <c r="D707" s="460">
        <v>2024</v>
      </c>
      <c r="E707" s="460">
        <f t="shared" si="2"/>
        <v>1</v>
      </c>
      <c r="F707" s="479">
        <v>45316</v>
      </c>
      <c r="G707" s="460" t="s">
        <v>37</v>
      </c>
      <c r="H707" s="460" t="s">
        <v>37</v>
      </c>
      <c r="I707" s="460" t="s">
        <v>42</v>
      </c>
      <c r="J707" s="460" t="s">
        <v>39</v>
      </c>
      <c r="K707" s="460" t="s">
        <v>78</v>
      </c>
      <c r="L707" s="288">
        <v>10</v>
      </c>
      <c r="M707" s="461">
        <v>10</v>
      </c>
      <c r="N707" s="470"/>
    </row>
    <row r="708" spans="1:14" ht="30" customHeight="1">
      <c r="A708" s="460" t="s">
        <v>41</v>
      </c>
      <c r="B708" s="460">
        <v>2</v>
      </c>
      <c r="C708" s="293">
        <v>1455</v>
      </c>
      <c r="D708" s="460">
        <v>2024</v>
      </c>
      <c r="E708" s="460">
        <f t="shared" si="2"/>
        <v>1</v>
      </c>
      <c r="F708" s="479">
        <v>45316</v>
      </c>
      <c r="G708" s="460" t="s">
        <v>37</v>
      </c>
      <c r="H708" s="460" t="s">
        <v>37</v>
      </c>
      <c r="I708" s="460" t="s">
        <v>42</v>
      </c>
      <c r="J708" s="460" t="s">
        <v>39</v>
      </c>
      <c r="K708" s="460" t="s">
        <v>82</v>
      </c>
      <c r="L708" s="288">
        <v>10</v>
      </c>
      <c r="M708" s="470"/>
      <c r="N708" s="278">
        <v>10</v>
      </c>
    </row>
    <row r="709" spans="1:14" ht="30" customHeight="1">
      <c r="A709" s="460" t="s">
        <v>41</v>
      </c>
      <c r="B709" s="460">
        <v>2</v>
      </c>
      <c r="C709" s="293">
        <v>1455</v>
      </c>
      <c r="D709" s="460">
        <v>2024</v>
      </c>
      <c r="E709" s="460">
        <f t="shared" si="2"/>
        <v>1</v>
      </c>
      <c r="F709" s="479">
        <v>45316</v>
      </c>
      <c r="G709" s="460" t="s">
        <v>37</v>
      </c>
      <c r="H709" s="460" t="s">
        <v>37</v>
      </c>
      <c r="I709" s="460" t="s">
        <v>42</v>
      </c>
      <c r="J709" s="460" t="s">
        <v>39</v>
      </c>
      <c r="K709" s="460" t="s">
        <v>82</v>
      </c>
      <c r="L709" s="288">
        <v>52</v>
      </c>
      <c r="M709" s="470"/>
      <c r="N709" s="278">
        <v>52</v>
      </c>
    </row>
    <row r="710" spans="1:14" ht="30" customHeight="1">
      <c r="A710" s="460" t="s">
        <v>45</v>
      </c>
      <c r="B710" s="460">
        <v>2</v>
      </c>
      <c r="C710" s="293">
        <v>1483</v>
      </c>
      <c r="D710" s="460">
        <v>2024</v>
      </c>
      <c r="E710" s="460">
        <f t="shared" si="2"/>
        <v>1</v>
      </c>
      <c r="F710" s="479">
        <v>45316</v>
      </c>
      <c r="G710" s="460" t="s">
        <v>37</v>
      </c>
      <c r="H710" s="460" t="s">
        <v>37</v>
      </c>
      <c r="I710" s="460" t="s">
        <v>14</v>
      </c>
      <c r="J710" s="460" t="s">
        <v>39</v>
      </c>
      <c r="K710" s="460" t="s">
        <v>78</v>
      </c>
      <c r="L710" s="288">
        <v>97</v>
      </c>
      <c r="M710" s="461">
        <v>97</v>
      </c>
      <c r="N710" s="470"/>
    </row>
    <row r="711" spans="1:14" ht="30" customHeight="1">
      <c r="A711" s="460" t="s">
        <v>44</v>
      </c>
      <c r="B711" s="460">
        <v>2</v>
      </c>
      <c r="C711" s="293">
        <v>1400</v>
      </c>
      <c r="D711" s="460">
        <v>2024</v>
      </c>
      <c r="E711" s="460">
        <f t="shared" si="2"/>
        <v>1</v>
      </c>
      <c r="F711" s="479">
        <v>45316</v>
      </c>
      <c r="G711" s="460" t="s">
        <v>37</v>
      </c>
      <c r="H711" s="460" t="s">
        <v>37</v>
      </c>
      <c r="I711" s="460" t="s">
        <v>17</v>
      </c>
      <c r="J711" s="460" t="s">
        <v>46</v>
      </c>
      <c r="K711" s="460" t="s">
        <v>78</v>
      </c>
      <c r="L711" s="288">
        <v>235</v>
      </c>
      <c r="M711" s="461">
        <v>235</v>
      </c>
      <c r="N711" s="470"/>
    </row>
    <row r="712" spans="1:14" ht="30" customHeight="1">
      <c r="A712" s="460" t="s">
        <v>36</v>
      </c>
      <c r="B712" s="460">
        <v>2</v>
      </c>
      <c r="C712" s="293">
        <v>1325</v>
      </c>
      <c r="D712" s="460">
        <v>2024</v>
      </c>
      <c r="E712" s="460">
        <f t="shared" si="2"/>
        <v>2</v>
      </c>
      <c r="F712" s="479">
        <v>45344</v>
      </c>
      <c r="G712" s="460" t="s">
        <v>37</v>
      </c>
      <c r="H712" s="460" t="s">
        <v>37</v>
      </c>
      <c r="I712" s="460" t="s">
        <v>38</v>
      </c>
      <c r="J712" s="460" t="s">
        <v>39</v>
      </c>
      <c r="K712" s="460" t="s">
        <v>53</v>
      </c>
      <c r="L712" s="288">
        <v>19</v>
      </c>
      <c r="M712" s="470"/>
      <c r="N712" s="278">
        <v>19</v>
      </c>
    </row>
    <row r="713" spans="1:14" ht="30" customHeight="1">
      <c r="A713" s="460" t="s">
        <v>36</v>
      </c>
      <c r="B713" s="460">
        <v>2</v>
      </c>
      <c r="C713" s="293">
        <v>1325</v>
      </c>
      <c r="D713" s="460">
        <v>2024</v>
      </c>
      <c r="E713" s="460">
        <f t="shared" si="2"/>
        <v>2</v>
      </c>
      <c r="F713" s="479">
        <v>45344</v>
      </c>
      <c r="G713" s="460" t="s">
        <v>37</v>
      </c>
      <c r="H713" s="460" t="s">
        <v>37</v>
      </c>
      <c r="I713" s="460" t="s">
        <v>38</v>
      </c>
      <c r="J713" s="460" t="s">
        <v>39</v>
      </c>
      <c r="K713" s="460" t="s">
        <v>78</v>
      </c>
      <c r="L713" s="288">
        <v>75</v>
      </c>
      <c r="M713" s="461">
        <v>75</v>
      </c>
      <c r="N713" s="470"/>
    </row>
    <row r="714" spans="1:14" ht="30" customHeight="1">
      <c r="A714" s="460" t="s">
        <v>44</v>
      </c>
      <c r="B714" s="460">
        <v>3</v>
      </c>
      <c r="C714" s="293">
        <v>1401</v>
      </c>
      <c r="D714" s="460">
        <v>2024</v>
      </c>
      <c r="E714" s="460">
        <f t="shared" si="2"/>
        <v>2</v>
      </c>
      <c r="F714" s="479">
        <v>45344</v>
      </c>
      <c r="G714" s="460" t="s">
        <v>37</v>
      </c>
      <c r="H714" s="460" t="s">
        <v>37</v>
      </c>
      <c r="I714" s="460" t="s">
        <v>17</v>
      </c>
      <c r="J714" s="460" t="s">
        <v>39</v>
      </c>
      <c r="K714" s="460" t="s">
        <v>78</v>
      </c>
      <c r="L714" s="288">
        <v>70</v>
      </c>
      <c r="M714" s="461">
        <v>70</v>
      </c>
      <c r="N714" s="470"/>
    </row>
    <row r="715" spans="1:14" ht="30" customHeight="1">
      <c r="A715" s="460" t="s">
        <v>44</v>
      </c>
      <c r="B715" s="460">
        <v>3</v>
      </c>
      <c r="C715" s="293">
        <v>1401</v>
      </c>
      <c r="D715" s="460">
        <v>2024</v>
      </c>
      <c r="E715" s="460">
        <f t="shared" si="2"/>
        <v>2</v>
      </c>
      <c r="F715" s="479">
        <v>45344</v>
      </c>
      <c r="G715" s="460" t="s">
        <v>37</v>
      </c>
      <c r="H715" s="460" t="s">
        <v>37</v>
      </c>
      <c r="I715" s="460" t="s">
        <v>17</v>
      </c>
      <c r="J715" s="460" t="s">
        <v>39</v>
      </c>
      <c r="K715" s="460" t="s">
        <v>53</v>
      </c>
      <c r="L715" s="288">
        <v>42</v>
      </c>
      <c r="M715" s="470"/>
      <c r="N715" s="278">
        <v>42</v>
      </c>
    </row>
    <row r="716" spans="1:14" ht="30" customHeight="1">
      <c r="A716" s="460" t="s">
        <v>41</v>
      </c>
      <c r="B716" s="460">
        <v>3</v>
      </c>
      <c r="C716" s="293">
        <v>1456</v>
      </c>
      <c r="D716" s="460">
        <v>2024</v>
      </c>
      <c r="E716" s="460">
        <f t="shared" si="2"/>
        <v>2</v>
      </c>
      <c r="F716" s="479">
        <v>45344</v>
      </c>
      <c r="G716" s="460" t="s">
        <v>37</v>
      </c>
      <c r="H716" s="460" t="s">
        <v>37</v>
      </c>
      <c r="I716" s="460" t="s">
        <v>42</v>
      </c>
      <c r="J716" s="460" t="s">
        <v>39</v>
      </c>
      <c r="K716" s="460" t="s">
        <v>78</v>
      </c>
      <c r="L716" s="288">
        <v>100</v>
      </c>
      <c r="M716" s="461">
        <v>100</v>
      </c>
      <c r="N716" s="470"/>
    </row>
    <row r="717" spans="1:14" ht="30" customHeight="1">
      <c r="A717" s="460" t="s">
        <v>41</v>
      </c>
      <c r="B717" s="460">
        <v>3</v>
      </c>
      <c r="C717" s="293">
        <v>1456</v>
      </c>
      <c r="D717" s="460">
        <v>2024</v>
      </c>
      <c r="E717" s="460">
        <f t="shared" si="2"/>
        <v>2</v>
      </c>
      <c r="F717" s="479">
        <v>45344</v>
      </c>
      <c r="G717" s="460" t="s">
        <v>37</v>
      </c>
      <c r="H717" s="460" t="s">
        <v>37</v>
      </c>
      <c r="I717" s="460" t="s">
        <v>42</v>
      </c>
      <c r="J717" s="460" t="s">
        <v>39</v>
      </c>
      <c r="K717" s="460" t="s">
        <v>53</v>
      </c>
      <c r="L717" s="288">
        <v>20</v>
      </c>
      <c r="M717" s="470"/>
      <c r="N717" s="278">
        <v>20</v>
      </c>
    </row>
    <row r="718" spans="1:14" ht="30" customHeight="1">
      <c r="A718" s="460" t="s">
        <v>41</v>
      </c>
      <c r="B718" s="460">
        <v>3</v>
      </c>
      <c r="C718" s="293">
        <v>1456</v>
      </c>
      <c r="D718" s="460">
        <v>2024</v>
      </c>
      <c r="E718" s="460">
        <f t="shared" si="2"/>
        <v>2</v>
      </c>
      <c r="F718" s="479">
        <v>45344</v>
      </c>
      <c r="G718" s="460" t="s">
        <v>37</v>
      </c>
      <c r="H718" s="460" t="s">
        <v>37</v>
      </c>
      <c r="I718" s="460" t="s">
        <v>42</v>
      </c>
      <c r="J718" s="460" t="s">
        <v>39</v>
      </c>
      <c r="K718" s="460" t="s">
        <v>53</v>
      </c>
      <c r="L718" s="288">
        <v>30</v>
      </c>
      <c r="M718" s="470"/>
      <c r="N718" s="278">
        <v>30</v>
      </c>
    </row>
    <row r="719" spans="1:14" ht="30" customHeight="1">
      <c r="A719" s="460" t="s">
        <v>45</v>
      </c>
      <c r="B719" s="460">
        <v>3</v>
      </c>
      <c r="C719" s="293">
        <v>1484</v>
      </c>
      <c r="D719" s="460">
        <v>2024</v>
      </c>
      <c r="E719" s="460">
        <f t="shared" si="2"/>
        <v>2</v>
      </c>
      <c r="F719" s="479">
        <v>45344</v>
      </c>
      <c r="G719" s="460" t="s">
        <v>37</v>
      </c>
      <c r="H719" s="460" t="s">
        <v>37</v>
      </c>
      <c r="I719" s="460" t="s">
        <v>14</v>
      </c>
      <c r="J719" s="460" t="s">
        <v>39</v>
      </c>
      <c r="K719" s="460" t="s">
        <v>78</v>
      </c>
      <c r="L719" s="288">
        <v>145</v>
      </c>
      <c r="M719" s="461">
        <v>145</v>
      </c>
      <c r="N719" s="470"/>
    </row>
    <row r="720" spans="1:14" ht="30" customHeight="1">
      <c r="A720" s="460" t="s">
        <v>36</v>
      </c>
      <c r="B720" s="460">
        <v>3</v>
      </c>
      <c r="C720" s="293">
        <v>1326</v>
      </c>
      <c r="D720" s="460">
        <v>2024</v>
      </c>
      <c r="E720" s="460">
        <f t="shared" si="2"/>
        <v>3</v>
      </c>
      <c r="F720" s="479">
        <v>45358</v>
      </c>
      <c r="G720" s="460" t="s">
        <v>37</v>
      </c>
      <c r="H720" s="460" t="s">
        <v>37</v>
      </c>
      <c r="I720" s="460" t="s">
        <v>38</v>
      </c>
      <c r="J720" s="460" t="s">
        <v>39</v>
      </c>
      <c r="K720" s="460" t="s">
        <v>78</v>
      </c>
      <c r="L720" s="288">
        <v>122</v>
      </c>
      <c r="M720" s="461">
        <v>122</v>
      </c>
      <c r="N720" s="470"/>
    </row>
    <row r="721" spans="1:14" ht="30" customHeight="1">
      <c r="A721" s="460" t="s">
        <v>36</v>
      </c>
      <c r="B721" s="460">
        <v>3</v>
      </c>
      <c r="C721" s="293">
        <v>1327</v>
      </c>
      <c r="D721" s="460">
        <v>2024</v>
      </c>
      <c r="E721" s="460">
        <f t="shared" si="2"/>
        <v>3</v>
      </c>
      <c r="F721" s="479">
        <v>45358</v>
      </c>
      <c r="G721" s="460" t="s">
        <v>37</v>
      </c>
      <c r="H721" s="460" t="s">
        <v>37</v>
      </c>
      <c r="I721" s="460" t="s">
        <v>38</v>
      </c>
      <c r="J721" s="460" t="s">
        <v>46</v>
      </c>
      <c r="K721" s="460" t="s">
        <v>78</v>
      </c>
      <c r="L721" s="288">
        <v>205</v>
      </c>
      <c r="M721" s="461">
        <v>205</v>
      </c>
      <c r="N721" s="470"/>
    </row>
    <row r="722" spans="1:14" ht="30" customHeight="1">
      <c r="A722" s="460" t="s">
        <v>44</v>
      </c>
      <c r="B722" s="460">
        <v>4</v>
      </c>
      <c r="C722" s="293">
        <v>1402</v>
      </c>
      <c r="D722" s="460">
        <v>2024</v>
      </c>
      <c r="E722" s="460">
        <f t="shared" si="2"/>
        <v>3</v>
      </c>
      <c r="F722" s="479">
        <v>45358</v>
      </c>
      <c r="G722" s="460" t="s">
        <v>37</v>
      </c>
      <c r="H722" s="460" t="s">
        <v>37</v>
      </c>
      <c r="I722" s="460" t="s">
        <v>17</v>
      </c>
      <c r="J722" s="460" t="s">
        <v>39</v>
      </c>
      <c r="K722" s="460" t="s">
        <v>78</v>
      </c>
      <c r="L722" s="288">
        <v>50</v>
      </c>
      <c r="M722" s="461">
        <v>50</v>
      </c>
      <c r="N722" s="470"/>
    </row>
    <row r="723" spans="1:14" ht="30" customHeight="1">
      <c r="A723" s="460" t="s">
        <v>44</v>
      </c>
      <c r="B723" s="460">
        <v>4</v>
      </c>
      <c r="C723" s="293">
        <v>1402</v>
      </c>
      <c r="D723" s="460">
        <v>2024</v>
      </c>
      <c r="E723" s="460">
        <f t="shared" si="2"/>
        <v>3</v>
      </c>
      <c r="F723" s="479">
        <v>45358</v>
      </c>
      <c r="G723" s="460" t="s">
        <v>37</v>
      </c>
      <c r="H723" s="460" t="s">
        <v>37</v>
      </c>
      <c r="I723" s="460" t="s">
        <v>17</v>
      </c>
      <c r="J723" s="460" t="s">
        <v>39</v>
      </c>
      <c r="K723" s="460" t="s">
        <v>53</v>
      </c>
      <c r="L723" s="288">
        <v>62</v>
      </c>
      <c r="M723" s="470"/>
      <c r="N723" s="278">
        <v>62</v>
      </c>
    </row>
    <row r="724" spans="1:14" ht="30" customHeight="1">
      <c r="A724" s="460" t="s">
        <v>44</v>
      </c>
      <c r="B724" s="460">
        <v>5</v>
      </c>
      <c r="C724" s="293">
        <v>1403</v>
      </c>
      <c r="D724" s="460">
        <v>2024</v>
      </c>
      <c r="E724" s="460">
        <f>MONTH(F724)</f>
        <v>3</v>
      </c>
      <c r="F724" s="479">
        <v>45358</v>
      </c>
      <c r="G724" s="460" t="s">
        <v>37</v>
      </c>
      <c r="H724" s="460" t="s">
        <v>37</v>
      </c>
      <c r="I724" s="460" t="s">
        <v>17</v>
      </c>
      <c r="J724" s="460" t="s">
        <v>46</v>
      </c>
      <c r="K724" s="460" t="s">
        <v>78</v>
      </c>
      <c r="L724" s="288">
        <v>230</v>
      </c>
      <c r="M724" s="461">
        <v>230</v>
      </c>
      <c r="N724" s="470"/>
    </row>
    <row r="725" spans="1:14" ht="30" customHeight="1">
      <c r="A725" s="460" t="s">
        <v>80</v>
      </c>
      <c r="B725" s="460">
        <v>2</v>
      </c>
      <c r="C725" s="293">
        <v>1207</v>
      </c>
      <c r="D725" s="460">
        <v>2024</v>
      </c>
      <c r="E725" s="460">
        <f t="shared" si="2"/>
        <v>8</v>
      </c>
      <c r="F725" s="479">
        <v>45519</v>
      </c>
      <c r="G725" s="460" t="s">
        <v>37</v>
      </c>
      <c r="H725" s="460" t="s">
        <v>37</v>
      </c>
      <c r="I725" s="460" t="s">
        <v>81</v>
      </c>
      <c r="J725" s="460" t="s">
        <v>39</v>
      </c>
      <c r="K725" s="460" t="s">
        <v>78</v>
      </c>
      <c r="L725" s="288">
        <v>59</v>
      </c>
      <c r="M725" s="461">
        <v>59</v>
      </c>
      <c r="N725" s="470"/>
    </row>
    <row r="726" spans="1:14" ht="30" customHeight="1">
      <c r="A726" s="460" t="s">
        <v>80</v>
      </c>
      <c r="B726" s="460">
        <v>2</v>
      </c>
      <c r="C726" s="293">
        <v>1207</v>
      </c>
      <c r="D726" s="460">
        <v>2024</v>
      </c>
      <c r="E726" s="460">
        <f t="shared" si="2"/>
        <v>8</v>
      </c>
      <c r="F726" s="479">
        <v>45519</v>
      </c>
      <c r="G726" s="460" t="s">
        <v>37</v>
      </c>
      <c r="H726" s="460" t="s">
        <v>37</v>
      </c>
      <c r="I726" s="460" t="s">
        <v>81</v>
      </c>
      <c r="J726" s="460" t="s">
        <v>39</v>
      </c>
      <c r="K726" s="460" t="s">
        <v>78</v>
      </c>
      <c r="L726" s="288">
        <v>12</v>
      </c>
      <c r="M726" s="461">
        <v>12</v>
      </c>
      <c r="N726" s="470"/>
    </row>
    <row r="727" spans="1:14" ht="30" customHeight="1">
      <c r="A727" s="460" t="s">
        <v>44</v>
      </c>
      <c r="B727" s="460">
        <v>6</v>
      </c>
      <c r="C727" s="293">
        <v>1404</v>
      </c>
      <c r="D727" s="460">
        <v>2024</v>
      </c>
      <c r="E727" s="460">
        <f t="shared" si="2"/>
        <v>8</v>
      </c>
      <c r="F727" s="479">
        <v>45519</v>
      </c>
      <c r="G727" s="460" t="s">
        <v>37</v>
      </c>
      <c r="H727" s="460" t="s">
        <v>37</v>
      </c>
      <c r="I727" s="460" t="s">
        <v>17</v>
      </c>
      <c r="J727" s="460" t="s">
        <v>46</v>
      </c>
      <c r="K727" s="460" t="s">
        <v>78</v>
      </c>
      <c r="L727" s="288">
        <v>125</v>
      </c>
      <c r="M727" s="461">
        <v>125</v>
      </c>
      <c r="N727" s="470"/>
    </row>
    <row r="728" spans="1:14" ht="30" customHeight="1">
      <c r="A728" s="460" t="s">
        <v>41</v>
      </c>
      <c r="B728" s="460">
        <v>4</v>
      </c>
      <c r="C728" s="293">
        <v>1457</v>
      </c>
      <c r="D728" s="460">
        <v>2024</v>
      </c>
      <c r="E728" s="460">
        <f t="shared" si="2"/>
        <v>8</v>
      </c>
      <c r="F728" s="479">
        <v>45519</v>
      </c>
      <c r="G728" s="460" t="s">
        <v>37</v>
      </c>
      <c r="H728" s="460" t="s">
        <v>37</v>
      </c>
      <c r="I728" s="460" t="s">
        <v>42</v>
      </c>
      <c r="J728" s="460" t="s">
        <v>39</v>
      </c>
      <c r="K728" s="460" t="s">
        <v>53</v>
      </c>
      <c r="L728" s="288">
        <v>25</v>
      </c>
      <c r="M728" s="470"/>
      <c r="N728" s="278">
        <v>25</v>
      </c>
    </row>
    <row r="729" spans="1:14" ht="30" customHeight="1">
      <c r="A729" s="460" t="s">
        <v>41</v>
      </c>
      <c r="B729" s="460">
        <v>4</v>
      </c>
      <c r="C729" s="293">
        <v>1457</v>
      </c>
      <c r="D729" s="460">
        <v>2024</v>
      </c>
      <c r="E729" s="460">
        <f t="shared" si="2"/>
        <v>8</v>
      </c>
      <c r="F729" s="479">
        <v>45519</v>
      </c>
      <c r="G729" s="460" t="s">
        <v>37</v>
      </c>
      <c r="H729" s="460" t="s">
        <v>37</v>
      </c>
      <c r="I729" s="460" t="s">
        <v>42</v>
      </c>
      <c r="J729" s="460" t="s">
        <v>39</v>
      </c>
      <c r="K729" s="460" t="s">
        <v>53</v>
      </c>
      <c r="L729" s="288">
        <v>85</v>
      </c>
      <c r="M729" s="470"/>
      <c r="N729" s="278">
        <v>85</v>
      </c>
    </row>
    <row r="730" spans="1:14" ht="30" customHeight="1">
      <c r="A730" s="460" t="s">
        <v>45</v>
      </c>
      <c r="B730" s="460">
        <v>4</v>
      </c>
      <c r="C730" s="293">
        <v>1485</v>
      </c>
      <c r="D730" s="460">
        <v>2024</v>
      </c>
      <c r="E730" s="460">
        <f t="shared" si="2"/>
        <v>8</v>
      </c>
      <c r="F730" s="479">
        <v>45519</v>
      </c>
      <c r="G730" s="460" t="s">
        <v>37</v>
      </c>
      <c r="H730" s="460" t="s">
        <v>37</v>
      </c>
      <c r="I730" s="460" t="s">
        <v>14</v>
      </c>
      <c r="J730" s="460" t="s">
        <v>39</v>
      </c>
      <c r="K730" s="460" t="s">
        <v>78</v>
      </c>
      <c r="L730" s="288">
        <v>123</v>
      </c>
      <c r="M730" s="461">
        <v>123</v>
      </c>
      <c r="N730" s="470"/>
    </row>
    <row r="731" spans="1:14" ht="30" customHeight="1">
      <c r="A731" s="460" t="s">
        <v>36</v>
      </c>
      <c r="B731" s="460">
        <v>4</v>
      </c>
      <c r="C731" s="293">
        <v>1328</v>
      </c>
      <c r="D731" s="460">
        <v>2024</v>
      </c>
      <c r="E731" s="460">
        <f t="shared" si="2"/>
        <v>8</v>
      </c>
      <c r="F731" s="479">
        <v>45533</v>
      </c>
      <c r="G731" s="460" t="s">
        <v>37</v>
      </c>
      <c r="H731" s="460" t="s">
        <v>37</v>
      </c>
      <c r="I731" s="460" t="s">
        <v>38</v>
      </c>
      <c r="J731" s="460" t="s">
        <v>39</v>
      </c>
      <c r="K731" s="460" t="s">
        <v>53</v>
      </c>
      <c r="L731" s="288">
        <v>85</v>
      </c>
      <c r="M731" s="470"/>
      <c r="N731" s="278">
        <v>85</v>
      </c>
    </row>
    <row r="732" spans="1:14" ht="30" customHeight="1">
      <c r="A732" s="460" t="s">
        <v>36</v>
      </c>
      <c r="B732" s="460">
        <v>4</v>
      </c>
      <c r="C732" s="293">
        <v>1328</v>
      </c>
      <c r="D732" s="460">
        <v>2024</v>
      </c>
      <c r="E732" s="460">
        <f t="shared" si="2"/>
        <v>8</v>
      </c>
      <c r="F732" s="479">
        <v>45533</v>
      </c>
      <c r="G732" s="460" t="s">
        <v>37</v>
      </c>
      <c r="H732" s="460" t="s">
        <v>37</v>
      </c>
      <c r="I732" s="460" t="s">
        <v>38</v>
      </c>
      <c r="J732" s="460" t="s">
        <v>39</v>
      </c>
      <c r="K732" s="460" t="s">
        <v>78</v>
      </c>
      <c r="L732" s="288">
        <v>126</v>
      </c>
      <c r="M732" s="461">
        <v>126</v>
      </c>
      <c r="N732" s="470"/>
    </row>
    <row r="733" spans="1:14" ht="30" customHeight="1">
      <c r="A733" s="460" t="s">
        <v>44</v>
      </c>
      <c r="B733" s="460">
        <v>7</v>
      </c>
      <c r="C733" s="293">
        <v>1405</v>
      </c>
      <c r="D733" s="460">
        <v>2024</v>
      </c>
      <c r="E733" s="460">
        <f t="shared" si="2"/>
        <v>8</v>
      </c>
      <c r="F733" s="479">
        <v>45533</v>
      </c>
      <c r="G733" s="460" t="s">
        <v>37</v>
      </c>
      <c r="H733" s="460" t="s">
        <v>37</v>
      </c>
      <c r="I733" s="460" t="s">
        <v>17</v>
      </c>
      <c r="J733" s="460" t="s">
        <v>39</v>
      </c>
      <c r="K733" s="460" t="s">
        <v>78</v>
      </c>
      <c r="L733" s="288">
        <v>125</v>
      </c>
      <c r="M733" s="461">
        <v>125</v>
      </c>
      <c r="N733" s="470"/>
    </row>
    <row r="734" spans="1:14" ht="30" customHeight="1">
      <c r="A734" s="460" t="s">
        <v>44</v>
      </c>
      <c r="B734" s="460">
        <v>7</v>
      </c>
      <c r="C734" s="293">
        <v>1405</v>
      </c>
      <c r="D734" s="460">
        <v>2024</v>
      </c>
      <c r="E734" s="460">
        <f t="shared" si="2"/>
        <v>8</v>
      </c>
      <c r="F734" s="479">
        <v>45533</v>
      </c>
      <c r="G734" s="460" t="s">
        <v>37</v>
      </c>
      <c r="H734" s="460" t="s">
        <v>37</v>
      </c>
      <c r="I734" s="460" t="s">
        <v>17</v>
      </c>
      <c r="J734" s="460" t="s">
        <v>39</v>
      </c>
      <c r="K734" s="460" t="s">
        <v>53</v>
      </c>
      <c r="L734" s="288">
        <v>30</v>
      </c>
      <c r="M734" s="470"/>
      <c r="N734" s="278">
        <v>30</v>
      </c>
    </row>
    <row r="735" spans="1:14" ht="30" customHeight="1">
      <c r="A735" s="460" t="s">
        <v>45</v>
      </c>
      <c r="B735" s="460">
        <v>5</v>
      </c>
      <c r="C735" s="293">
        <v>1486</v>
      </c>
      <c r="D735" s="460">
        <v>2024</v>
      </c>
      <c r="E735" s="460">
        <f t="shared" si="2"/>
        <v>8</v>
      </c>
      <c r="F735" s="479">
        <v>45533</v>
      </c>
      <c r="G735" s="460" t="s">
        <v>37</v>
      </c>
      <c r="H735" s="460" t="s">
        <v>37</v>
      </c>
      <c r="I735" s="460" t="s">
        <v>14</v>
      </c>
      <c r="J735" s="460" t="s">
        <v>39</v>
      </c>
      <c r="K735" s="460" t="s">
        <v>78</v>
      </c>
      <c r="L735" s="288">
        <v>125</v>
      </c>
      <c r="M735" s="461">
        <v>125</v>
      </c>
      <c r="N735" s="470"/>
    </row>
    <row r="736" spans="1:14" ht="30" customHeight="1">
      <c r="A736" s="460" t="s">
        <v>36</v>
      </c>
      <c r="B736" s="460">
        <v>5</v>
      </c>
      <c r="C736" s="293">
        <v>1329</v>
      </c>
      <c r="D736" s="460">
        <v>2024</v>
      </c>
      <c r="E736" s="460">
        <f t="shared" si="2"/>
        <v>9</v>
      </c>
      <c r="F736" s="479">
        <v>45547</v>
      </c>
      <c r="G736" s="460" t="s">
        <v>37</v>
      </c>
      <c r="H736" s="460" t="s">
        <v>37</v>
      </c>
      <c r="I736" s="460" t="s">
        <v>38</v>
      </c>
      <c r="J736" s="460" t="s">
        <v>39</v>
      </c>
      <c r="K736" s="460" t="s">
        <v>78</v>
      </c>
      <c r="L736" s="288">
        <v>40</v>
      </c>
      <c r="M736" s="461">
        <v>40</v>
      </c>
      <c r="N736" s="470"/>
    </row>
    <row r="737" spans="1:14" ht="30" customHeight="1">
      <c r="A737" s="460" t="s">
        <v>36</v>
      </c>
      <c r="B737" s="460">
        <v>5</v>
      </c>
      <c r="C737" s="293">
        <v>1330</v>
      </c>
      <c r="D737" s="460">
        <v>2024</v>
      </c>
      <c r="E737" s="460">
        <f t="shared" si="2"/>
        <v>9</v>
      </c>
      <c r="F737" s="479">
        <v>45547</v>
      </c>
      <c r="G737" s="460" t="s">
        <v>37</v>
      </c>
      <c r="H737" s="460" t="s">
        <v>37</v>
      </c>
      <c r="I737" s="460" t="s">
        <v>38</v>
      </c>
      <c r="J737" s="460" t="s">
        <v>46</v>
      </c>
      <c r="K737" s="460" t="s">
        <v>82</v>
      </c>
      <c r="L737" s="288">
        <v>210</v>
      </c>
      <c r="M737" s="470"/>
      <c r="N737" s="278">
        <v>210</v>
      </c>
    </row>
    <row r="738" spans="1:14" ht="30" customHeight="1">
      <c r="A738" s="460" t="s">
        <v>36</v>
      </c>
      <c r="B738" s="460">
        <v>5</v>
      </c>
      <c r="C738" s="293">
        <v>1330</v>
      </c>
      <c r="D738" s="460">
        <v>2024</v>
      </c>
      <c r="E738" s="460">
        <f t="shared" si="2"/>
        <v>9</v>
      </c>
      <c r="F738" s="479">
        <v>45547</v>
      </c>
      <c r="G738" s="460" t="s">
        <v>37</v>
      </c>
      <c r="H738" s="460" t="s">
        <v>37</v>
      </c>
      <c r="I738" s="460" t="s">
        <v>38</v>
      </c>
      <c r="J738" s="460" t="s">
        <v>46</v>
      </c>
      <c r="K738" s="460" t="s">
        <v>78</v>
      </c>
      <c r="L738" s="288">
        <v>78</v>
      </c>
      <c r="M738" s="461">
        <v>78</v>
      </c>
      <c r="N738" s="470"/>
    </row>
    <row r="739" spans="1:14" ht="30" customHeight="1">
      <c r="A739" s="460" t="s">
        <v>44</v>
      </c>
      <c r="B739" s="460">
        <v>8</v>
      </c>
      <c r="C739" s="293">
        <v>1406</v>
      </c>
      <c r="D739" s="460">
        <v>2024</v>
      </c>
      <c r="E739" s="460">
        <f t="shared" si="2"/>
        <v>9</v>
      </c>
      <c r="F739" s="479">
        <v>45547</v>
      </c>
      <c r="G739" s="460" t="s">
        <v>37</v>
      </c>
      <c r="H739" s="460" t="s">
        <v>37</v>
      </c>
      <c r="I739" s="460" t="s">
        <v>17</v>
      </c>
      <c r="J739" s="460" t="s">
        <v>39</v>
      </c>
      <c r="K739" s="460" t="s">
        <v>53</v>
      </c>
      <c r="L739" s="288">
        <v>40</v>
      </c>
      <c r="M739" s="470"/>
      <c r="N739" s="278">
        <v>40</v>
      </c>
    </row>
    <row r="740" spans="1:14" ht="30" customHeight="1">
      <c r="A740" s="460" t="s">
        <v>44</v>
      </c>
      <c r="B740" s="460">
        <v>8</v>
      </c>
      <c r="C740" s="293">
        <v>1406</v>
      </c>
      <c r="D740" s="460">
        <v>2024</v>
      </c>
      <c r="E740" s="460">
        <f t="shared" si="2"/>
        <v>9</v>
      </c>
      <c r="F740" s="479">
        <v>45547</v>
      </c>
      <c r="G740" s="460" t="s">
        <v>37</v>
      </c>
      <c r="H740" s="460" t="s">
        <v>37</v>
      </c>
      <c r="I740" s="460" t="s">
        <v>17</v>
      </c>
      <c r="J740" s="460" t="s">
        <v>39</v>
      </c>
      <c r="K740" s="460" t="s">
        <v>78</v>
      </c>
      <c r="L740" s="288">
        <v>145</v>
      </c>
      <c r="M740" s="461">
        <v>145</v>
      </c>
      <c r="N740" s="470"/>
    </row>
    <row r="741" spans="1:14" ht="30" customHeight="1">
      <c r="A741" s="460" t="s">
        <v>41</v>
      </c>
      <c r="B741" s="460">
        <v>7</v>
      </c>
      <c r="C741" s="293">
        <v>1458</v>
      </c>
      <c r="D741" s="460">
        <v>2024</v>
      </c>
      <c r="E741" s="460">
        <f t="shared" si="2"/>
        <v>10</v>
      </c>
      <c r="F741" s="479">
        <v>45568</v>
      </c>
      <c r="G741" s="460" t="s">
        <v>37</v>
      </c>
      <c r="H741" s="460" t="s">
        <v>37</v>
      </c>
      <c r="I741" s="460" t="s">
        <v>42</v>
      </c>
      <c r="J741" s="460" t="s">
        <v>39</v>
      </c>
      <c r="K741" s="460" t="s">
        <v>53</v>
      </c>
      <c r="L741" s="288">
        <v>20</v>
      </c>
      <c r="M741" s="470"/>
      <c r="N741" s="278">
        <v>20</v>
      </c>
    </row>
    <row r="742" spans="1:14" ht="30" customHeight="1">
      <c r="A742" s="460" t="s">
        <v>41</v>
      </c>
      <c r="B742" s="460">
        <v>7</v>
      </c>
      <c r="C742" s="293">
        <v>1458</v>
      </c>
      <c r="D742" s="460">
        <v>2024</v>
      </c>
      <c r="E742" s="460">
        <f t="shared" si="2"/>
        <v>10</v>
      </c>
      <c r="F742" s="479">
        <v>45568</v>
      </c>
      <c r="G742" s="460" t="s">
        <v>37</v>
      </c>
      <c r="H742" s="460" t="s">
        <v>37</v>
      </c>
      <c r="I742" s="460" t="s">
        <v>42</v>
      </c>
      <c r="J742" s="460" t="s">
        <v>39</v>
      </c>
      <c r="K742" s="460" t="s">
        <v>53</v>
      </c>
      <c r="L742" s="288">
        <v>75</v>
      </c>
      <c r="M742" s="470"/>
      <c r="N742" s="278">
        <v>75</v>
      </c>
    </row>
    <row r="743" spans="1:14" ht="30" customHeight="1">
      <c r="A743" s="460" t="s">
        <v>41</v>
      </c>
      <c r="B743" s="460">
        <v>7</v>
      </c>
      <c r="C743" s="293">
        <v>1458</v>
      </c>
      <c r="D743" s="460">
        <v>2024</v>
      </c>
      <c r="E743" s="460">
        <f t="shared" si="2"/>
        <v>10</v>
      </c>
      <c r="F743" s="479">
        <v>45568</v>
      </c>
      <c r="G743" s="460" t="s">
        <v>37</v>
      </c>
      <c r="H743" s="460" t="s">
        <v>37</v>
      </c>
      <c r="I743" s="460" t="s">
        <v>42</v>
      </c>
      <c r="J743" s="460" t="s">
        <v>39</v>
      </c>
      <c r="K743" s="460" t="s">
        <v>78</v>
      </c>
      <c r="L743" s="288">
        <v>125</v>
      </c>
      <c r="M743" s="461">
        <v>125</v>
      </c>
      <c r="N743" s="470"/>
    </row>
    <row r="744" spans="1:14" ht="30" customHeight="1">
      <c r="A744" s="460" t="s">
        <v>41</v>
      </c>
      <c r="B744" s="460">
        <v>7</v>
      </c>
      <c r="C744" s="293">
        <v>1458</v>
      </c>
      <c r="D744" s="460">
        <v>2024</v>
      </c>
      <c r="E744" s="460">
        <f t="shared" si="2"/>
        <v>10</v>
      </c>
      <c r="F744" s="479">
        <v>45568</v>
      </c>
      <c r="G744" s="460" t="s">
        <v>37</v>
      </c>
      <c r="H744" s="460" t="s">
        <v>37</v>
      </c>
      <c r="I744" s="460" t="s">
        <v>42</v>
      </c>
      <c r="J744" s="460" t="s">
        <v>39</v>
      </c>
      <c r="K744" s="460" t="s">
        <v>78</v>
      </c>
      <c r="L744" s="288">
        <v>25</v>
      </c>
      <c r="M744" s="461">
        <v>25</v>
      </c>
      <c r="N744" s="470"/>
    </row>
    <row r="745" spans="1:14" ht="30" customHeight="1">
      <c r="A745" s="460" t="s">
        <v>80</v>
      </c>
      <c r="B745" s="460">
        <v>3</v>
      </c>
      <c r="C745" s="293">
        <v>1209</v>
      </c>
      <c r="D745" s="460">
        <v>2024</v>
      </c>
      <c r="E745" s="460">
        <f t="shared" si="2"/>
        <v>10</v>
      </c>
      <c r="F745" s="479">
        <v>45575</v>
      </c>
      <c r="G745" s="460" t="s">
        <v>37</v>
      </c>
      <c r="H745" s="460" t="s">
        <v>37</v>
      </c>
      <c r="I745" s="460" t="s">
        <v>81</v>
      </c>
      <c r="J745" s="460" t="s">
        <v>39</v>
      </c>
      <c r="K745" s="460" t="s">
        <v>78</v>
      </c>
      <c r="L745" s="288">
        <v>172</v>
      </c>
      <c r="M745" s="461">
        <v>172</v>
      </c>
      <c r="N745" s="470"/>
    </row>
    <row r="746" spans="1:14" ht="30" customHeight="1">
      <c r="A746" s="460" t="s">
        <v>80</v>
      </c>
      <c r="B746" s="460">
        <v>4</v>
      </c>
      <c r="C746" s="293">
        <v>1331</v>
      </c>
      <c r="D746" s="460">
        <v>2024</v>
      </c>
      <c r="E746" s="460">
        <f t="shared" si="2"/>
        <v>10</v>
      </c>
      <c r="F746" s="479">
        <v>45589</v>
      </c>
      <c r="G746" s="460" t="s">
        <v>37</v>
      </c>
      <c r="H746" s="460" t="s">
        <v>37</v>
      </c>
      <c r="I746" s="460" t="s">
        <v>81</v>
      </c>
      <c r="J746" s="460" t="s">
        <v>39</v>
      </c>
      <c r="K746" s="460" t="s">
        <v>78</v>
      </c>
      <c r="L746" s="288">
        <v>175</v>
      </c>
      <c r="M746" s="461">
        <v>175</v>
      </c>
      <c r="N746" s="470"/>
    </row>
    <row r="747" spans="1:14" ht="30" customHeight="1">
      <c r="A747" s="460" t="s">
        <v>41</v>
      </c>
      <c r="B747" s="460">
        <v>6</v>
      </c>
      <c r="C747" s="293">
        <v>1459</v>
      </c>
      <c r="D747" s="460">
        <v>2024</v>
      </c>
      <c r="E747" s="460">
        <f t="shared" si="2"/>
        <v>10</v>
      </c>
      <c r="F747" s="479">
        <v>45589</v>
      </c>
      <c r="G747" s="460" t="s">
        <v>37</v>
      </c>
      <c r="H747" s="460" t="s">
        <v>37</v>
      </c>
      <c r="I747" s="460" t="s">
        <v>42</v>
      </c>
      <c r="J747" s="460" t="s">
        <v>39</v>
      </c>
      <c r="K747" s="460" t="s">
        <v>53</v>
      </c>
      <c r="L747" s="288">
        <v>47</v>
      </c>
      <c r="M747" s="470"/>
      <c r="N747" s="278">
        <v>47</v>
      </c>
    </row>
    <row r="748" spans="1:14" ht="30" customHeight="1">
      <c r="A748" s="460" t="s">
        <v>83</v>
      </c>
      <c r="B748" s="460">
        <v>1</v>
      </c>
      <c r="C748" s="293">
        <v>1541</v>
      </c>
      <c r="D748" s="460">
        <v>2024</v>
      </c>
      <c r="E748" s="460">
        <f t="shared" si="2"/>
        <v>10</v>
      </c>
      <c r="F748" s="479">
        <v>45589</v>
      </c>
      <c r="G748" s="460" t="s">
        <v>37</v>
      </c>
      <c r="H748" s="460" t="s">
        <v>37</v>
      </c>
      <c r="I748" s="460" t="s">
        <v>84</v>
      </c>
      <c r="J748" s="460" t="s">
        <v>46</v>
      </c>
      <c r="K748" s="460" t="s">
        <v>78</v>
      </c>
      <c r="L748" s="288">
        <v>125</v>
      </c>
      <c r="M748" s="461">
        <v>125</v>
      </c>
      <c r="N748" s="470"/>
    </row>
    <row r="749" spans="1:14" ht="30" customHeight="1">
      <c r="A749" s="460" t="s">
        <v>41</v>
      </c>
      <c r="B749" s="460">
        <v>7</v>
      </c>
      <c r="C749" s="293">
        <v>1460</v>
      </c>
      <c r="D749" s="460">
        <v>2024</v>
      </c>
      <c r="E749" s="460">
        <f t="shared" si="2"/>
        <v>10</v>
      </c>
      <c r="F749" s="479">
        <v>45595</v>
      </c>
      <c r="G749" s="460" t="s">
        <v>37</v>
      </c>
      <c r="H749" s="460" t="s">
        <v>37</v>
      </c>
      <c r="I749" s="460" t="s">
        <v>42</v>
      </c>
      <c r="J749" s="460" t="s">
        <v>39</v>
      </c>
      <c r="K749" s="460" t="s">
        <v>78</v>
      </c>
      <c r="L749" s="288">
        <v>88</v>
      </c>
      <c r="M749" s="461">
        <v>88</v>
      </c>
      <c r="N749" s="470"/>
    </row>
    <row r="750" spans="1:14" ht="30" customHeight="1">
      <c r="A750" s="460" t="s">
        <v>41</v>
      </c>
      <c r="B750" s="460">
        <v>7</v>
      </c>
      <c r="C750" s="293">
        <v>1460</v>
      </c>
      <c r="D750" s="460">
        <v>2024</v>
      </c>
      <c r="E750" s="460">
        <f t="shared" si="2"/>
        <v>10</v>
      </c>
      <c r="F750" s="479">
        <v>45595</v>
      </c>
      <c r="G750" s="460" t="s">
        <v>37</v>
      </c>
      <c r="H750" s="460" t="s">
        <v>37</v>
      </c>
      <c r="I750" s="460" t="s">
        <v>42</v>
      </c>
      <c r="J750" s="460" t="s">
        <v>39</v>
      </c>
      <c r="K750" s="460" t="s">
        <v>53</v>
      </c>
      <c r="L750" s="288">
        <v>97</v>
      </c>
      <c r="M750" s="470"/>
      <c r="N750" s="278">
        <v>97</v>
      </c>
    </row>
    <row r="751" spans="1:14" ht="30" customHeight="1">
      <c r="A751" s="460" t="s">
        <v>36</v>
      </c>
      <c r="B751" s="460">
        <v>8</v>
      </c>
      <c r="C751" s="293">
        <v>1511</v>
      </c>
      <c r="D751" s="460">
        <v>2024</v>
      </c>
      <c r="E751" s="460">
        <f t="shared" si="2"/>
        <v>10</v>
      </c>
      <c r="F751" s="479">
        <v>45596</v>
      </c>
      <c r="G751" s="460" t="s">
        <v>37</v>
      </c>
      <c r="H751" s="460" t="s">
        <v>37</v>
      </c>
      <c r="I751" s="460" t="s">
        <v>38</v>
      </c>
      <c r="J751" s="460" t="s">
        <v>46</v>
      </c>
      <c r="K751" s="460" t="s">
        <v>78</v>
      </c>
      <c r="L751" s="288">
        <v>145</v>
      </c>
      <c r="M751" s="461">
        <v>145</v>
      </c>
      <c r="N751" s="470"/>
    </row>
    <row r="752" spans="1:14" ht="30" customHeight="1">
      <c r="A752" s="460" t="s">
        <v>45</v>
      </c>
      <c r="B752" s="460">
        <v>6</v>
      </c>
      <c r="C752" s="293">
        <v>1487</v>
      </c>
      <c r="D752" s="460">
        <v>2024</v>
      </c>
      <c r="E752" s="460">
        <f t="shared" si="2"/>
        <v>10</v>
      </c>
      <c r="F752" s="479">
        <v>45595</v>
      </c>
      <c r="G752" s="460" t="s">
        <v>37</v>
      </c>
      <c r="H752" s="460" t="s">
        <v>37</v>
      </c>
      <c r="I752" s="460" t="s">
        <v>14</v>
      </c>
      <c r="J752" s="460" t="s">
        <v>39</v>
      </c>
      <c r="K752" s="460" t="s">
        <v>78</v>
      </c>
      <c r="L752" s="288">
        <v>68</v>
      </c>
      <c r="M752" s="461">
        <v>68</v>
      </c>
      <c r="N752" s="470"/>
    </row>
    <row r="753" spans="1:14" ht="30" customHeight="1">
      <c r="A753" s="460" t="s">
        <v>41</v>
      </c>
      <c r="B753" s="460">
        <v>8</v>
      </c>
      <c r="C753" s="293">
        <v>1461</v>
      </c>
      <c r="D753" s="460">
        <v>2024</v>
      </c>
      <c r="E753" s="460">
        <f>MONTH(F753)</f>
        <v>11</v>
      </c>
      <c r="F753" s="479">
        <v>45603</v>
      </c>
      <c r="G753" s="460" t="s">
        <v>37</v>
      </c>
      <c r="H753" s="460" t="s">
        <v>37</v>
      </c>
      <c r="I753" s="460" t="s">
        <v>42</v>
      </c>
      <c r="J753" s="460" t="s">
        <v>39</v>
      </c>
      <c r="K753" s="460" t="s">
        <v>78</v>
      </c>
      <c r="L753" s="288">
        <v>92</v>
      </c>
      <c r="M753" s="461">
        <v>92</v>
      </c>
      <c r="N753" s="470"/>
    </row>
    <row r="754" spans="1:14" ht="30" customHeight="1">
      <c r="A754" s="460" t="s">
        <v>41</v>
      </c>
      <c r="B754" s="460">
        <v>8</v>
      </c>
      <c r="C754" s="293">
        <v>1461</v>
      </c>
      <c r="D754" s="460">
        <v>2024</v>
      </c>
      <c r="E754" s="460">
        <f>MONTH(F754)</f>
        <v>11</v>
      </c>
      <c r="F754" s="479">
        <v>45603</v>
      </c>
      <c r="G754" s="460" t="s">
        <v>37</v>
      </c>
      <c r="H754" s="460" t="s">
        <v>37</v>
      </c>
      <c r="I754" s="460" t="s">
        <v>42</v>
      </c>
      <c r="J754" s="460" t="s">
        <v>39</v>
      </c>
      <c r="K754" s="460" t="s">
        <v>78</v>
      </c>
      <c r="L754" s="288">
        <v>8</v>
      </c>
      <c r="M754" s="461">
        <v>8</v>
      </c>
      <c r="N754" s="470"/>
    </row>
    <row r="755" spans="1:14" ht="30" customHeight="1">
      <c r="A755" s="460" t="s">
        <v>41</v>
      </c>
      <c r="B755" s="460">
        <v>8</v>
      </c>
      <c r="C755" s="293">
        <v>1461</v>
      </c>
      <c r="D755" s="460">
        <v>2024</v>
      </c>
      <c r="E755" s="460">
        <f>MONTH(F755)</f>
        <v>11</v>
      </c>
      <c r="F755" s="479">
        <v>45603</v>
      </c>
      <c r="G755" s="460" t="s">
        <v>37</v>
      </c>
      <c r="H755" s="460" t="s">
        <v>37</v>
      </c>
      <c r="I755" s="460" t="s">
        <v>42</v>
      </c>
      <c r="J755" s="460" t="s">
        <v>39</v>
      </c>
      <c r="K755" s="460" t="s">
        <v>53</v>
      </c>
      <c r="L755" s="288">
        <v>30</v>
      </c>
      <c r="M755" s="470"/>
      <c r="N755" s="278">
        <v>30</v>
      </c>
    </row>
    <row r="756" spans="1:14" ht="30" customHeight="1">
      <c r="A756" s="460" t="s">
        <v>45</v>
      </c>
      <c r="B756" s="460">
        <v>7</v>
      </c>
      <c r="C756" s="293">
        <v>1488</v>
      </c>
      <c r="D756" s="460">
        <v>2024</v>
      </c>
      <c r="E756" s="460">
        <f>MONTH(F756)</f>
        <v>11</v>
      </c>
      <c r="F756" s="479">
        <v>45603</v>
      </c>
      <c r="G756" s="460" t="s">
        <v>37</v>
      </c>
      <c r="H756" s="460" t="s">
        <v>37</v>
      </c>
      <c r="I756" s="460" t="s">
        <v>14</v>
      </c>
      <c r="J756" s="460" t="s">
        <v>39</v>
      </c>
      <c r="K756" s="460" t="s">
        <v>78</v>
      </c>
      <c r="L756" s="288">
        <v>85</v>
      </c>
      <c r="M756" s="461">
        <v>85</v>
      </c>
      <c r="N756" s="470"/>
    </row>
    <row r="757" spans="1:14" ht="30" customHeight="1">
      <c r="A757" s="460" t="s">
        <v>36</v>
      </c>
      <c r="B757" s="460">
        <v>7</v>
      </c>
      <c r="C757" s="293">
        <v>1512</v>
      </c>
      <c r="D757" s="460">
        <v>2024</v>
      </c>
      <c r="E757" s="460">
        <f>MONTH(F757)</f>
        <v>11</v>
      </c>
      <c r="F757" s="479">
        <v>45603</v>
      </c>
      <c r="G757" s="460" t="s">
        <v>37</v>
      </c>
      <c r="H757" s="460" t="s">
        <v>37</v>
      </c>
      <c r="I757" s="460" t="s">
        <v>38</v>
      </c>
      <c r="J757" s="460" t="s">
        <v>39</v>
      </c>
      <c r="K757" s="460" t="s">
        <v>53</v>
      </c>
      <c r="L757" s="288">
        <v>62</v>
      </c>
      <c r="M757" s="470"/>
      <c r="N757" s="278">
        <v>62</v>
      </c>
    </row>
    <row r="758" spans="1:14" ht="30" customHeight="1">
      <c r="A758" s="460" t="s">
        <v>41</v>
      </c>
      <c r="B758" s="460">
        <v>9</v>
      </c>
      <c r="C758" s="293">
        <v>1462</v>
      </c>
      <c r="D758" s="460">
        <v>2024</v>
      </c>
      <c r="E758" s="460">
        <f>MONTH(F758)</f>
        <v>11</v>
      </c>
      <c r="F758" s="479">
        <v>45617</v>
      </c>
      <c r="G758" s="460" t="s">
        <v>37</v>
      </c>
      <c r="H758" s="460" t="s">
        <v>37</v>
      </c>
      <c r="I758" s="460" t="s">
        <v>42</v>
      </c>
      <c r="J758" s="460" t="s">
        <v>39</v>
      </c>
      <c r="K758" s="460" t="s">
        <v>78</v>
      </c>
      <c r="L758" s="288">
        <v>63</v>
      </c>
      <c r="M758" s="461">
        <v>63</v>
      </c>
      <c r="N758" s="470"/>
    </row>
    <row r="759" spans="1:14" ht="30" customHeight="1">
      <c r="A759" s="460" t="s">
        <v>41</v>
      </c>
      <c r="B759" s="460">
        <v>9</v>
      </c>
      <c r="C759" s="293">
        <v>1462</v>
      </c>
      <c r="D759" s="460">
        <v>2024</v>
      </c>
      <c r="E759" s="460">
        <f>MONTH(F759)</f>
        <v>11</v>
      </c>
      <c r="F759" s="479">
        <v>45617</v>
      </c>
      <c r="G759" s="460" t="s">
        <v>37</v>
      </c>
      <c r="H759" s="460" t="s">
        <v>37</v>
      </c>
      <c r="I759" s="460" t="s">
        <v>42</v>
      </c>
      <c r="J759" s="460" t="s">
        <v>39</v>
      </c>
      <c r="K759" s="460" t="s">
        <v>53</v>
      </c>
      <c r="L759" s="288">
        <v>103</v>
      </c>
      <c r="M759" s="470"/>
      <c r="N759" s="278">
        <v>103</v>
      </c>
    </row>
    <row r="760" spans="1:14" ht="30" customHeight="1">
      <c r="A760" s="460" t="s">
        <v>45</v>
      </c>
      <c r="B760" s="460">
        <v>8</v>
      </c>
      <c r="C760" s="293">
        <v>1489</v>
      </c>
      <c r="D760" s="460">
        <v>2024</v>
      </c>
      <c r="E760" s="460">
        <f>MONTH(F760)</f>
        <v>11</v>
      </c>
      <c r="F760" s="479">
        <v>45617</v>
      </c>
      <c r="G760" s="460" t="s">
        <v>37</v>
      </c>
      <c r="H760" s="460" t="s">
        <v>37</v>
      </c>
      <c r="I760" s="460" t="s">
        <v>14</v>
      </c>
      <c r="J760" s="460" t="s">
        <v>39</v>
      </c>
      <c r="K760" s="460" t="s">
        <v>78</v>
      </c>
      <c r="L760" s="288">
        <v>102</v>
      </c>
      <c r="M760" s="461">
        <v>102</v>
      </c>
      <c r="N760" s="470"/>
    </row>
    <row r="761" spans="1:14" ht="30" customHeight="1">
      <c r="A761" s="460" t="s">
        <v>36</v>
      </c>
      <c r="B761" s="460">
        <v>9</v>
      </c>
      <c r="C761" s="293">
        <v>1513</v>
      </c>
      <c r="D761" s="460">
        <v>2024</v>
      </c>
      <c r="E761" s="460">
        <f>MONTH(F761)</f>
        <v>11</v>
      </c>
      <c r="F761" s="479">
        <v>45617</v>
      </c>
      <c r="G761" s="460" t="s">
        <v>37</v>
      </c>
      <c r="H761" s="460" t="s">
        <v>37</v>
      </c>
      <c r="I761" s="460" t="s">
        <v>38</v>
      </c>
      <c r="J761" s="460" t="s">
        <v>39</v>
      </c>
      <c r="K761" s="460" t="s">
        <v>78</v>
      </c>
      <c r="L761" s="288">
        <v>90</v>
      </c>
      <c r="M761" s="461">
        <v>90</v>
      </c>
      <c r="N761" s="470"/>
    </row>
    <row r="762" spans="1:14" ht="30" customHeight="1">
      <c r="A762" s="460" t="s">
        <v>83</v>
      </c>
      <c r="B762" s="460">
        <v>2</v>
      </c>
      <c r="C762" s="293">
        <v>1542</v>
      </c>
      <c r="D762" s="460">
        <v>2024</v>
      </c>
      <c r="E762" s="460">
        <f>MONTH(F762)</f>
        <v>11</v>
      </c>
      <c r="F762" s="479">
        <v>45617</v>
      </c>
      <c r="G762" s="460" t="s">
        <v>37</v>
      </c>
      <c r="H762" s="460" t="s">
        <v>37</v>
      </c>
      <c r="I762" s="460" t="s">
        <v>84</v>
      </c>
      <c r="J762" s="460" t="s">
        <v>46</v>
      </c>
      <c r="K762" s="460" t="s">
        <v>78</v>
      </c>
      <c r="L762" s="288">
        <v>358</v>
      </c>
      <c r="M762" s="461">
        <v>358</v>
      </c>
      <c r="N762" s="470"/>
    </row>
    <row r="763" spans="1:14" ht="30" customHeight="1">
      <c r="A763" s="460" t="s">
        <v>41</v>
      </c>
      <c r="B763" s="460">
        <v>10</v>
      </c>
      <c r="C763" s="293">
        <v>1463</v>
      </c>
      <c r="D763" s="460">
        <v>2024</v>
      </c>
      <c r="E763" s="460">
        <f>MONTH(F763)</f>
        <v>11</v>
      </c>
      <c r="F763" s="479">
        <v>45624</v>
      </c>
      <c r="G763" s="460" t="s">
        <v>37</v>
      </c>
      <c r="H763" s="460" t="s">
        <v>37</v>
      </c>
      <c r="I763" s="460" t="s">
        <v>42</v>
      </c>
      <c r="J763" s="460" t="s">
        <v>39</v>
      </c>
      <c r="K763" s="460" t="s">
        <v>78</v>
      </c>
      <c r="L763" s="288">
        <v>46</v>
      </c>
      <c r="M763" s="461">
        <v>46</v>
      </c>
      <c r="N763" s="470"/>
    </row>
    <row r="764" spans="1:14" ht="30" customHeight="1">
      <c r="A764" s="460" t="s">
        <v>41</v>
      </c>
      <c r="B764" s="460">
        <v>10</v>
      </c>
      <c r="C764" s="293">
        <v>1463</v>
      </c>
      <c r="D764" s="460">
        <v>2024</v>
      </c>
      <c r="E764" s="460">
        <f>MONTH(F764)</f>
        <v>11</v>
      </c>
      <c r="F764" s="479">
        <v>45624</v>
      </c>
      <c r="G764" s="460" t="s">
        <v>37</v>
      </c>
      <c r="H764" s="460" t="s">
        <v>37</v>
      </c>
      <c r="I764" s="460" t="s">
        <v>42</v>
      </c>
      <c r="J764" s="460" t="s">
        <v>39</v>
      </c>
      <c r="K764" s="460" t="s">
        <v>78</v>
      </c>
      <c r="L764" s="289">
        <v>15</v>
      </c>
      <c r="M764" s="461">
        <v>15</v>
      </c>
      <c r="N764" s="470"/>
    </row>
    <row r="765" spans="1:14" ht="30" customHeight="1">
      <c r="A765" s="460" t="s">
        <v>41</v>
      </c>
      <c r="B765" s="460">
        <v>10</v>
      </c>
      <c r="C765" s="293">
        <v>1463</v>
      </c>
      <c r="D765" s="460">
        <v>2024</v>
      </c>
      <c r="E765" s="460">
        <f>MONTH(F765)</f>
        <v>11</v>
      </c>
      <c r="F765" s="479">
        <v>45624</v>
      </c>
      <c r="G765" s="460" t="s">
        <v>37</v>
      </c>
      <c r="H765" s="460" t="s">
        <v>37</v>
      </c>
      <c r="I765" s="460" t="s">
        <v>42</v>
      </c>
      <c r="J765" s="460" t="s">
        <v>39</v>
      </c>
      <c r="K765" s="460" t="s">
        <v>53</v>
      </c>
      <c r="L765" s="289">
        <v>61</v>
      </c>
      <c r="M765" s="470"/>
      <c r="N765" s="278">
        <v>61</v>
      </c>
    </row>
    <row r="766" spans="1:14" ht="30" customHeight="1">
      <c r="A766" s="460" t="s">
        <v>44</v>
      </c>
      <c r="B766" s="460">
        <v>9</v>
      </c>
      <c r="C766" s="293">
        <v>1490</v>
      </c>
      <c r="D766" s="460">
        <v>2024</v>
      </c>
      <c r="E766" s="460">
        <f>MONTH(F766)</f>
        <v>11</v>
      </c>
      <c r="F766" s="479">
        <v>45624</v>
      </c>
      <c r="G766" s="460" t="s">
        <v>37</v>
      </c>
      <c r="H766" s="460" t="s">
        <v>37</v>
      </c>
      <c r="I766" s="460" t="s">
        <v>17</v>
      </c>
      <c r="J766" s="460" t="s">
        <v>39</v>
      </c>
      <c r="K766" s="460" t="s">
        <v>78</v>
      </c>
      <c r="L766" s="288">
        <v>50</v>
      </c>
      <c r="M766" s="461">
        <v>50</v>
      </c>
      <c r="N766" s="470"/>
    </row>
    <row r="767" spans="1:14" ht="30" customHeight="1">
      <c r="A767" s="460" t="s">
        <v>36</v>
      </c>
      <c r="B767" s="460">
        <v>9</v>
      </c>
      <c r="C767" s="293">
        <v>1514</v>
      </c>
      <c r="D767" s="460">
        <v>2024</v>
      </c>
      <c r="E767" s="460">
        <f>MONTH(F767)</f>
        <v>11</v>
      </c>
      <c r="F767" s="479">
        <v>45624</v>
      </c>
      <c r="G767" s="460" t="s">
        <v>37</v>
      </c>
      <c r="H767" s="460" t="s">
        <v>37</v>
      </c>
      <c r="I767" s="460" t="s">
        <v>38</v>
      </c>
      <c r="J767" s="460" t="s">
        <v>39</v>
      </c>
      <c r="K767" s="460" t="s">
        <v>78</v>
      </c>
      <c r="L767" s="288">
        <v>70</v>
      </c>
      <c r="M767" s="461">
        <v>70</v>
      </c>
      <c r="N767" s="470"/>
    </row>
    <row r="768" spans="1:14" ht="30" customHeight="1">
      <c r="A768" s="460" t="s">
        <v>36</v>
      </c>
      <c r="B768" s="460">
        <v>9</v>
      </c>
      <c r="C768" s="293">
        <v>1514</v>
      </c>
      <c r="D768" s="460">
        <v>2024</v>
      </c>
      <c r="E768" s="460">
        <f>MONTH(F768)</f>
        <v>11</v>
      </c>
      <c r="F768" s="479">
        <v>45624</v>
      </c>
      <c r="G768" s="460" t="s">
        <v>37</v>
      </c>
      <c r="H768" s="460" t="s">
        <v>37</v>
      </c>
      <c r="I768" s="460" t="s">
        <v>38</v>
      </c>
      <c r="J768" s="460" t="s">
        <v>39</v>
      </c>
      <c r="K768" s="460" t="s">
        <v>53</v>
      </c>
      <c r="L768" s="288">
        <v>20</v>
      </c>
      <c r="M768" s="470"/>
      <c r="N768" s="278">
        <v>20</v>
      </c>
    </row>
    <row r="769" spans="1:14" ht="30" customHeight="1">
      <c r="A769" s="460" t="s">
        <v>36</v>
      </c>
      <c r="B769" s="460">
        <v>10</v>
      </c>
      <c r="C769" s="293">
        <v>1515</v>
      </c>
      <c r="D769" s="460">
        <v>2024</v>
      </c>
      <c r="E769" s="460">
        <f t="shared" ref="E769:E770" si="3">MONTH(F769)</f>
        <v>12</v>
      </c>
      <c r="F769" s="479">
        <v>45638</v>
      </c>
      <c r="G769" s="460" t="s">
        <v>37</v>
      </c>
      <c r="H769" s="460" t="s">
        <v>37</v>
      </c>
      <c r="I769" s="460" t="s">
        <v>38</v>
      </c>
      <c r="J769" s="460" t="s">
        <v>46</v>
      </c>
      <c r="K769" s="460" t="s">
        <v>78</v>
      </c>
      <c r="L769" s="288">
        <v>241</v>
      </c>
      <c r="M769" s="461">
        <v>241</v>
      </c>
      <c r="N769" s="470"/>
    </row>
    <row r="770" spans="1:14" ht="30" customHeight="1">
      <c r="A770" s="460" t="s">
        <v>83</v>
      </c>
      <c r="B770" s="460">
        <v>3</v>
      </c>
      <c r="C770" s="293">
        <v>1543</v>
      </c>
      <c r="D770" s="460">
        <v>2024</v>
      </c>
      <c r="E770" s="460">
        <f t="shared" si="3"/>
        <v>12</v>
      </c>
      <c r="F770" s="479">
        <v>45638</v>
      </c>
      <c r="G770" s="460" t="s">
        <v>37</v>
      </c>
      <c r="H770" s="460" t="s">
        <v>37</v>
      </c>
      <c r="I770" s="460" t="s">
        <v>84</v>
      </c>
      <c r="J770" s="460" t="s">
        <v>46</v>
      </c>
      <c r="K770" s="460" t="s">
        <v>78</v>
      </c>
      <c r="L770" s="288">
        <v>197</v>
      </c>
      <c r="M770" s="461">
        <v>197</v>
      </c>
      <c r="N770" s="470"/>
    </row>
  </sheetData>
  <autoFilter ref="A2:K540" xr:uid="{03630083-BD9C-4E6E-86E8-FEA7769A453B}"/>
  <mergeCells count="59">
    <mergeCell ref="M40:M44"/>
    <mergeCell ref="N45:N46"/>
    <mergeCell ref="M47:M49"/>
    <mergeCell ref="N50:N52"/>
    <mergeCell ref="M55:M57"/>
    <mergeCell ref="N102:N103"/>
    <mergeCell ref="N58:N59"/>
    <mergeCell ref="M60:M61"/>
    <mergeCell ref="N62:N63"/>
    <mergeCell ref="M64:M67"/>
    <mergeCell ref="N73:N74"/>
    <mergeCell ref="N76:N77"/>
    <mergeCell ref="N79:N80"/>
    <mergeCell ref="M81:M82"/>
    <mergeCell ref="N83:N84"/>
    <mergeCell ref="M93:M94"/>
    <mergeCell ref="M98:M99"/>
    <mergeCell ref="M144:M146"/>
    <mergeCell ref="M148:M162"/>
    <mergeCell ref="M192:M194"/>
    <mergeCell ref="M196:M198"/>
    <mergeCell ref="M199:M200"/>
    <mergeCell ref="M106:M109"/>
    <mergeCell ref="M117:M120"/>
    <mergeCell ref="N123:N124"/>
    <mergeCell ref="M127:M129"/>
    <mergeCell ref="M137:M138"/>
    <mergeCell ref="M281:M282"/>
    <mergeCell ref="N205:N206"/>
    <mergeCell ref="M207:M210"/>
    <mergeCell ref="M212:M216"/>
    <mergeCell ref="N221:N222"/>
    <mergeCell ref="M229:M230"/>
    <mergeCell ref="M244:M247"/>
    <mergeCell ref="M249:M254"/>
    <mergeCell ref="M258:M266"/>
    <mergeCell ref="M268:M269"/>
    <mergeCell ref="M271:M274"/>
    <mergeCell ref="M276:M277"/>
    <mergeCell ref="M293:M296"/>
    <mergeCell ref="M303:M305"/>
    <mergeCell ref="M307:M308"/>
    <mergeCell ref="M310:M311"/>
    <mergeCell ref="M342:M345"/>
    <mergeCell ref="M350:M354"/>
    <mergeCell ref="M356:M357"/>
    <mergeCell ref="M347:M348"/>
    <mergeCell ref="M359:M360"/>
    <mergeCell ref="M362:M366"/>
    <mergeCell ref="N421:N422"/>
    <mergeCell ref="M445:M448"/>
    <mergeCell ref="N451:N452"/>
    <mergeCell ref="M453:M455"/>
    <mergeCell ref="M466:M468"/>
    <mergeCell ref="M470:M472"/>
    <mergeCell ref="M478:M480"/>
    <mergeCell ref="M485:M487"/>
    <mergeCell ref="M482:M483"/>
    <mergeCell ref="M489:M490"/>
  </mergeCells>
  <dataValidations count="12">
    <dataValidation allowBlank="1" showInputMessage="1" showErrorMessage="1" sqref="A655:A658 A541:A599 A606 A608 A614 A616:A617 A628:A630 A637:A639 A646:A649 A662:A671 A673:A683 A685:A694 A625" xr:uid="{096C7C94-FD40-4322-9036-CC5E3D4332AE}"/>
    <dataValidation type="list" allowBlank="1" showInputMessage="1" showErrorMessage="1" sqref="A600:A605 A607 A609:A613 A615 A650:A654 A632:A636 A640:A645 A618:A624 A626:A627" xr:uid="{6B3DF55D-3720-498C-88B4-D7DD4FABAC5A}">
      <formula1>#REF!</formula1>
    </dataValidation>
    <dataValidation type="list" allowBlank="1" showInputMessage="1" showErrorMessage="1" sqref="K541:K550 K570:K573" xr:uid="{205B8437-0325-4B0F-88AB-A97C5877CB2C}">
      <formula1>$A$5:$A$9</formula1>
    </dataValidation>
    <dataValidation type="list" allowBlank="1" showInputMessage="1" showErrorMessage="1" sqref="K574:K655" xr:uid="{067681D0-ACA5-41CE-A640-BF1859812CF2}">
      <formula1>$A$4:$A$8</formula1>
    </dataValidation>
    <dataValidation type="list" allowBlank="1" showInputMessage="1" showErrorMessage="1" sqref="K656:K660" xr:uid="{55494BC3-6728-4D47-B690-0FD0D6A81CBC}">
      <formula1>$B$4:$B$8</formula1>
    </dataValidation>
    <dataValidation type="list" allowBlank="1" showInputMessage="1" showErrorMessage="1" sqref="K661" xr:uid="{8A778ACC-2BAF-4D3E-BA5B-A69A8AFF9188}">
      <formula1>$C$4:$C$8</formula1>
    </dataValidation>
    <dataValidation type="list" allowBlank="1" showInputMessage="1" showErrorMessage="1" sqref="K662:K664" xr:uid="{EAD5BBBE-4A43-48D2-A4F8-089B57184905}">
      <formula1>$S$5:$S$9</formula1>
    </dataValidation>
    <dataValidation type="list" allowBlank="1" showInputMessage="1" showErrorMessage="1" sqref="K682:K694" xr:uid="{C5F2BB85-20D6-465F-A342-05B24F80A865}">
      <formula1>$S$4:$S$8</formula1>
    </dataValidation>
    <dataValidation type="list" allowBlank="1" showInputMessage="1" showErrorMessage="1" sqref="A695:A770" xr:uid="{3D2B8892-317C-4A94-819B-00F8F6118D39}">
      <formula1>$P$3:$P$8</formula1>
    </dataValidation>
    <dataValidation type="list" allowBlank="1" showInputMessage="1" showErrorMessage="1" sqref="I695:I770" xr:uid="{F99E1665-F3F8-4AF9-81C7-095573A4F6AF}">
      <formula1>$R$3:$R$8</formula1>
    </dataValidation>
    <dataValidation type="list" allowBlank="1" showInputMessage="1" showErrorMessage="1" sqref="K763:K764 K766:K767" xr:uid="{86BDA574-F3F0-4810-A9C6-204C378B08B6}">
      <formula1>$O$3:$O$6</formula1>
    </dataValidation>
    <dataValidation type="list" allowBlank="1" showInputMessage="1" showErrorMessage="1" sqref="K765 K768:K770 K695:K762" xr:uid="{BF6687C4-4C42-4B5F-A814-F8BFA59B86E5}">
      <formula1>$O$4:$O$6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id="{C7FAEDE1-C69B-4F30-8BF2-7BD299C3626F}">
            <xm:f>NOT(ISERROR(SEARCH($A$2,A541)))</xm:f>
            <xm:f>$A$2</xm:f>
            <x14:dxf>
              <font>
                <color theme="1"/>
              </font>
              <fill>
                <patternFill patternType="solid">
                  <bgColor theme="9" tint="0.59999389629810485"/>
                </patternFill>
              </fill>
            </x14:dxf>
          </x14:cfRule>
          <xm:sqref>A541:A694</xm:sqref>
        </x14:conditionalFormatting>
        <x14:conditionalFormatting xmlns:xm="http://schemas.microsoft.com/office/excel/2006/main">
          <x14:cfRule type="containsText" priority="10" operator="containsText" id="{524D31B3-1C1C-4707-82FB-981BCAECA853}">
            <xm:f>NOT(ISERROR(SEARCH($A$31,A541)))</xm:f>
            <xm:f>$A$31</xm:f>
            <x14:dxf>
              <fill>
                <patternFill patternType="solid">
                  <bgColor theme="8" tint="0.59999389629810485"/>
                </patternFill>
              </fill>
            </x14:dxf>
          </x14:cfRule>
          <xm:sqref>A541:A694</xm:sqref>
        </x14:conditionalFormatting>
        <x14:conditionalFormatting xmlns:xm="http://schemas.microsoft.com/office/excel/2006/main">
          <x14:cfRule type="containsText" priority="9" operator="containsText" id="{4E3B2029-452C-423F-B0E9-5D746B431396}">
            <xm:f>NOT(ISERROR(SEARCH($A$35,A541)))</xm:f>
            <xm:f>$A$35</xm:f>
            <x14:dxf>
              <font>
                <color theme="1"/>
              </font>
              <fill>
                <patternFill patternType="solid">
                  <bgColor theme="7" tint="0.59999389629810485"/>
                </patternFill>
              </fill>
            </x14:dxf>
          </x14:cfRule>
          <xm:sqref>A541:A694</xm:sqref>
        </x14:conditionalFormatting>
        <x14:conditionalFormatting xmlns:xm="http://schemas.microsoft.com/office/excel/2006/main">
          <x14:cfRule type="containsText" priority="8" operator="containsText" id="{765B43B5-1671-4355-A1D2-6F202D1B130A}">
            <xm:f>NOT(ISERROR(SEARCH($A$60,A541)))</xm:f>
            <xm:f>$A$60</xm:f>
            <x14:dxf>
              <font>
                <color theme="1"/>
              </font>
              <fill>
                <patternFill patternType="solid">
                  <bgColor theme="6" tint="0.59999389629810485"/>
                </patternFill>
              </fill>
            </x14:dxf>
          </x14:cfRule>
          <xm:sqref>A541:A694</xm:sqref>
        </x14:conditionalFormatting>
        <x14:conditionalFormatting xmlns:xm="http://schemas.microsoft.com/office/excel/2006/main">
          <x14:cfRule type="containsText" priority="7" operator="containsText" id="{5BCC47FD-B9D6-489C-B397-8F76DEB6BD27}">
            <xm:f>NOT(ISERROR(SEARCH($A$117,A541)))</xm:f>
            <xm:f>$A$117</xm:f>
            <x14:dxf>
              <font>
                <color theme="1"/>
              </font>
              <fill>
                <patternFill patternType="solid">
                  <bgColor theme="5" tint="0.59999389629810485"/>
                </patternFill>
              </fill>
            </x14:dxf>
          </x14:cfRule>
          <xm:sqref>A541:A694</xm:sqref>
        </x14:conditionalFormatting>
        <x14:conditionalFormatting xmlns:xm="http://schemas.microsoft.com/office/excel/2006/main">
          <x14:cfRule type="containsText" priority="6" operator="containsText" id="{1B209514-3B1C-4682-8E82-22444E76FD00}">
            <xm:f>NOT(ISERROR(SEARCH($H$2,K541)))</xm:f>
            <xm:f>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K541:K694</xm:sqref>
        </x14:conditionalFormatting>
        <x14:conditionalFormatting xmlns:xm="http://schemas.microsoft.com/office/excel/2006/main">
          <x14:cfRule type="containsText" priority="5" operator="containsText" id="{B8679E9C-D26F-4AB5-86D0-6D917605DA2F}">
            <xm:f>NOT(ISERROR(SEARCH($H$3,K541)))</xm:f>
            <xm:f>$H$3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K541:K694</xm:sqref>
        </x14:conditionalFormatting>
        <x14:conditionalFormatting xmlns:xm="http://schemas.microsoft.com/office/excel/2006/main">
          <x14:cfRule type="containsText" priority="4" operator="containsText" id="{C9464D75-73DC-470F-B1BF-9DC64C1DBB99}">
            <xm:f>NOT(ISERROR(SEARCH($H$38,K541)))</xm:f>
            <xm:f>$H$38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K541:K694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85B38-6970-4C67-9788-024BA4679B2B}">
  <sheetPr filterMode="1"/>
  <dimension ref="A1:M103"/>
  <sheetViews>
    <sheetView zoomScale="120" zoomScaleNormal="120" workbookViewId="0">
      <selection activeCell="Q19" sqref="Q19"/>
    </sheetView>
  </sheetViews>
  <sheetFormatPr defaultColWidth="11.42578125" defaultRowHeight="15"/>
  <cols>
    <col min="1" max="1" width="8" customWidth="1"/>
    <col min="2" max="2" width="6.85546875" customWidth="1"/>
    <col min="3" max="3" width="10.28515625" customWidth="1"/>
    <col min="4" max="4" width="7.85546875" customWidth="1"/>
    <col min="5" max="5" width="6.85546875" customWidth="1"/>
    <col min="6" max="6" width="10.85546875" customWidth="1"/>
    <col min="8" max="8" width="8.42578125" customWidth="1"/>
    <col min="9" max="9" width="18.7109375" style="2" customWidth="1"/>
    <col min="10" max="10" width="17.42578125" customWidth="1"/>
    <col min="11" max="11" width="13" customWidth="1"/>
    <col min="12" max="12" width="8.85546875" customWidth="1"/>
    <col min="13" max="13" width="8.28515625" customWidth="1"/>
    <col min="257" max="257" width="8" customWidth="1"/>
    <col min="258" max="258" width="6.85546875" customWidth="1"/>
    <col min="259" max="259" width="10.28515625" customWidth="1"/>
    <col min="260" max="260" width="7.85546875" customWidth="1"/>
    <col min="261" max="261" width="6.85546875" customWidth="1"/>
    <col min="262" max="262" width="10.85546875" customWidth="1"/>
    <col min="264" max="264" width="8.42578125" customWidth="1"/>
    <col min="265" max="265" width="18.7109375" customWidth="1"/>
    <col min="266" max="266" width="17.42578125" customWidth="1"/>
    <col min="267" max="267" width="13" customWidth="1"/>
    <col min="268" max="268" width="8.85546875" customWidth="1"/>
    <col min="269" max="269" width="8.28515625" customWidth="1"/>
    <col min="513" max="513" width="8" customWidth="1"/>
    <col min="514" max="514" width="6.85546875" customWidth="1"/>
    <col min="515" max="515" width="10.28515625" customWidth="1"/>
    <col min="516" max="516" width="7.85546875" customWidth="1"/>
    <col min="517" max="517" width="6.85546875" customWidth="1"/>
    <col min="518" max="518" width="10.85546875" customWidth="1"/>
    <col min="520" max="520" width="8.42578125" customWidth="1"/>
    <col min="521" max="521" width="18.7109375" customWidth="1"/>
    <col min="522" max="522" width="17.42578125" customWidth="1"/>
    <col min="523" max="523" width="13" customWidth="1"/>
    <col min="524" max="524" width="8.85546875" customWidth="1"/>
    <col min="525" max="525" width="8.28515625" customWidth="1"/>
    <col min="769" max="769" width="8" customWidth="1"/>
    <col min="770" max="770" width="6.85546875" customWidth="1"/>
    <col min="771" max="771" width="10.28515625" customWidth="1"/>
    <col min="772" max="772" width="7.85546875" customWidth="1"/>
    <col min="773" max="773" width="6.85546875" customWidth="1"/>
    <col min="774" max="774" width="10.85546875" customWidth="1"/>
    <col min="776" max="776" width="8.42578125" customWidth="1"/>
    <col min="777" max="777" width="18.7109375" customWidth="1"/>
    <col min="778" max="778" width="17.42578125" customWidth="1"/>
    <col min="779" max="779" width="13" customWidth="1"/>
    <col min="780" max="780" width="8.85546875" customWidth="1"/>
    <col min="781" max="781" width="8.28515625" customWidth="1"/>
    <col min="1025" max="1025" width="8" customWidth="1"/>
    <col min="1026" max="1026" width="6.85546875" customWidth="1"/>
    <col min="1027" max="1027" width="10.28515625" customWidth="1"/>
    <col min="1028" max="1028" width="7.85546875" customWidth="1"/>
    <col min="1029" max="1029" width="6.85546875" customWidth="1"/>
    <col min="1030" max="1030" width="10.85546875" customWidth="1"/>
    <col min="1032" max="1032" width="8.42578125" customWidth="1"/>
    <col min="1033" max="1033" width="18.7109375" customWidth="1"/>
    <col min="1034" max="1034" width="17.42578125" customWidth="1"/>
    <col min="1035" max="1035" width="13" customWidth="1"/>
    <col min="1036" max="1036" width="8.85546875" customWidth="1"/>
    <col min="1037" max="1037" width="8.28515625" customWidth="1"/>
    <col min="1281" max="1281" width="8" customWidth="1"/>
    <col min="1282" max="1282" width="6.85546875" customWidth="1"/>
    <col min="1283" max="1283" width="10.28515625" customWidth="1"/>
    <col min="1284" max="1284" width="7.85546875" customWidth="1"/>
    <col min="1285" max="1285" width="6.85546875" customWidth="1"/>
    <col min="1286" max="1286" width="10.85546875" customWidth="1"/>
    <col min="1288" max="1288" width="8.42578125" customWidth="1"/>
    <col min="1289" max="1289" width="18.7109375" customWidth="1"/>
    <col min="1290" max="1290" width="17.42578125" customWidth="1"/>
    <col min="1291" max="1291" width="13" customWidth="1"/>
    <col min="1292" max="1292" width="8.85546875" customWidth="1"/>
    <col min="1293" max="1293" width="8.28515625" customWidth="1"/>
    <col min="1537" max="1537" width="8" customWidth="1"/>
    <col min="1538" max="1538" width="6.85546875" customWidth="1"/>
    <col min="1539" max="1539" width="10.28515625" customWidth="1"/>
    <col min="1540" max="1540" width="7.85546875" customWidth="1"/>
    <col min="1541" max="1541" width="6.85546875" customWidth="1"/>
    <col min="1542" max="1542" width="10.85546875" customWidth="1"/>
    <col min="1544" max="1544" width="8.42578125" customWidth="1"/>
    <col min="1545" max="1545" width="18.7109375" customWidth="1"/>
    <col min="1546" max="1546" width="17.42578125" customWidth="1"/>
    <col min="1547" max="1547" width="13" customWidth="1"/>
    <col min="1548" max="1548" width="8.85546875" customWidth="1"/>
    <col min="1549" max="1549" width="8.28515625" customWidth="1"/>
    <col min="1793" max="1793" width="8" customWidth="1"/>
    <col min="1794" max="1794" width="6.85546875" customWidth="1"/>
    <col min="1795" max="1795" width="10.28515625" customWidth="1"/>
    <col min="1796" max="1796" width="7.85546875" customWidth="1"/>
    <col min="1797" max="1797" width="6.85546875" customWidth="1"/>
    <col min="1798" max="1798" width="10.85546875" customWidth="1"/>
    <col min="1800" max="1800" width="8.42578125" customWidth="1"/>
    <col min="1801" max="1801" width="18.7109375" customWidth="1"/>
    <col min="1802" max="1802" width="17.42578125" customWidth="1"/>
    <col min="1803" max="1803" width="13" customWidth="1"/>
    <col min="1804" max="1804" width="8.85546875" customWidth="1"/>
    <col min="1805" max="1805" width="8.28515625" customWidth="1"/>
    <col min="2049" max="2049" width="8" customWidth="1"/>
    <col min="2050" max="2050" width="6.85546875" customWidth="1"/>
    <col min="2051" max="2051" width="10.28515625" customWidth="1"/>
    <col min="2052" max="2052" width="7.85546875" customWidth="1"/>
    <col min="2053" max="2053" width="6.85546875" customWidth="1"/>
    <col min="2054" max="2054" width="10.85546875" customWidth="1"/>
    <col min="2056" max="2056" width="8.42578125" customWidth="1"/>
    <col min="2057" max="2057" width="18.7109375" customWidth="1"/>
    <col min="2058" max="2058" width="17.42578125" customWidth="1"/>
    <col min="2059" max="2059" width="13" customWidth="1"/>
    <col min="2060" max="2060" width="8.85546875" customWidth="1"/>
    <col min="2061" max="2061" width="8.28515625" customWidth="1"/>
    <col min="2305" max="2305" width="8" customWidth="1"/>
    <col min="2306" max="2306" width="6.85546875" customWidth="1"/>
    <col min="2307" max="2307" width="10.28515625" customWidth="1"/>
    <col min="2308" max="2308" width="7.85546875" customWidth="1"/>
    <col min="2309" max="2309" width="6.85546875" customWidth="1"/>
    <col min="2310" max="2310" width="10.85546875" customWidth="1"/>
    <col min="2312" max="2312" width="8.42578125" customWidth="1"/>
    <col min="2313" max="2313" width="18.7109375" customWidth="1"/>
    <col min="2314" max="2314" width="17.42578125" customWidth="1"/>
    <col min="2315" max="2315" width="13" customWidth="1"/>
    <col min="2316" max="2316" width="8.85546875" customWidth="1"/>
    <col min="2317" max="2317" width="8.28515625" customWidth="1"/>
    <col min="2561" max="2561" width="8" customWidth="1"/>
    <col min="2562" max="2562" width="6.85546875" customWidth="1"/>
    <col min="2563" max="2563" width="10.28515625" customWidth="1"/>
    <col min="2564" max="2564" width="7.85546875" customWidth="1"/>
    <col min="2565" max="2565" width="6.85546875" customWidth="1"/>
    <col min="2566" max="2566" width="10.85546875" customWidth="1"/>
    <col min="2568" max="2568" width="8.42578125" customWidth="1"/>
    <col min="2569" max="2569" width="18.7109375" customWidth="1"/>
    <col min="2570" max="2570" width="17.42578125" customWidth="1"/>
    <col min="2571" max="2571" width="13" customWidth="1"/>
    <col min="2572" max="2572" width="8.85546875" customWidth="1"/>
    <col min="2573" max="2573" width="8.28515625" customWidth="1"/>
    <col min="2817" max="2817" width="8" customWidth="1"/>
    <col min="2818" max="2818" width="6.85546875" customWidth="1"/>
    <col min="2819" max="2819" width="10.28515625" customWidth="1"/>
    <col min="2820" max="2820" width="7.85546875" customWidth="1"/>
    <col min="2821" max="2821" width="6.85546875" customWidth="1"/>
    <col min="2822" max="2822" width="10.85546875" customWidth="1"/>
    <col min="2824" max="2824" width="8.42578125" customWidth="1"/>
    <col min="2825" max="2825" width="18.7109375" customWidth="1"/>
    <col min="2826" max="2826" width="17.42578125" customWidth="1"/>
    <col min="2827" max="2827" width="13" customWidth="1"/>
    <col min="2828" max="2828" width="8.85546875" customWidth="1"/>
    <col min="2829" max="2829" width="8.28515625" customWidth="1"/>
    <col min="3073" max="3073" width="8" customWidth="1"/>
    <col min="3074" max="3074" width="6.85546875" customWidth="1"/>
    <col min="3075" max="3075" width="10.28515625" customWidth="1"/>
    <col min="3076" max="3076" width="7.85546875" customWidth="1"/>
    <col min="3077" max="3077" width="6.85546875" customWidth="1"/>
    <col min="3078" max="3078" width="10.85546875" customWidth="1"/>
    <col min="3080" max="3080" width="8.42578125" customWidth="1"/>
    <col min="3081" max="3081" width="18.7109375" customWidth="1"/>
    <col min="3082" max="3082" width="17.42578125" customWidth="1"/>
    <col min="3083" max="3083" width="13" customWidth="1"/>
    <col min="3084" max="3084" width="8.85546875" customWidth="1"/>
    <col min="3085" max="3085" width="8.28515625" customWidth="1"/>
    <col min="3329" max="3329" width="8" customWidth="1"/>
    <col min="3330" max="3330" width="6.85546875" customWidth="1"/>
    <col min="3331" max="3331" width="10.28515625" customWidth="1"/>
    <col min="3332" max="3332" width="7.85546875" customWidth="1"/>
    <col min="3333" max="3333" width="6.85546875" customWidth="1"/>
    <col min="3334" max="3334" width="10.85546875" customWidth="1"/>
    <col min="3336" max="3336" width="8.42578125" customWidth="1"/>
    <col min="3337" max="3337" width="18.7109375" customWidth="1"/>
    <col min="3338" max="3338" width="17.42578125" customWidth="1"/>
    <col min="3339" max="3339" width="13" customWidth="1"/>
    <col min="3340" max="3340" width="8.85546875" customWidth="1"/>
    <col min="3341" max="3341" width="8.28515625" customWidth="1"/>
    <col min="3585" max="3585" width="8" customWidth="1"/>
    <col min="3586" max="3586" width="6.85546875" customWidth="1"/>
    <col min="3587" max="3587" width="10.28515625" customWidth="1"/>
    <col min="3588" max="3588" width="7.85546875" customWidth="1"/>
    <col min="3589" max="3589" width="6.85546875" customWidth="1"/>
    <col min="3590" max="3590" width="10.85546875" customWidth="1"/>
    <col min="3592" max="3592" width="8.42578125" customWidth="1"/>
    <col min="3593" max="3593" width="18.7109375" customWidth="1"/>
    <col min="3594" max="3594" width="17.42578125" customWidth="1"/>
    <col min="3595" max="3595" width="13" customWidth="1"/>
    <col min="3596" max="3596" width="8.85546875" customWidth="1"/>
    <col min="3597" max="3597" width="8.28515625" customWidth="1"/>
    <col min="3841" max="3841" width="8" customWidth="1"/>
    <col min="3842" max="3842" width="6.85546875" customWidth="1"/>
    <col min="3843" max="3843" width="10.28515625" customWidth="1"/>
    <col min="3844" max="3844" width="7.85546875" customWidth="1"/>
    <col min="3845" max="3845" width="6.85546875" customWidth="1"/>
    <col min="3846" max="3846" width="10.85546875" customWidth="1"/>
    <col min="3848" max="3848" width="8.42578125" customWidth="1"/>
    <col min="3849" max="3849" width="18.7109375" customWidth="1"/>
    <col min="3850" max="3850" width="17.42578125" customWidth="1"/>
    <col min="3851" max="3851" width="13" customWidth="1"/>
    <col min="3852" max="3852" width="8.85546875" customWidth="1"/>
    <col min="3853" max="3853" width="8.28515625" customWidth="1"/>
    <col min="4097" max="4097" width="8" customWidth="1"/>
    <col min="4098" max="4098" width="6.85546875" customWidth="1"/>
    <col min="4099" max="4099" width="10.28515625" customWidth="1"/>
    <col min="4100" max="4100" width="7.85546875" customWidth="1"/>
    <col min="4101" max="4101" width="6.85546875" customWidth="1"/>
    <col min="4102" max="4102" width="10.85546875" customWidth="1"/>
    <col min="4104" max="4104" width="8.42578125" customWidth="1"/>
    <col min="4105" max="4105" width="18.7109375" customWidth="1"/>
    <col min="4106" max="4106" width="17.42578125" customWidth="1"/>
    <col min="4107" max="4107" width="13" customWidth="1"/>
    <col min="4108" max="4108" width="8.85546875" customWidth="1"/>
    <col min="4109" max="4109" width="8.28515625" customWidth="1"/>
    <col min="4353" max="4353" width="8" customWidth="1"/>
    <col min="4354" max="4354" width="6.85546875" customWidth="1"/>
    <col min="4355" max="4355" width="10.28515625" customWidth="1"/>
    <col min="4356" max="4356" width="7.85546875" customWidth="1"/>
    <col min="4357" max="4357" width="6.85546875" customWidth="1"/>
    <col min="4358" max="4358" width="10.85546875" customWidth="1"/>
    <col min="4360" max="4360" width="8.42578125" customWidth="1"/>
    <col min="4361" max="4361" width="18.7109375" customWidth="1"/>
    <col min="4362" max="4362" width="17.42578125" customWidth="1"/>
    <col min="4363" max="4363" width="13" customWidth="1"/>
    <col min="4364" max="4364" width="8.85546875" customWidth="1"/>
    <col min="4365" max="4365" width="8.28515625" customWidth="1"/>
    <col min="4609" max="4609" width="8" customWidth="1"/>
    <col min="4610" max="4610" width="6.85546875" customWidth="1"/>
    <col min="4611" max="4611" width="10.28515625" customWidth="1"/>
    <col min="4612" max="4612" width="7.85546875" customWidth="1"/>
    <col min="4613" max="4613" width="6.85546875" customWidth="1"/>
    <col min="4614" max="4614" width="10.85546875" customWidth="1"/>
    <col min="4616" max="4616" width="8.42578125" customWidth="1"/>
    <col min="4617" max="4617" width="18.7109375" customWidth="1"/>
    <col min="4618" max="4618" width="17.42578125" customWidth="1"/>
    <col min="4619" max="4619" width="13" customWidth="1"/>
    <col min="4620" max="4620" width="8.85546875" customWidth="1"/>
    <col min="4621" max="4621" width="8.28515625" customWidth="1"/>
    <col min="4865" max="4865" width="8" customWidth="1"/>
    <col min="4866" max="4866" width="6.85546875" customWidth="1"/>
    <col min="4867" max="4867" width="10.28515625" customWidth="1"/>
    <col min="4868" max="4868" width="7.85546875" customWidth="1"/>
    <col min="4869" max="4869" width="6.85546875" customWidth="1"/>
    <col min="4870" max="4870" width="10.85546875" customWidth="1"/>
    <col min="4872" max="4872" width="8.42578125" customWidth="1"/>
    <col min="4873" max="4873" width="18.7109375" customWidth="1"/>
    <col min="4874" max="4874" width="17.42578125" customWidth="1"/>
    <col min="4875" max="4875" width="13" customWidth="1"/>
    <col min="4876" max="4876" width="8.85546875" customWidth="1"/>
    <col min="4877" max="4877" width="8.28515625" customWidth="1"/>
    <col min="5121" max="5121" width="8" customWidth="1"/>
    <col min="5122" max="5122" width="6.85546875" customWidth="1"/>
    <col min="5123" max="5123" width="10.28515625" customWidth="1"/>
    <col min="5124" max="5124" width="7.85546875" customWidth="1"/>
    <col min="5125" max="5125" width="6.85546875" customWidth="1"/>
    <col min="5126" max="5126" width="10.85546875" customWidth="1"/>
    <col min="5128" max="5128" width="8.42578125" customWidth="1"/>
    <col min="5129" max="5129" width="18.7109375" customWidth="1"/>
    <col min="5130" max="5130" width="17.42578125" customWidth="1"/>
    <col min="5131" max="5131" width="13" customWidth="1"/>
    <col min="5132" max="5132" width="8.85546875" customWidth="1"/>
    <col min="5133" max="5133" width="8.28515625" customWidth="1"/>
    <col min="5377" max="5377" width="8" customWidth="1"/>
    <col min="5378" max="5378" width="6.85546875" customWidth="1"/>
    <col min="5379" max="5379" width="10.28515625" customWidth="1"/>
    <col min="5380" max="5380" width="7.85546875" customWidth="1"/>
    <col min="5381" max="5381" width="6.85546875" customWidth="1"/>
    <col min="5382" max="5382" width="10.85546875" customWidth="1"/>
    <col min="5384" max="5384" width="8.42578125" customWidth="1"/>
    <col min="5385" max="5385" width="18.7109375" customWidth="1"/>
    <col min="5386" max="5386" width="17.42578125" customWidth="1"/>
    <col min="5387" max="5387" width="13" customWidth="1"/>
    <col min="5388" max="5388" width="8.85546875" customWidth="1"/>
    <col min="5389" max="5389" width="8.28515625" customWidth="1"/>
    <col min="5633" max="5633" width="8" customWidth="1"/>
    <col min="5634" max="5634" width="6.85546875" customWidth="1"/>
    <col min="5635" max="5635" width="10.28515625" customWidth="1"/>
    <col min="5636" max="5636" width="7.85546875" customWidth="1"/>
    <col min="5637" max="5637" width="6.85546875" customWidth="1"/>
    <col min="5638" max="5638" width="10.85546875" customWidth="1"/>
    <col min="5640" max="5640" width="8.42578125" customWidth="1"/>
    <col min="5641" max="5641" width="18.7109375" customWidth="1"/>
    <col min="5642" max="5642" width="17.42578125" customWidth="1"/>
    <col min="5643" max="5643" width="13" customWidth="1"/>
    <col min="5644" max="5644" width="8.85546875" customWidth="1"/>
    <col min="5645" max="5645" width="8.28515625" customWidth="1"/>
    <col min="5889" max="5889" width="8" customWidth="1"/>
    <col min="5890" max="5890" width="6.85546875" customWidth="1"/>
    <col min="5891" max="5891" width="10.28515625" customWidth="1"/>
    <col min="5892" max="5892" width="7.85546875" customWidth="1"/>
    <col min="5893" max="5893" width="6.85546875" customWidth="1"/>
    <col min="5894" max="5894" width="10.85546875" customWidth="1"/>
    <col min="5896" max="5896" width="8.42578125" customWidth="1"/>
    <col min="5897" max="5897" width="18.7109375" customWidth="1"/>
    <col min="5898" max="5898" width="17.42578125" customWidth="1"/>
    <col min="5899" max="5899" width="13" customWidth="1"/>
    <col min="5900" max="5900" width="8.85546875" customWidth="1"/>
    <col min="5901" max="5901" width="8.28515625" customWidth="1"/>
    <col min="6145" max="6145" width="8" customWidth="1"/>
    <col min="6146" max="6146" width="6.85546875" customWidth="1"/>
    <col min="6147" max="6147" width="10.28515625" customWidth="1"/>
    <col min="6148" max="6148" width="7.85546875" customWidth="1"/>
    <col min="6149" max="6149" width="6.85546875" customWidth="1"/>
    <col min="6150" max="6150" width="10.85546875" customWidth="1"/>
    <col min="6152" max="6152" width="8.42578125" customWidth="1"/>
    <col min="6153" max="6153" width="18.7109375" customWidth="1"/>
    <col min="6154" max="6154" width="17.42578125" customWidth="1"/>
    <col min="6155" max="6155" width="13" customWidth="1"/>
    <col min="6156" max="6156" width="8.85546875" customWidth="1"/>
    <col min="6157" max="6157" width="8.28515625" customWidth="1"/>
    <col min="6401" max="6401" width="8" customWidth="1"/>
    <col min="6402" max="6402" width="6.85546875" customWidth="1"/>
    <col min="6403" max="6403" width="10.28515625" customWidth="1"/>
    <col min="6404" max="6404" width="7.85546875" customWidth="1"/>
    <col min="6405" max="6405" width="6.85546875" customWidth="1"/>
    <col min="6406" max="6406" width="10.85546875" customWidth="1"/>
    <col min="6408" max="6408" width="8.42578125" customWidth="1"/>
    <col min="6409" max="6409" width="18.7109375" customWidth="1"/>
    <col min="6410" max="6410" width="17.42578125" customWidth="1"/>
    <col min="6411" max="6411" width="13" customWidth="1"/>
    <col min="6412" max="6412" width="8.85546875" customWidth="1"/>
    <col min="6413" max="6413" width="8.28515625" customWidth="1"/>
    <col min="6657" max="6657" width="8" customWidth="1"/>
    <col min="6658" max="6658" width="6.85546875" customWidth="1"/>
    <col min="6659" max="6659" width="10.28515625" customWidth="1"/>
    <col min="6660" max="6660" width="7.85546875" customWidth="1"/>
    <col min="6661" max="6661" width="6.85546875" customWidth="1"/>
    <col min="6662" max="6662" width="10.85546875" customWidth="1"/>
    <col min="6664" max="6664" width="8.42578125" customWidth="1"/>
    <col min="6665" max="6665" width="18.7109375" customWidth="1"/>
    <col min="6666" max="6666" width="17.42578125" customWidth="1"/>
    <col min="6667" max="6667" width="13" customWidth="1"/>
    <col min="6668" max="6668" width="8.85546875" customWidth="1"/>
    <col min="6669" max="6669" width="8.28515625" customWidth="1"/>
    <col min="6913" max="6913" width="8" customWidth="1"/>
    <col min="6914" max="6914" width="6.85546875" customWidth="1"/>
    <col min="6915" max="6915" width="10.28515625" customWidth="1"/>
    <col min="6916" max="6916" width="7.85546875" customWidth="1"/>
    <col min="6917" max="6917" width="6.85546875" customWidth="1"/>
    <col min="6918" max="6918" width="10.85546875" customWidth="1"/>
    <col min="6920" max="6920" width="8.42578125" customWidth="1"/>
    <col min="6921" max="6921" width="18.7109375" customWidth="1"/>
    <col min="6922" max="6922" width="17.42578125" customWidth="1"/>
    <col min="6923" max="6923" width="13" customWidth="1"/>
    <col min="6924" max="6924" width="8.85546875" customWidth="1"/>
    <col min="6925" max="6925" width="8.28515625" customWidth="1"/>
    <col min="7169" max="7169" width="8" customWidth="1"/>
    <col min="7170" max="7170" width="6.85546875" customWidth="1"/>
    <col min="7171" max="7171" width="10.28515625" customWidth="1"/>
    <col min="7172" max="7172" width="7.85546875" customWidth="1"/>
    <col min="7173" max="7173" width="6.85546875" customWidth="1"/>
    <col min="7174" max="7174" width="10.85546875" customWidth="1"/>
    <col min="7176" max="7176" width="8.42578125" customWidth="1"/>
    <col min="7177" max="7177" width="18.7109375" customWidth="1"/>
    <col min="7178" max="7178" width="17.42578125" customWidth="1"/>
    <col min="7179" max="7179" width="13" customWidth="1"/>
    <col min="7180" max="7180" width="8.85546875" customWidth="1"/>
    <col min="7181" max="7181" width="8.28515625" customWidth="1"/>
    <col min="7425" max="7425" width="8" customWidth="1"/>
    <col min="7426" max="7426" width="6.85546875" customWidth="1"/>
    <col min="7427" max="7427" width="10.28515625" customWidth="1"/>
    <col min="7428" max="7428" width="7.85546875" customWidth="1"/>
    <col min="7429" max="7429" width="6.85546875" customWidth="1"/>
    <col min="7430" max="7430" width="10.85546875" customWidth="1"/>
    <col min="7432" max="7432" width="8.42578125" customWidth="1"/>
    <col min="7433" max="7433" width="18.7109375" customWidth="1"/>
    <col min="7434" max="7434" width="17.42578125" customWidth="1"/>
    <col min="7435" max="7435" width="13" customWidth="1"/>
    <col min="7436" max="7436" width="8.85546875" customWidth="1"/>
    <col min="7437" max="7437" width="8.28515625" customWidth="1"/>
    <col min="7681" max="7681" width="8" customWidth="1"/>
    <col min="7682" max="7682" width="6.85546875" customWidth="1"/>
    <col min="7683" max="7683" width="10.28515625" customWidth="1"/>
    <col min="7684" max="7684" width="7.85546875" customWidth="1"/>
    <col min="7685" max="7685" width="6.85546875" customWidth="1"/>
    <col min="7686" max="7686" width="10.85546875" customWidth="1"/>
    <col min="7688" max="7688" width="8.42578125" customWidth="1"/>
    <col min="7689" max="7689" width="18.7109375" customWidth="1"/>
    <col min="7690" max="7690" width="17.42578125" customWidth="1"/>
    <col min="7691" max="7691" width="13" customWidth="1"/>
    <col min="7692" max="7692" width="8.85546875" customWidth="1"/>
    <col min="7693" max="7693" width="8.28515625" customWidth="1"/>
    <col min="7937" max="7937" width="8" customWidth="1"/>
    <col min="7938" max="7938" width="6.85546875" customWidth="1"/>
    <col min="7939" max="7939" width="10.28515625" customWidth="1"/>
    <col min="7940" max="7940" width="7.85546875" customWidth="1"/>
    <col min="7941" max="7941" width="6.85546875" customWidth="1"/>
    <col min="7942" max="7942" width="10.85546875" customWidth="1"/>
    <col min="7944" max="7944" width="8.42578125" customWidth="1"/>
    <col min="7945" max="7945" width="18.7109375" customWidth="1"/>
    <col min="7946" max="7946" width="17.42578125" customWidth="1"/>
    <col min="7947" max="7947" width="13" customWidth="1"/>
    <col min="7948" max="7948" width="8.85546875" customWidth="1"/>
    <col min="7949" max="7949" width="8.28515625" customWidth="1"/>
    <col min="8193" max="8193" width="8" customWidth="1"/>
    <col min="8194" max="8194" width="6.85546875" customWidth="1"/>
    <col min="8195" max="8195" width="10.28515625" customWidth="1"/>
    <col min="8196" max="8196" width="7.85546875" customWidth="1"/>
    <col min="8197" max="8197" width="6.85546875" customWidth="1"/>
    <col min="8198" max="8198" width="10.85546875" customWidth="1"/>
    <col min="8200" max="8200" width="8.42578125" customWidth="1"/>
    <col min="8201" max="8201" width="18.7109375" customWidth="1"/>
    <col min="8202" max="8202" width="17.42578125" customWidth="1"/>
    <col min="8203" max="8203" width="13" customWidth="1"/>
    <col min="8204" max="8204" width="8.85546875" customWidth="1"/>
    <col min="8205" max="8205" width="8.28515625" customWidth="1"/>
    <col min="8449" max="8449" width="8" customWidth="1"/>
    <col min="8450" max="8450" width="6.85546875" customWidth="1"/>
    <col min="8451" max="8451" width="10.28515625" customWidth="1"/>
    <col min="8452" max="8452" width="7.85546875" customWidth="1"/>
    <col min="8453" max="8453" width="6.85546875" customWidth="1"/>
    <col min="8454" max="8454" width="10.85546875" customWidth="1"/>
    <col min="8456" max="8456" width="8.42578125" customWidth="1"/>
    <col min="8457" max="8457" width="18.7109375" customWidth="1"/>
    <col min="8458" max="8458" width="17.42578125" customWidth="1"/>
    <col min="8459" max="8459" width="13" customWidth="1"/>
    <col min="8460" max="8460" width="8.85546875" customWidth="1"/>
    <col min="8461" max="8461" width="8.28515625" customWidth="1"/>
    <col min="8705" max="8705" width="8" customWidth="1"/>
    <col min="8706" max="8706" width="6.85546875" customWidth="1"/>
    <col min="8707" max="8707" width="10.28515625" customWidth="1"/>
    <col min="8708" max="8708" width="7.85546875" customWidth="1"/>
    <col min="8709" max="8709" width="6.85546875" customWidth="1"/>
    <col min="8710" max="8710" width="10.85546875" customWidth="1"/>
    <col min="8712" max="8712" width="8.42578125" customWidth="1"/>
    <col min="8713" max="8713" width="18.7109375" customWidth="1"/>
    <col min="8714" max="8714" width="17.42578125" customWidth="1"/>
    <col min="8715" max="8715" width="13" customWidth="1"/>
    <col min="8716" max="8716" width="8.85546875" customWidth="1"/>
    <col min="8717" max="8717" width="8.28515625" customWidth="1"/>
    <col min="8961" max="8961" width="8" customWidth="1"/>
    <col min="8962" max="8962" width="6.85546875" customWidth="1"/>
    <col min="8963" max="8963" width="10.28515625" customWidth="1"/>
    <col min="8964" max="8964" width="7.85546875" customWidth="1"/>
    <col min="8965" max="8965" width="6.85546875" customWidth="1"/>
    <col min="8966" max="8966" width="10.85546875" customWidth="1"/>
    <col min="8968" max="8968" width="8.42578125" customWidth="1"/>
    <col min="8969" max="8969" width="18.7109375" customWidth="1"/>
    <col min="8970" max="8970" width="17.42578125" customWidth="1"/>
    <col min="8971" max="8971" width="13" customWidth="1"/>
    <col min="8972" max="8972" width="8.85546875" customWidth="1"/>
    <col min="8973" max="8973" width="8.28515625" customWidth="1"/>
    <col min="9217" max="9217" width="8" customWidth="1"/>
    <col min="9218" max="9218" width="6.85546875" customWidth="1"/>
    <col min="9219" max="9219" width="10.28515625" customWidth="1"/>
    <col min="9220" max="9220" width="7.85546875" customWidth="1"/>
    <col min="9221" max="9221" width="6.85546875" customWidth="1"/>
    <col min="9222" max="9222" width="10.85546875" customWidth="1"/>
    <col min="9224" max="9224" width="8.42578125" customWidth="1"/>
    <col min="9225" max="9225" width="18.7109375" customWidth="1"/>
    <col min="9226" max="9226" width="17.42578125" customWidth="1"/>
    <col min="9227" max="9227" width="13" customWidth="1"/>
    <col min="9228" max="9228" width="8.85546875" customWidth="1"/>
    <col min="9229" max="9229" width="8.28515625" customWidth="1"/>
    <col min="9473" max="9473" width="8" customWidth="1"/>
    <col min="9474" max="9474" width="6.85546875" customWidth="1"/>
    <col min="9475" max="9475" width="10.28515625" customWidth="1"/>
    <col min="9476" max="9476" width="7.85546875" customWidth="1"/>
    <col min="9477" max="9477" width="6.85546875" customWidth="1"/>
    <col min="9478" max="9478" width="10.85546875" customWidth="1"/>
    <col min="9480" max="9480" width="8.42578125" customWidth="1"/>
    <col min="9481" max="9481" width="18.7109375" customWidth="1"/>
    <col min="9482" max="9482" width="17.42578125" customWidth="1"/>
    <col min="9483" max="9483" width="13" customWidth="1"/>
    <col min="9484" max="9484" width="8.85546875" customWidth="1"/>
    <col min="9485" max="9485" width="8.28515625" customWidth="1"/>
    <col min="9729" max="9729" width="8" customWidth="1"/>
    <col min="9730" max="9730" width="6.85546875" customWidth="1"/>
    <col min="9731" max="9731" width="10.28515625" customWidth="1"/>
    <col min="9732" max="9732" width="7.85546875" customWidth="1"/>
    <col min="9733" max="9733" width="6.85546875" customWidth="1"/>
    <col min="9734" max="9734" width="10.85546875" customWidth="1"/>
    <col min="9736" max="9736" width="8.42578125" customWidth="1"/>
    <col min="9737" max="9737" width="18.7109375" customWidth="1"/>
    <col min="9738" max="9738" width="17.42578125" customWidth="1"/>
    <col min="9739" max="9739" width="13" customWidth="1"/>
    <col min="9740" max="9740" width="8.85546875" customWidth="1"/>
    <col min="9741" max="9741" width="8.28515625" customWidth="1"/>
    <col min="9985" max="9985" width="8" customWidth="1"/>
    <col min="9986" max="9986" width="6.85546875" customWidth="1"/>
    <col min="9987" max="9987" width="10.28515625" customWidth="1"/>
    <col min="9988" max="9988" width="7.85546875" customWidth="1"/>
    <col min="9989" max="9989" width="6.85546875" customWidth="1"/>
    <col min="9990" max="9990" width="10.85546875" customWidth="1"/>
    <col min="9992" max="9992" width="8.42578125" customWidth="1"/>
    <col min="9993" max="9993" width="18.7109375" customWidth="1"/>
    <col min="9994" max="9994" width="17.42578125" customWidth="1"/>
    <col min="9995" max="9995" width="13" customWidth="1"/>
    <col min="9996" max="9996" width="8.85546875" customWidth="1"/>
    <col min="9997" max="9997" width="8.28515625" customWidth="1"/>
    <col min="10241" max="10241" width="8" customWidth="1"/>
    <col min="10242" max="10242" width="6.85546875" customWidth="1"/>
    <col min="10243" max="10243" width="10.28515625" customWidth="1"/>
    <col min="10244" max="10244" width="7.85546875" customWidth="1"/>
    <col min="10245" max="10245" width="6.85546875" customWidth="1"/>
    <col min="10246" max="10246" width="10.85546875" customWidth="1"/>
    <col min="10248" max="10248" width="8.42578125" customWidth="1"/>
    <col min="10249" max="10249" width="18.7109375" customWidth="1"/>
    <col min="10250" max="10250" width="17.42578125" customWidth="1"/>
    <col min="10251" max="10251" width="13" customWidth="1"/>
    <col min="10252" max="10252" width="8.85546875" customWidth="1"/>
    <col min="10253" max="10253" width="8.28515625" customWidth="1"/>
    <col min="10497" max="10497" width="8" customWidth="1"/>
    <col min="10498" max="10498" width="6.85546875" customWidth="1"/>
    <col min="10499" max="10499" width="10.28515625" customWidth="1"/>
    <col min="10500" max="10500" width="7.85546875" customWidth="1"/>
    <col min="10501" max="10501" width="6.85546875" customWidth="1"/>
    <col min="10502" max="10502" width="10.85546875" customWidth="1"/>
    <col min="10504" max="10504" width="8.42578125" customWidth="1"/>
    <col min="10505" max="10505" width="18.7109375" customWidth="1"/>
    <col min="10506" max="10506" width="17.42578125" customWidth="1"/>
    <col min="10507" max="10507" width="13" customWidth="1"/>
    <col min="10508" max="10508" width="8.85546875" customWidth="1"/>
    <col min="10509" max="10509" width="8.28515625" customWidth="1"/>
    <col min="10753" max="10753" width="8" customWidth="1"/>
    <col min="10754" max="10754" width="6.85546875" customWidth="1"/>
    <col min="10755" max="10755" width="10.28515625" customWidth="1"/>
    <col min="10756" max="10756" width="7.85546875" customWidth="1"/>
    <col min="10757" max="10757" width="6.85546875" customWidth="1"/>
    <col min="10758" max="10758" width="10.85546875" customWidth="1"/>
    <col min="10760" max="10760" width="8.42578125" customWidth="1"/>
    <col min="10761" max="10761" width="18.7109375" customWidth="1"/>
    <col min="10762" max="10762" width="17.42578125" customWidth="1"/>
    <col min="10763" max="10763" width="13" customWidth="1"/>
    <col min="10764" max="10764" width="8.85546875" customWidth="1"/>
    <col min="10765" max="10765" width="8.28515625" customWidth="1"/>
    <col min="11009" max="11009" width="8" customWidth="1"/>
    <col min="11010" max="11010" width="6.85546875" customWidth="1"/>
    <col min="11011" max="11011" width="10.28515625" customWidth="1"/>
    <col min="11012" max="11012" width="7.85546875" customWidth="1"/>
    <col min="11013" max="11013" width="6.85546875" customWidth="1"/>
    <col min="11014" max="11014" width="10.85546875" customWidth="1"/>
    <col min="11016" max="11016" width="8.42578125" customWidth="1"/>
    <col min="11017" max="11017" width="18.7109375" customWidth="1"/>
    <col min="11018" max="11018" width="17.42578125" customWidth="1"/>
    <col min="11019" max="11019" width="13" customWidth="1"/>
    <col min="11020" max="11020" width="8.85546875" customWidth="1"/>
    <col min="11021" max="11021" width="8.28515625" customWidth="1"/>
    <col min="11265" max="11265" width="8" customWidth="1"/>
    <col min="11266" max="11266" width="6.85546875" customWidth="1"/>
    <col min="11267" max="11267" width="10.28515625" customWidth="1"/>
    <col min="11268" max="11268" width="7.85546875" customWidth="1"/>
    <col min="11269" max="11269" width="6.85546875" customWidth="1"/>
    <col min="11270" max="11270" width="10.85546875" customWidth="1"/>
    <col min="11272" max="11272" width="8.42578125" customWidth="1"/>
    <col min="11273" max="11273" width="18.7109375" customWidth="1"/>
    <col min="11274" max="11274" width="17.42578125" customWidth="1"/>
    <col min="11275" max="11275" width="13" customWidth="1"/>
    <col min="11276" max="11276" width="8.85546875" customWidth="1"/>
    <col min="11277" max="11277" width="8.28515625" customWidth="1"/>
    <col min="11521" max="11521" width="8" customWidth="1"/>
    <col min="11522" max="11522" width="6.85546875" customWidth="1"/>
    <col min="11523" max="11523" width="10.28515625" customWidth="1"/>
    <col min="11524" max="11524" width="7.85546875" customWidth="1"/>
    <col min="11525" max="11525" width="6.85546875" customWidth="1"/>
    <col min="11526" max="11526" width="10.85546875" customWidth="1"/>
    <col min="11528" max="11528" width="8.42578125" customWidth="1"/>
    <col min="11529" max="11529" width="18.7109375" customWidth="1"/>
    <col min="11530" max="11530" width="17.42578125" customWidth="1"/>
    <col min="11531" max="11531" width="13" customWidth="1"/>
    <col min="11532" max="11532" width="8.85546875" customWidth="1"/>
    <col min="11533" max="11533" width="8.28515625" customWidth="1"/>
    <col min="11777" max="11777" width="8" customWidth="1"/>
    <col min="11778" max="11778" width="6.85546875" customWidth="1"/>
    <col min="11779" max="11779" width="10.28515625" customWidth="1"/>
    <col min="11780" max="11780" width="7.85546875" customWidth="1"/>
    <col min="11781" max="11781" width="6.85546875" customWidth="1"/>
    <col min="11782" max="11782" width="10.85546875" customWidth="1"/>
    <col min="11784" max="11784" width="8.42578125" customWidth="1"/>
    <col min="11785" max="11785" width="18.7109375" customWidth="1"/>
    <col min="11786" max="11786" width="17.42578125" customWidth="1"/>
    <col min="11787" max="11787" width="13" customWidth="1"/>
    <col min="11788" max="11788" width="8.85546875" customWidth="1"/>
    <col min="11789" max="11789" width="8.28515625" customWidth="1"/>
    <col min="12033" max="12033" width="8" customWidth="1"/>
    <col min="12034" max="12034" width="6.85546875" customWidth="1"/>
    <col min="12035" max="12035" width="10.28515625" customWidth="1"/>
    <col min="12036" max="12036" width="7.85546875" customWidth="1"/>
    <col min="12037" max="12037" width="6.85546875" customWidth="1"/>
    <col min="12038" max="12038" width="10.85546875" customWidth="1"/>
    <col min="12040" max="12040" width="8.42578125" customWidth="1"/>
    <col min="12041" max="12041" width="18.7109375" customWidth="1"/>
    <col min="12042" max="12042" width="17.42578125" customWidth="1"/>
    <col min="12043" max="12043" width="13" customWidth="1"/>
    <col min="12044" max="12044" width="8.85546875" customWidth="1"/>
    <col min="12045" max="12045" width="8.28515625" customWidth="1"/>
    <col min="12289" max="12289" width="8" customWidth="1"/>
    <col min="12290" max="12290" width="6.85546875" customWidth="1"/>
    <col min="12291" max="12291" width="10.28515625" customWidth="1"/>
    <col min="12292" max="12292" width="7.85546875" customWidth="1"/>
    <col min="12293" max="12293" width="6.85546875" customWidth="1"/>
    <col min="12294" max="12294" width="10.85546875" customWidth="1"/>
    <col min="12296" max="12296" width="8.42578125" customWidth="1"/>
    <col min="12297" max="12297" width="18.7109375" customWidth="1"/>
    <col min="12298" max="12298" width="17.42578125" customWidth="1"/>
    <col min="12299" max="12299" width="13" customWidth="1"/>
    <col min="12300" max="12300" width="8.85546875" customWidth="1"/>
    <col min="12301" max="12301" width="8.28515625" customWidth="1"/>
    <col min="12545" max="12545" width="8" customWidth="1"/>
    <col min="12546" max="12546" width="6.85546875" customWidth="1"/>
    <col min="12547" max="12547" width="10.28515625" customWidth="1"/>
    <col min="12548" max="12548" width="7.85546875" customWidth="1"/>
    <col min="12549" max="12549" width="6.85546875" customWidth="1"/>
    <col min="12550" max="12550" width="10.85546875" customWidth="1"/>
    <col min="12552" max="12552" width="8.42578125" customWidth="1"/>
    <col min="12553" max="12553" width="18.7109375" customWidth="1"/>
    <col min="12554" max="12554" width="17.42578125" customWidth="1"/>
    <col min="12555" max="12555" width="13" customWidth="1"/>
    <col min="12556" max="12556" width="8.85546875" customWidth="1"/>
    <col min="12557" max="12557" width="8.28515625" customWidth="1"/>
    <col min="12801" max="12801" width="8" customWidth="1"/>
    <col min="12802" max="12802" width="6.85546875" customWidth="1"/>
    <col min="12803" max="12803" width="10.28515625" customWidth="1"/>
    <col min="12804" max="12804" width="7.85546875" customWidth="1"/>
    <col min="12805" max="12805" width="6.85546875" customWidth="1"/>
    <col min="12806" max="12806" width="10.85546875" customWidth="1"/>
    <col min="12808" max="12808" width="8.42578125" customWidth="1"/>
    <col min="12809" max="12809" width="18.7109375" customWidth="1"/>
    <col min="12810" max="12810" width="17.42578125" customWidth="1"/>
    <col min="12811" max="12811" width="13" customWidth="1"/>
    <col min="12812" max="12812" width="8.85546875" customWidth="1"/>
    <col min="12813" max="12813" width="8.28515625" customWidth="1"/>
    <col min="13057" max="13057" width="8" customWidth="1"/>
    <col min="13058" max="13058" width="6.85546875" customWidth="1"/>
    <col min="13059" max="13059" width="10.28515625" customWidth="1"/>
    <col min="13060" max="13060" width="7.85546875" customWidth="1"/>
    <col min="13061" max="13061" width="6.85546875" customWidth="1"/>
    <col min="13062" max="13062" width="10.85546875" customWidth="1"/>
    <col min="13064" max="13064" width="8.42578125" customWidth="1"/>
    <col min="13065" max="13065" width="18.7109375" customWidth="1"/>
    <col min="13066" max="13066" width="17.42578125" customWidth="1"/>
    <col min="13067" max="13067" width="13" customWidth="1"/>
    <col min="13068" max="13068" width="8.85546875" customWidth="1"/>
    <col min="13069" max="13069" width="8.28515625" customWidth="1"/>
    <col min="13313" max="13313" width="8" customWidth="1"/>
    <col min="13314" max="13314" width="6.85546875" customWidth="1"/>
    <col min="13315" max="13315" width="10.28515625" customWidth="1"/>
    <col min="13316" max="13316" width="7.85546875" customWidth="1"/>
    <col min="13317" max="13317" width="6.85546875" customWidth="1"/>
    <col min="13318" max="13318" width="10.85546875" customWidth="1"/>
    <col min="13320" max="13320" width="8.42578125" customWidth="1"/>
    <col min="13321" max="13321" width="18.7109375" customWidth="1"/>
    <col min="13322" max="13322" width="17.42578125" customWidth="1"/>
    <col min="13323" max="13323" width="13" customWidth="1"/>
    <col min="13324" max="13324" width="8.85546875" customWidth="1"/>
    <col min="13325" max="13325" width="8.28515625" customWidth="1"/>
    <col min="13569" max="13569" width="8" customWidth="1"/>
    <col min="13570" max="13570" width="6.85546875" customWidth="1"/>
    <col min="13571" max="13571" width="10.28515625" customWidth="1"/>
    <col min="13572" max="13572" width="7.85546875" customWidth="1"/>
    <col min="13573" max="13573" width="6.85546875" customWidth="1"/>
    <col min="13574" max="13574" width="10.85546875" customWidth="1"/>
    <col min="13576" max="13576" width="8.42578125" customWidth="1"/>
    <col min="13577" max="13577" width="18.7109375" customWidth="1"/>
    <col min="13578" max="13578" width="17.42578125" customWidth="1"/>
    <col min="13579" max="13579" width="13" customWidth="1"/>
    <col min="13580" max="13580" width="8.85546875" customWidth="1"/>
    <col min="13581" max="13581" width="8.28515625" customWidth="1"/>
    <col min="13825" max="13825" width="8" customWidth="1"/>
    <col min="13826" max="13826" width="6.85546875" customWidth="1"/>
    <col min="13827" max="13827" width="10.28515625" customWidth="1"/>
    <col min="13828" max="13828" width="7.85546875" customWidth="1"/>
    <col min="13829" max="13829" width="6.85546875" customWidth="1"/>
    <col min="13830" max="13830" width="10.85546875" customWidth="1"/>
    <col min="13832" max="13832" width="8.42578125" customWidth="1"/>
    <col min="13833" max="13833" width="18.7109375" customWidth="1"/>
    <col min="13834" max="13834" width="17.42578125" customWidth="1"/>
    <col min="13835" max="13835" width="13" customWidth="1"/>
    <col min="13836" max="13836" width="8.85546875" customWidth="1"/>
    <col min="13837" max="13837" width="8.28515625" customWidth="1"/>
    <col min="14081" max="14081" width="8" customWidth="1"/>
    <col min="14082" max="14082" width="6.85546875" customWidth="1"/>
    <col min="14083" max="14083" width="10.28515625" customWidth="1"/>
    <col min="14084" max="14084" width="7.85546875" customWidth="1"/>
    <col min="14085" max="14085" width="6.85546875" customWidth="1"/>
    <col min="14086" max="14086" width="10.85546875" customWidth="1"/>
    <col min="14088" max="14088" width="8.42578125" customWidth="1"/>
    <col min="14089" max="14089" width="18.7109375" customWidth="1"/>
    <col min="14090" max="14090" width="17.42578125" customWidth="1"/>
    <col min="14091" max="14091" width="13" customWidth="1"/>
    <col min="14092" max="14092" width="8.85546875" customWidth="1"/>
    <col min="14093" max="14093" width="8.28515625" customWidth="1"/>
    <col min="14337" max="14337" width="8" customWidth="1"/>
    <col min="14338" max="14338" width="6.85546875" customWidth="1"/>
    <col min="14339" max="14339" width="10.28515625" customWidth="1"/>
    <col min="14340" max="14340" width="7.85546875" customWidth="1"/>
    <col min="14341" max="14341" width="6.85546875" customWidth="1"/>
    <col min="14342" max="14342" width="10.85546875" customWidth="1"/>
    <col min="14344" max="14344" width="8.42578125" customWidth="1"/>
    <col min="14345" max="14345" width="18.7109375" customWidth="1"/>
    <col min="14346" max="14346" width="17.42578125" customWidth="1"/>
    <col min="14347" max="14347" width="13" customWidth="1"/>
    <col min="14348" max="14348" width="8.85546875" customWidth="1"/>
    <col min="14349" max="14349" width="8.28515625" customWidth="1"/>
    <col min="14593" max="14593" width="8" customWidth="1"/>
    <col min="14594" max="14594" width="6.85546875" customWidth="1"/>
    <col min="14595" max="14595" width="10.28515625" customWidth="1"/>
    <col min="14596" max="14596" width="7.85546875" customWidth="1"/>
    <col min="14597" max="14597" width="6.85546875" customWidth="1"/>
    <col min="14598" max="14598" width="10.85546875" customWidth="1"/>
    <col min="14600" max="14600" width="8.42578125" customWidth="1"/>
    <col min="14601" max="14601" width="18.7109375" customWidth="1"/>
    <col min="14602" max="14602" width="17.42578125" customWidth="1"/>
    <col min="14603" max="14603" width="13" customWidth="1"/>
    <col min="14604" max="14604" width="8.85546875" customWidth="1"/>
    <col min="14605" max="14605" width="8.28515625" customWidth="1"/>
    <col min="14849" max="14849" width="8" customWidth="1"/>
    <col min="14850" max="14850" width="6.85546875" customWidth="1"/>
    <col min="14851" max="14851" width="10.28515625" customWidth="1"/>
    <col min="14852" max="14852" width="7.85546875" customWidth="1"/>
    <col min="14853" max="14853" width="6.85546875" customWidth="1"/>
    <col min="14854" max="14854" width="10.85546875" customWidth="1"/>
    <col min="14856" max="14856" width="8.42578125" customWidth="1"/>
    <col min="14857" max="14857" width="18.7109375" customWidth="1"/>
    <col min="14858" max="14858" width="17.42578125" customWidth="1"/>
    <col min="14859" max="14859" width="13" customWidth="1"/>
    <col min="14860" max="14860" width="8.85546875" customWidth="1"/>
    <col min="14861" max="14861" width="8.28515625" customWidth="1"/>
    <col min="15105" max="15105" width="8" customWidth="1"/>
    <col min="15106" max="15106" width="6.85546875" customWidth="1"/>
    <col min="15107" max="15107" width="10.28515625" customWidth="1"/>
    <col min="15108" max="15108" width="7.85546875" customWidth="1"/>
    <col min="15109" max="15109" width="6.85546875" customWidth="1"/>
    <col min="15110" max="15110" width="10.85546875" customWidth="1"/>
    <col min="15112" max="15112" width="8.42578125" customWidth="1"/>
    <col min="15113" max="15113" width="18.7109375" customWidth="1"/>
    <col min="15114" max="15114" width="17.42578125" customWidth="1"/>
    <col min="15115" max="15115" width="13" customWidth="1"/>
    <col min="15116" max="15116" width="8.85546875" customWidth="1"/>
    <col min="15117" max="15117" width="8.28515625" customWidth="1"/>
    <col min="15361" max="15361" width="8" customWidth="1"/>
    <col min="15362" max="15362" width="6.85546875" customWidth="1"/>
    <col min="15363" max="15363" width="10.28515625" customWidth="1"/>
    <col min="15364" max="15364" width="7.85546875" customWidth="1"/>
    <col min="15365" max="15365" width="6.85546875" customWidth="1"/>
    <col min="15366" max="15366" width="10.85546875" customWidth="1"/>
    <col min="15368" max="15368" width="8.42578125" customWidth="1"/>
    <col min="15369" max="15369" width="18.7109375" customWidth="1"/>
    <col min="15370" max="15370" width="17.42578125" customWidth="1"/>
    <col min="15371" max="15371" width="13" customWidth="1"/>
    <col min="15372" max="15372" width="8.85546875" customWidth="1"/>
    <col min="15373" max="15373" width="8.28515625" customWidth="1"/>
    <col min="15617" max="15617" width="8" customWidth="1"/>
    <col min="15618" max="15618" width="6.85546875" customWidth="1"/>
    <col min="15619" max="15619" width="10.28515625" customWidth="1"/>
    <col min="15620" max="15620" width="7.85546875" customWidth="1"/>
    <col min="15621" max="15621" width="6.85546875" customWidth="1"/>
    <col min="15622" max="15622" width="10.85546875" customWidth="1"/>
    <col min="15624" max="15624" width="8.42578125" customWidth="1"/>
    <col min="15625" max="15625" width="18.7109375" customWidth="1"/>
    <col min="15626" max="15626" width="17.42578125" customWidth="1"/>
    <col min="15627" max="15627" width="13" customWidth="1"/>
    <col min="15628" max="15628" width="8.85546875" customWidth="1"/>
    <col min="15629" max="15629" width="8.28515625" customWidth="1"/>
    <col min="15873" max="15873" width="8" customWidth="1"/>
    <col min="15874" max="15874" width="6.85546875" customWidth="1"/>
    <col min="15875" max="15875" width="10.28515625" customWidth="1"/>
    <col min="15876" max="15876" width="7.85546875" customWidth="1"/>
    <col min="15877" max="15877" width="6.85546875" customWidth="1"/>
    <col min="15878" max="15878" width="10.85546875" customWidth="1"/>
    <col min="15880" max="15880" width="8.42578125" customWidth="1"/>
    <col min="15881" max="15881" width="18.7109375" customWidth="1"/>
    <col min="15882" max="15882" width="17.42578125" customWidth="1"/>
    <col min="15883" max="15883" width="13" customWidth="1"/>
    <col min="15884" max="15884" width="8.85546875" customWidth="1"/>
    <col min="15885" max="15885" width="8.28515625" customWidth="1"/>
    <col min="16129" max="16129" width="8" customWidth="1"/>
    <col min="16130" max="16130" width="6.85546875" customWidth="1"/>
    <col min="16131" max="16131" width="10.28515625" customWidth="1"/>
    <col min="16132" max="16132" width="7.85546875" customWidth="1"/>
    <col min="16133" max="16133" width="6.85546875" customWidth="1"/>
    <col min="16134" max="16134" width="10.85546875" customWidth="1"/>
    <col min="16136" max="16136" width="8.42578125" customWidth="1"/>
    <col min="16137" max="16137" width="18.7109375" customWidth="1"/>
    <col min="16138" max="16138" width="17.42578125" customWidth="1"/>
    <col min="16139" max="16139" width="13" customWidth="1"/>
    <col min="16140" max="16140" width="8.85546875" customWidth="1"/>
    <col min="16141" max="16141" width="8.28515625" customWidth="1"/>
  </cols>
  <sheetData>
    <row r="1" spans="1:13" ht="15.75">
      <c r="A1" s="103" t="s">
        <v>85</v>
      </c>
      <c r="B1" s="104"/>
      <c r="C1" s="104"/>
      <c r="D1" s="105"/>
      <c r="E1" s="104"/>
      <c r="F1" s="104"/>
      <c r="G1" s="104"/>
      <c r="H1" s="104"/>
      <c r="I1" s="104"/>
      <c r="J1" s="104"/>
      <c r="K1" s="104"/>
      <c r="L1" s="104"/>
      <c r="M1" s="104"/>
    </row>
    <row r="3" spans="1:13" ht="23.25">
      <c r="A3" s="106" t="s">
        <v>22</v>
      </c>
      <c r="B3" s="106" t="s">
        <v>23</v>
      </c>
      <c r="C3" s="106" t="s">
        <v>24</v>
      </c>
      <c r="D3" s="107" t="s">
        <v>25</v>
      </c>
      <c r="E3" s="107" t="s">
        <v>26</v>
      </c>
      <c r="F3" s="107" t="s">
        <v>27</v>
      </c>
      <c r="G3" s="107" t="s">
        <v>28</v>
      </c>
      <c r="H3" s="107" t="s">
        <v>29</v>
      </c>
      <c r="I3" s="107" t="s">
        <v>30</v>
      </c>
      <c r="J3" s="107" t="s">
        <v>31</v>
      </c>
      <c r="K3" s="107" t="s">
        <v>32</v>
      </c>
      <c r="L3" s="107" t="s">
        <v>86</v>
      </c>
      <c r="M3" s="107" t="s">
        <v>51</v>
      </c>
    </row>
    <row r="4" spans="1:13" hidden="1">
      <c r="A4" s="108" t="s">
        <v>63</v>
      </c>
      <c r="B4" s="108">
        <v>19</v>
      </c>
      <c r="C4" s="108">
        <v>594</v>
      </c>
      <c r="D4" s="108">
        <v>2016</v>
      </c>
      <c r="E4" s="108">
        <v>12</v>
      </c>
      <c r="F4" s="109">
        <v>42725</v>
      </c>
      <c r="G4" s="108" t="s">
        <v>37</v>
      </c>
      <c r="H4" s="108" t="s">
        <v>37</v>
      </c>
      <c r="I4" s="108" t="s">
        <v>6</v>
      </c>
      <c r="J4" s="108" t="s">
        <v>46</v>
      </c>
      <c r="K4" s="108" t="s">
        <v>40</v>
      </c>
      <c r="L4" s="108">
        <v>320</v>
      </c>
      <c r="M4" s="108" t="s">
        <v>35</v>
      </c>
    </row>
    <row r="5" spans="1:13" hidden="1">
      <c r="A5" s="108" t="s">
        <v>63</v>
      </c>
      <c r="B5" s="108">
        <v>18</v>
      </c>
      <c r="C5" s="108">
        <v>593</v>
      </c>
      <c r="D5" s="108">
        <v>2016</v>
      </c>
      <c r="E5" s="108">
        <v>12</v>
      </c>
      <c r="F5" s="109">
        <v>42718</v>
      </c>
      <c r="G5" s="108" t="s">
        <v>37</v>
      </c>
      <c r="H5" s="108" t="s">
        <v>37</v>
      </c>
      <c r="I5" s="108" t="s">
        <v>6</v>
      </c>
      <c r="J5" s="108" t="s">
        <v>46</v>
      </c>
      <c r="K5" s="108" t="s">
        <v>40</v>
      </c>
      <c r="L5" s="108">
        <v>305</v>
      </c>
      <c r="M5" s="108" t="s">
        <v>35</v>
      </c>
    </row>
    <row r="6" spans="1:13" hidden="1">
      <c r="A6" s="108" t="s">
        <v>63</v>
      </c>
      <c r="B6" s="108">
        <v>17</v>
      </c>
      <c r="C6" s="108">
        <v>592</v>
      </c>
      <c r="D6" s="108">
        <v>2016</v>
      </c>
      <c r="E6" s="108">
        <v>12</v>
      </c>
      <c r="F6" s="109">
        <v>42712</v>
      </c>
      <c r="G6" s="108" t="s">
        <v>37</v>
      </c>
      <c r="H6" s="108" t="s">
        <v>37</v>
      </c>
      <c r="I6" s="108" t="s">
        <v>6</v>
      </c>
      <c r="J6" s="108" t="s">
        <v>46</v>
      </c>
      <c r="K6" s="108" t="s">
        <v>40</v>
      </c>
      <c r="L6" s="108">
        <v>367</v>
      </c>
      <c r="M6" s="108" t="s">
        <v>35</v>
      </c>
    </row>
    <row r="7" spans="1:13">
      <c r="A7" s="108" t="s">
        <v>52</v>
      </c>
      <c r="B7" s="108">
        <v>16</v>
      </c>
      <c r="C7" s="108">
        <v>542</v>
      </c>
      <c r="D7" s="108">
        <v>2016</v>
      </c>
      <c r="E7" s="108">
        <v>12</v>
      </c>
      <c r="F7" s="109">
        <v>42705</v>
      </c>
      <c r="G7" s="108" t="s">
        <v>37</v>
      </c>
      <c r="H7" s="108" t="s">
        <v>37</v>
      </c>
      <c r="I7" s="108" t="s">
        <v>8</v>
      </c>
      <c r="J7" s="108" t="s">
        <v>39</v>
      </c>
      <c r="K7" s="108" t="s">
        <v>53</v>
      </c>
      <c r="L7" s="108">
        <v>155</v>
      </c>
      <c r="M7" s="108" t="s">
        <v>34</v>
      </c>
    </row>
    <row r="8" spans="1:13" hidden="1">
      <c r="A8" s="108" t="s">
        <v>52</v>
      </c>
      <c r="B8" s="108">
        <v>16</v>
      </c>
      <c r="C8" s="108">
        <v>542</v>
      </c>
      <c r="D8" s="108">
        <v>2016</v>
      </c>
      <c r="E8" s="108">
        <v>12</v>
      </c>
      <c r="F8" s="109">
        <v>42705</v>
      </c>
      <c r="G8" s="108" t="s">
        <v>37</v>
      </c>
      <c r="H8" s="108" t="s">
        <v>37</v>
      </c>
      <c r="I8" s="108" t="s">
        <v>8</v>
      </c>
      <c r="J8" s="108" t="s">
        <v>39</v>
      </c>
      <c r="K8" s="108" t="s">
        <v>40</v>
      </c>
      <c r="L8" s="108">
        <v>65</v>
      </c>
      <c r="M8" s="108" t="s">
        <v>35</v>
      </c>
    </row>
    <row r="9" spans="1:13">
      <c r="A9" s="108" t="s">
        <v>52</v>
      </c>
      <c r="B9" s="108">
        <v>16</v>
      </c>
      <c r="C9" s="108">
        <v>542</v>
      </c>
      <c r="D9" s="108">
        <v>2016</v>
      </c>
      <c r="E9" s="108">
        <v>12</v>
      </c>
      <c r="F9" s="109">
        <v>42705</v>
      </c>
      <c r="G9" s="108" t="s">
        <v>37</v>
      </c>
      <c r="H9" s="108" t="s">
        <v>37</v>
      </c>
      <c r="I9" s="108" t="s">
        <v>8</v>
      </c>
      <c r="J9" s="108" t="s">
        <v>39</v>
      </c>
      <c r="K9" s="108" t="s">
        <v>54</v>
      </c>
      <c r="L9" s="108">
        <v>130</v>
      </c>
      <c r="M9" s="108" t="s">
        <v>34</v>
      </c>
    </row>
    <row r="10" spans="1:13" hidden="1">
      <c r="A10" s="108" t="s">
        <v>63</v>
      </c>
      <c r="B10" s="108">
        <v>16</v>
      </c>
      <c r="C10" s="108">
        <v>591</v>
      </c>
      <c r="D10" s="108">
        <v>2016</v>
      </c>
      <c r="E10" s="108">
        <v>12</v>
      </c>
      <c r="F10" s="109">
        <v>42705</v>
      </c>
      <c r="G10" s="108" t="s">
        <v>37</v>
      </c>
      <c r="H10" s="108" t="s">
        <v>37</v>
      </c>
      <c r="I10" s="108" t="s">
        <v>6</v>
      </c>
      <c r="J10" s="108" t="s">
        <v>46</v>
      </c>
      <c r="K10" s="108" t="s">
        <v>40</v>
      </c>
      <c r="L10" s="108">
        <v>722</v>
      </c>
      <c r="M10" s="108" t="s">
        <v>35</v>
      </c>
    </row>
    <row r="11" spans="1:13" hidden="1">
      <c r="A11" s="108" t="s">
        <v>63</v>
      </c>
      <c r="B11" s="108">
        <v>15</v>
      </c>
      <c r="C11" s="108">
        <v>590</v>
      </c>
      <c r="D11" s="108">
        <v>2016</v>
      </c>
      <c r="E11" s="108">
        <v>11</v>
      </c>
      <c r="F11" s="109">
        <v>42683</v>
      </c>
      <c r="G11" s="108" t="s">
        <v>37</v>
      </c>
      <c r="H11" s="108" t="s">
        <v>37</v>
      </c>
      <c r="I11" s="108" t="s">
        <v>6</v>
      </c>
      <c r="J11" s="108" t="s">
        <v>46</v>
      </c>
      <c r="K11" s="108" t="s">
        <v>40</v>
      </c>
      <c r="L11" s="108">
        <v>467</v>
      </c>
      <c r="M11" s="108" t="s">
        <v>35</v>
      </c>
    </row>
    <row r="12" spans="1:13">
      <c r="A12" s="108" t="s">
        <v>52</v>
      </c>
      <c r="B12" s="108">
        <v>15</v>
      </c>
      <c r="C12" s="108">
        <v>541</v>
      </c>
      <c r="D12" s="108">
        <v>2016</v>
      </c>
      <c r="E12" s="108">
        <v>11</v>
      </c>
      <c r="F12" s="109">
        <v>42683</v>
      </c>
      <c r="G12" s="108" t="s">
        <v>37</v>
      </c>
      <c r="H12" s="108" t="s">
        <v>37</v>
      </c>
      <c r="I12" s="108" t="s">
        <v>8</v>
      </c>
      <c r="J12" s="108" t="s">
        <v>39</v>
      </c>
      <c r="K12" s="108" t="s">
        <v>53</v>
      </c>
      <c r="L12" s="108">
        <v>260</v>
      </c>
      <c r="M12" s="108" t="s">
        <v>34</v>
      </c>
    </row>
    <row r="13" spans="1:13" hidden="1">
      <c r="A13" s="108" t="s">
        <v>52</v>
      </c>
      <c r="B13" s="108">
        <v>15</v>
      </c>
      <c r="C13" s="108">
        <v>541</v>
      </c>
      <c r="D13" s="108">
        <v>2016</v>
      </c>
      <c r="E13" s="108">
        <v>11</v>
      </c>
      <c r="F13" s="109">
        <v>42683</v>
      </c>
      <c r="G13" s="108" t="s">
        <v>37</v>
      </c>
      <c r="H13" s="108" t="s">
        <v>37</v>
      </c>
      <c r="I13" s="108" t="s">
        <v>8</v>
      </c>
      <c r="J13" s="108" t="s">
        <v>39</v>
      </c>
      <c r="K13" s="108" t="s">
        <v>40</v>
      </c>
      <c r="L13" s="108">
        <v>100</v>
      </c>
      <c r="M13" s="108" t="s">
        <v>35</v>
      </c>
    </row>
    <row r="14" spans="1:13">
      <c r="A14" s="108" t="s">
        <v>52</v>
      </c>
      <c r="B14" s="108">
        <v>15</v>
      </c>
      <c r="C14" s="108">
        <v>541</v>
      </c>
      <c r="D14" s="108">
        <v>2016</v>
      </c>
      <c r="E14" s="108">
        <v>11</v>
      </c>
      <c r="F14" s="109">
        <v>42683</v>
      </c>
      <c r="G14" s="108" t="s">
        <v>37</v>
      </c>
      <c r="H14" s="108" t="s">
        <v>37</v>
      </c>
      <c r="I14" s="108" t="s">
        <v>8</v>
      </c>
      <c r="J14" s="108" t="s">
        <v>39</v>
      </c>
      <c r="K14" s="108" t="s">
        <v>54</v>
      </c>
      <c r="L14" s="108">
        <v>180</v>
      </c>
      <c r="M14" s="108" t="s">
        <v>34</v>
      </c>
    </row>
    <row r="15" spans="1:13" hidden="1">
      <c r="A15" s="108" t="s">
        <v>63</v>
      </c>
      <c r="B15" s="108">
        <v>14</v>
      </c>
      <c r="C15" s="108">
        <v>577</v>
      </c>
      <c r="D15" s="108">
        <v>2016</v>
      </c>
      <c r="E15" s="108">
        <v>11</v>
      </c>
      <c r="F15" s="109">
        <v>42676</v>
      </c>
      <c r="G15" s="108" t="s">
        <v>37</v>
      </c>
      <c r="H15" s="108" t="s">
        <v>37</v>
      </c>
      <c r="I15" s="108" t="s">
        <v>6</v>
      </c>
      <c r="J15" s="108" t="s">
        <v>46</v>
      </c>
      <c r="K15" s="108" t="s">
        <v>40</v>
      </c>
      <c r="L15" s="108">
        <v>481</v>
      </c>
      <c r="M15" s="108" t="s">
        <v>35</v>
      </c>
    </row>
    <row r="16" spans="1:13">
      <c r="A16" s="108" t="s">
        <v>52</v>
      </c>
      <c r="B16" s="108">
        <v>14</v>
      </c>
      <c r="C16" s="108">
        <v>540</v>
      </c>
      <c r="D16" s="108">
        <v>2016</v>
      </c>
      <c r="E16" s="108">
        <v>11</v>
      </c>
      <c r="F16" s="109">
        <v>42676</v>
      </c>
      <c r="G16" s="108" t="s">
        <v>37</v>
      </c>
      <c r="H16" s="108" t="s">
        <v>37</v>
      </c>
      <c r="I16" s="108" t="s">
        <v>8</v>
      </c>
      <c r="J16" s="108" t="s">
        <v>39</v>
      </c>
      <c r="K16" s="108" t="s">
        <v>53</v>
      </c>
      <c r="L16" s="108">
        <v>300</v>
      </c>
      <c r="M16" s="108" t="s">
        <v>34</v>
      </c>
    </row>
    <row r="17" spans="1:13" hidden="1">
      <c r="A17" s="108" t="s">
        <v>52</v>
      </c>
      <c r="B17" s="108">
        <v>14</v>
      </c>
      <c r="C17" s="108">
        <v>540</v>
      </c>
      <c r="D17" s="108">
        <v>2016</v>
      </c>
      <c r="E17" s="108">
        <v>11</v>
      </c>
      <c r="F17" s="109">
        <v>42676</v>
      </c>
      <c r="G17" s="108" t="s">
        <v>37</v>
      </c>
      <c r="H17" s="108" t="s">
        <v>37</v>
      </c>
      <c r="I17" s="108" t="s">
        <v>8</v>
      </c>
      <c r="J17" s="108" t="s">
        <v>39</v>
      </c>
      <c r="K17" s="108" t="s">
        <v>40</v>
      </c>
      <c r="L17" s="108">
        <v>150</v>
      </c>
      <c r="M17" s="108" t="s">
        <v>35</v>
      </c>
    </row>
    <row r="18" spans="1:13">
      <c r="A18" s="108" t="s">
        <v>52</v>
      </c>
      <c r="B18" s="108">
        <v>14</v>
      </c>
      <c r="C18" s="108">
        <v>540</v>
      </c>
      <c r="D18" s="108">
        <v>2016</v>
      </c>
      <c r="E18" s="108">
        <v>11</v>
      </c>
      <c r="F18" s="109">
        <v>42676</v>
      </c>
      <c r="G18" s="108" t="s">
        <v>37</v>
      </c>
      <c r="H18" s="108" t="s">
        <v>37</v>
      </c>
      <c r="I18" s="108" t="s">
        <v>8</v>
      </c>
      <c r="J18" s="108" t="s">
        <v>39</v>
      </c>
      <c r="K18" s="108" t="s">
        <v>54</v>
      </c>
      <c r="L18" s="108">
        <v>130</v>
      </c>
      <c r="M18" s="108" t="s">
        <v>34</v>
      </c>
    </row>
    <row r="19" spans="1:13">
      <c r="A19" s="108" t="s">
        <v>52</v>
      </c>
      <c r="B19" s="108">
        <v>13</v>
      </c>
      <c r="C19" s="108">
        <v>539</v>
      </c>
      <c r="D19" s="108">
        <v>2016</v>
      </c>
      <c r="E19" s="108">
        <v>10</v>
      </c>
      <c r="F19" s="109">
        <v>42670</v>
      </c>
      <c r="G19" s="108" t="s">
        <v>37</v>
      </c>
      <c r="H19" s="108" t="s">
        <v>37</v>
      </c>
      <c r="I19" s="108" t="s">
        <v>8</v>
      </c>
      <c r="J19" s="108" t="s">
        <v>39</v>
      </c>
      <c r="K19" s="108" t="s">
        <v>53</v>
      </c>
      <c r="L19" s="108">
        <v>70</v>
      </c>
      <c r="M19" s="108" t="s">
        <v>34</v>
      </c>
    </row>
    <row r="20" spans="1:13" hidden="1">
      <c r="A20" s="108" t="s">
        <v>52</v>
      </c>
      <c r="B20" s="108">
        <v>13</v>
      </c>
      <c r="C20" s="108">
        <v>539</v>
      </c>
      <c r="D20" s="108">
        <v>2016</v>
      </c>
      <c r="E20" s="108">
        <v>10</v>
      </c>
      <c r="F20" s="109">
        <v>42670</v>
      </c>
      <c r="G20" s="108" t="s">
        <v>37</v>
      </c>
      <c r="H20" s="108" t="s">
        <v>37</v>
      </c>
      <c r="I20" s="108" t="s">
        <v>8</v>
      </c>
      <c r="J20" s="108" t="s">
        <v>39</v>
      </c>
      <c r="K20" s="108" t="s">
        <v>40</v>
      </c>
      <c r="L20" s="108">
        <v>190</v>
      </c>
      <c r="M20" s="108" t="s">
        <v>35</v>
      </c>
    </row>
    <row r="21" spans="1:13" hidden="1">
      <c r="A21" s="108" t="s">
        <v>63</v>
      </c>
      <c r="B21" s="108">
        <v>13</v>
      </c>
      <c r="C21" s="108">
        <v>576</v>
      </c>
      <c r="D21" s="108">
        <v>2016</v>
      </c>
      <c r="E21" s="108">
        <v>10</v>
      </c>
      <c r="F21" s="109">
        <v>42670</v>
      </c>
      <c r="G21" s="108" t="s">
        <v>37</v>
      </c>
      <c r="H21" s="108" t="s">
        <v>37</v>
      </c>
      <c r="I21" s="108" t="s">
        <v>6</v>
      </c>
      <c r="J21" s="108" t="s">
        <v>46</v>
      </c>
      <c r="K21" s="108" t="s">
        <v>40</v>
      </c>
      <c r="L21" s="108">
        <v>300</v>
      </c>
      <c r="M21" s="108" t="s">
        <v>35</v>
      </c>
    </row>
    <row r="22" spans="1:13">
      <c r="A22" s="108" t="s">
        <v>52</v>
      </c>
      <c r="B22" s="108">
        <v>12</v>
      </c>
      <c r="C22" s="108">
        <v>538</v>
      </c>
      <c r="D22" s="108">
        <v>2016</v>
      </c>
      <c r="E22" s="108">
        <v>10</v>
      </c>
      <c r="F22" s="109">
        <v>42663</v>
      </c>
      <c r="G22" s="108" t="s">
        <v>37</v>
      </c>
      <c r="H22" s="108" t="s">
        <v>37</v>
      </c>
      <c r="I22" s="108" t="s">
        <v>8</v>
      </c>
      <c r="J22" s="108" t="s">
        <v>39</v>
      </c>
      <c r="K22" s="108" t="s">
        <v>53</v>
      </c>
      <c r="L22" s="108">
        <v>315</v>
      </c>
      <c r="M22" s="108" t="s">
        <v>34</v>
      </c>
    </row>
    <row r="23" spans="1:13" hidden="1">
      <c r="A23" s="108" t="s">
        <v>52</v>
      </c>
      <c r="B23" s="108">
        <v>12</v>
      </c>
      <c r="C23" s="108">
        <v>538</v>
      </c>
      <c r="D23" s="108">
        <v>2016</v>
      </c>
      <c r="E23" s="108">
        <v>10</v>
      </c>
      <c r="F23" s="109">
        <v>42663</v>
      </c>
      <c r="G23" s="108" t="s">
        <v>37</v>
      </c>
      <c r="H23" s="108" t="s">
        <v>37</v>
      </c>
      <c r="I23" s="108" t="s">
        <v>8</v>
      </c>
      <c r="J23" s="108" t="s">
        <v>39</v>
      </c>
      <c r="K23" s="108" t="s">
        <v>40</v>
      </c>
      <c r="L23" s="108">
        <v>260</v>
      </c>
      <c r="M23" s="108" t="s">
        <v>35</v>
      </c>
    </row>
    <row r="24" spans="1:13">
      <c r="A24" s="108" t="s">
        <v>52</v>
      </c>
      <c r="B24" s="108">
        <v>12</v>
      </c>
      <c r="C24" s="108">
        <v>538</v>
      </c>
      <c r="D24" s="108">
        <v>2016</v>
      </c>
      <c r="E24" s="108">
        <v>10</v>
      </c>
      <c r="F24" s="109">
        <v>42663</v>
      </c>
      <c r="G24" s="108" t="s">
        <v>37</v>
      </c>
      <c r="H24" s="108" t="s">
        <v>37</v>
      </c>
      <c r="I24" s="108" t="s">
        <v>8</v>
      </c>
      <c r="J24" s="108" t="s">
        <v>39</v>
      </c>
      <c r="K24" s="108" t="s">
        <v>54</v>
      </c>
      <c r="L24" s="108">
        <v>140</v>
      </c>
      <c r="M24" s="108" t="s">
        <v>34</v>
      </c>
    </row>
    <row r="25" spans="1:13" hidden="1">
      <c r="A25" s="108" t="s">
        <v>63</v>
      </c>
      <c r="B25" s="108">
        <v>12</v>
      </c>
      <c r="C25" s="108">
        <v>575</v>
      </c>
      <c r="D25" s="108">
        <v>2016</v>
      </c>
      <c r="E25" s="108">
        <v>10</v>
      </c>
      <c r="F25" s="109">
        <v>42663</v>
      </c>
      <c r="G25" s="108" t="s">
        <v>37</v>
      </c>
      <c r="H25" s="108" t="s">
        <v>37</v>
      </c>
      <c r="I25" s="108" t="s">
        <v>6</v>
      </c>
      <c r="J25" s="108" t="s">
        <v>46</v>
      </c>
      <c r="K25" s="108" t="s">
        <v>40</v>
      </c>
      <c r="L25" s="108">
        <v>600</v>
      </c>
      <c r="M25" s="108" t="s">
        <v>35</v>
      </c>
    </row>
    <row r="26" spans="1:13">
      <c r="A26" s="108" t="s">
        <v>52</v>
      </c>
      <c r="B26" s="108">
        <v>11</v>
      </c>
      <c r="C26" s="108">
        <v>537</v>
      </c>
      <c r="D26" s="108">
        <v>2016</v>
      </c>
      <c r="E26" s="108">
        <v>9</v>
      </c>
      <c r="F26" s="109">
        <v>42642</v>
      </c>
      <c r="G26" s="108" t="s">
        <v>37</v>
      </c>
      <c r="H26" s="108" t="s">
        <v>37</v>
      </c>
      <c r="I26" s="108" t="s">
        <v>8</v>
      </c>
      <c r="J26" s="108" t="s">
        <v>39</v>
      </c>
      <c r="K26" s="108" t="s">
        <v>53</v>
      </c>
      <c r="L26" s="108">
        <v>340</v>
      </c>
      <c r="M26" s="108" t="s">
        <v>34</v>
      </c>
    </row>
    <row r="27" spans="1:13" hidden="1">
      <c r="A27" s="108" t="s">
        <v>52</v>
      </c>
      <c r="B27" s="108">
        <v>11</v>
      </c>
      <c r="C27" s="108">
        <v>537</v>
      </c>
      <c r="D27" s="108">
        <v>2016</v>
      </c>
      <c r="E27" s="108">
        <v>9</v>
      </c>
      <c r="F27" s="109">
        <v>42642</v>
      </c>
      <c r="G27" s="108" t="s">
        <v>37</v>
      </c>
      <c r="H27" s="108" t="s">
        <v>37</v>
      </c>
      <c r="I27" s="108" t="s">
        <v>8</v>
      </c>
      <c r="J27" s="108" t="s">
        <v>39</v>
      </c>
      <c r="K27" s="108" t="s">
        <v>40</v>
      </c>
      <c r="L27" s="108">
        <v>200</v>
      </c>
      <c r="M27" s="108" t="s">
        <v>35</v>
      </c>
    </row>
    <row r="28" spans="1:13">
      <c r="A28" s="108" t="s">
        <v>52</v>
      </c>
      <c r="B28" s="108">
        <v>11</v>
      </c>
      <c r="C28" s="108">
        <v>537</v>
      </c>
      <c r="D28" s="108">
        <v>2016</v>
      </c>
      <c r="E28" s="108">
        <v>9</v>
      </c>
      <c r="F28" s="109">
        <v>42642</v>
      </c>
      <c r="G28" s="108" t="s">
        <v>37</v>
      </c>
      <c r="H28" s="108" t="s">
        <v>37</v>
      </c>
      <c r="I28" s="108" t="s">
        <v>8</v>
      </c>
      <c r="J28" s="108" t="s">
        <v>39</v>
      </c>
      <c r="K28" s="108" t="s">
        <v>54</v>
      </c>
      <c r="L28" s="108">
        <v>140</v>
      </c>
      <c r="M28" s="108" t="s">
        <v>34</v>
      </c>
    </row>
    <row r="29" spans="1:13" hidden="1">
      <c r="A29" s="108" t="s">
        <v>63</v>
      </c>
      <c r="B29" s="108">
        <v>11</v>
      </c>
      <c r="C29" s="108">
        <v>574</v>
      </c>
      <c r="D29" s="108">
        <v>2016</v>
      </c>
      <c r="E29" s="108">
        <v>9</v>
      </c>
      <c r="F29" s="109">
        <v>42642</v>
      </c>
      <c r="G29" s="108" t="s">
        <v>37</v>
      </c>
      <c r="H29" s="108" t="s">
        <v>37</v>
      </c>
      <c r="I29" s="108" t="s">
        <v>6</v>
      </c>
      <c r="J29" s="108" t="s">
        <v>46</v>
      </c>
      <c r="K29" s="108" t="s">
        <v>40</v>
      </c>
      <c r="L29" s="108">
        <v>603</v>
      </c>
      <c r="M29" s="108" t="s">
        <v>35</v>
      </c>
    </row>
    <row r="30" spans="1:13">
      <c r="A30" s="108" t="s">
        <v>52</v>
      </c>
      <c r="B30" s="108">
        <v>10</v>
      </c>
      <c r="C30" s="108">
        <v>536</v>
      </c>
      <c r="D30" s="108">
        <v>2016</v>
      </c>
      <c r="E30" s="108">
        <v>9</v>
      </c>
      <c r="F30" s="109">
        <v>42634</v>
      </c>
      <c r="G30" s="108" t="s">
        <v>37</v>
      </c>
      <c r="H30" s="108" t="s">
        <v>37</v>
      </c>
      <c r="I30" s="108" t="s">
        <v>8</v>
      </c>
      <c r="J30" s="108" t="s">
        <v>39</v>
      </c>
      <c r="K30" s="108" t="s">
        <v>53</v>
      </c>
      <c r="L30" s="108">
        <v>460</v>
      </c>
      <c r="M30" s="108" t="s">
        <v>34</v>
      </c>
    </row>
    <row r="31" spans="1:13" hidden="1">
      <c r="A31" s="108" t="s">
        <v>52</v>
      </c>
      <c r="B31" s="108">
        <v>10</v>
      </c>
      <c r="C31" s="108">
        <v>536</v>
      </c>
      <c r="D31" s="108">
        <v>2016</v>
      </c>
      <c r="E31" s="108">
        <v>9</v>
      </c>
      <c r="F31" s="109">
        <v>42634</v>
      </c>
      <c r="G31" s="108" t="s">
        <v>37</v>
      </c>
      <c r="H31" s="108" t="s">
        <v>37</v>
      </c>
      <c r="I31" s="108" t="s">
        <v>8</v>
      </c>
      <c r="J31" s="108" t="s">
        <v>39</v>
      </c>
      <c r="K31" s="108" t="s">
        <v>40</v>
      </c>
      <c r="L31" s="108">
        <v>210</v>
      </c>
      <c r="M31" s="108" t="s">
        <v>35</v>
      </c>
    </row>
    <row r="32" spans="1:13">
      <c r="A32" s="108" t="s">
        <v>52</v>
      </c>
      <c r="B32" s="108">
        <v>10</v>
      </c>
      <c r="C32" s="108">
        <v>536</v>
      </c>
      <c r="D32" s="108">
        <v>2016</v>
      </c>
      <c r="E32" s="108">
        <v>9</v>
      </c>
      <c r="F32" s="109">
        <v>42634</v>
      </c>
      <c r="G32" s="108" t="s">
        <v>37</v>
      </c>
      <c r="H32" s="108" t="s">
        <v>37</v>
      </c>
      <c r="I32" s="108" t="s">
        <v>8</v>
      </c>
      <c r="J32" s="108" t="s">
        <v>39</v>
      </c>
      <c r="K32" s="108" t="s">
        <v>54</v>
      </c>
      <c r="L32" s="108">
        <v>340</v>
      </c>
      <c r="M32" s="108" t="s">
        <v>34</v>
      </c>
    </row>
    <row r="33" spans="1:13" hidden="1">
      <c r="A33" s="108" t="s">
        <v>63</v>
      </c>
      <c r="B33" s="108">
        <v>10</v>
      </c>
      <c r="C33" s="108">
        <v>573</v>
      </c>
      <c r="D33" s="108">
        <v>2016</v>
      </c>
      <c r="E33" s="108">
        <v>9</v>
      </c>
      <c r="F33" s="109">
        <v>42634</v>
      </c>
      <c r="G33" s="108" t="s">
        <v>37</v>
      </c>
      <c r="H33" s="108" t="s">
        <v>37</v>
      </c>
      <c r="I33" s="108" t="s">
        <v>6</v>
      </c>
      <c r="J33" s="108" t="s">
        <v>46</v>
      </c>
      <c r="K33" s="108" t="s">
        <v>40</v>
      </c>
      <c r="L33" s="108">
        <v>660</v>
      </c>
      <c r="M33" s="108" t="s">
        <v>35</v>
      </c>
    </row>
    <row r="34" spans="1:13" hidden="1">
      <c r="A34" s="108" t="s">
        <v>63</v>
      </c>
      <c r="B34" s="108">
        <v>9</v>
      </c>
      <c r="C34" s="108">
        <v>572</v>
      </c>
      <c r="D34" s="108">
        <v>2016</v>
      </c>
      <c r="E34" s="108">
        <v>9</v>
      </c>
      <c r="F34" s="109">
        <v>42621</v>
      </c>
      <c r="G34" s="108" t="s">
        <v>37</v>
      </c>
      <c r="H34" s="108" t="s">
        <v>37</v>
      </c>
      <c r="I34" s="108" t="s">
        <v>6</v>
      </c>
      <c r="J34" s="108" t="s">
        <v>46</v>
      </c>
      <c r="K34" s="108" t="s">
        <v>40</v>
      </c>
      <c r="L34" s="108">
        <v>722</v>
      </c>
      <c r="M34" s="108" t="s">
        <v>35</v>
      </c>
    </row>
    <row r="35" spans="1:13">
      <c r="A35" s="108" t="s">
        <v>52</v>
      </c>
      <c r="B35" s="108">
        <v>9</v>
      </c>
      <c r="C35" s="108">
        <v>535</v>
      </c>
      <c r="D35" s="108">
        <v>2016</v>
      </c>
      <c r="E35" s="108">
        <v>9</v>
      </c>
      <c r="F35" s="109">
        <v>42621</v>
      </c>
      <c r="G35" s="108" t="s">
        <v>37</v>
      </c>
      <c r="H35" s="108" t="s">
        <v>37</v>
      </c>
      <c r="I35" s="108" t="s">
        <v>8</v>
      </c>
      <c r="J35" s="108" t="s">
        <v>39</v>
      </c>
      <c r="K35" s="108" t="s">
        <v>53</v>
      </c>
      <c r="L35" s="108">
        <v>110</v>
      </c>
      <c r="M35" s="108" t="s">
        <v>34</v>
      </c>
    </row>
    <row r="36" spans="1:13" hidden="1">
      <c r="A36" s="108" t="s">
        <v>52</v>
      </c>
      <c r="B36" s="108">
        <v>9</v>
      </c>
      <c r="C36" s="108">
        <v>535</v>
      </c>
      <c r="D36" s="108">
        <v>2016</v>
      </c>
      <c r="E36" s="108">
        <v>9</v>
      </c>
      <c r="F36" s="109">
        <v>42621</v>
      </c>
      <c r="G36" s="108" t="s">
        <v>37</v>
      </c>
      <c r="H36" s="108" t="s">
        <v>37</v>
      </c>
      <c r="I36" s="108" t="s">
        <v>8</v>
      </c>
      <c r="J36" s="108" t="s">
        <v>39</v>
      </c>
      <c r="K36" s="108" t="s">
        <v>40</v>
      </c>
      <c r="L36" s="108">
        <v>190</v>
      </c>
      <c r="M36" s="108" t="s">
        <v>35</v>
      </c>
    </row>
    <row r="37" spans="1:13">
      <c r="A37" s="108" t="s">
        <v>52</v>
      </c>
      <c r="B37" s="108">
        <v>9</v>
      </c>
      <c r="C37" s="108">
        <v>535</v>
      </c>
      <c r="D37" s="108">
        <v>2016</v>
      </c>
      <c r="E37" s="108">
        <v>9</v>
      </c>
      <c r="F37" s="109">
        <v>42621</v>
      </c>
      <c r="G37" s="108" t="s">
        <v>37</v>
      </c>
      <c r="H37" s="108" t="s">
        <v>37</v>
      </c>
      <c r="I37" s="108" t="s">
        <v>8</v>
      </c>
      <c r="J37" s="108" t="s">
        <v>39</v>
      </c>
      <c r="K37" s="108" t="s">
        <v>54</v>
      </c>
      <c r="L37" s="108">
        <v>100</v>
      </c>
      <c r="M37" s="108" t="s">
        <v>34</v>
      </c>
    </row>
    <row r="38" spans="1:13">
      <c r="A38" s="108" t="s">
        <v>52</v>
      </c>
      <c r="B38" s="108">
        <v>8</v>
      </c>
      <c r="C38" s="108">
        <v>534</v>
      </c>
      <c r="D38" s="108">
        <v>2016</v>
      </c>
      <c r="E38" s="108">
        <v>9</v>
      </c>
      <c r="F38" s="109">
        <v>42614</v>
      </c>
      <c r="G38" s="108" t="s">
        <v>37</v>
      </c>
      <c r="H38" s="108" t="s">
        <v>37</v>
      </c>
      <c r="I38" s="108" t="s">
        <v>8</v>
      </c>
      <c r="J38" s="108" t="s">
        <v>39</v>
      </c>
      <c r="K38" s="108" t="s">
        <v>53</v>
      </c>
      <c r="L38" s="108">
        <v>250</v>
      </c>
      <c r="M38" s="108" t="s">
        <v>34</v>
      </c>
    </row>
    <row r="39" spans="1:13" hidden="1">
      <c r="A39" s="108" t="s">
        <v>52</v>
      </c>
      <c r="B39" s="108">
        <v>8</v>
      </c>
      <c r="C39" s="108">
        <v>534</v>
      </c>
      <c r="D39" s="108">
        <v>2016</v>
      </c>
      <c r="E39" s="108">
        <v>9</v>
      </c>
      <c r="F39" s="109">
        <v>42614</v>
      </c>
      <c r="G39" s="108" t="s">
        <v>37</v>
      </c>
      <c r="H39" s="108" t="s">
        <v>37</v>
      </c>
      <c r="I39" s="108" t="s">
        <v>8</v>
      </c>
      <c r="J39" s="108" t="s">
        <v>39</v>
      </c>
      <c r="K39" s="108" t="s">
        <v>40</v>
      </c>
      <c r="L39" s="108">
        <v>200</v>
      </c>
      <c r="M39" s="108" t="s">
        <v>35</v>
      </c>
    </row>
    <row r="40" spans="1:13">
      <c r="A40" s="108" t="s">
        <v>52</v>
      </c>
      <c r="B40" s="108">
        <v>8</v>
      </c>
      <c r="C40" s="108">
        <v>534</v>
      </c>
      <c r="D40" s="108">
        <v>2016</v>
      </c>
      <c r="E40" s="108">
        <v>9</v>
      </c>
      <c r="F40" s="109">
        <v>42614</v>
      </c>
      <c r="G40" s="108" t="s">
        <v>37</v>
      </c>
      <c r="H40" s="108" t="s">
        <v>37</v>
      </c>
      <c r="I40" s="108" t="s">
        <v>8</v>
      </c>
      <c r="J40" s="108" t="s">
        <v>39</v>
      </c>
      <c r="K40" s="108" t="s">
        <v>54</v>
      </c>
      <c r="L40" s="108">
        <v>160</v>
      </c>
      <c r="M40" s="108" t="s">
        <v>34</v>
      </c>
    </row>
    <row r="41" spans="1:13" hidden="1">
      <c r="A41" s="108" t="s">
        <v>63</v>
      </c>
      <c r="B41" s="108">
        <v>8</v>
      </c>
      <c r="C41" s="108">
        <v>571</v>
      </c>
      <c r="D41" s="108">
        <v>2016</v>
      </c>
      <c r="E41" s="108">
        <v>9</v>
      </c>
      <c r="F41" s="109">
        <v>42614</v>
      </c>
      <c r="G41" s="108" t="s">
        <v>37</v>
      </c>
      <c r="H41" s="108" t="s">
        <v>37</v>
      </c>
      <c r="I41" s="108" t="s">
        <v>6</v>
      </c>
      <c r="J41" s="108" t="s">
        <v>46</v>
      </c>
      <c r="K41" s="108" t="s">
        <v>40</v>
      </c>
      <c r="L41" s="108">
        <v>540</v>
      </c>
      <c r="M41" s="108" t="s">
        <v>35</v>
      </c>
    </row>
    <row r="42" spans="1:13" hidden="1">
      <c r="A42" s="108" t="s">
        <v>63</v>
      </c>
      <c r="B42" s="108">
        <v>7</v>
      </c>
      <c r="C42" s="108">
        <v>570</v>
      </c>
      <c r="D42" s="108">
        <v>2016</v>
      </c>
      <c r="E42" s="108">
        <v>7</v>
      </c>
      <c r="F42" s="109">
        <v>42578</v>
      </c>
      <c r="G42" s="108" t="s">
        <v>37</v>
      </c>
      <c r="H42" s="108" t="s">
        <v>37</v>
      </c>
      <c r="I42" s="108" t="s">
        <v>6</v>
      </c>
      <c r="J42" s="108" t="s">
        <v>46</v>
      </c>
      <c r="K42" s="108" t="s">
        <v>40</v>
      </c>
      <c r="L42" s="108">
        <v>489</v>
      </c>
      <c r="M42" s="108" t="s">
        <v>35</v>
      </c>
    </row>
    <row r="43" spans="1:13" hidden="1">
      <c r="A43" s="108" t="s">
        <v>63</v>
      </c>
      <c r="B43" s="108">
        <v>6</v>
      </c>
      <c r="C43" s="108">
        <v>569</v>
      </c>
      <c r="D43" s="108">
        <v>2016</v>
      </c>
      <c r="E43" s="108">
        <v>7</v>
      </c>
      <c r="F43" s="109">
        <v>42571</v>
      </c>
      <c r="G43" s="108" t="s">
        <v>37</v>
      </c>
      <c r="H43" s="108" t="s">
        <v>37</v>
      </c>
      <c r="I43" s="108" t="s">
        <v>6</v>
      </c>
      <c r="J43" s="108" t="s">
        <v>46</v>
      </c>
      <c r="K43" s="108" t="s">
        <v>40</v>
      </c>
      <c r="L43" s="108">
        <v>598</v>
      </c>
      <c r="M43" s="108" t="s">
        <v>35</v>
      </c>
    </row>
    <row r="44" spans="1:13" hidden="1">
      <c r="A44" s="108" t="s">
        <v>63</v>
      </c>
      <c r="B44" s="108">
        <v>5</v>
      </c>
      <c r="C44" s="108">
        <v>567</v>
      </c>
      <c r="D44" s="108">
        <v>2016</v>
      </c>
      <c r="E44" s="108">
        <v>7</v>
      </c>
      <c r="F44" s="109">
        <v>42564</v>
      </c>
      <c r="G44" s="108" t="s">
        <v>37</v>
      </c>
      <c r="H44" s="108" t="s">
        <v>37</v>
      </c>
      <c r="I44" s="108" t="s">
        <v>6</v>
      </c>
      <c r="J44" s="108" t="s">
        <v>46</v>
      </c>
      <c r="K44" s="108" t="s">
        <v>40</v>
      </c>
      <c r="L44" s="108">
        <v>599</v>
      </c>
      <c r="M44" s="108" t="s">
        <v>35</v>
      </c>
    </row>
    <row r="45" spans="1:13" hidden="1">
      <c r="A45" s="108" t="s">
        <v>63</v>
      </c>
      <c r="B45" s="108">
        <v>4</v>
      </c>
      <c r="C45" s="108">
        <v>565</v>
      </c>
      <c r="D45" s="108">
        <v>2016</v>
      </c>
      <c r="E45" s="108">
        <v>6</v>
      </c>
      <c r="F45" s="109">
        <v>42550</v>
      </c>
      <c r="G45" s="108" t="s">
        <v>37</v>
      </c>
      <c r="H45" s="108" t="s">
        <v>37</v>
      </c>
      <c r="I45" s="108" t="s">
        <v>6</v>
      </c>
      <c r="J45" s="108" t="s">
        <v>46</v>
      </c>
      <c r="K45" s="108" t="s">
        <v>40</v>
      </c>
      <c r="L45" s="108">
        <v>291</v>
      </c>
      <c r="M45" s="108" t="s">
        <v>35</v>
      </c>
    </row>
    <row r="46" spans="1:13" hidden="1">
      <c r="A46" s="108" t="s">
        <v>61</v>
      </c>
      <c r="B46" s="108">
        <v>1</v>
      </c>
      <c r="C46" s="108">
        <v>303</v>
      </c>
      <c r="D46" s="108">
        <v>2016</v>
      </c>
      <c r="E46" s="108">
        <v>3</v>
      </c>
      <c r="F46" s="109">
        <v>42446</v>
      </c>
      <c r="G46" s="108" t="s">
        <v>37</v>
      </c>
      <c r="H46" s="108" t="s">
        <v>37</v>
      </c>
      <c r="I46" s="108" t="s">
        <v>4</v>
      </c>
      <c r="J46" s="108" t="s">
        <v>55</v>
      </c>
      <c r="K46" s="108" t="s">
        <v>53</v>
      </c>
      <c r="L46" s="108">
        <v>10</v>
      </c>
      <c r="M46" s="108" t="s">
        <v>34</v>
      </c>
    </row>
    <row r="47" spans="1:13">
      <c r="A47" s="108" t="s">
        <v>52</v>
      </c>
      <c r="B47" s="108">
        <v>8</v>
      </c>
      <c r="C47" s="108">
        <v>529</v>
      </c>
      <c r="D47" s="108">
        <v>2016</v>
      </c>
      <c r="E47" s="108">
        <v>3</v>
      </c>
      <c r="F47" s="109">
        <v>42446</v>
      </c>
      <c r="G47" s="108" t="s">
        <v>37</v>
      </c>
      <c r="H47" s="108" t="s">
        <v>37</v>
      </c>
      <c r="I47" s="108" t="s">
        <v>8</v>
      </c>
      <c r="J47" s="108" t="s">
        <v>55</v>
      </c>
      <c r="K47" s="108" t="s">
        <v>53</v>
      </c>
      <c r="L47" s="108">
        <v>20</v>
      </c>
      <c r="M47" s="108" t="s">
        <v>34</v>
      </c>
    </row>
    <row r="48" spans="1:13" hidden="1">
      <c r="A48" s="108" t="s">
        <v>52</v>
      </c>
      <c r="B48" s="108">
        <v>8</v>
      </c>
      <c r="C48" s="108">
        <v>529</v>
      </c>
      <c r="D48" s="108">
        <v>2016</v>
      </c>
      <c r="E48" s="108">
        <v>3</v>
      </c>
      <c r="F48" s="109">
        <v>42446</v>
      </c>
      <c r="G48" s="108" t="s">
        <v>37</v>
      </c>
      <c r="H48" s="108" t="s">
        <v>37</v>
      </c>
      <c r="I48" s="108" t="s">
        <v>8</v>
      </c>
      <c r="J48" s="108" t="s">
        <v>55</v>
      </c>
      <c r="K48" s="108" t="s">
        <v>40</v>
      </c>
      <c r="L48" s="108">
        <v>40</v>
      </c>
      <c r="M48" s="108" t="s">
        <v>35</v>
      </c>
    </row>
    <row r="49" spans="1:13" hidden="1">
      <c r="A49" s="108" t="s">
        <v>63</v>
      </c>
      <c r="B49" s="108">
        <v>3</v>
      </c>
      <c r="C49" s="108">
        <v>586</v>
      </c>
      <c r="D49" s="108">
        <v>2016</v>
      </c>
      <c r="E49" s="108">
        <v>2</v>
      </c>
      <c r="F49" s="109">
        <v>42426</v>
      </c>
      <c r="G49" s="108" t="s">
        <v>37</v>
      </c>
      <c r="H49" s="108" t="s">
        <v>37</v>
      </c>
      <c r="I49" s="108" t="s">
        <v>6</v>
      </c>
      <c r="J49" s="108" t="s">
        <v>46</v>
      </c>
      <c r="K49" s="108" t="s">
        <v>40</v>
      </c>
      <c r="L49" s="108">
        <v>540</v>
      </c>
      <c r="M49" s="108" t="s">
        <v>35</v>
      </c>
    </row>
    <row r="50" spans="1:13">
      <c r="A50" s="108" t="s">
        <v>52</v>
      </c>
      <c r="B50" s="108">
        <v>6</v>
      </c>
      <c r="C50" s="108">
        <v>528</v>
      </c>
      <c r="D50" s="108">
        <v>2016</v>
      </c>
      <c r="E50" s="108">
        <v>2</v>
      </c>
      <c r="F50" s="109">
        <v>42425</v>
      </c>
      <c r="G50" s="108" t="s">
        <v>37</v>
      </c>
      <c r="H50" s="108" t="s">
        <v>37</v>
      </c>
      <c r="I50" s="108" t="s">
        <v>8</v>
      </c>
      <c r="J50" s="108" t="s">
        <v>39</v>
      </c>
      <c r="K50" s="108" t="s">
        <v>53</v>
      </c>
      <c r="L50" s="108">
        <v>355</v>
      </c>
      <c r="M50" s="108" t="s">
        <v>34</v>
      </c>
    </row>
    <row r="51" spans="1:13" hidden="1">
      <c r="A51" s="108" t="s">
        <v>52</v>
      </c>
      <c r="B51" s="108">
        <v>6</v>
      </c>
      <c r="C51" s="108">
        <v>528</v>
      </c>
      <c r="D51" s="108">
        <v>2016</v>
      </c>
      <c r="E51" s="108">
        <v>2</v>
      </c>
      <c r="F51" s="109">
        <v>42425</v>
      </c>
      <c r="G51" s="108" t="s">
        <v>37</v>
      </c>
      <c r="H51" s="108" t="s">
        <v>37</v>
      </c>
      <c r="I51" s="108" t="s">
        <v>8</v>
      </c>
      <c r="J51" s="108" t="s">
        <v>39</v>
      </c>
      <c r="K51" s="108" t="s">
        <v>40</v>
      </c>
      <c r="L51" s="108">
        <v>270</v>
      </c>
      <c r="M51" s="108" t="s">
        <v>35</v>
      </c>
    </row>
    <row r="52" spans="1:13">
      <c r="A52" s="108" t="s">
        <v>52</v>
      </c>
      <c r="B52" s="108">
        <v>6</v>
      </c>
      <c r="C52" s="108">
        <v>528</v>
      </c>
      <c r="D52" s="108">
        <v>2016</v>
      </c>
      <c r="E52" s="108">
        <v>2</v>
      </c>
      <c r="F52" s="109">
        <v>42425</v>
      </c>
      <c r="G52" s="108" t="s">
        <v>37</v>
      </c>
      <c r="H52" s="108" t="s">
        <v>37</v>
      </c>
      <c r="I52" s="108" t="s">
        <v>8</v>
      </c>
      <c r="J52" s="108" t="s">
        <v>39</v>
      </c>
      <c r="K52" s="108" t="s">
        <v>54</v>
      </c>
      <c r="L52" s="108">
        <v>200</v>
      </c>
      <c r="M52" s="108" t="s">
        <v>34</v>
      </c>
    </row>
    <row r="53" spans="1:13">
      <c r="A53" s="108" t="s">
        <v>52</v>
      </c>
      <c r="B53" s="108">
        <v>5</v>
      </c>
      <c r="C53" s="108">
        <v>527</v>
      </c>
      <c r="D53" s="108">
        <v>2016</v>
      </c>
      <c r="E53" s="108">
        <v>2</v>
      </c>
      <c r="F53" s="109">
        <v>42418</v>
      </c>
      <c r="G53" s="108" t="s">
        <v>37</v>
      </c>
      <c r="H53" s="108" t="s">
        <v>37</v>
      </c>
      <c r="I53" s="108" t="s">
        <v>8</v>
      </c>
      <c r="J53" s="108" t="s">
        <v>39</v>
      </c>
      <c r="K53" s="108" t="s">
        <v>53</v>
      </c>
      <c r="L53" s="108">
        <v>440</v>
      </c>
      <c r="M53" s="108" t="s">
        <v>34</v>
      </c>
    </row>
    <row r="54" spans="1:13" hidden="1">
      <c r="A54" s="108" t="s">
        <v>52</v>
      </c>
      <c r="B54" s="108">
        <v>5</v>
      </c>
      <c r="C54" s="108">
        <v>527</v>
      </c>
      <c r="D54" s="108">
        <v>2016</v>
      </c>
      <c r="E54" s="108">
        <v>2</v>
      </c>
      <c r="F54" s="109">
        <v>42418</v>
      </c>
      <c r="G54" s="108" t="s">
        <v>37</v>
      </c>
      <c r="H54" s="108" t="s">
        <v>37</v>
      </c>
      <c r="I54" s="108" t="s">
        <v>8</v>
      </c>
      <c r="J54" s="108" t="s">
        <v>39</v>
      </c>
      <c r="K54" s="108" t="s">
        <v>40</v>
      </c>
      <c r="L54" s="108">
        <v>280</v>
      </c>
      <c r="M54" s="108" t="s">
        <v>35</v>
      </c>
    </row>
    <row r="55" spans="1:13">
      <c r="A55" s="108" t="s">
        <v>52</v>
      </c>
      <c r="B55" s="108">
        <v>5</v>
      </c>
      <c r="C55" s="108">
        <v>527</v>
      </c>
      <c r="D55" s="108">
        <v>2016</v>
      </c>
      <c r="E55" s="108">
        <v>2</v>
      </c>
      <c r="F55" s="109">
        <v>42418</v>
      </c>
      <c r="G55" s="108" t="s">
        <v>37</v>
      </c>
      <c r="H55" s="108" t="s">
        <v>37</v>
      </c>
      <c r="I55" s="108" t="s">
        <v>8</v>
      </c>
      <c r="J55" s="108" t="s">
        <v>39</v>
      </c>
      <c r="K55" s="108" t="s">
        <v>54</v>
      </c>
      <c r="L55" s="108">
        <v>100</v>
      </c>
      <c r="M55" s="108" t="s">
        <v>34</v>
      </c>
    </row>
    <row r="56" spans="1:13" hidden="1">
      <c r="A56" s="108" t="s">
        <v>63</v>
      </c>
      <c r="B56" s="108">
        <v>2</v>
      </c>
      <c r="C56" s="108">
        <v>584</v>
      </c>
      <c r="D56" s="108">
        <v>2016</v>
      </c>
      <c r="E56" s="108">
        <v>2</v>
      </c>
      <c r="F56" s="109">
        <v>42418</v>
      </c>
      <c r="G56" s="108" t="s">
        <v>37</v>
      </c>
      <c r="H56" s="108" t="s">
        <v>37</v>
      </c>
      <c r="I56" s="108" t="s">
        <v>6</v>
      </c>
      <c r="J56" s="108" t="s">
        <v>46</v>
      </c>
      <c r="K56" s="108" t="s">
        <v>40</v>
      </c>
      <c r="L56" s="108">
        <v>420</v>
      </c>
      <c r="M56" s="108" t="s">
        <v>35</v>
      </c>
    </row>
    <row r="57" spans="1:13" s="114" customFormat="1" ht="27.75" customHeight="1">
      <c r="A57" s="110" t="s">
        <v>52</v>
      </c>
      <c r="B57" s="110">
        <v>4</v>
      </c>
      <c r="C57" s="110">
        <v>526</v>
      </c>
      <c r="D57" s="110">
        <v>2016</v>
      </c>
      <c r="E57" s="110">
        <v>2</v>
      </c>
      <c r="F57" s="111">
        <v>42411</v>
      </c>
      <c r="G57" s="110" t="s">
        <v>37</v>
      </c>
      <c r="H57" s="110" t="s">
        <v>37</v>
      </c>
      <c r="I57" s="112" t="s">
        <v>8</v>
      </c>
      <c r="J57" s="113" t="s">
        <v>56</v>
      </c>
      <c r="K57" s="110" t="s">
        <v>53</v>
      </c>
      <c r="L57" s="110">
        <v>65</v>
      </c>
      <c r="M57" s="110" t="s">
        <v>34</v>
      </c>
    </row>
    <row r="58" spans="1:13" s="114" customFormat="1" ht="31.5" customHeight="1">
      <c r="A58" s="110" t="s">
        <v>52</v>
      </c>
      <c r="B58" s="110">
        <v>4</v>
      </c>
      <c r="C58" s="110">
        <v>526</v>
      </c>
      <c r="D58" s="110">
        <v>2016</v>
      </c>
      <c r="E58" s="110">
        <v>2</v>
      </c>
      <c r="F58" s="111">
        <v>42411</v>
      </c>
      <c r="G58" s="110" t="s">
        <v>37</v>
      </c>
      <c r="H58" s="110" t="s">
        <v>37</v>
      </c>
      <c r="I58" s="112" t="s">
        <v>8</v>
      </c>
      <c r="J58" s="113" t="s">
        <v>56</v>
      </c>
      <c r="K58" s="110" t="s">
        <v>54</v>
      </c>
      <c r="L58" s="110">
        <v>5</v>
      </c>
      <c r="M58" s="110" t="s">
        <v>34</v>
      </c>
    </row>
    <row r="59" spans="1:13">
      <c r="A59" s="108" t="s">
        <v>52</v>
      </c>
      <c r="B59" s="108">
        <v>3</v>
      </c>
      <c r="C59" s="108">
        <v>525</v>
      </c>
      <c r="D59" s="108">
        <v>2016</v>
      </c>
      <c r="E59" s="108">
        <v>2</v>
      </c>
      <c r="F59" s="109">
        <v>42411</v>
      </c>
      <c r="G59" s="108" t="s">
        <v>37</v>
      </c>
      <c r="H59" s="108" t="s">
        <v>37</v>
      </c>
      <c r="I59" s="108" t="s">
        <v>8</v>
      </c>
      <c r="J59" s="108" t="s">
        <v>39</v>
      </c>
      <c r="K59" s="108" t="s">
        <v>53</v>
      </c>
      <c r="L59" s="108">
        <v>155</v>
      </c>
      <c r="M59" s="108" t="s">
        <v>34</v>
      </c>
    </row>
    <row r="60" spans="1:13" hidden="1">
      <c r="A60" s="108" t="s">
        <v>52</v>
      </c>
      <c r="B60" s="108">
        <v>3</v>
      </c>
      <c r="C60" s="108">
        <v>525</v>
      </c>
      <c r="D60" s="108">
        <v>2016</v>
      </c>
      <c r="E60" s="108">
        <v>2</v>
      </c>
      <c r="F60" s="109">
        <v>42411</v>
      </c>
      <c r="G60" s="108" t="s">
        <v>37</v>
      </c>
      <c r="H60" s="108" t="s">
        <v>37</v>
      </c>
      <c r="I60" s="108" t="s">
        <v>8</v>
      </c>
      <c r="J60" s="108" t="s">
        <v>39</v>
      </c>
      <c r="K60" s="108" t="s">
        <v>40</v>
      </c>
      <c r="L60" s="108">
        <v>390</v>
      </c>
      <c r="M60" s="108" t="s">
        <v>35</v>
      </c>
    </row>
    <row r="61" spans="1:13">
      <c r="A61" s="108" t="s">
        <v>52</v>
      </c>
      <c r="B61" s="108">
        <v>3</v>
      </c>
      <c r="C61" s="108">
        <v>525</v>
      </c>
      <c r="D61" s="108">
        <v>2016</v>
      </c>
      <c r="E61" s="108">
        <v>2</v>
      </c>
      <c r="F61" s="109">
        <v>42411</v>
      </c>
      <c r="G61" s="108" t="s">
        <v>37</v>
      </c>
      <c r="H61" s="108" t="s">
        <v>37</v>
      </c>
      <c r="I61" s="108" t="s">
        <v>8</v>
      </c>
      <c r="J61" s="108" t="s">
        <v>39</v>
      </c>
      <c r="K61" s="108" t="s">
        <v>54</v>
      </c>
      <c r="L61" s="108">
        <v>170</v>
      </c>
      <c r="M61" s="108" t="s">
        <v>34</v>
      </c>
    </row>
    <row r="62" spans="1:13" hidden="1">
      <c r="A62" s="108" t="s">
        <v>63</v>
      </c>
      <c r="B62" s="108">
        <v>1</v>
      </c>
      <c r="C62" s="108">
        <v>582</v>
      </c>
      <c r="D62" s="108">
        <v>2016</v>
      </c>
      <c r="E62" s="108">
        <v>2</v>
      </c>
      <c r="F62" s="109">
        <v>42411</v>
      </c>
      <c r="G62" s="108" t="s">
        <v>37</v>
      </c>
      <c r="H62" s="108" t="s">
        <v>37</v>
      </c>
      <c r="I62" s="108" t="s">
        <v>6</v>
      </c>
      <c r="J62" s="108" t="s">
        <v>46</v>
      </c>
      <c r="K62" s="108" t="s">
        <v>40</v>
      </c>
      <c r="L62" s="108">
        <v>904</v>
      </c>
      <c r="M62" s="108" t="s">
        <v>35</v>
      </c>
    </row>
    <row r="63" spans="1:13">
      <c r="A63" s="108" t="s">
        <v>52</v>
      </c>
      <c r="B63" s="108">
        <v>2</v>
      </c>
      <c r="C63" s="108">
        <v>523</v>
      </c>
      <c r="D63" s="108">
        <v>2016</v>
      </c>
      <c r="E63" s="108">
        <v>1</v>
      </c>
      <c r="F63" s="109">
        <v>42397</v>
      </c>
      <c r="G63" s="108" t="s">
        <v>37</v>
      </c>
      <c r="H63" s="108" t="s">
        <v>37</v>
      </c>
      <c r="I63" s="108" t="s">
        <v>8</v>
      </c>
      <c r="J63" s="108" t="s">
        <v>39</v>
      </c>
      <c r="K63" s="108" t="s">
        <v>53</v>
      </c>
      <c r="L63" s="108">
        <v>130</v>
      </c>
      <c r="M63" s="108" t="s">
        <v>34</v>
      </c>
    </row>
    <row r="64" spans="1:13" hidden="1">
      <c r="A64" s="108" t="s">
        <v>52</v>
      </c>
      <c r="B64" s="108">
        <v>2</v>
      </c>
      <c r="C64" s="108">
        <v>523</v>
      </c>
      <c r="D64" s="108">
        <v>2016</v>
      </c>
      <c r="E64" s="108">
        <v>1</v>
      </c>
      <c r="F64" s="109">
        <v>42397</v>
      </c>
      <c r="G64" s="108" t="s">
        <v>37</v>
      </c>
      <c r="H64" s="108" t="s">
        <v>37</v>
      </c>
      <c r="I64" s="108" t="s">
        <v>8</v>
      </c>
      <c r="J64" s="108" t="s">
        <v>39</v>
      </c>
      <c r="K64" s="108" t="s">
        <v>40</v>
      </c>
      <c r="L64" s="108">
        <v>320</v>
      </c>
      <c r="M64" s="108" t="s">
        <v>35</v>
      </c>
    </row>
    <row r="65" spans="1:13">
      <c r="A65" s="108" t="s">
        <v>52</v>
      </c>
      <c r="B65" s="108">
        <v>1</v>
      </c>
      <c r="C65" s="108">
        <v>522</v>
      </c>
      <c r="D65" s="108">
        <v>2016</v>
      </c>
      <c r="E65" s="108">
        <v>1</v>
      </c>
      <c r="F65" s="109">
        <v>42375</v>
      </c>
      <c r="G65" s="108" t="s">
        <v>37</v>
      </c>
      <c r="H65" s="108" t="s">
        <v>37</v>
      </c>
      <c r="I65" s="108" t="s">
        <v>8</v>
      </c>
      <c r="J65" s="108" t="s">
        <v>39</v>
      </c>
      <c r="K65" s="108" t="s">
        <v>53</v>
      </c>
      <c r="L65" s="108">
        <v>220</v>
      </c>
      <c r="M65" s="108" t="s">
        <v>34</v>
      </c>
    </row>
    <row r="66" spans="1:13" hidden="1">
      <c r="A66" s="108" t="s">
        <v>52</v>
      </c>
      <c r="B66" s="108">
        <v>1</v>
      </c>
      <c r="C66" s="108">
        <v>522</v>
      </c>
      <c r="D66" s="108">
        <v>2016</v>
      </c>
      <c r="E66" s="108">
        <v>1</v>
      </c>
      <c r="F66" s="109">
        <v>42375</v>
      </c>
      <c r="G66" s="108" t="s">
        <v>37</v>
      </c>
      <c r="H66" s="108" t="s">
        <v>37</v>
      </c>
      <c r="I66" s="108" t="s">
        <v>8</v>
      </c>
      <c r="J66" s="108" t="s">
        <v>39</v>
      </c>
      <c r="K66" s="108" t="s">
        <v>40</v>
      </c>
      <c r="L66" s="108">
        <v>235</v>
      </c>
      <c r="M66" s="108" t="s">
        <v>35</v>
      </c>
    </row>
    <row r="67" spans="1:13">
      <c r="A67" s="108" t="s">
        <v>52</v>
      </c>
      <c r="B67" s="108">
        <v>1</v>
      </c>
      <c r="C67" s="108">
        <v>522</v>
      </c>
      <c r="D67" s="108">
        <v>2016</v>
      </c>
      <c r="E67" s="108">
        <v>1</v>
      </c>
      <c r="F67" s="109">
        <v>42375</v>
      </c>
      <c r="G67" s="108" t="s">
        <v>37</v>
      </c>
      <c r="H67" s="108" t="s">
        <v>37</v>
      </c>
      <c r="I67" s="108" t="s">
        <v>8</v>
      </c>
      <c r="J67" s="108" t="s">
        <v>39</v>
      </c>
      <c r="K67" s="108" t="s">
        <v>54</v>
      </c>
      <c r="L67" s="108">
        <v>150</v>
      </c>
      <c r="M67" s="108" t="s">
        <v>34</v>
      </c>
    </row>
    <row r="68" spans="1:13" ht="23.25" hidden="1" customHeight="1">
      <c r="L68" s="115">
        <f>SUM(L4:L67)</f>
        <v>18628</v>
      </c>
    </row>
    <row r="70" spans="1:13">
      <c r="J70" s="116" t="s">
        <v>87</v>
      </c>
      <c r="K70" s="116" t="s">
        <v>88</v>
      </c>
    </row>
    <row r="71" spans="1:13">
      <c r="J71" s="3"/>
      <c r="K71" s="3"/>
    </row>
    <row r="72" spans="1:13">
      <c r="J72" s="117" t="s">
        <v>3</v>
      </c>
      <c r="K72" s="117" t="s">
        <v>89</v>
      </c>
    </row>
    <row r="74" spans="1:13">
      <c r="B74">
        <v>320</v>
      </c>
      <c r="C74">
        <v>65</v>
      </c>
      <c r="D74">
        <v>155</v>
      </c>
    </row>
    <row r="75" spans="1:13">
      <c r="B75">
        <v>305</v>
      </c>
      <c r="C75">
        <v>100</v>
      </c>
      <c r="D75">
        <v>130</v>
      </c>
      <c r="I75" s="184" t="s">
        <v>6</v>
      </c>
      <c r="J75" s="173">
        <v>9928</v>
      </c>
    </row>
    <row r="76" spans="1:13">
      <c r="B76">
        <v>367</v>
      </c>
      <c r="C76">
        <v>150</v>
      </c>
      <c r="D76">
        <v>260</v>
      </c>
      <c r="I76" s="184" t="s">
        <v>8</v>
      </c>
      <c r="J76" s="173">
        <v>3100</v>
      </c>
    </row>
    <row r="77" spans="1:13">
      <c r="B77">
        <v>722</v>
      </c>
      <c r="C77">
        <v>190</v>
      </c>
      <c r="D77">
        <v>180</v>
      </c>
      <c r="I77" s="184" t="s">
        <v>4</v>
      </c>
      <c r="J77" s="173">
        <v>10</v>
      </c>
    </row>
    <row r="78" spans="1:13">
      <c r="B78">
        <v>467</v>
      </c>
      <c r="C78">
        <v>260</v>
      </c>
      <c r="D78" s="183">
        <v>300</v>
      </c>
      <c r="F78" s="173"/>
    </row>
    <row r="79" spans="1:13">
      <c r="B79">
        <v>481</v>
      </c>
      <c r="C79">
        <v>200</v>
      </c>
      <c r="D79" s="183">
        <v>130</v>
      </c>
    </row>
    <row r="80" spans="1:13">
      <c r="B80">
        <v>300</v>
      </c>
      <c r="C80">
        <v>210</v>
      </c>
      <c r="D80" s="183">
        <v>70</v>
      </c>
    </row>
    <row r="81" spans="2:4">
      <c r="B81">
        <v>600</v>
      </c>
      <c r="C81">
        <v>190</v>
      </c>
      <c r="D81" s="183">
        <v>315</v>
      </c>
    </row>
    <row r="82" spans="2:4">
      <c r="B82">
        <v>603</v>
      </c>
      <c r="C82">
        <v>200</v>
      </c>
      <c r="D82" s="183">
        <v>140</v>
      </c>
    </row>
    <row r="83" spans="2:4">
      <c r="B83">
        <v>660</v>
      </c>
      <c r="C83">
        <v>40</v>
      </c>
      <c r="D83" s="183">
        <v>340</v>
      </c>
    </row>
    <row r="84" spans="2:4">
      <c r="B84">
        <v>722</v>
      </c>
      <c r="C84">
        <v>270</v>
      </c>
      <c r="D84" s="183">
        <v>140</v>
      </c>
    </row>
    <row r="85" spans="2:4">
      <c r="B85">
        <v>540</v>
      </c>
      <c r="C85">
        <v>280</v>
      </c>
      <c r="D85" s="183">
        <v>460</v>
      </c>
    </row>
    <row r="86" spans="2:4">
      <c r="B86">
        <v>489</v>
      </c>
      <c r="C86">
        <v>390</v>
      </c>
      <c r="D86" s="183">
        <v>340</v>
      </c>
    </row>
    <row r="87" spans="2:4">
      <c r="B87">
        <v>598</v>
      </c>
      <c r="C87">
        <v>320</v>
      </c>
      <c r="D87" s="183">
        <v>110</v>
      </c>
    </row>
    <row r="88" spans="2:4">
      <c r="B88">
        <v>599</v>
      </c>
      <c r="C88">
        <v>235</v>
      </c>
      <c r="D88" s="183">
        <v>100</v>
      </c>
    </row>
    <row r="89" spans="2:4">
      <c r="B89">
        <v>291</v>
      </c>
      <c r="C89" s="187">
        <f>SUBTOTAL(9,C74:C88)</f>
        <v>3100</v>
      </c>
      <c r="D89" s="183">
        <v>250</v>
      </c>
    </row>
    <row r="90" spans="2:4">
      <c r="B90">
        <v>540</v>
      </c>
      <c r="D90" s="183">
        <v>160</v>
      </c>
    </row>
    <row r="91" spans="2:4">
      <c r="B91">
        <v>420</v>
      </c>
      <c r="D91" s="183">
        <v>20</v>
      </c>
    </row>
    <row r="92" spans="2:4">
      <c r="B92">
        <v>904</v>
      </c>
      <c r="D92" s="183">
        <v>355</v>
      </c>
    </row>
    <row r="93" spans="2:4">
      <c r="B93">
        <f>SUBTOTAL(9,B74:B92)</f>
        <v>9928</v>
      </c>
      <c r="D93">
        <v>200</v>
      </c>
    </row>
    <row r="94" spans="2:4">
      <c r="D94">
        <v>440</v>
      </c>
    </row>
    <row r="95" spans="2:4">
      <c r="D95">
        <v>100</v>
      </c>
    </row>
    <row r="96" spans="2:4">
      <c r="D96">
        <v>65</v>
      </c>
    </row>
    <row r="97" spans="4:4">
      <c r="D97">
        <v>5</v>
      </c>
    </row>
    <row r="98" spans="4:4">
      <c r="D98">
        <v>155</v>
      </c>
    </row>
    <row r="99" spans="4:4">
      <c r="D99">
        <v>170</v>
      </c>
    </row>
    <row r="100" spans="4:4">
      <c r="D100">
        <v>130</v>
      </c>
    </row>
    <row r="101" spans="4:4">
      <c r="D101">
        <v>220</v>
      </c>
    </row>
    <row r="102" spans="4:4">
      <c r="D102">
        <v>150</v>
      </c>
    </row>
    <row r="103" spans="4:4">
      <c r="D103" s="188">
        <f>SUBTOTAL(9,D74:D102)</f>
        <v>5590</v>
      </c>
    </row>
  </sheetData>
  <autoFilter ref="A3:M68" xr:uid="{A1B8C1CB-D770-4270-A37D-67675E6FFAED}">
    <filterColumn colId="8">
      <filters>
        <filter val="Michel PAHUATINI"/>
      </filters>
    </filterColumn>
    <filterColumn colId="12">
      <filters>
        <filter val="E"/>
      </filters>
    </filterColumn>
  </autoFilter>
  <pageMargins left="0.35433070866141736" right="0.11811023622047245" top="0.39370078740157483" bottom="0.19685039370078741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0CB0C-D664-46B2-8AD6-6CD75D45BAE6}">
  <dimension ref="A1:R121"/>
  <sheetViews>
    <sheetView topLeftCell="A86" zoomScale="160" zoomScaleNormal="160" workbookViewId="0">
      <pane ySplit="1740" topLeftCell="A100" activePane="bottomLeft"/>
      <selection pane="bottomLeft" activeCell="F114" sqref="F114"/>
      <selection activeCell="M1" sqref="M1:N65536"/>
    </sheetView>
  </sheetViews>
  <sheetFormatPr defaultColWidth="11.42578125" defaultRowHeight="15"/>
  <cols>
    <col min="1" max="1" width="7.85546875" style="120" customWidth="1"/>
    <col min="2" max="2" width="6.7109375" style="120" customWidth="1"/>
    <col min="3" max="3" width="9.5703125" style="120" customWidth="1"/>
    <col min="4" max="4" width="7.85546875" style="120" customWidth="1"/>
    <col min="5" max="5" width="6.5703125" style="120" customWidth="1"/>
    <col min="6" max="6" width="11.42578125" style="120"/>
    <col min="7" max="7" width="10.85546875" style="120" customWidth="1"/>
    <col min="8" max="8" width="8.140625" style="120" customWidth="1"/>
    <col min="9" max="9" width="17.85546875" style="120" customWidth="1"/>
    <col min="10" max="10" width="12.28515625" style="120" customWidth="1"/>
    <col min="11" max="11" width="13.140625" style="120" customWidth="1"/>
    <col min="12" max="12" width="8.5703125" style="120" customWidth="1"/>
    <col min="13" max="14" width="8" style="120" customWidth="1"/>
    <col min="15" max="15" width="3.7109375" style="120" customWidth="1"/>
    <col min="16" max="16" width="17.7109375" style="120" customWidth="1"/>
    <col min="17" max="17" width="7.7109375" style="120" customWidth="1"/>
    <col min="257" max="257" width="7.85546875" customWidth="1"/>
    <col min="258" max="258" width="6.7109375" customWidth="1"/>
    <col min="259" max="259" width="9.5703125" customWidth="1"/>
    <col min="260" max="260" width="7.85546875" customWidth="1"/>
    <col min="261" max="261" width="6.5703125" customWidth="1"/>
    <col min="263" max="263" width="10.85546875" customWidth="1"/>
    <col min="264" max="264" width="8.140625" customWidth="1"/>
    <col min="265" max="265" width="17.85546875" customWidth="1"/>
    <col min="266" max="266" width="12.28515625" customWidth="1"/>
    <col min="267" max="267" width="13.140625" customWidth="1"/>
    <col min="268" max="268" width="8.5703125" customWidth="1"/>
    <col min="269" max="270" width="8" customWidth="1"/>
    <col min="271" max="271" width="3.7109375" customWidth="1"/>
    <col min="272" max="272" width="17.7109375" customWidth="1"/>
    <col min="273" max="273" width="7.7109375" customWidth="1"/>
    <col min="513" max="513" width="7.85546875" customWidth="1"/>
    <col min="514" max="514" width="6.7109375" customWidth="1"/>
    <col min="515" max="515" width="9.5703125" customWidth="1"/>
    <col min="516" max="516" width="7.85546875" customWidth="1"/>
    <col min="517" max="517" width="6.5703125" customWidth="1"/>
    <col min="519" max="519" width="10.85546875" customWidth="1"/>
    <col min="520" max="520" width="8.140625" customWidth="1"/>
    <col min="521" max="521" width="17.85546875" customWidth="1"/>
    <col min="522" max="522" width="12.28515625" customWidth="1"/>
    <col min="523" max="523" width="13.140625" customWidth="1"/>
    <col min="524" max="524" width="8.5703125" customWidth="1"/>
    <col min="525" max="526" width="8" customWidth="1"/>
    <col min="527" max="527" width="3.7109375" customWidth="1"/>
    <col min="528" max="528" width="17.7109375" customWidth="1"/>
    <col min="529" max="529" width="7.7109375" customWidth="1"/>
    <col min="769" max="769" width="7.85546875" customWidth="1"/>
    <col min="770" max="770" width="6.7109375" customWidth="1"/>
    <col min="771" max="771" width="9.5703125" customWidth="1"/>
    <col min="772" max="772" width="7.85546875" customWidth="1"/>
    <col min="773" max="773" width="6.5703125" customWidth="1"/>
    <col min="775" max="775" width="10.85546875" customWidth="1"/>
    <col min="776" max="776" width="8.140625" customWidth="1"/>
    <col min="777" max="777" width="17.85546875" customWidth="1"/>
    <col min="778" max="778" width="12.28515625" customWidth="1"/>
    <col min="779" max="779" width="13.140625" customWidth="1"/>
    <col min="780" max="780" width="8.5703125" customWidth="1"/>
    <col min="781" max="782" width="8" customWidth="1"/>
    <col min="783" max="783" width="3.7109375" customWidth="1"/>
    <col min="784" max="784" width="17.7109375" customWidth="1"/>
    <col min="785" max="785" width="7.7109375" customWidth="1"/>
    <col min="1025" max="1025" width="7.85546875" customWidth="1"/>
    <col min="1026" max="1026" width="6.7109375" customWidth="1"/>
    <col min="1027" max="1027" width="9.5703125" customWidth="1"/>
    <col min="1028" max="1028" width="7.85546875" customWidth="1"/>
    <col min="1029" max="1029" width="6.5703125" customWidth="1"/>
    <col min="1031" max="1031" width="10.85546875" customWidth="1"/>
    <col min="1032" max="1032" width="8.140625" customWidth="1"/>
    <col min="1033" max="1033" width="17.85546875" customWidth="1"/>
    <col min="1034" max="1034" width="12.28515625" customWidth="1"/>
    <col min="1035" max="1035" width="13.140625" customWidth="1"/>
    <col min="1036" max="1036" width="8.5703125" customWidth="1"/>
    <col min="1037" max="1038" width="8" customWidth="1"/>
    <col min="1039" max="1039" width="3.7109375" customWidth="1"/>
    <col min="1040" max="1040" width="17.7109375" customWidth="1"/>
    <col min="1041" max="1041" width="7.7109375" customWidth="1"/>
    <col min="1281" max="1281" width="7.85546875" customWidth="1"/>
    <col min="1282" max="1282" width="6.7109375" customWidth="1"/>
    <col min="1283" max="1283" width="9.5703125" customWidth="1"/>
    <col min="1284" max="1284" width="7.85546875" customWidth="1"/>
    <col min="1285" max="1285" width="6.5703125" customWidth="1"/>
    <col min="1287" max="1287" width="10.85546875" customWidth="1"/>
    <col min="1288" max="1288" width="8.140625" customWidth="1"/>
    <col min="1289" max="1289" width="17.85546875" customWidth="1"/>
    <col min="1290" max="1290" width="12.28515625" customWidth="1"/>
    <col min="1291" max="1291" width="13.140625" customWidth="1"/>
    <col min="1292" max="1292" width="8.5703125" customWidth="1"/>
    <col min="1293" max="1294" width="8" customWidth="1"/>
    <col min="1295" max="1295" width="3.7109375" customWidth="1"/>
    <col min="1296" max="1296" width="17.7109375" customWidth="1"/>
    <col min="1297" max="1297" width="7.7109375" customWidth="1"/>
    <col min="1537" max="1537" width="7.85546875" customWidth="1"/>
    <col min="1538" max="1538" width="6.7109375" customWidth="1"/>
    <col min="1539" max="1539" width="9.5703125" customWidth="1"/>
    <col min="1540" max="1540" width="7.85546875" customWidth="1"/>
    <col min="1541" max="1541" width="6.5703125" customWidth="1"/>
    <col min="1543" max="1543" width="10.85546875" customWidth="1"/>
    <col min="1544" max="1544" width="8.140625" customWidth="1"/>
    <col min="1545" max="1545" width="17.85546875" customWidth="1"/>
    <col min="1546" max="1546" width="12.28515625" customWidth="1"/>
    <col min="1547" max="1547" width="13.140625" customWidth="1"/>
    <col min="1548" max="1548" width="8.5703125" customWidth="1"/>
    <col min="1549" max="1550" width="8" customWidth="1"/>
    <col min="1551" max="1551" width="3.7109375" customWidth="1"/>
    <col min="1552" max="1552" width="17.7109375" customWidth="1"/>
    <col min="1553" max="1553" width="7.7109375" customWidth="1"/>
    <col min="1793" max="1793" width="7.85546875" customWidth="1"/>
    <col min="1794" max="1794" width="6.7109375" customWidth="1"/>
    <col min="1795" max="1795" width="9.5703125" customWidth="1"/>
    <col min="1796" max="1796" width="7.85546875" customWidth="1"/>
    <col min="1797" max="1797" width="6.5703125" customWidth="1"/>
    <col min="1799" max="1799" width="10.85546875" customWidth="1"/>
    <col min="1800" max="1800" width="8.140625" customWidth="1"/>
    <col min="1801" max="1801" width="17.85546875" customWidth="1"/>
    <col min="1802" max="1802" width="12.28515625" customWidth="1"/>
    <col min="1803" max="1803" width="13.140625" customWidth="1"/>
    <col min="1804" max="1804" width="8.5703125" customWidth="1"/>
    <col min="1805" max="1806" width="8" customWidth="1"/>
    <col min="1807" max="1807" width="3.7109375" customWidth="1"/>
    <col min="1808" max="1808" width="17.7109375" customWidth="1"/>
    <col min="1809" max="1809" width="7.7109375" customWidth="1"/>
    <col min="2049" max="2049" width="7.85546875" customWidth="1"/>
    <col min="2050" max="2050" width="6.7109375" customWidth="1"/>
    <col min="2051" max="2051" width="9.5703125" customWidth="1"/>
    <col min="2052" max="2052" width="7.85546875" customWidth="1"/>
    <col min="2053" max="2053" width="6.5703125" customWidth="1"/>
    <col min="2055" max="2055" width="10.85546875" customWidth="1"/>
    <col min="2056" max="2056" width="8.140625" customWidth="1"/>
    <col min="2057" max="2057" width="17.85546875" customWidth="1"/>
    <col min="2058" max="2058" width="12.28515625" customWidth="1"/>
    <col min="2059" max="2059" width="13.140625" customWidth="1"/>
    <col min="2060" max="2060" width="8.5703125" customWidth="1"/>
    <col min="2061" max="2062" width="8" customWidth="1"/>
    <col min="2063" max="2063" width="3.7109375" customWidth="1"/>
    <col min="2064" max="2064" width="17.7109375" customWidth="1"/>
    <col min="2065" max="2065" width="7.7109375" customWidth="1"/>
    <col min="2305" max="2305" width="7.85546875" customWidth="1"/>
    <col min="2306" max="2306" width="6.7109375" customWidth="1"/>
    <col min="2307" max="2307" width="9.5703125" customWidth="1"/>
    <col min="2308" max="2308" width="7.85546875" customWidth="1"/>
    <col min="2309" max="2309" width="6.5703125" customWidth="1"/>
    <col min="2311" max="2311" width="10.85546875" customWidth="1"/>
    <col min="2312" max="2312" width="8.140625" customWidth="1"/>
    <col min="2313" max="2313" width="17.85546875" customWidth="1"/>
    <col min="2314" max="2314" width="12.28515625" customWidth="1"/>
    <col min="2315" max="2315" width="13.140625" customWidth="1"/>
    <col min="2316" max="2316" width="8.5703125" customWidth="1"/>
    <col min="2317" max="2318" width="8" customWidth="1"/>
    <col min="2319" max="2319" width="3.7109375" customWidth="1"/>
    <col min="2320" max="2320" width="17.7109375" customWidth="1"/>
    <col min="2321" max="2321" width="7.7109375" customWidth="1"/>
    <col min="2561" max="2561" width="7.85546875" customWidth="1"/>
    <col min="2562" max="2562" width="6.7109375" customWidth="1"/>
    <col min="2563" max="2563" width="9.5703125" customWidth="1"/>
    <col min="2564" max="2564" width="7.85546875" customWidth="1"/>
    <col min="2565" max="2565" width="6.5703125" customWidth="1"/>
    <col min="2567" max="2567" width="10.85546875" customWidth="1"/>
    <col min="2568" max="2568" width="8.140625" customWidth="1"/>
    <col min="2569" max="2569" width="17.85546875" customWidth="1"/>
    <col min="2570" max="2570" width="12.28515625" customWidth="1"/>
    <col min="2571" max="2571" width="13.140625" customWidth="1"/>
    <col min="2572" max="2572" width="8.5703125" customWidth="1"/>
    <col min="2573" max="2574" width="8" customWidth="1"/>
    <col min="2575" max="2575" width="3.7109375" customWidth="1"/>
    <col min="2576" max="2576" width="17.7109375" customWidth="1"/>
    <col min="2577" max="2577" width="7.7109375" customWidth="1"/>
    <col min="2817" max="2817" width="7.85546875" customWidth="1"/>
    <col min="2818" max="2818" width="6.7109375" customWidth="1"/>
    <col min="2819" max="2819" width="9.5703125" customWidth="1"/>
    <col min="2820" max="2820" width="7.85546875" customWidth="1"/>
    <col min="2821" max="2821" width="6.5703125" customWidth="1"/>
    <col min="2823" max="2823" width="10.85546875" customWidth="1"/>
    <col min="2824" max="2824" width="8.140625" customWidth="1"/>
    <col min="2825" max="2825" width="17.85546875" customWidth="1"/>
    <col min="2826" max="2826" width="12.28515625" customWidth="1"/>
    <col min="2827" max="2827" width="13.140625" customWidth="1"/>
    <col min="2828" max="2828" width="8.5703125" customWidth="1"/>
    <col min="2829" max="2830" width="8" customWidth="1"/>
    <col min="2831" max="2831" width="3.7109375" customWidth="1"/>
    <col min="2832" max="2832" width="17.7109375" customWidth="1"/>
    <col min="2833" max="2833" width="7.7109375" customWidth="1"/>
    <col min="3073" max="3073" width="7.85546875" customWidth="1"/>
    <col min="3074" max="3074" width="6.7109375" customWidth="1"/>
    <col min="3075" max="3075" width="9.5703125" customWidth="1"/>
    <col min="3076" max="3076" width="7.85546875" customWidth="1"/>
    <col min="3077" max="3077" width="6.5703125" customWidth="1"/>
    <col min="3079" max="3079" width="10.85546875" customWidth="1"/>
    <col min="3080" max="3080" width="8.140625" customWidth="1"/>
    <col min="3081" max="3081" width="17.85546875" customWidth="1"/>
    <col min="3082" max="3082" width="12.28515625" customWidth="1"/>
    <col min="3083" max="3083" width="13.140625" customWidth="1"/>
    <col min="3084" max="3084" width="8.5703125" customWidth="1"/>
    <col min="3085" max="3086" width="8" customWidth="1"/>
    <col min="3087" max="3087" width="3.7109375" customWidth="1"/>
    <col min="3088" max="3088" width="17.7109375" customWidth="1"/>
    <col min="3089" max="3089" width="7.7109375" customWidth="1"/>
    <col min="3329" max="3329" width="7.85546875" customWidth="1"/>
    <col min="3330" max="3330" width="6.7109375" customWidth="1"/>
    <col min="3331" max="3331" width="9.5703125" customWidth="1"/>
    <col min="3332" max="3332" width="7.85546875" customWidth="1"/>
    <col min="3333" max="3333" width="6.5703125" customWidth="1"/>
    <col min="3335" max="3335" width="10.85546875" customWidth="1"/>
    <col min="3336" max="3336" width="8.140625" customWidth="1"/>
    <col min="3337" max="3337" width="17.85546875" customWidth="1"/>
    <col min="3338" max="3338" width="12.28515625" customWidth="1"/>
    <col min="3339" max="3339" width="13.140625" customWidth="1"/>
    <col min="3340" max="3340" width="8.5703125" customWidth="1"/>
    <col min="3341" max="3342" width="8" customWidth="1"/>
    <col min="3343" max="3343" width="3.7109375" customWidth="1"/>
    <col min="3344" max="3344" width="17.7109375" customWidth="1"/>
    <col min="3345" max="3345" width="7.7109375" customWidth="1"/>
    <col min="3585" max="3585" width="7.85546875" customWidth="1"/>
    <col min="3586" max="3586" width="6.7109375" customWidth="1"/>
    <col min="3587" max="3587" width="9.5703125" customWidth="1"/>
    <col min="3588" max="3588" width="7.85546875" customWidth="1"/>
    <col min="3589" max="3589" width="6.5703125" customWidth="1"/>
    <col min="3591" max="3591" width="10.85546875" customWidth="1"/>
    <col min="3592" max="3592" width="8.140625" customWidth="1"/>
    <col min="3593" max="3593" width="17.85546875" customWidth="1"/>
    <col min="3594" max="3594" width="12.28515625" customWidth="1"/>
    <col min="3595" max="3595" width="13.140625" customWidth="1"/>
    <col min="3596" max="3596" width="8.5703125" customWidth="1"/>
    <col min="3597" max="3598" width="8" customWidth="1"/>
    <col min="3599" max="3599" width="3.7109375" customWidth="1"/>
    <col min="3600" max="3600" width="17.7109375" customWidth="1"/>
    <col min="3601" max="3601" width="7.7109375" customWidth="1"/>
    <col min="3841" max="3841" width="7.85546875" customWidth="1"/>
    <col min="3842" max="3842" width="6.7109375" customWidth="1"/>
    <col min="3843" max="3843" width="9.5703125" customWidth="1"/>
    <col min="3844" max="3844" width="7.85546875" customWidth="1"/>
    <col min="3845" max="3845" width="6.5703125" customWidth="1"/>
    <col min="3847" max="3847" width="10.85546875" customWidth="1"/>
    <col min="3848" max="3848" width="8.140625" customWidth="1"/>
    <col min="3849" max="3849" width="17.85546875" customWidth="1"/>
    <col min="3850" max="3850" width="12.28515625" customWidth="1"/>
    <col min="3851" max="3851" width="13.140625" customWidth="1"/>
    <col min="3852" max="3852" width="8.5703125" customWidth="1"/>
    <col min="3853" max="3854" width="8" customWidth="1"/>
    <col min="3855" max="3855" width="3.7109375" customWidth="1"/>
    <col min="3856" max="3856" width="17.7109375" customWidth="1"/>
    <col min="3857" max="3857" width="7.7109375" customWidth="1"/>
    <col min="4097" max="4097" width="7.85546875" customWidth="1"/>
    <col min="4098" max="4098" width="6.7109375" customWidth="1"/>
    <col min="4099" max="4099" width="9.5703125" customWidth="1"/>
    <col min="4100" max="4100" width="7.85546875" customWidth="1"/>
    <col min="4101" max="4101" width="6.5703125" customWidth="1"/>
    <col min="4103" max="4103" width="10.85546875" customWidth="1"/>
    <col min="4104" max="4104" width="8.140625" customWidth="1"/>
    <col min="4105" max="4105" width="17.85546875" customWidth="1"/>
    <col min="4106" max="4106" width="12.28515625" customWidth="1"/>
    <col min="4107" max="4107" width="13.140625" customWidth="1"/>
    <col min="4108" max="4108" width="8.5703125" customWidth="1"/>
    <col min="4109" max="4110" width="8" customWidth="1"/>
    <col min="4111" max="4111" width="3.7109375" customWidth="1"/>
    <col min="4112" max="4112" width="17.7109375" customWidth="1"/>
    <col min="4113" max="4113" width="7.7109375" customWidth="1"/>
    <col min="4353" max="4353" width="7.85546875" customWidth="1"/>
    <col min="4354" max="4354" width="6.7109375" customWidth="1"/>
    <col min="4355" max="4355" width="9.5703125" customWidth="1"/>
    <col min="4356" max="4356" width="7.85546875" customWidth="1"/>
    <col min="4357" max="4357" width="6.5703125" customWidth="1"/>
    <col min="4359" max="4359" width="10.85546875" customWidth="1"/>
    <col min="4360" max="4360" width="8.140625" customWidth="1"/>
    <col min="4361" max="4361" width="17.85546875" customWidth="1"/>
    <col min="4362" max="4362" width="12.28515625" customWidth="1"/>
    <col min="4363" max="4363" width="13.140625" customWidth="1"/>
    <col min="4364" max="4364" width="8.5703125" customWidth="1"/>
    <col min="4365" max="4366" width="8" customWidth="1"/>
    <col min="4367" max="4367" width="3.7109375" customWidth="1"/>
    <col min="4368" max="4368" width="17.7109375" customWidth="1"/>
    <col min="4369" max="4369" width="7.7109375" customWidth="1"/>
    <col min="4609" max="4609" width="7.85546875" customWidth="1"/>
    <col min="4610" max="4610" width="6.7109375" customWidth="1"/>
    <col min="4611" max="4611" width="9.5703125" customWidth="1"/>
    <col min="4612" max="4612" width="7.85546875" customWidth="1"/>
    <col min="4613" max="4613" width="6.5703125" customWidth="1"/>
    <col min="4615" max="4615" width="10.85546875" customWidth="1"/>
    <col min="4616" max="4616" width="8.140625" customWidth="1"/>
    <col min="4617" max="4617" width="17.85546875" customWidth="1"/>
    <col min="4618" max="4618" width="12.28515625" customWidth="1"/>
    <col min="4619" max="4619" width="13.140625" customWidth="1"/>
    <col min="4620" max="4620" width="8.5703125" customWidth="1"/>
    <col min="4621" max="4622" width="8" customWidth="1"/>
    <col min="4623" max="4623" width="3.7109375" customWidth="1"/>
    <col min="4624" max="4624" width="17.7109375" customWidth="1"/>
    <col min="4625" max="4625" width="7.7109375" customWidth="1"/>
    <col min="4865" max="4865" width="7.85546875" customWidth="1"/>
    <col min="4866" max="4866" width="6.7109375" customWidth="1"/>
    <col min="4867" max="4867" width="9.5703125" customWidth="1"/>
    <col min="4868" max="4868" width="7.85546875" customWidth="1"/>
    <col min="4869" max="4869" width="6.5703125" customWidth="1"/>
    <col min="4871" max="4871" width="10.85546875" customWidth="1"/>
    <col min="4872" max="4872" width="8.140625" customWidth="1"/>
    <col min="4873" max="4873" width="17.85546875" customWidth="1"/>
    <col min="4874" max="4874" width="12.28515625" customWidth="1"/>
    <col min="4875" max="4875" width="13.140625" customWidth="1"/>
    <col min="4876" max="4876" width="8.5703125" customWidth="1"/>
    <col min="4877" max="4878" width="8" customWidth="1"/>
    <col min="4879" max="4879" width="3.7109375" customWidth="1"/>
    <col min="4880" max="4880" width="17.7109375" customWidth="1"/>
    <col min="4881" max="4881" width="7.7109375" customWidth="1"/>
    <col min="5121" max="5121" width="7.85546875" customWidth="1"/>
    <col min="5122" max="5122" width="6.7109375" customWidth="1"/>
    <col min="5123" max="5123" width="9.5703125" customWidth="1"/>
    <col min="5124" max="5124" width="7.85546875" customWidth="1"/>
    <col min="5125" max="5125" width="6.5703125" customWidth="1"/>
    <col min="5127" max="5127" width="10.85546875" customWidth="1"/>
    <col min="5128" max="5128" width="8.140625" customWidth="1"/>
    <col min="5129" max="5129" width="17.85546875" customWidth="1"/>
    <col min="5130" max="5130" width="12.28515625" customWidth="1"/>
    <col min="5131" max="5131" width="13.140625" customWidth="1"/>
    <col min="5132" max="5132" width="8.5703125" customWidth="1"/>
    <col min="5133" max="5134" width="8" customWidth="1"/>
    <col min="5135" max="5135" width="3.7109375" customWidth="1"/>
    <col min="5136" max="5136" width="17.7109375" customWidth="1"/>
    <col min="5137" max="5137" width="7.7109375" customWidth="1"/>
    <col min="5377" max="5377" width="7.85546875" customWidth="1"/>
    <col min="5378" max="5378" width="6.7109375" customWidth="1"/>
    <col min="5379" max="5379" width="9.5703125" customWidth="1"/>
    <col min="5380" max="5380" width="7.85546875" customWidth="1"/>
    <col min="5381" max="5381" width="6.5703125" customWidth="1"/>
    <col min="5383" max="5383" width="10.85546875" customWidth="1"/>
    <col min="5384" max="5384" width="8.140625" customWidth="1"/>
    <col min="5385" max="5385" width="17.85546875" customWidth="1"/>
    <col min="5386" max="5386" width="12.28515625" customWidth="1"/>
    <col min="5387" max="5387" width="13.140625" customWidth="1"/>
    <col min="5388" max="5388" width="8.5703125" customWidth="1"/>
    <col min="5389" max="5390" width="8" customWidth="1"/>
    <col min="5391" max="5391" width="3.7109375" customWidth="1"/>
    <col min="5392" max="5392" width="17.7109375" customWidth="1"/>
    <col min="5393" max="5393" width="7.7109375" customWidth="1"/>
    <col min="5633" max="5633" width="7.85546875" customWidth="1"/>
    <col min="5634" max="5634" width="6.7109375" customWidth="1"/>
    <col min="5635" max="5635" width="9.5703125" customWidth="1"/>
    <col min="5636" max="5636" width="7.85546875" customWidth="1"/>
    <col min="5637" max="5637" width="6.5703125" customWidth="1"/>
    <col min="5639" max="5639" width="10.85546875" customWidth="1"/>
    <col min="5640" max="5640" width="8.140625" customWidth="1"/>
    <col min="5641" max="5641" width="17.85546875" customWidth="1"/>
    <col min="5642" max="5642" width="12.28515625" customWidth="1"/>
    <col min="5643" max="5643" width="13.140625" customWidth="1"/>
    <col min="5644" max="5644" width="8.5703125" customWidth="1"/>
    <col min="5645" max="5646" width="8" customWidth="1"/>
    <col min="5647" max="5647" width="3.7109375" customWidth="1"/>
    <col min="5648" max="5648" width="17.7109375" customWidth="1"/>
    <col min="5649" max="5649" width="7.7109375" customWidth="1"/>
    <col min="5889" max="5889" width="7.85546875" customWidth="1"/>
    <col min="5890" max="5890" width="6.7109375" customWidth="1"/>
    <col min="5891" max="5891" width="9.5703125" customWidth="1"/>
    <col min="5892" max="5892" width="7.85546875" customWidth="1"/>
    <col min="5893" max="5893" width="6.5703125" customWidth="1"/>
    <col min="5895" max="5895" width="10.85546875" customWidth="1"/>
    <col min="5896" max="5896" width="8.140625" customWidth="1"/>
    <col min="5897" max="5897" width="17.85546875" customWidth="1"/>
    <col min="5898" max="5898" width="12.28515625" customWidth="1"/>
    <col min="5899" max="5899" width="13.140625" customWidth="1"/>
    <col min="5900" max="5900" width="8.5703125" customWidth="1"/>
    <col min="5901" max="5902" width="8" customWidth="1"/>
    <col min="5903" max="5903" width="3.7109375" customWidth="1"/>
    <col min="5904" max="5904" width="17.7109375" customWidth="1"/>
    <col min="5905" max="5905" width="7.7109375" customWidth="1"/>
    <col min="6145" max="6145" width="7.85546875" customWidth="1"/>
    <col min="6146" max="6146" width="6.7109375" customWidth="1"/>
    <col min="6147" max="6147" width="9.5703125" customWidth="1"/>
    <col min="6148" max="6148" width="7.85546875" customWidth="1"/>
    <col min="6149" max="6149" width="6.5703125" customWidth="1"/>
    <col min="6151" max="6151" width="10.85546875" customWidth="1"/>
    <col min="6152" max="6152" width="8.140625" customWidth="1"/>
    <col min="6153" max="6153" width="17.85546875" customWidth="1"/>
    <col min="6154" max="6154" width="12.28515625" customWidth="1"/>
    <col min="6155" max="6155" width="13.140625" customWidth="1"/>
    <col min="6156" max="6156" width="8.5703125" customWidth="1"/>
    <col min="6157" max="6158" width="8" customWidth="1"/>
    <col min="6159" max="6159" width="3.7109375" customWidth="1"/>
    <col min="6160" max="6160" width="17.7109375" customWidth="1"/>
    <col min="6161" max="6161" width="7.7109375" customWidth="1"/>
    <col min="6401" max="6401" width="7.85546875" customWidth="1"/>
    <col min="6402" max="6402" width="6.7109375" customWidth="1"/>
    <col min="6403" max="6403" width="9.5703125" customWidth="1"/>
    <col min="6404" max="6404" width="7.85546875" customWidth="1"/>
    <col min="6405" max="6405" width="6.5703125" customWidth="1"/>
    <col min="6407" max="6407" width="10.85546875" customWidth="1"/>
    <col min="6408" max="6408" width="8.140625" customWidth="1"/>
    <col min="6409" max="6409" width="17.85546875" customWidth="1"/>
    <col min="6410" max="6410" width="12.28515625" customWidth="1"/>
    <col min="6411" max="6411" width="13.140625" customWidth="1"/>
    <col min="6412" max="6412" width="8.5703125" customWidth="1"/>
    <col min="6413" max="6414" width="8" customWidth="1"/>
    <col min="6415" max="6415" width="3.7109375" customWidth="1"/>
    <col min="6416" max="6416" width="17.7109375" customWidth="1"/>
    <col min="6417" max="6417" width="7.7109375" customWidth="1"/>
    <col min="6657" max="6657" width="7.85546875" customWidth="1"/>
    <col min="6658" max="6658" width="6.7109375" customWidth="1"/>
    <col min="6659" max="6659" width="9.5703125" customWidth="1"/>
    <col min="6660" max="6660" width="7.85546875" customWidth="1"/>
    <col min="6661" max="6661" width="6.5703125" customWidth="1"/>
    <col min="6663" max="6663" width="10.85546875" customWidth="1"/>
    <col min="6664" max="6664" width="8.140625" customWidth="1"/>
    <col min="6665" max="6665" width="17.85546875" customWidth="1"/>
    <col min="6666" max="6666" width="12.28515625" customWidth="1"/>
    <col min="6667" max="6667" width="13.140625" customWidth="1"/>
    <col min="6668" max="6668" width="8.5703125" customWidth="1"/>
    <col min="6669" max="6670" width="8" customWidth="1"/>
    <col min="6671" max="6671" width="3.7109375" customWidth="1"/>
    <col min="6672" max="6672" width="17.7109375" customWidth="1"/>
    <col min="6673" max="6673" width="7.7109375" customWidth="1"/>
    <col min="6913" max="6913" width="7.85546875" customWidth="1"/>
    <col min="6914" max="6914" width="6.7109375" customWidth="1"/>
    <col min="6915" max="6915" width="9.5703125" customWidth="1"/>
    <col min="6916" max="6916" width="7.85546875" customWidth="1"/>
    <col min="6917" max="6917" width="6.5703125" customWidth="1"/>
    <col min="6919" max="6919" width="10.85546875" customWidth="1"/>
    <col min="6920" max="6920" width="8.140625" customWidth="1"/>
    <col min="6921" max="6921" width="17.85546875" customWidth="1"/>
    <col min="6922" max="6922" width="12.28515625" customWidth="1"/>
    <col min="6923" max="6923" width="13.140625" customWidth="1"/>
    <col min="6924" max="6924" width="8.5703125" customWidth="1"/>
    <col min="6925" max="6926" width="8" customWidth="1"/>
    <col min="6927" max="6927" width="3.7109375" customWidth="1"/>
    <col min="6928" max="6928" width="17.7109375" customWidth="1"/>
    <col min="6929" max="6929" width="7.7109375" customWidth="1"/>
    <col min="7169" max="7169" width="7.85546875" customWidth="1"/>
    <col min="7170" max="7170" width="6.7109375" customWidth="1"/>
    <col min="7171" max="7171" width="9.5703125" customWidth="1"/>
    <col min="7172" max="7172" width="7.85546875" customWidth="1"/>
    <col min="7173" max="7173" width="6.5703125" customWidth="1"/>
    <col min="7175" max="7175" width="10.85546875" customWidth="1"/>
    <col min="7176" max="7176" width="8.140625" customWidth="1"/>
    <col min="7177" max="7177" width="17.85546875" customWidth="1"/>
    <col min="7178" max="7178" width="12.28515625" customWidth="1"/>
    <col min="7179" max="7179" width="13.140625" customWidth="1"/>
    <col min="7180" max="7180" width="8.5703125" customWidth="1"/>
    <col min="7181" max="7182" width="8" customWidth="1"/>
    <col min="7183" max="7183" width="3.7109375" customWidth="1"/>
    <col min="7184" max="7184" width="17.7109375" customWidth="1"/>
    <col min="7185" max="7185" width="7.7109375" customWidth="1"/>
    <col min="7425" max="7425" width="7.85546875" customWidth="1"/>
    <col min="7426" max="7426" width="6.7109375" customWidth="1"/>
    <col min="7427" max="7427" width="9.5703125" customWidth="1"/>
    <col min="7428" max="7428" width="7.85546875" customWidth="1"/>
    <col min="7429" max="7429" width="6.5703125" customWidth="1"/>
    <col min="7431" max="7431" width="10.85546875" customWidth="1"/>
    <col min="7432" max="7432" width="8.140625" customWidth="1"/>
    <col min="7433" max="7433" width="17.85546875" customWidth="1"/>
    <col min="7434" max="7434" width="12.28515625" customWidth="1"/>
    <col min="7435" max="7435" width="13.140625" customWidth="1"/>
    <col min="7436" max="7436" width="8.5703125" customWidth="1"/>
    <col min="7437" max="7438" width="8" customWidth="1"/>
    <col min="7439" max="7439" width="3.7109375" customWidth="1"/>
    <col min="7440" max="7440" width="17.7109375" customWidth="1"/>
    <col min="7441" max="7441" width="7.7109375" customWidth="1"/>
    <col min="7681" max="7681" width="7.85546875" customWidth="1"/>
    <col min="7682" max="7682" width="6.7109375" customWidth="1"/>
    <col min="7683" max="7683" width="9.5703125" customWidth="1"/>
    <col min="7684" max="7684" width="7.85546875" customWidth="1"/>
    <col min="7685" max="7685" width="6.5703125" customWidth="1"/>
    <col min="7687" max="7687" width="10.85546875" customWidth="1"/>
    <col min="7688" max="7688" width="8.140625" customWidth="1"/>
    <col min="7689" max="7689" width="17.85546875" customWidth="1"/>
    <col min="7690" max="7690" width="12.28515625" customWidth="1"/>
    <col min="7691" max="7691" width="13.140625" customWidth="1"/>
    <col min="7692" max="7692" width="8.5703125" customWidth="1"/>
    <col min="7693" max="7694" width="8" customWidth="1"/>
    <col min="7695" max="7695" width="3.7109375" customWidth="1"/>
    <col min="7696" max="7696" width="17.7109375" customWidth="1"/>
    <col min="7697" max="7697" width="7.7109375" customWidth="1"/>
    <col min="7937" max="7937" width="7.85546875" customWidth="1"/>
    <col min="7938" max="7938" width="6.7109375" customWidth="1"/>
    <col min="7939" max="7939" width="9.5703125" customWidth="1"/>
    <col min="7940" max="7940" width="7.85546875" customWidth="1"/>
    <col min="7941" max="7941" width="6.5703125" customWidth="1"/>
    <col min="7943" max="7943" width="10.85546875" customWidth="1"/>
    <col min="7944" max="7944" width="8.140625" customWidth="1"/>
    <col min="7945" max="7945" width="17.85546875" customWidth="1"/>
    <col min="7946" max="7946" width="12.28515625" customWidth="1"/>
    <col min="7947" max="7947" width="13.140625" customWidth="1"/>
    <col min="7948" max="7948" width="8.5703125" customWidth="1"/>
    <col min="7949" max="7950" width="8" customWidth="1"/>
    <col min="7951" max="7951" width="3.7109375" customWidth="1"/>
    <col min="7952" max="7952" width="17.7109375" customWidth="1"/>
    <col min="7953" max="7953" width="7.7109375" customWidth="1"/>
    <col min="8193" max="8193" width="7.85546875" customWidth="1"/>
    <col min="8194" max="8194" width="6.7109375" customWidth="1"/>
    <col min="8195" max="8195" width="9.5703125" customWidth="1"/>
    <col min="8196" max="8196" width="7.85546875" customWidth="1"/>
    <col min="8197" max="8197" width="6.5703125" customWidth="1"/>
    <col min="8199" max="8199" width="10.85546875" customWidth="1"/>
    <col min="8200" max="8200" width="8.140625" customWidth="1"/>
    <col min="8201" max="8201" width="17.85546875" customWidth="1"/>
    <col min="8202" max="8202" width="12.28515625" customWidth="1"/>
    <col min="8203" max="8203" width="13.140625" customWidth="1"/>
    <col min="8204" max="8204" width="8.5703125" customWidth="1"/>
    <col min="8205" max="8206" width="8" customWidth="1"/>
    <col min="8207" max="8207" width="3.7109375" customWidth="1"/>
    <col min="8208" max="8208" width="17.7109375" customWidth="1"/>
    <col min="8209" max="8209" width="7.7109375" customWidth="1"/>
    <col min="8449" max="8449" width="7.85546875" customWidth="1"/>
    <col min="8450" max="8450" width="6.7109375" customWidth="1"/>
    <col min="8451" max="8451" width="9.5703125" customWidth="1"/>
    <col min="8452" max="8452" width="7.85546875" customWidth="1"/>
    <col min="8453" max="8453" width="6.5703125" customWidth="1"/>
    <col min="8455" max="8455" width="10.85546875" customWidth="1"/>
    <col min="8456" max="8456" width="8.140625" customWidth="1"/>
    <col min="8457" max="8457" width="17.85546875" customWidth="1"/>
    <col min="8458" max="8458" width="12.28515625" customWidth="1"/>
    <col min="8459" max="8459" width="13.140625" customWidth="1"/>
    <col min="8460" max="8460" width="8.5703125" customWidth="1"/>
    <col min="8461" max="8462" width="8" customWidth="1"/>
    <col min="8463" max="8463" width="3.7109375" customWidth="1"/>
    <col min="8464" max="8464" width="17.7109375" customWidth="1"/>
    <col min="8465" max="8465" width="7.7109375" customWidth="1"/>
    <col min="8705" max="8705" width="7.85546875" customWidth="1"/>
    <col min="8706" max="8706" width="6.7109375" customWidth="1"/>
    <col min="8707" max="8707" width="9.5703125" customWidth="1"/>
    <col min="8708" max="8708" width="7.85546875" customWidth="1"/>
    <col min="8709" max="8709" width="6.5703125" customWidth="1"/>
    <col min="8711" max="8711" width="10.85546875" customWidth="1"/>
    <col min="8712" max="8712" width="8.140625" customWidth="1"/>
    <col min="8713" max="8713" width="17.85546875" customWidth="1"/>
    <col min="8714" max="8714" width="12.28515625" customWidth="1"/>
    <col min="8715" max="8715" width="13.140625" customWidth="1"/>
    <col min="8716" max="8716" width="8.5703125" customWidth="1"/>
    <col min="8717" max="8718" width="8" customWidth="1"/>
    <col min="8719" max="8719" width="3.7109375" customWidth="1"/>
    <col min="8720" max="8720" width="17.7109375" customWidth="1"/>
    <col min="8721" max="8721" width="7.7109375" customWidth="1"/>
    <col min="8961" max="8961" width="7.85546875" customWidth="1"/>
    <col min="8962" max="8962" width="6.7109375" customWidth="1"/>
    <col min="8963" max="8963" width="9.5703125" customWidth="1"/>
    <col min="8964" max="8964" width="7.85546875" customWidth="1"/>
    <col min="8965" max="8965" width="6.5703125" customWidth="1"/>
    <col min="8967" max="8967" width="10.85546875" customWidth="1"/>
    <col min="8968" max="8968" width="8.140625" customWidth="1"/>
    <col min="8969" max="8969" width="17.85546875" customWidth="1"/>
    <col min="8970" max="8970" width="12.28515625" customWidth="1"/>
    <col min="8971" max="8971" width="13.140625" customWidth="1"/>
    <col min="8972" max="8972" width="8.5703125" customWidth="1"/>
    <col min="8973" max="8974" width="8" customWidth="1"/>
    <col min="8975" max="8975" width="3.7109375" customWidth="1"/>
    <col min="8976" max="8976" width="17.7109375" customWidth="1"/>
    <col min="8977" max="8977" width="7.7109375" customWidth="1"/>
    <col min="9217" max="9217" width="7.85546875" customWidth="1"/>
    <col min="9218" max="9218" width="6.7109375" customWidth="1"/>
    <col min="9219" max="9219" width="9.5703125" customWidth="1"/>
    <col min="9220" max="9220" width="7.85546875" customWidth="1"/>
    <col min="9221" max="9221" width="6.5703125" customWidth="1"/>
    <col min="9223" max="9223" width="10.85546875" customWidth="1"/>
    <col min="9224" max="9224" width="8.140625" customWidth="1"/>
    <col min="9225" max="9225" width="17.85546875" customWidth="1"/>
    <col min="9226" max="9226" width="12.28515625" customWidth="1"/>
    <col min="9227" max="9227" width="13.140625" customWidth="1"/>
    <col min="9228" max="9228" width="8.5703125" customWidth="1"/>
    <col min="9229" max="9230" width="8" customWidth="1"/>
    <col min="9231" max="9231" width="3.7109375" customWidth="1"/>
    <col min="9232" max="9232" width="17.7109375" customWidth="1"/>
    <col min="9233" max="9233" width="7.7109375" customWidth="1"/>
    <col min="9473" max="9473" width="7.85546875" customWidth="1"/>
    <col min="9474" max="9474" width="6.7109375" customWidth="1"/>
    <col min="9475" max="9475" width="9.5703125" customWidth="1"/>
    <col min="9476" max="9476" width="7.85546875" customWidth="1"/>
    <col min="9477" max="9477" width="6.5703125" customWidth="1"/>
    <col min="9479" max="9479" width="10.85546875" customWidth="1"/>
    <col min="9480" max="9480" width="8.140625" customWidth="1"/>
    <col min="9481" max="9481" width="17.85546875" customWidth="1"/>
    <col min="9482" max="9482" width="12.28515625" customWidth="1"/>
    <col min="9483" max="9483" width="13.140625" customWidth="1"/>
    <col min="9484" max="9484" width="8.5703125" customWidth="1"/>
    <col min="9485" max="9486" width="8" customWidth="1"/>
    <col min="9487" max="9487" width="3.7109375" customWidth="1"/>
    <col min="9488" max="9488" width="17.7109375" customWidth="1"/>
    <col min="9489" max="9489" width="7.7109375" customWidth="1"/>
    <col min="9729" max="9729" width="7.85546875" customWidth="1"/>
    <col min="9730" max="9730" width="6.7109375" customWidth="1"/>
    <col min="9731" max="9731" width="9.5703125" customWidth="1"/>
    <col min="9732" max="9732" width="7.85546875" customWidth="1"/>
    <col min="9733" max="9733" width="6.5703125" customWidth="1"/>
    <col min="9735" max="9735" width="10.85546875" customWidth="1"/>
    <col min="9736" max="9736" width="8.140625" customWidth="1"/>
    <col min="9737" max="9737" width="17.85546875" customWidth="1"/>
    <col min="9738" max="9738" width="12.28515625" customWidth="1"/>
    <col min="9739" max="9739" width="13.140625" customWidth="1"/>
    <col min="9740" max="9740" width="8.5703125" customWidth="1"/>
    <col min="9741" max="9742" width="8" customWidth="1"/>
    <col min="9743" max="9743" width="3.7109375" customWidth="1"/>
    <col min="9744" max="9744" width="17.7109375" customWidth="1"/>
    <col min="9745" max="9745" width="7.7109375" customWidth="1"/>
    <col min="9985" max="9985" width="7.85546875" customWidth="1"/>
    <col min="9986" max="9986" width="6.7109375" customWidth="1"/>
    <col min="9987" max="9987" width="9.5703125" customWidth="1"/>
    <col min="9988" max="9988" width="7.85546875" customWidth="1"/>
    <col min="9989" max="9989" width="6.5703125" customWidth="1"/>
    <col min="9991" max="9991" width="10.85546875" customWidth="1"/>
    <col min="9992" max="9992" width="8.140625" customWidth="1"/>
    <col min="9993" max="9993" width="17.85546875" customWidth="1"/>
    <col min="9994" max="9994" width="12.28515625" customWidth="1"/>
    <col min="9995" max="9995" width="13.140625" customWidth="1"/>
    <col min="9996" max="9996" width="8.5703125" customWidth="1"/>
    <col min="9997" max="9998" width="8" customWidth="1"/>
    <col min="9999" max="9999" width="3.7109375" customWidth="1"/>
    <col min="10000" max="10000" width="17.7109375" customWidth="1"/>
    <col min="10001" max="10001" width="7.7109375" customWidth="1"/>
    <col min="10241" max="10241" width="7.85546875" customWidth="1"/>
    <col min="10242" max="10242" width="6.7109375" customWidth="1"/>
    <col min="10243" max="10243" width="9.5703125" customWidth="1"/>
    <col min="10244" max="10244" width="7.85546875" customWidth="1"/>
    <col min="10245" max="10245" width="6.5703125" customWidth="1"/>
    <col min="10247" max="10247" width="10.85546875" customWidth="1"/>
    <col min="10248" max="10248" width="8.140625" customWidth="1"/>
    <col min="10249" max="10249" width="17.85546875" customWidth="1"/>
    <col min="10250" max="10250" width="12.28515625" customWidth="1"/>
    <col min="10251" max="10251" width="13.140625" customWidth="1"/>
    <col min="10252" max="10252" width="8.5703125" customWidth="1"/>
    <col min="10253" max="10254" width="8" customWidth="1"/>
    <col min="10255" max="10255" width="3.7109375" customWidth="1"/>
    <col min="10256" max="10256" width="17.7109375" customWidth="1"/>
    <col min="10257" max="10257" width="7.7109375" customWidth="1"/>
    <col min="10497" max="10497" width="7.85546875" customWidth="1"/>
    <col min="10498" max="10498" width="6.7109375" customWidth="1"/>
    <col min="10499" max="10499" width="9.5703125" customWidth="1"/>
    <col min="10500" max="10500" width="7.85546875" customWidth="1"/>
    <col min="10501" max="10501" width="6.5703125" customWidth="1"/>
    <col min="10503" max="10503" width="10.85546875" customWidth="1"/>
    <col min="10504" max="10504" width="8.140625" customWidth="1"/>
    <col min="10505" max="10505" width="17.85546875" customWidth="1"/>
    <col min="10506" max="10506" width="12.28515625" customWidth="1"/>
    <col min="10507" max="10507" width="13.140625" customWidth="1"/>
    <col min="10508" max="10508" width="8.5703125" customWidth="1"/>
    <col min="10509" max="10510" width="8" customWidth="1"/>
    <col min="10511" max="10511" width="3.7109375" customWidth="1"/>
    <col min="10512" max="10512" width="17.7109375" customWidth="1"/>
    <col min="10513" max="10513" width="7.7109375" customWidth="1"/>
    <col min="10753" max="10753" width="7.85546875" customWidth="1"/>
    <col min="10754" max="10754" width="6.7109375" customWidth="1"/>
    <col min="10755" max="10755" width="9.5703125" customWidth="1"/>
    <col min="10756" max="10756" width="7.85546875" customWidth="1"/>
    <col min="10757" max="10757" width="6.5703125" customWidth="1"/>
    <col min="10759" max="10759" width="10.85546875" customWidth="1"/>
    <col min="10760" max="10760" width="8.140625" customWidth="1"/>
    <col min="10761" max="10761" width="17.85546875" customWidth="1"/>
    <col min="10762" max="10762" width="12.28515625" customWidth="1"/>
    <col min="10763" max="10763" width="13.140625" customWidth="1"/>
    <col min="10764" max="10764" width="8.5703125" customWidth="1"/>
    <col min="10765" max="10766" width="8" customWidth="1"/>
    <col min="10767" max="10767" width="3.7109375" customWidth="1"/>
    <col min="10768" max="10768" width="17.7109375" customWidth="1"/>
    <col min="10769" max="10769" width="7.7109375" customWidth="1"/>
    <col min="11009" max="11009" width="7.85546875" customWidth="1"/>
    <col min="11010" max="11010" width="6.7109375" customWidth="1"/>
    <col min="11011" max="11011" width="9.5703125" customWidth="1"/>
    <col min="11012" max="11012" width="7.85546875" customWidth="1"/>
    <col min="11013" max="11013" width="6.5703125" customWidth="1"/>
    <col min="11015" max="11015" width="10.85546875" customWidth="1"/>
    <col min="11016" max="11016" width="8.140625" customWidth="1"/>
    <col min="11017" max="11017" width="17.85546875" customWidth="1"/>
    <col min="11018" max="11018" width="12.28515625" customWidth="1"/>
    <col min="11019" max="11019" width="13.140625" customWidth="1"/>
    <col min="11020" max="11020" width="8.5703125" customWidth="1"/>
    <col min="11021" max="11022" width="8" customWidth="1"/>
    <col min="11023" max="11023" width="3.7109375" customWidth="1"/>
    <col min="11024" max="11024" width="17.7109375" customWidth="1"/>
    <col min="11025" max="11025" width="7.7109375" customWidth="1"/>
    <col min="11265" max="11265" width="7.85546875" customWidth="1"/>
    <col min="11266" max="11266" width="6.7109375" customWidth="1"/>
    <col min="11267" max="11267" width="9.5703125" customWidth="1"/>
    <col min="11268" max="11268" width="7.85546875" customWidth="1"/>
    <col min="11269" max="11269" width="6.5703125" customWidth="1"/>
    <col min="11271" max="11271" width="10.85546875" customWidth="1"/>
    <col min="11272" max="11272" width="8.140625" customWidth="1"/>
    <col min="11273" max="11273" width="17.85546875" customWidth="1"/>
    <col min="11274" max="11274" width="12.28515625" customWidth="1"/>
    <col min="11275" max="11275" width="13.140625" customWidth="1"/>
    <col min="11276" max="11276" width="8.5703125" customWidth="1"/>
    <col min="11277" max="11278" width="8" customWidth="1"/>
    <col min="11279" max="11279" width="3.7109375" customWidth="1"/>
    <col min="11280" max="11280" width="17.7109375" customWidth="1"/>
    <col min="11281" max="11281" width="7.7109375" customWidth="1"/>
    <col min="11521" max="11521" width="7.85546875" customWidth="1"/>
    <col min="11522" max="11522" width="6.7109375" customWidth="1"/>
    <col min="11523" max="11523" width="9.5703125" customWidth="1"/>
    <col min="11524" max="11524" width="7.85546875" customWidth="1"/>
    <col min="11525" max="11525" width="6.5703125" customWidth="1"/>
    <col min="11527" max="11527" width="10.85546875" customWidth="1"/>
    <col min="11528" max="11528" width="8.140625" customWidth="1"/>
    <col min="11529" max="11529" width="17.85546875" customWidth="1"/>
    <col min="11530" max="11530" width="12.28515625" customWidth="1"/>
    <col min="11531" max="11531" width="13.140625" customWidth="1"/>
    <col min="11532" max="11532" width="8.5703125" customWidth="1"/>
    <col min="11533" max="11534" width="8" customWidth="1"/>
    <col min="11535" max="11535" width="3.7109375" customWidth="1"/>
    <col min="11536" max="11536" width="17.7109375" customWidth="1"/>
    <col min="11537" max="11537" width="7.7109375" customWidth="1"/>
    <col min="11777" max="11777" width="7.85546875" customWidth="1"/>
    <col min="11778" max="11778" width="6.7109375" customWidth="1"/>
    <col min="11779" max="11779" width="9.5703125" customWidth="1"/>
    <col min="11780" max="11780" width="7.85546875" customWidth="1"/>
    <col min="11781" max="11781" width="6.5703125" customWidth="1"/>
    <col min="11783" max="11783" width="10.85546875" customWidth="1"/>
    <col min="11784" max="11784" width="8.140625" customWidth="1"/>
    <col min="11785" max="11785" width="17.85546875" customWidth="1"/>
    <col min="11786" max="11786" width="12.28515625" customWidth="1"/>
    <col min="11787" max="11787" width="13.140625" customWidth="1"/>
    <col min="11788" max="11788" width="8.5703125" customWidth="1"/>
    <col min="11789" max="11790" width="8" customWidth="1"/>
    <col min="11791" max="11791" width="3.7109375" customWidth="1"/>
    <col min="11792" max="11792" width="17.7109375" customWidth="1"/>
    <col min="11793" max="11793" width="7.7109375" customWidth="1"/>
    <col min="12033" max="12033" width="7.85546875" customWidth="1"/>
    <col min="12034" max="12034" width="6.7109375" customWidth="1"/>
    <col min="12035" max="12035" width="9.5703125" customWidth="1"/>
    <col min="12036" max="12036" width="7.85546875" customWidth="1"/>
    <col min="12037" max="12037" width="6.5703125" customWidth="1"/>
    <col min="12039" max="12039" width="10.85546875" customWidth="1"/>
    <col min="12040" max="12040" width="8.140625" customWidth="1"/>
    <col min="12041" max="12041" width="17.85546875" customWidth="1"/>
    <col min="12042" max="12042" width="12.28515625" customWidth="1"/>
    <col min="12043" max="12043" width="13.140625" customWidth="1"/>
    <col min="12044" max="12044" width="8.5703125" customWidth="1"/>
    <col min="12045" max="12046" width="8" customWidth="1"/>
    <col min="12047" max="12047" width="3.7109375" customWidth="1"/>
    <col min="12048" max="12048" width="17.7109375" customWidth="1"/>
    <col min="12049" max="12049" width="7.7109375" customWidth="1"/>
    <col min="12289" max="12289" width="7.85546875" customWidth="1"/>
    <col min="12290" max="12290" width="6.7109375" customWidth="1"/>
    <col min="12291" max="12291" width="9.5703125" customWidth="1"/>
    <col min="12292" max="12292" width="7.85546875" customWidth="1"/>
    <col min="12293" max="12293" width="6.5703125" customWidth="1"/>
    <col min="12295" max="12295" width="10.85546875" customWidth="1"/>
    <col min="12296" max="12296" width="8.140625" customWidth="1"/>
    <col min="12297" max="12297" width="17.85546875" customWidth="1"/>
    <col min="12298" max="12298" width="12.28515625" customWidth="1"/>
    <col min="12299" max="12299" width="13.140625" customWidth="1"/>
    <col min="12300" max="12300" width="8.5703125" customWidth="1"/>
    <col min="12301" max="12302" width="8" customWidth="1"/>
    <col min="12303" max="12303" width="3.7109375" customWidth="1"/>
    <col min="12304" max="12304" width="17.7109375" customWidth="1"/>
    <col min="12305" max="12305" width="7.7109375" customWidth="1"/>
    <col min="12545" max="12545" width="7.85546875" customWidth="1"/>
    <col min="12546" max="12546" width="6.7109375" customWidth="1"/>
    <col min="12547" max="12547" width="9.5703125" customWidth="1"/>
    <col min="12548" max="12548" width="7.85546875" customWidth="1"/>
    <col min="12549" max="12549" width="6.5703125" customWidth="1"/>
    <col min="12551" max="12551" width="10.85546875" customWidth="1"/>
    <col min="12552" max="12552" width="8.140625" customWidth="1"/>
    <col min="12553" max="12553" width="17.85546875" customWidth="1"/>
    <col min="12554" max="12554" width="12.28515625" customWidth="1"/>
    <col min="12555" max="12555" width="13.140625" customWidth="1"/>
    <col min="12556" max="12556" width="8.5703125" customWidth="1"/>
    <col min="12557" max="12558" width="8" customWidth="1"/>
    <col min="12559" max="12559" width="3.7109375" customWidth="1"/>
    <col min="12560" max="12560" width="17.7109375" customWidth="1"/>
    <col min="12561" max="12561" width="7.7109375" customWidth="1"/>
    <col min="12801" max="12801" width="7.85546875" customWidth="1"/>
    <col min="12802" max="12802" width="6.7109375" customWidth="1"/>
    <col min="12803" max="12803" width="9.5703125" customWidth="1"/>
    <col min="12804" max="12804" width="7.85546875" customWidth="1"/>
    <col min="12805" max="12805" width="6.5703125" customWidth="1"/>
    <col min="12807" max="12807" width="10.85546875" customWidth="1"/>
    <col min="12808" max="12808" width="8.140625" customWidth="1"/>
    <col min="12809" max="12809" width="17.85546875" customWidth="1"/>
    <col min="12810" max="12810" width="12.28515625" customWidth="1"/>
    <col min="12811" max="12811" width="13.140625" customWidth="1"/>
    <col min="12812" max="12812" width="8.5703125" customWidth="1"/>
    <col min="12813" max="12814" width="8" customWidth="1"/>
    <col min="12815" max="12815" width="3.7109375" customWidth="1"/>
    <col min="12816" max="12816" width="17.7109375" customWidth="1"/>
    <col min="12817" max="12817" width="7.7109375" customWidth="1"/>
    <col min="13057" max="13057" width="7.85546875" customWidth="1"/>
    <col min="13058" max="13058" width="6.7109375" customWidth="1"/>
    <col min="13059" max="13059" width="9.5703125" customWidth="1"/>
    <col min="13060" max="13060" width="7.85546875" customWidth="1"/>
    <col min="13061" max="13061" width="6.5703125" customWidth="1"/>
    <col min="13063" max="13063" width="10.85546875" customWidth="1"/>
    <col min="13064" max="13064" width="8.140625" customWidth="1"/>
    <col min="13065" max="13065" width="17.85546875" customWidth="1"/>
    <col min="13066" max="13066" width="12.28515625" customWidth="1"/>
    <col min="13067" max="13067" width="13.140625" customWidth="1"/>
    <col min="13068" max="13068" width="8.5703125" customWidth="1"/>
    <col min="13069" max="13070" width="8" customWidth="1"/>
    <col min="13071" max="13071" width="3.7109375" customWidth="1"/>
    <col min="13072" max="13072" width="17.7109375" customWidth="1"/>
    <col min="13073" max="13073" width="7.7109375" customWidth="1"/>
    <col min="13313" max="13313" width="7.85546875" customWidth="1"/>
    <col min="13314" max="13314" width="6.7109375" customWidth="1"/>
    <col min="13315" max="13315" width="9.5703125" customWidth="1"/>
    <col min="13316" max="13316" width="7.85546875" customWidth="1"/>
    <col min="13317" max="13317" width="6.5703125" customWidth="1"/>
    <col min="13319" max="13319" width="10.85546875" customWidth="1"/>
    <col min="13320" max="13320" width="8.140625" customWidth="1"/>
    <col min="13321" max="13321" width="17.85546875" customWidth="1"/>
    <col min="13322" max="13322" width="12.28515625" customWidth="1"/>
    <col min="13323" max="13323" width="13.140625" customWidth="1"/>
    <col min="13324" max="13324" width="8.5703125" customWidth="1"/>
    <col min="13325" max="13326" width="8" customWidth="1"/>
    <col min="13327" max="13327" width="3.7109375" customWidth="1"/>
    <col min="13328" max="13328" width="17.7109375" customWidth="1"/>
    <col min="13329" max="13329" width="7.7109375" customWidth="1"/>
    <col min="13569" max="13569" width="7.85546875" customWidth="1"/>
    <col min="13570" max="13570" width="6.7109375" customWidth="1"/>
    <col min="13571" max="13571" width="9.5703125" customWidth="1"/>
    <col min="13572" max="13572" width="7.85546875" customWidth="1"/>
    <col min="13573" max="13573" width="6.5703125" customWidth="1"/>
    <col min="13575" max="13575" width="10.85546875" customWidth="1"/>
    <col min="13576" max="13576" width="8.140625" customWidth="1"/>
    <col min="13577" max="13577" width="17.85546875" customWidth="1"/>
    <col min="13578" max="13578" width="12.28515625" customWidth="1"/>
    <col min="13579" max="13579" width="13.140625" customWidth="1"/>
    <col min="13580" max="13580" width="8.5703125" customWidth="1"/>
    <col min="13581" max="13582" width="8" customWidth="1"/>
    <col min="13583" max="13583" width="3.7109375" customWidth="1"/>
    <col min="13584" max="13584" width="17.7109375" customWidth="1"/>
    <col min="13585" max="13585" width="7.7109375" customWidth="1"/>
    <col min="13825" max="13825" width="7.85546875" customWidth="1"/>
    <col min="13826" max="13826" width="6.7109375" customWidth="1"/>
    <col min="13827" max="13827" width="9.5703125" customWidth="1"/>
    <col min="13828" max="13828" width="7.85546875" customWidth="1"/>
    <col min="13829" max="13829" width="6.5703125" customWidth="1"/>
    <col min="13831" max="13831" width="10.85546875" customWidth="1"/>
    <col min="13832" max="13832" width="8.140625" customWidth="1"/>
    <col min="13833" max="13833" width="17.85546875" customWidth="1"/>
    <col min="13834" max="13834" width="12.28515625" customWidth="1"/>
    <col min="13835" max="13835" width="13.140625" customWidth="1"/>
    <col min="13836" max="13836" width="8.5703125" customWidth="1"/>
    <col min="13837" max="13838" width="8" customWidth="1"/>
    <col min="13839" max="13839" width="3.7109375" customWidth="1"/>
    <col min="13840" max="13840" width="17.7109375" customWidth="1"/>
    <col min="13841" max="13841" width="7.7109375" customWidth="1"/>
    <col min="14081" max="14081" width="7.85546875" customWidth="1"/>
    <col min="14082" max="14082" width="6.7109375" customWidth="1"/>
    <col min="14083" max="14083" width="9.5703125" customWidth="1"/>
    <col min="14084" max="14084" width="7.85546875" customWidth="1"/>
    <col min="14085" max="14085" width="6.5703125" customWidth="1"/>
    <col min="14087" max="14087" width="10.85546875" customWidth="1"/>
    <col min="14088" max="14088" width="8.140625" customWidth="1"/>
    <col min="14089" max="14089" width="17.85546875" customWidth="1"/>
    <col min="14090" max="14090" width="12.28515625" customWidth="1"/>
    <col min="14091" max="14091" width="13.140625" customWidth="1"/>
    <col min="14092" max="14092" width="8.5703125" customWidth="1"/>
    <col min="14093" max="14094" width="8" customWidth="1"/>
    <col min="14095" max="14095" width="3.7109375" customWidth="1"/>
    <col min="14096" max="14096" width="17.7109375" customWidth="1"/>
    <col min="14097" max="14097" width="7.7109375" customWidth="1"/>
    <col min="14337" max="14337" width="7.85546875" customWidth="1"/>
    <col min="14338" max="14338" width="6.7109375" customWidth="1"/>
    <col min="14339" max="14339" width="9.5703125" customWidth="1"/>
    <col min="14340" max="14340" width="7.85546875" customWidth="1"/>
    <col min="14341" max="14341" width="6.5703125" customWidth="1"/>
    <col min="14343" max="14343" width="10.85546875" customWidth="1"/>
    <col min="14344" max="14344" width="8.140625" customWidth="1"/>
    <col min="14345" max="14345" width="17.85546875" customWidth="1"/>
    <col min="14346" max="14346" width="12.28515625" customWidth="1"/>
    <col min="14347" max="14347" width="13.140625" customWidth="1"/>
    <col min="14348" max="14348" width="8.5703125" customWidth="1"/>
    <col min="14349" max="14350" width="8" customWidth="1"/>
    <col min="14351" max="14351" width="3.7109375" customWidth="1"/>
    <col min="14352" max="14352" width="17.7109375" customWidth="1"/>
    <col min="14353" max="14353" width="7.7109375" customWidth="1"/>
    <col min="14593" max="14593" width="7.85546875" customWidth="1"/>
    <col min="14594" max="14594" width="6.7109375" customWidth="1"/>
    <col min="14595" max="14595" width="9.5703125" customWidth="1"/>
    <col min="14596" max="14596" width="7.85546875" customWidth="1"/>
    <col min="14597" max="14597" width="6.5703125" customWidth="1"/>
    <col min="14599" max="14599" width="10.85546875" customWidth="1"/>
    <col min="14600" max="14600" width="8.140625" customWidth="1"/>
    <col min="14601" max="14601" width="17.85546875" customWidth="1"/>
    <col min="14602" max="14602" width="12.28515625" customWidth="1"/>
    <col min="14603" max="14603" width="13.140625" customWidth="1"/>
    <col min="14604" max="14604" width="8.5703125" customWidth="1"/>
    <col min="14605" max="14606" width="8" customWidth="1"/>
    <col min="14607" max="14607" width="3.7109375" customWidth="1"/>
    <col min="14608" max="14608" width="17.7109375" customWidth="1"/>
    <col min="14609" max="14609" width="7.7109375" customWidth="1"/>
    <col min="14849" max="14849" width="7.85546875" customWidth="1"/>
    <col min="14850" max="14850" width="6.7109375" customWidth="1"/>
    <col min="14851" max="14851" width="9.5703125" customWidth="1"/>
    <col min="14852" max="14852" width="7.85546875" customWidth="1"/>
    <col min="14853" max="14853" width="6.5703125" customWidth="1"/>
    <col min="14855" max="14855" width="10.85546875" customWidth="1"/>
    <col min="14856" max="14856" width="8.140625" customWidth="1"/>
    <col min="14857" max="14857" width="17.85546875" customWidth="1"/>
    <col min="14858" max="14858" width="12.28515625" customWidth="1"/>
    <col min="14859" max="14859" width="13.140625" customWidth="1"/>
    <col min="14860" max="14860" width="8.5703125" customWidth="1"/>
    <col min="14861" max="14862" width="8" customWidth="1"/>
    <col min="14863" max="14863" width="3.7109375" customWidth="1"/>
    <col min="14864" max="14864" width="17.7109375" customWidth="1"/>
    <col min="14865" max="14865" width="7.7109375" customWidth="1"/>
    <col min="15105" max="15105" width="7.85546875" customWidth="1"/>
    <col min="15106" max="15106" width="6.7109375" customWidth="1"/>
    <col min="15107" max="15107" width="9.5703125" customWidth="1"/>
    <col min="15108" max="15108" width="7.85546875" customWidth="1"/>
    <col min="15109" max="15109" width="6.5703125" customWidth="1"/>
    <col min="15111" max="15111" width="10.85546875" customWidth="1"/>
    <col min="15112" max="15112" width="8.140625" customWidth="1"/>
    <col min="15113" max="15113" width="17.85546875" customWidth="1"/>
    <col min="15114" max="15114" width="12.28515625" customWidth="1"/>
    <col min="15115" max="15115" width="13.140625" customWidth="1"/>
    <col min="15116" max="15116" width="8.5703125" customWidth="1"/>
    <col min="15117" max="15118" width="8" customWidth="1"/>
    <col min="15119" max="15119" width="3.7109375" customWidth="1"/>
    <col min="15120" max="15120" width="17.7109375" customWidth="1"/>
    <col min="15121" max="15121" width="7.7109375" customWidth="1"/>
    <col min="15361" max="15361" width="7.85546875" customWidth="1"/>
    <col min="15362" max="15362" width="6.7109375" customWidth="1"/>
    <col min="15363" max="15363" width="9.5703125" customWidth="1"/>
    <col min="15364" max="15364" width="7.85546875" customWidth="1"/>
    <col min="15365" max="15365" width="6.5703125" customWidth="1"/>
    <col min="15367" max="15367" width="10.85546875" customWidth="1"/>
    <col min="15368" max="15368" width="8.140625" customWidth="1"/>
    <col min="15369" max="15369" width="17.85546875" customWidth="1"/>
    <col min="15370" max="15370" width="12.28515625" customWidth="1"/>
    <col min="15371" max="15371" width="13.140625" customWidth="1"/>
    <col min="15372" max="15372" width="8.5703125" customWidth="1"/>
    <col min="15373" max="15374" width="8" customWidth="1"/>
    <col min="15375" max="15375" width="3.7109375" customWidth="1"/>
    <col min="15376" max="15376" width="17.7109375" customWidth="1"/>
    <col min="15377" max="15377" width="7.7109375" customWidth="1"/>
    <col min="15617" max="15617" width="7.85546875" customWidth="1"/>
    <col min="15618" max="15618" width="6.7109375" customWidth="1"/>
    <col min="15619" max="15619" width="9.5703125" customWidth="1"/>
    <col min="15620" max="15620" width="7.85546875" customWidth="1"/>
    <col min="15621" max="15621" width="6.5703125" customWidth="1"/>
    <col min="15623" max="15623" width="10.85546875" customWidth="1"/>
    <col min="15624" max="15624" width="8.140625" customWidth="1"/>
    <col min="15625" max="15625" width="17.85546875" customWidth="1"/>
    <col min="15626" max="15626" width="12.28515625" customWidth="1"/>
    <col min="15627" max="15627" width="13.140625" customWidth="1"/>
    <col min="15628" max="15628" width="8.5703125" customWidth="1"/>
    <col min="15629" max="15630" width="8" customWidth="1"/>
    <col min="15631" max="15631" width="3.7109375" customWidth="1"/>
    <col min="15632" max="15632" width="17.7109375" customWidth="1"/>
    <col min="15633" max="15633" width="7.7109375" customWidth="1"/>
    <col min="15873" max="15873" width="7.85546875" customWidth="1"/>
    <col min="15874" max="15874" width="6.7109375" customWidth="1"/>
    <col min="15875" max="15875" width="9.5703125" customWidth="1"/>
    <col min="15876" max="15876" width="7.85546875" customWidth="1"/>
    <col min="15877" max="15877" width="6.5703125" customWidth="1"/>
    <col min="15879" max="15879" width="10.85546875" customWidth="1"/>
    <col min="15880" max="15880" width="8.140625" customWidth="1"/>
    <col min="15881" max="15881" width="17.85546875" customWidth="1"/>
    <col min="15882" max="15882" width="12.28515625" customWidth="1"/>
    <col min="15883" max="15883" width="13.140625" customWidth="1"/>
    <col min="15884" max="15884" width="8.5703125" customWidth="1"/>
    <col min="15885" max="15886" width="8" customWidth="1"/>
    <col min="15887" max="15887" width="3.7109375" customWidth="1"/>
    <col min="15888" max="15888" width="17.7109375" customWidth="1"/>
    <col min="15889" max="15889" width="7.7109375" customWidth="1"/>
    <col min="16129" max="16129" width="7.85546875" customWidth="1"/>
    <col min="16130" max="16130" width="6.7109375" customWidth="1"/>
    <col min="16131" max="16131" width="9.5703125" customWidth="1"/>
    <col min="16132" max="16132" width="7.85546875" customWidth="1"/>
    <col min="16133" max="16133" width="6.5703125" customWidth="1"/>
    <col min="16135" max="16135" width="10.85546875" customWidth="1"/>
    <col min="16136" max="16136" width="8.140625" customWidth="1"/>
    <col min="16137" max="16137" width="17.85546875" customWidth="1"/>
    <col min="16138" max="16138" width="12.28515625" customWidth="1"/>
    <col min="16139" max="16139" width="13.140625" customWidth="1"/>
    <col min="16140" max="16140" width="8.5703125" customWidth="1"/>
    <col min="16141" max="16142" width="8" customWidth="1"/>
    <col min="16143" max="16143" width="3.7109375" customWidth="1"/>
    <col min="16144" max="16144" width="17.7109375" customWidth="1"/>
    <col min="16145" max="16145" width="7.7109375" customWidth="1"/>
  </cols>
  <sheetData>
    <row r="1" spans="1:17" ht="21" customHeight="1">
      <c r="A1" s="118" t="s">
        <v>90</v>
      </c>
      <c r="B1" s="119"/>
      <c r="C1" s="119"/>
      <c r="D1" s="119"/>
      <c r="E1" s="119"/>
      <c r="F1" s="119"/>
      <c r="G1" s="119"/>
      <c r="H1" s="119" t="s">
        <v>71</v>
      </c>
      <c r="I1" s="119"/>
      <c r="J1" s="119"/>
      <c r="K1" s="119"/>
      <c r="L1" s="119"/>
      <c r="M1" s="119"/>
      <c r="N1" s="119"/>
    </row>
    <row r="2" spans="1:17" ht="6" customHeight="1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</row>
    <row r="3" spans="1:17" ht="15" customHeight="1">
      <c r="A3" s="390" t="s">
        <v>22</v>
      </c>
      <c r="B3" s="390" t="s">
        <v>23</v>
      </c>
      <c r="C3" s="390" t="s">
        <v>24</v>
      </c>
      <c r="D3" s="392" t="s">
        <v>25</v>
      </c>
      <c r="E3" s="392" t="s">
        <v>26</v>
      </c>
      <c r="F3" s="392" t="s">
        <v>27</v>
      </c>
      <c r="G3" s="392" t="s">
        <v>28</v>
      </c>
      <c r="H3" s="392" t="s">
        <v>29</v>
      </c>
      <c r="I3" s="392" t="s">
        <v>30</v>
      </c>
      <c r="J3" s="392" t="s">
        <v>31</v>
      </c>
      <c r="K3" s="392" t="s">
        <v>32</v>
      </c>
      <c r="L3" s="390" t="s">
        <v>33</v>
      </c>
      <c r="M3" s="107" t="s">
        <v>51</v>
      </c>
      <c r="N3" s="107" t="s">
        <v>51</v>
      </c>
    </row>
    <row r="4" spans="1:17" ht="12.75" customHeight="1">
      <c r="A4" s="391"/>
      <c r="B4" s="391"/>
      <c r="C4" s="391"/>
      <c r="D4" s="393"/>
      <c r="E4" s="393"/>
      <c r="F4" s="393"/>
      <c r="G4" s="393"/>
      <c r="H4" s="393"/>
      <c r="I4" s="393"/>
      <c r="J4" s="393"/>
      <c r="K4" s="393"/>
      <c r="L4" s="391"/>
      <c r="M4" s="121" t="s">
        <v>34</v>
      </c>
      <c r="N4" s="122" t="s">
        <v>35</v>
      </c>
    </row>
    <row r="5" spans="1:17" ht="15.75" customHeight="1">
      <c r="A5" s="123" t="s">
        <v>57</v>
      </c>
      <c r="B5" s="123">
        <v>13</v>
      </c>
      <c r="C5" s="123">
        <v>727</v>
      </c>
      <c r="D5" s="123">
        <v>2017</v>
      </c>
      <c r="E5" s="123">
        <v>12</v>
      </c>
      <c r="F5" s="124">
        <v>43096</v>
      </c>
      <c r="G5" s="123" t="s">
        <v>37</v>
      </c>
      <c r="H5" s="123" t="s">
        <v>37</v>
      </c>
      <c r="I5" s="110" t="s">
        <v>58</v>
      </c>
      <c r="J5" s="125" t="s">
        <v>46</v>
      </c>
      <c r="K5" s="123" t="s">
        <v>40</v>
      </c>
      <c r="L5" s="126">
        <v>358</v>
      </c>
      <c r="M5" s="386"/>
      <c r="N5" s="126">
        <v>358</v>
      </c>
    </row>
    <row r="6" spans="1:17" ht="15.75" customHeight="1">
      <c r="A6" s="123" t="s">
        <v>57</v>
      </c>
      <c r="B6" s="123">
        <v>12</v>
      </c>
      <c r="C6" s="123">
        <v>726</v>
      </c>
      <c r="D6" s="123">
        <v>2017</v>
      </c>
      <c r="E6" s="123">
        <v>12</v>
      </c>
      <c r="F6" s="124">
        <v>43089</v>
      </c>
      <c r="G6" s="123" t="s">
        <v>37</v>
      </c>
      <c r="H6" s="123" t="s">
        <v>37</v>
      </c>
      <c r="I6" s="110" t="s">
        <v>58</v>
      </c>
      <c r="J6" s="125" t="s">
        <v>46</v>
      </c>
      <c r="K6" s="123" t="s">
        <v>40</v>
      </c>
      <c r="L6" s="126">
        <v>420</v>
      </c>
      <c r="M6" s="387"/>
      <c r="N6" s="126">
        <v>420</v>
      </c>
    </row>
    <row r="7" spans="1:17" ht="15.75" customHeight="1">
      <c r="A7" s="123" t="s">
        <v>57</v>
      </c>
      <c r="B7" s="123">
        <v>11</v>
      </c>
      <c r="C7" s="123">
        <v>725</v>
      </c>
      <c r="D7" s="123">
        <v>2017</v>
      </c>
      <c r="E7" s="123">
        <v>12</v>
      </c>
      <c r="F7" s="124">
        <v>43082</v>
      </c>
      <c r="G7" s="123" t="s">
        <v>37</v>
      </c>
      <c r="H7" s="123" t="s">
        <v>37</v>
      </c>
      <c r="I7" s="110" t="s">
        <v>58</v>
      </c>
      <c r="J7" s="125" t="s">
        <v>46</v>
      </c>
      <c r="K7" s="123" t="s">
        <v>40</v>
      </c>
      <c r="L7" s="126">
        <v>400</v>
      </c>
      <c r="M7" s="387"/>
      <c r="N7" s="126">
        <v>400</v>
      </c>
    </row>
    <row r="8" spans="1:17" ht="15.75" customHeight="1">
      <c r="A8" s="123" t="s">
        <v>57</v>
      </c>
      <c r="B8" s="123">
        <v>10</v>
      </c>
      <c r="C8" s="123">
        <v>724</v>
      </c>
      <c r="D8" s="123">
        <v>2017</v>
      </c>
      <c r="E8" s="123">
        <v>12</v>
      </c>
      <c r="F8" s="124">
        <v>43076</v>
      </c>
      <c r="G8" s="123" t="s">
        <v>37</v>
      </c>
      <c r="H8" s="123" t="s">
        <v>37</v>
      </c>
      <c r="I8" s="110" t="s">
        <v>58</v>
      </c>
      <c r="J8" s="125" t="s">
        <v>46</v>
      </c>
      <c r="K8" s="123" t="s">
        <v>40</v>
      </c>
      <c r="L8" s="126">
        <v>300</v>
      </c>
      <c r="M8" s="387"/>
      <c r="N8" s="126">
        <v>300</v>
      </c>
      <c r="P8" s="120" t="s">
        <v>71</v>
      </c>
    </row>
    <row r="9" spans="1:17" ht="15.75" customHeight="1">
      <c r="A9" s="123" t="s">
        <v>57</v>
      </c>
      <c r="B9" s="123">
        <v>9</v>
      </c>
      <c r="C9" s="123">
        <v>722</v>
      </c>
      <c r="D9" s="123">
        <v>2017</v>
      </c>
      <c r="E9" s="123">
        <v>11</v>
      </c>
      <c r="F9" s="124">
        <v>43069</v>
      </c>
      <c r="G9" s="123" t="s">
        <v>37</v>
      </c>
      <c r="H9" s="123" t="s">
        <v>37</v>
      </c>
      <c r="I9" s="110" t="s">
        <v>58</v>
      </c>
      <c r="J9" s="125" t="s">
        <v>46</v>
      </c>
      <c r="K9" s="123" t="s">
        <v>40</v>
      </c>
      <c r="L9" s="126">
        <v>450</v>
      </c>
      <c r="M9" s="388"/>
      <c r="N9" s="126">
        <v>450</v>
      </c>
    </row>
    <row r="10" spans="1:17" ht="15.75" customHeight="1">
      <c r="A10" s="123" t="s">
        <v>52</v>
      </c>
      <c r="B10" s="123">
        <v>18</v>
      </c>
      <c r="C10" s="123">
        <v>560</v>
      </c>
      <c r="D10" s="123">
        <v>2017</v>
      </c>
      <c r="E10" s="123">
        <v>11</v>
      </c>
      <c r="F10" s="124">
        <v>43063</v>
      </c>
      <c r="G10" s="123" t="s">
        <v>37</v>
      </c>
      <c r="H10" s="123" t="s">
        <v>37</v>
      </c>
      <c r="I10" s="68" t="s">
        <v>8</v>
      </c>
      <c r="J10" s="123" t="s">
        <v>39</v>
      </c>
      <c r="K10" s="123" t="s">
        <v>53</v>
      </c>
      <c r="L10" s="127">
        <v>51</v>
      </c>
      <c r="M10" s="127">
        <v>51</v>
      </c>
      <c r="N10" s="28"/>
      <c r="P10" s="120" t="s">
        <v>71</v>
      </c>
    </row>
    <row r="11" spans="1:17" ht="15.75" customHeight="1">
      <c r="A11" s="123" t="s">
        <v>57</v>
      </c>
      <c r="B11" s="123">
        <v>8</v>
      </c>
      <c r="C11" s="123">
        <v>721</v>
      </c>
      <c r="D11" s="123">
        <v>2017</v>
      </c>
      <c r="E11" s="123">
        <v>11</v>
      </c>
      <c r="F11" s="124">
        <v>43062</v>
      </c>
      <c r="G11" s="123" t="s">
        <v>37</v>
      </c>
      <c r="H11" s="123" t="s">
        <v>37</v>
      </c>
      <c r="I11" s="110" t="s">
        <v>58</v>
      </c>
      <c r="J11" s="125" t="s">
        <v>46</v>
      </c>
      <c r="K11" s="123" t="s">
        <v>40</v>
      </c>
      <c r="L11" s="126">
        <v>500</v>
      </c>
      <c r="M11" s="28"/>
      <c r="N11" s="126">
        <v>500</v>
      </c>
    </row>
    <row r="12" spans="1:17" s="2" customFormat="1" ht="14.25" customHeight="1">
      <c r="A12" s="123" t="s">
        <v>52</v>
      </c>
      <c r="B12" s="123">
        <v>15</v>
      </c>
      <c r="C12" s="123">
        <v>557</v>
      </c>
      <c r="D12" s="123">
        <v>2017</v>
      </c>
      <c r="E12" s="123">
        <v>11</v>
      </c>
      <c r="F12" s="128">
        <v>43047</v>
      </c>
      <c r="G12" s="123" t="s">
        <v>37</v>
      </c>
      <c r="H12" s="123" t="s">
        <v>37</v>
      </c>
      <c r="I12" s="68" t="s">
        <v>8</v>
      </c>
      <c r="J12" s="68" t="s">
        <v>39</v>
      </c>
      <c r="K12" s="123" t="s">
        <v>53</v>
      </c>
      <c r="L12" s="127">
        <v>100</v>
      </c>
      <c r="M12" s="127">
        <v>100</v>
      </c>
      <c r="N12" s="122"/>
      <c r="O12" s="129"/>
      <c r="P12" s="129"/>
      <c r="Q12" s="129"/>
    </row>
    <row r="13" spans="1:17" s="2" customFormat="1" ht="14.25" customHeight="1">
      <c r="A13" s="123" t="s">
        <v>52</v>
      </c>
      <c r="B13" s="123">
        <v>15</v>
      </c>
      <c r="C13" s="123">
        <v>557</v>
      </c>
      <c r="D13" s="123">
        <v>2017</v>
      </c>
      <c r="E13" s="123">
        <v>11</v>
      </c>
      <c r="F13" s="128">
        <v>43047</v>
      </c>
      <c r="G13" s="123" t="s">
        <v>37</v>
      </c>
      <c r="H13" s="123" t="s">
        <v>37</v>
      </c>
      <c r="I13" s="68" t="s">
        <v>8</v>
      </c>
      <c r="J13" s="68" t="s">
        <v>39</v>
      </c>
      <c r="K13" s="123" t="s">
        <v>40</v>
      </c>
      <c r="L13" s="126">
        <v>215</v>
      </c>
      <c r="M13" s="384"/>
      <c r="N13" s="126">
        <v>215</v>
      </c>
      <c r="O13" s="129"/>
      <c r="P13" s="129"/>
      <c r="Q13" s="129"/>
    </row>
    <row r="14" spans="1:17" s="2" customFormat="1" ht="14.25" customHeight="1">
      <c r="A14" s="123" t="s">
        <v>57</v>
      </c>
      <c r="B14" s="123">
        <v>7</v>
      </c>
      <c r="C14" s="123">
        <v>180</v>
      </c>
      <c r="D14" s="123">
        <v>2017</v>
      </c>
      <c r="E14" s="123">
        <v>11</v>
      </c>
      <c r="F14" s="128">
        <v>43047</v>
      </c>
      <c r="G14" s="123" t="s">
        <v>37</v>
      </c>
      <c r="H14" s="123" t="s">
        <v>37</v>
      </c>
      <c r="I14" s="110" t="s">
        <v>58</v>
      </c>
      <c r="J14" s="110" t="s">
        <v>46</v>
      </c>
      <c r="K14" s="123" t="s">
        <v>40</v>
      </c>
      <c r="L14" s="126">
        <v>463</v>
      </c>
      <c r="M14" s="389"/>
      <c r="N14" s="126">
        <v>463</v>
      </c>
      <c r="O14" s="129"/>
      <c r="P14" s="129"/>
      <c r="Q14" s="129"/>
    </row>
    <row r="15" spans="1:17" s="2" customFormat="1" ht="14.25" customHeight="1">
      <c r="A15" s="123" t="s">
        <v>57</v>
      </c>
      <c r="B15" s="123">
        <v>7</v>
      </c>
      <c r="C15" s="123">
        <v>180</v>
      </c>
      <c r="D15" s="123">
        <v>2017</v>
      </c>
      <c r="E15" s="123">
        <v>11</v>
      </c>
      <c r="F15" s="128">
        <v>43047</v>
      </c>
      <c r="G15" s="123" t="s">
        <v>37</v>
      </c>
      <c r="H15" s="123" t="s">
        <v>37</v>
      </c>
      <c r="I15" s="110" t="s">
        <v>58</v>
      </c>
      <c r="J15" s="110" t="s">
        <v>46</v>
      </c>
      <c r="K15" s="123" t="s">
        <v>40</v>
      </c>
      <c r="L15" s="126">
        <v>37</v>
      </c>
      <c r="M15" s="389"/>
      <c r="N15" s="126">
        <v>37</v>
      </c>
      <c r="O15" s="129"/>
      <c r="P15" s="129"/>
      <c r="Q15" s="129"/>
    </row>
    <row r="16" spans="1:17" ht="14.25" customHeight="1">
      <c r="A16" s="68" t="s">
        <v>57</v>
      </c>
      <c r="B16" s="68">
        <v>6</v>
      </c>
      <c r="C16" s="68">
        <v>179</v>
      </c>
      <c r="D16" s="68">
        <v>2017</v>
      </c>
      <c r="E16" s="68">
        <v>11</v>
      </c>
      <c r="F16" s="69">
        <v>43040</v>
      </c>
      <c r="G16" s="68" t="s">
        <v>37</v>
      </c>
      <c r="H16" s="68" t="s">
        <v>37</v>
      </c>
      <c r="I16" s="110" t="s">
        <v>58</v>
      </c>
      <c r="J16" s="110" t="s">
        <v>46</v>
      </c>
      <c r="K16" s="68" t="s">
        <v>40</v>
      </c>
      <c r="L16" s="130">
        <v>271</v>
      </c>
      <c r="M16" s="389"/>
      <c r="N16" s="130">
        <v>271</v>
      </c>
    </row>
    <row r="17" spans="1:17" ht="14.25" customHeight="1">
      <c r="A17" s="68" t="s">
        <v>57</v>
      </c>
      <c r="B17" s="68">
        <v>5</v>
      </c>
      <c r="C17" s="68">
        <v>178</v>
      </c>
      <c r="D17" s="68">
        <v>2017</v>
      </c>
      <c r="E17" s="68">
        <v>10</v>
      </c>
      <c r="F17" s="131">
        <v>43034</v>
      </c>
      <c r="G17" s="68" t="s">
        <v>37</v>
      </c>
      <c r="H17" s="68" t="s">
        <v>37</v>
      </c>
      <c r="I17" s="110" t="s">
        <v>58</v>
      </c>
      <c r="J17" s="110" t="s">
        <v>46</v>
      </c>
      <c r="K17" s="68" t="s">
        <v>40</v>
      </c>
      <c r="L17" s="130">
        <v>402</v>
      </c>
      <c r="M17" s="385"/>
      <c r="N17" s="130">
        <v>402</v>
      </c>
    </row>
    <row r="18" spans="1:17" ht="14.25" customHeight="1">
      <c r="A18" s="68" t="s">
        <v>52</v>
      </c>
      <c r="B18" s="68">
        <v>14</v>
      </c>
      <c r="C18" s="68">
        <v>556</v>
      </c>
      <c r="D18" s="68">
        <v>2017</v>
      </c>
      <c r="E18" s="68">
        <v>10</v>
      </c>
      <c r="F18" s="69">
        <v>43034</v>
      </c>
      <c r="G18" s="68" t="s">
        <v>37</v>
      </c>
      <c r="H18" s="68" t="s">
        <v>37</v>
      </c>
      <c r="I18" s="68" t="s">
        <v>8</v>
      </c>
      <c r="J18" s="68" t="s">
        <v>39</v>
      </c>
      <c r="K18" s="68" t="s">
        <v>53</v>
      </c>
      <c r="L18" s="132">
        <v>250</v>
      </c>
      <c r="M18" s="132">
        <v>250</v>
      </c>
      <c r="N18" s="384"/>
    </row>
    <row r="19" spans="1:17" ht="14.25" customHeight="1">
      <c r="A19" s="68" t="s">
        <v>52</v>
      </c>
      <c r="B19" s="68">
        <v>14</v>
      </c>
      <c r="C19" s="68">
        <v>556</v>
      </c>
      <c r="D19" s="68">
        <v>2017</v>
      </c>
      <c r="E19" s="68">
        <v>10</v>
      </c>
      <c r="F19" s="69">
        <v>43034</v>
      </c>
      <c r="G19" s="68" t="s">
        <v>37</v>
      </c>
      <c r="H19" s="68" t="s">
        <v>37</v>
      </c>
      <c r="I19" s="68" t="s">
        <v>8</v>
      </c>
      <c r="J19" s="68" t="s">
        <v>39</v>
      </c>
      <c r="K19" s="68" t="s">
        <v>54</v>
      </c>
      <c r="L19" s="132">
        <v>150</v>
      </c>
      <c r="M19" s="132">
        <v>150</v>
      </c>
      <c r="N19" s="385"/>
    </row>
    <row r="20" spans="1:17">
      <c r="A20" s="68" t="s">
        <v>57</v>
      </c>
      <c r="B20" s="68">
        <v>4</v>
      </c>
      <c r="C20" s="68">
        <v>177</v>
      </c>
      <c r="D20" s="68">
        <v>2017</v>
      </c>
      <c r="E20" s="68">
        <v>10</v>
      </c>
      <c r="F20" s="69">
        <v>43027</v>
      </c>
      <c r="G20" s="68" t="s">
        <v>37</v>
      </c>
      <c r="H20" s="68" t="s">
        <v>37</v>
      </c>
      <c r="I20" s="110" t="s">
        <v>58</v>
      </c>
      <c r="J20" s="110" t="s">
        <v>46</v>
      </c>
      <c r="K20" s="68" t="s">
        <v>40</v>
      </c>
      <c r="L20" s="130">
        <v>438</v>
      </c>
      <c r="M20" s="377"/>
      <c r="N20" s="130">
        <v>438</v>
      </c>
    </row>
    <row r="21" spans="1:17">
      <c r="A21" s="68" t="s">
        <v>59</v>
      </c>
      <c r="B21" s="68">
        <v>4</v>
      </c>
      <c r="C21" s="68">
        <v>706</v>
      </c>
      <c r="D21" s="68">
        <v>2017</v>
      </c>
      <c r="E21" s="68">
        <v>10</v>
      </c>
      <c r="F21" s="69">
        <v>43034</v>
      </c>
      <c r="G21" s="68" t="s">
        <v>37</v>
      </c>
      <c r="H21" s="68" t="s">
        <v>37</v>
      </c>
      <c r="I21" s="133" t="s">
        <v>60</v>
      </c>
      <c r="J21" s="68" t="s">
        <v>39</v>
      </c>
      <c r="K21" s="68" t="s">
        <v>40</v>
      </c>
      <c r="L21" s="130">
        <v>65</v>
      </c>
      <c r="M21" s="378"/>
      <c r="N21" s="130">
        <v>65</v>
      </c>
    </row>
    <row r="22" spans="1:17">
      <c r="A22" s="68" t="s">
        <v>59</v>
      </c>
      <c r="B22" s="68">
        <v>4</v>
      </c>
      <c r="C22" s="68">
        <v>705</v>
      </c>
      <c r="D22" s="68">
        <v>2017</v>
      </c>
      <c r="E22" s="68">
        <v>10</v>
      </c>
      <c r="F22" s="69">
        <v>43027</v>
      </c>
      <c r="G22" s="68" t="s">
        <v>37</v>
      </c>
      <c r="H22" s="68" t="s">
        <v>37</v>
      </c>
      <c r="I22" s="133" t="s">
        <v>60</v>
      </c>
      <c r="J22" s="68" t="s">
        <v>39</v>
      </c>
      <c r="K22" s="68" t="s">
        <v>40</v>
      </c>
      <c r="L22" s="130">
        <v>70</v>
      </c>
      <c r="M22" s="379"/>
      <c r="N22" s="130">
        <v>70</v>
      </c>
    </row>
    <row r="23" spans="1:17" s="86" customFormat="1" ht="12.75">
      <c r="A23" s="68" t="s">
        <v>61</v>
      </c>
      <c r="B23" s="68">
        <v>8</v>
      </c>
      <c r="C23" s="68">
        <v>311</v>
      </c>
      <c r="D23" s="68">
        <v>2017</v>
      </c>
      <c r="E23" s="68">
        <v>10</v>
      </c>
      <c r="F23" s="69">
        <v>43027</v>
      </c>
      <c r="G23" s="68" t="s">
        <v>37</v>
      </c>
      <c r="H23" s="68" t="s">
        <v>37</v>
      </c>
      <c r="I23" s="68" t="s">
        <v>4</v>
      </c>
      <c r="J23" s="68" t="s">
        <v>39</v>
      </c>
      <c r="K23" s="68" t="s">
        <v>53</v>
      </c>
      <c r="L23" s="132">
        <v>65</v>
      </c>
      <c r="M23" s="132">
        <v>65</v>
      </c>
      <c r="N23" s="384"/>
    </row>
    <row r="24" spans="1:17" s="86" customFormat="1" ht="12.75">
      <c r="A24" s="68" t="s">
        <v>61</v>
      </c>
      <c r="B24" s="68">
        <v>8</v>
      </c>
      <c r="C24" s="68">
        <v>311</v>
      </c>
      <c r="D24" s="68">
        <v>2017</v>
      </c>
      <c r="E24" s="68">
        <v>10</v>
      </c>
      <c r="F24" s="69">
        <v>43027</v>
      </c>
      <c r="G24" s="68" t="s">
        <v>37</v>
      </c>
      <c r="H24" s="68" t="s">
        <v>37</v>
      </c>
      <c r="I24" s="68" t="s">
        <v>4</v>
      </c>
      <c r="J24" s="68" t="s">
        <v>39</v>
      </c>
      <c r="K24" s="68" t="s">
        <v>54</v>
      </c>
      <c r="L24" s="132">
        <v>65</v>
      </c>
      <c r="M24" s="132">
        <v>65</v>
      </c>
      <c r="N24" s="389"/>
      <c r="P24" s="86" t="s">
        <v>71</v>
      </c>
    </row>
    <row r="25" spans="1:17" s="86" customFormat="1" ht="12.75">
      <c r="A25" s="68" t="s">
        <v>52</v>
      </c>
      <c r="B25" s="68">
        <v>12</v>
      </c>
      <c r="C25" s="68">
        <v>555</v>
      </c>
      <c r="D25" s="68">
        <v>2017</v>
      </c>
      <c r="E25" s="68">
        <v>10</v>
      </c>
      <c r="F25" s="69">
        <v>43027</v>
      </c>
      <c r="G25" s="68" t="s">
        <v>37</v>
      </c>
      <c r="H25" s="68" t="s">
        <v>37</v>
      </c>
      <c r="I25" s="68" t="s">
        <v>8</v>
      </c>
      <c r="J25" s="68" t="s">
        <v>39</v>
      </c>
      <c r="K25" s="68" t="s">
        <v>53</v>
      </c>
      <c r="L25" s="132">
        <v>250</v>
      </c>
      <c r="M25" s="132">
        <v>250</v>
      </c>
      <c r="N25" s="385"/>
      <c r="P25" s="86" t="s">
        <v>71</v>
      </c>
    </row>
    <row r="26" spans="1:17" s="86" customFormat="1" ht="12.75">
      <c r="A26" s="68" t="s">
        <v>52</v>
      </c>
      <c r="B26" s="68">
        <v>12</v>
      </c>
      <c r="C26" s="68">
        <v>555</v>
      </c>
      <c r="D26" s="68">
        <v>2017</v>
      </c>
      <c r="E26" s="68">
        <v>10</v>
      </c>
      <c r="F26" s="69">
        <v>43027</v>
      </c>
      <c r="G26" s="68" t="s">
        <v>37</v>
      </c>
      <c r="H26" s="68" t="s">
        <v>37</v>
      </c>
      <c r="I26" s="68" t="s">
        <v>8</v>
      </c>
      <c r="J26" s="68" t="s">
        <v>39</v>
      </c>
      <c r="K26" s="68" t="s">
        <v>40</v>
      </c>
      <c r="L26" s="130">
        <v>200</v>
      </c>
      <c r="M26" s="134"/>
      <c r="N26" s="130">
        <v>200</v>
      </c>
    </row>
    <row r="27" spans="1:17" s="86" customFormat="1" ht="12.75">
      <c r="A27" s="68" t="s">
        <v>52</v>
      </c>
      <c r="B27" s="68">
        <v>12</v>
      </c>
      <c r="C27" s="68">
        <v>555</v>
      </c>
      <c r="D27" s="68">
        <v>2017</v>
      </c>
      <c r="E27" s="68">
        <v>10</v>
      </c>
      <c r="F27" s="69">
        <v>43027</v>
      </c>
      <c r="G27" s="68" t="s">
        <v>37</v>
      </c>
      <c r="H27" s="68" t="s">
        <v>37</v>
      </c>
      <c r="I27" s="68" t="s">
        <v>8</v>
      </c>
      <c r="J27" s="68" t="s">
        <v>39</v>
      </c>
      <c r="K27" s="68" t="s">
        <v>54</v>
      </c>
      <c r="L27" s="132">
        <v>250</v>
      </c>
      <c r="M27" s="132">
        <v>250</v>
      </c>
      <c r="N27" s="134"/>
    </row>
    <row r="28" spans="1:17" s="86" customFormat="1" ht="12.75">
      <c r="A28" s="68" t="s">
        <v>59</v>
      </c>
      <c r="B28" s="68">
        <v>3</v>
      </c>
      <c r="C28" s="68">
        <v>704</v>
      </c>
      <c r="D28" s="68">
        <v>2017</v>
      </c>
      <c r="E28" s="68">
        <v>9</v>
      </c>
      <c r="F28" s="69">
        <v>43006</v>
      </c>
      <c r="G28" s="68" t="s">
        <v>37</v>
      </c>
      <c r="H28" s="68" t="s">
        <v>37</v>
      </c>
      <c r="I28" s="133" t="s">
        <v>60</v>
      </c>
      <c r="J28" s="68" t="s">
        <v>39</v>
      </c>
      <c r="K28" s="68" t="s">
        <v>40</v>
      </c>
      <c r="L28" s="130">
        <v>70</v>
      </c>
      <c r="M28" s="384"/>
      <c r="N28" s="130">
        <v>70</v>
      </c>
    </row>
    <row r="29" spans="1:17" s="86" customFormat="1" ht="12.75">
      <c r="A29" s="68" t="s">
        <v>57</v>
      </c>
      <c r="B29" s="68">
        <v>3</v>
      </c>
      <c r="C29" s="68">
        <v>176</v>
      </c>
      <c r="D29" s="68">
        <v>2017</v>
      </c>
      <c r="E29" s="68">
        <v>9</v>
      </c>
      <c r="F29" s="69">
        <v>43006</v>
      </c>
      <c r="G29" s="68" t="s">
        <v>37</v>
      </c>
      <c r="H29" s="68" t="s">
        <v>37</v>
      </c>
      <c r="I29" s="110" t="s">
        <v>58</v>
      </c>
      <c r="J29" s="110" t="s">
        <v>46</v>
      </c>
      <c r="K29" s="68" t="s">
        <v>40</v>
      </c>
      <c r="L29" s="130">
        <v>416</v>
      </c>
      <c r="M29" s="389"/>
      <c r="N29" s="130">
        <v>416</v>
      </c>
    </row>
    <row r="30" spans="1:17">
      <c r="A30" s="133" t="s">
        <v>62</v>
      </c>
      <c r="B30" s="133">
        <v>17</v>
      </c>
      <c r="C30" s="133">
        <v>520</v>
      </c>
      <c r="D30" s="133">
        <v>2017</v>
      </c>
      <c r="E30" s="133">
        <v>9</v>
      </c>
      <c r="F30" s="135">
        <v>43006</v>
      </c>
      <c r="G30" s="133" t="s">
        <v>37</v>
      </c>
      <c r="H30" s="133" t="s">
        <v>37</v>
      </c>
      <c r="I30" s="68" t="s">
        <v>11</v>
      </c>
      <c r="J30" s="68" t="s">
        <v>39</v>
      </c>
      <c r="K30" s="133" t="s">
        <v>40</v>
      </c>
      <c r="L30" s="122">
        <v>130</v>
      </c>
      <c r="M30" s="385"/>
      <c r="N30" s="122">
        <v>130</v>
      </c>
      <c r="O30"/>
      <c r="P30"/>
      <c r="Q30"/>
    </row>
    <row r="31" spans="1:17">
      <c r="A31" s="133" t="s">
        <v>61</v>
      </c>
      <c r="B31" s="133">
        <v>7</v>
      </c>
      <c r="C31" s="133">
        <v>310</v>
      </c>
      <c r="D31" s="133">
        <v>2017</v>
      </c>
      <c r="E31" s="133">
        <v>9</v>
      </c>
      <c r="F31" s="135">
        <v>43006</v>
      </c>
      <c r="G31" s="133" t="s">
        <v>37</v>
      </c>
      <c r="H31" s="133" t="s">
        <v>37</v>
      </c>
      <c r="I31" s="68" t="s">
        <v>4</v>
      </c>
      <c r="J31" s="68" t="s">
        <v>39</v>
      </c>
      <c r="K31" s="133" t="s">
        <v>53</v>
      </c>
      <c r="L31" s="121">
        <v>150</v>
      </c>
      <c r="M31" s="121">
        <v>150</v>
      </c>
      <c r="N31" s="384"/>
      <c r="O31"/>
      <c r="P31"/>
      <c r="Q31"/>
    </row>
    <row r="32" spans="1:17">
      <c r="A32" s="133" t="s">
        <v>61</v>
      </c>
      <c r="B32" s="133">
        <v>7</v>
      </c>
      <c r="C32" s="133">
        <v>310</v>
      </c>
      <c r="D32" s="133">
        <v>2017</v>
      </c>
      <c r="E32" s="133">
        <v>9</v>
      </c>
      <c r="F32" s="135">
        <v>43006</v>
      </c>
      <c r="G32" s="133" t="s">
        <v>37</v>
      </c>
      <c r="H32" s="133" t="s">
        <v>37</v>
      </c>
      <c r="I32" s="68" t="s">
        <v>4</v>
      </c>
      <c r="J32" s="68" t="s">
        <v>39</v>
      </c>
      <c r="K32" s="133" t="s">
        <v>54</v>
      </c>
      <c r="L32" s="121">
        <v>150</v>
      </c>
      <c r="M32" s="121">
        <v>150</v>
      </c>
      <c r="N32" s="385"/>
      <c r="O32"/>
      <c r="P32" t="s">
        <v>71</v>
      </c>
      <c r="Q32"/>
    </row>
    <row r="33" spans="1:17">
      <c r="A33" s="113" t="s">
        <v>57</v>
      </c>
      <c r="B33" s="113">
        <v>2</v>
      </c>
      <c r="C33" s="113">
        <v>175</v>
      </c>
      <c r="D33" s="110">
        <v>2017</v>
      </c>
      <c r="E33" s="110">
        <v>9</v>
      </c>
      <c r="F33" s="111">
        <v>42998</v>
      </c>
      <c r="G33" s="110" t="s">
        <v>37</v>
      </c>
      <c r="H33" s="110" t="s">
        <v>37</v>
      </c>
      <c r="I33" s="110" t="s">
        <v>58</v>
      </c>
      <c r="J33" s="110" t="s">
        <v>46</v>
      </c>
      <c r="K33" s="110" t="s">
        <v>40</v>
      </c>
      <c r="L33" s="136">
        <v>388</v>
      </c>
      <c r="M33" s="389"/>
      <c r="N33" s="136">
        <v>388</v>
      </c>
      <c r="P33" s="137" t="s">
        <v>71</v>
      </c>
    </row>
    <row r="34" spans="1:17">
      <c r="A34" s="123" t="s">
        <v>59</v>
      </c>
      <c r="B34" s="123">
        <v>2</v>
      </c>
      <c r="C34" s="123">
        <v>703</v>
      </c>
      <c r="D34" s="123">
        <v>2017</v>
      </c>
      <c r="E34" s="123">
        <v>9</v>
      </c>
      <c r="F34" s="128">
        <v>42985</v>
      </c>
      <c r="G34" s="123" t="s">
        <v>37</v>
      </c>
      <c r="H34" s="123" t="s">
        <v>37</v>
      </c>
      <c r="I34" s="133" t="s">
        <v>60</v>
      </c>
      <c r="J34" s="68" t="s">
        <v>39</v>
      </c>
      <c r="K34" s="123" t="s">
        <v>40</v>
      </c>
      <c r="L34" s="126">
        <v>70</v>
      </c>
      <c r="M34" s="385"/>
      <c r="N34" s="126">
        <v>70</v>
      </c>
      <c r="P34" s="137"/>
    </row>
    <row r="35" spans="1:17">
      <c r="A35" s="123" t="s">
        <v>52</v>
      </c>
      <c r="B35" s="123">
        <v>11</v>
      </c>
      <c r="C35" s="123">
        <v>553</v>
      </c>
      <c r="D35" s="123">
        <v>2017</v>
      </c>
      <c r="E35" s="123">
        <v>9</v>
      </c>
      <c r="F35" s="128">
        <v>42985</v>
      </c>
      <c r="G35" s="123" t="s">
        <v>37</v>
      </c>
      <c r="H35" s="123" t="s">
        <v>37</v>
      </c>
      <c r="I35" s="68" t="s">
        <v>8</v>
      </c>
      <c r="J35" s="68" t="s">
        <v>39</v>
      </c>
      <c r="K35" s="123" t="s">
        <v>53</v>
      </c>
      <c r="L35" s="127">
        <v>150</v>
      </c>
      <c r="M35" s="127">
        <v>150</v>
      </c>
      <c r="N35" s="384"/>
      <c r="P35" s="137"/>
    </row>
    <row r="36" spans="1:17">
      <c r="A36" s="123" t="s">
        <v>52</v>
      </c>
      <c r="B36" s="123">
        <v>11</v>
      </c>
      <c r="C36" s="123">
        <v>553</v>
      </c>
      <c r="D36" s="123">
        <v>2017</v>
      </c>
      <c r="E36" s="123">
        <v>9</v>
      </c>
      <c r="F36" s="128">
        <v>42985</v>
      </c>
      <c r="G36" s="123" t="s">
        <v>37</v>
      </c>
      <c r="H36" s="123" t="s">
        <v>37</v>
      </c>
      <c r="I36" s="68" t="s">
        <v>8</v>
      </c>
      <c r="J36" s="68" t="s">
        <v>39</v>
      </c>
      <c r="K36" s="123" t="s">
        <v>54</v>
      </c>
      <c r="L36" s="127">
        <v>260</v>
      </c>
      <c r="M36" s="127">
        <v>260</v>
      </c>
      <c r="N36" s="385"/>
      <c r="P36" s="137"/>
    </row>
    <row r="37" spans="1:17">
      <c r="A37" s="123" t="s">
        <v>62</v>
      </c>
      <c r="B37" s="123">
        <v>16</v>
      </c>
      <c r="C37" s="123">
        <v>519</v>
      </c>
      <c r="D37" s="123">
        <v>2017</v>
      </c>
      <c r="E37" s="123">
        <v>9</v>
      </c>
      <c r="F37" s="128">
        <v>42985</v>
      </c>
      <c r="G37" s="123" t="s">
        <v>37</v>
      </c>
      <c r="H37" s="123" t="s">
        <v>37</v>
      </c>
      <c r="I37" s="68" t="s">
        <v>11</v>
      </c>
      <c r="J37" s="68" t="s">
        <v>39</v>
      </c>
      <c r="K37" s="123" t="s">
        <v>40</v>
      </c>
      <c r="L37" s="126">
        <v>260</v>
      </c>
      <c r="M37" s="386"/>
      <c r="N37" s="126">
        <v>260</v>
      </c>
      <c r="P37" s="137" t="s">
        <v>71</v>
      </c>
    </row>
    <row r="38" spans="1:17">
      <c r="A38" s="113" t="s">
        <v>57</v>
      </c>
      <c r="B38" s="113">
        <v>1</v>
      </c>
      <c r="C38" s="113">
        <v>172</v>
      </c>
      <c r="D38" s="110">
        <v>2017</v>
      </c>
      <c r="E38" s="110">
        <v>9</v>
      </c>
      <c r="F38" s="111">
        <v>42985</v>
      </c>
      <c r="G38" s="110" t="s">
        <v>37</v>
      </c>
      <c r="H38" s="110" t="s">
        <v>37</v>
      </c>
      <c r="I38" s="110" t="s">
        <v>58</v>
      </c>
      <c r="J38" s="110" t="s">
        <v>46</v>
      </c>
      <c r="K38" s="110" t="s">
        <v>40</v>
      </c>
      <c r="L38" s="136">
        <v>331</v>
      </c>
      <c r="M38" s="387"/>
      <c r="N38" s="136">
        <v>331</v>
      </c>
    </row>
    <row r="39" spans="1:17">
      <c r="A39" s="123" t="s">
        <v>59</v>
      </c>
      <c r="B39" s="123">
        <v>1</v>
      </c>
      <c r="C39" s="123">
        <v>702</v>
      </c>
      <c r="D39" s="123">
        <v>2017</v>
      </c>
      <c r="E39" s="123">
        <v>8</v>
      </c>
      <c r="F39" s="128">
        <v>42978</v>
      </c>
      <c r="G39" s="123" t="s">
        <v>37</v>
      </c>
      <c r="H39" s="123" t="s">
        <v>37</v>
      </c>
      <c r="I39" s="133" t="s">
        <v>60</v>
      </c>
      <c r="J39" s="68" t="s">
        <v>39</v>
      </c>
      <c r="K39" s="123" t="s">
        <v>40</v>
      </c>
      <c r="L39" s="126">
        <v>60</v>
      </c>
      <c r="M39" s="387"/>
      <c r="N39" s="126">
        <v>60</v>
      </c>
    </row>
    <row r="40" spans="1:17">
      <c r="A40" s="123" t="s">
        <v>62</v>
      </c>
      <c r="B40" s="123">
        <v>15</v>
      </c>
      <c r="C40" s="123">
        <v>518</v>
      </c>
      <c r="D40" s="123">
        <v>2017</v>
      </c>
      <c r="E40" s="123">
        <v>8</v>
      </c>
      <c r="F40" s="128">
        <v>42978</v>
      </c>
      <c r="G40" s="123" t="s">
        <v>37</v>
      </c>
      <c r="H40" s="123" t="s">
        <v>37</v>
      </c>
      <c r="I40" s="68" t="s">
        <v>11</v>
      </c>
      <c r="J40" s="68" t="s">
        <v>39</v>
      </c>
      <c r="K40" s="123" t="s">
        <v>40</v>
      </c>
      <c r="L40" s="126">
        <v>250</v>
      </c>
      <c r="M40" s="388"/>
      <c r="N40" s="126">
        <v>250</v>
      </c>
    </row>
    <row r="41" spans="1:17">
      <c r="A41" s="123" t="s">
        <v>61</v>
      </c>
      <c r="B41" s="123">
        <v>6</v>
      </c>
      <c r="C41" s="123">
        <v>309</v>
      </c>
      <c r="D41" s="123">
        <v>2017</v>
      </c>
      <c r="E41" s="123">
        <v>8</v>
      </c>
      <c r="F41" s="128">
        <v>42978</v>
      </c>
      <c r="G41" s="123" t="s">
        <v>37</v>
      </c>
      <c r="H41" s="123" t="s">
        <v>37</v>
      </c>
      <c r="I41" s="68" t="s">
        <v>4</v>
      </c>
      <c r="J41" s="68" t="s">
        <v>39</v>
      </c>
      <c r="K41" s="123" t="s">
        <v>53</v>
      </c>
      <c r="L41" s="127">
        <v>100</v>
      </c>
      <c r="M41" s="127">
        <v>100</v>
      </c>
      <c r="N41" s="28"/>
    </row>
    <row r="42" spans="1:17">
      <c r="A42" s="123" t="s">
        <v>61</v>
      </c>
      <c r="B42" s="123">
        <v>6</v>
      </c>
      <c r="C42" s="123">
        <v>309</v>
      </c>
      <c r="D42" s="123">
        <v>2017</v>
      </c>
      <c r="E42" s="123">
        <v>8</v>
      </c>
      <c r="F42" s="128">
        <v>42978</v>
      </c>
      <c r="G42" s="123" t="s">
        <v>37</v>
      </c>
      <c r="H42" s="123" t="s">
        <v>37</v>
      </c>
      <c r="I42" s="68" t="s">
        <v>4</v>
      </c>
      <c r="J42" s="68" t="s">
        <v>39</v>
      </c>
      <c r="K42" s="123" t="s">
        <v>54</v>
      </c>
      <c r="L42" s="127">
        <v>125</v>
      </c>
      <c r="M42" s="127">
        <v>125</v>
      </c>
      <c r="N42" s="24"/>
    </row>
    <row r="43" spans="1:17" s="2" customFormat="1">
      <c r="A43" s="68" t="s">
        <v>61</v>
      </c>
      <c r="B43" s="68">
        <v>5</v>
      </c>
      <c r="C43" s="68">
        <v>308</v>
      </c>
      <c r="D43" s="68">
        <v>2017</v>
      </c>
      <c r="E43" s="68">
        <v>8</v>
      </c>
      <c r="F43" s="69">
        <v>42957</v>
      </c>
      <c r="G43" s="68" t="s">
        <v>37</v>
      </c>
      <c r="H43" s="68" t="s">
        <v>37</v>
      </c>
      <c r="I43" s="68" t="s">
        <v>4</v>
      </c>
      <c r="J43" s="68" t="s">
        <v>39</v>
      </c>
      <c r="K43" s="68" t="s">
        <v>53</v>
      </c>
      <c r="L43" s="132">
        <v>215</v>
      </c>
      <c r="M43" s="132">
        <v>215</v>
      </c>
      <c r="N43" s="25"/>
      <c r="O43" s="129"/>
      <c r="P43" s="129"/>
      <c r="Q43" s="129"/>
    </row>
    <row r="44" spans="1:17" s="2" customFormat="1">
      <c r="A44" s="68" t="s">
        <v>61</v>
      </c>
      <c r="B44" s="68">
        <v>5</v>
      </c>
      <c r="C44" s="68">
        <v>308</v>
      </c>
      <c r="D44" s="68">
        <v>2017</v>
      </c>
      <c r="E44" s="68">
        <v>8</v>
      </c>
      <c r="F44" s="69">
        <v>42957</v>
      </c>
      <c r="G44" s="68" t="s">
        <v>37</v>
      </c>
      <c r="H44" s="68" t="s">
        <v>37</v>
      </c>
      <c r="I44" s="68" t="s">
        <v>4</v>
      </c>
      <c r="J44" s="68" t="s">
        <v>39</v>
      </c>
      <c r="K44" s="68" t="s">
        <v>54</v>
      </c>
      <c r="L44" s="132">
        <v>530</v>
      </c>
      <c r="M44" s="132">
        <v>530</v>
      </c>
      <c r="N44" s="36"/>
      <c r="O44" s="129"/>
      <c r="P44" s="129"/>
      <c r="Q44" s="129"/>
    </row>
    <row r="45" spans="1:17" s="2" customFormat="1">
      <c r="A45" s="68" t="s">
        <v>62</v>
      </c>
      <c r="B45" s="68">
        <v>14</v>
      </c>
      <c r="C45" s="68">
        <v>516</v>
      </c>
      <c r="D45" s="68">
        <v>2017</v>
      </c>
      <c r="E45" s="68">
        <v>8</v>
      </c>
      <c r="F45" s="69">
        <v>42957</v>
      </c>
      <c r="G45" s="68" t="s">
        <v>37</v>
      </c>
      <c r="H45" s="68" t="s">
        <v>37</v>
      </c>
      <c r="I45" s="68" t="s">
        <v>11</v>
      </c>
      <c r="J45" s="68" t="s">
        <v>39</v>
      </c>
      <c r="K45" s="68" t="s">
        <v>40</v>
      </c>
      <c r="L45" s="130">
        <v>290</v>
      </c>
      <c r="M45" s="134"/>
      <c r="N45" s="130">
        <v>290</v>
      </c>
      <c r="O45" s="129"/>
      <c r="P45" s="129"/>
      <c r="Q45" s="129"/>
    </row>
    <row r="46" spans="1:17" s="2" customFormat="1">
      <c r="A46" s="68" t="s">
        <v>61</v>
      </c>
      <c r="B46" s="68">
        <v>4</v>
      </c>
      <c r="C46" s="68">
        <v>307</v>
      </c>
      <c r="D46" s="68">
        <v>2017</v>
      </c>
      <c r="E46" s="68">
        <v>7</v>
      </c>
      <c r="F46" s="69">
        <v>42944</v>
      </c>
      <c r="G46" s="68" t="s">
        <v>37</v>
      </c>
      <c r="H46" s="68" t="s">
        <v>37</v>
      </c>
      <c r="I46" s="68" t="s">
        <v>4</v>
      </c>
      <c r="J46" s="68" t="s">
        <v>39</v>
      </c>
      <c r="K46" s="68" t="s">
        <v>53</v>
      </c>
      <c r="L46" s="132">
        <v>210</v>
      </c>
      <c r="M46" s="132">
        <v>210</v>
      </c>
      <c r="N46" s="384"/>
      <c r="O46" s="129"/>
      <c r="P46" s="129"/>
      <c r="Q46" s="129"/>
    </row>
    <row r="47" spans="1:17" s="2" customFormat="1">
      <c r="A47" s="68" t="s">
        <v>61</v>
      </c>
      <c r="B47" s="68">
        <v>4</v>
      </c>
      <c r="C47" s="68">
        <v>307</v>
      </c>
      <c r="D47" s="68">
        <v>2017</v>
      </c>
      <c r="E47" s="68">
        <v>7</v>
      </c>
      <c r="F47" s="69">
        <v>42944</v>
      </c>
      <c r="G47" s="68" t="s">
        <v>37</v>
      </c>
      <c r="H47" s="68" t="s">
        <v>37</v>
      </c>
      <c r="I47" s="68" t="s">
        <v>4</v>
      </c>
      <c r="J47" s="68" t="s">
        <v>39</v>
      </c>
      <c r="K47" s="68" t="s">
        <v>54</v>
      </c>
      <c r="L47" s="132">
        <v>510</v>
      </c>
      <c r="M47" s="132">
        <v>510</v>
      </c>
      <c r="N47" s="385"/>
      <c r="O47" s="129"/>
      <c r="P47" s="129"/>
      <c r="Q47" s="129"/>
    </row>
    <row r="48" spans="1:17" s="2" customFormat="1">
      <c r="A48" s="68" t="s">
        <v>62</v>
      </c>
      <c r="B48" s="68">
        <v>13</v>
      </c>
      <c r="C48" s="68">
        <v>515</v>
      </c>
      <c r="D48" s="68">
        <v>2017</v>
      </c>
      <c r="E48" s="68">
        <v>7</v>
      </c>
      <c r="F48" s="69">
        <v>42943</v>
      </c>
      <c r="G48" s="68" t="s">
        <v>37</v>
      </c>
      <c r="H48" s="68" t="s">
        <v>37</v>
      </c>
      <c r="I48" s="68" t="s">
        <v>11</v>
      </c>
      <c r="J48" s="68" t="s">
        <v>39</v>
      </c>
      <c r="K48" s="68" t="s">
        <v>40</v>
      </c>
      <c r="L48" s="130">
        <v>115</v>
      </c>
      <c r="M48" s="134"/>
      <c r="N48" s="130">
        <v>115</v>
      </c>
      <c r="O48" s="129"/>
      <c r="P48" s="129"/>
      <c r="Q48" s="129" t="s">
        <v>71</v>
      </c>
    </row>
    <row r="49" spans="1:17" s="2" customFormat="1">
      <c r="A49" s="68" t="s">
        <v>61</v>
      </c>
      <c r="B49" s="68">
        <v>3</v>
      </c>
      <c r="C49" s="68">
        <v>306</v>
      </c>
      <c r="D49" s="68">
        <v>2017</v>
      </c>
      <c r="E49" s="68">
        <v>7</v>
      </c>
      <c r="F49" s="69">
        <v>42936</v>
      </c>
      <c r="G49" s="68" t="s">
        <v>37</v>
      </c>
      <c r="H49" s="68" t="s">
        <v>37</v>
      </c>
      <c r="I49" s="68" t="s">
        <v>4</v>
      </c>
      <c r="J49" s="68" t="s">
        <v>39</v>
      </c>
      <c r="K49" s="68" t="s">
        <v>53</v>
      </c>
      <c r="L49" s="132">
        <v>60</v>
      </c>
      <c r="M49" s="132">
        <v>60</v>
      </c>
      <c r="N49" s="384"/>
      <c r="O49" s="129"/>
      <c r="P49" s="129"/>
      <c r="Q49" s="129"/>
    </row>
    <row r="50" spans="1:17" s="2" customFormat="1">
      <c r="A50" s="68" t="s">
        <v>61</v>
      </c>
      <c r="B50" s="68">
        <v>3</v>
      </c>
      <c r="C50" s="68">
        <v>306</v>
      </c>
      <c r="D50" s="68">
        <v>2017</v>
      </c>
      <c r="E50" s="68">
        <v>7</v>
      </c>
      <c r="F50" s="69">
        <v>42936</v>
      </c>
      <c r="G50" s="68" t="s">
        <v>37</v>
      </c>
      <c r="H50" s="68" t="s">
        <v>37</v>
      </c>
      <c r="I50" s="68" t="s">
        <v>4</v>
      </c>
      <c r="J50" s="68" t="s">
        <v>39</v>
      </c>
      <c r="K50" s="68" t="s">
        <v>54</v>
      </c>
      <c r="L50" s="132">
        <v>300</v>
      </c>
      <c r="M50" s="132">
        <v>300</v>
      </c>
      <c r="N50" s="385"/>
      <c r="O50" s="129"/>
      <c r="P50" s="129"/>
      <c r="Q50" s="129"/>
    </row>
    <row r="51" spans="1:17" s="2" customFormat="1">
      <c r="A51" s="68" t="s">
        <v>62</v>
      </c>
      <c r="B51" s="68">
        <v>12</v>
      </c>
      <c r="C51" s="68">
        <v>514</v>
      </c>
      <c r="D51" s="68">
        <v>2017</v>
      </c>
      <c r="E51" s="68">
        <v>7</v>
      </c>
      <c r="F51" s="69">
        <v>42936</v>
      </c>
      <c r="G51" s="68" t="s">
        <v>37</v>
      </c>
      <c r="H51" s="68" t="s">
        <v>37</v>
      </c>
      <c r="I51" s="68" t="s">
        <v>11</v>
      </c>
      <c r="J51" s="68" t="s">
        <v>39</v>
      </c>
      <c r="K51" s="68" t="s">
        <v>40</v>
      </c>
      <c r="L51" s="130">
        <v>55</v>
      </c>
      <c r="M51" s="134"/>
      <c r="N51" s="130">
        <v>55</v>
      </c>
      <c r="O51" s="129"/>
      <c r="P51" s="129"/>
      <c r="Q51" s="129"/>
    </row>
    <row r="52" spans="1:17" s="2" customFormat="1">
      <c r="A52" s="68" t="s">
        <v>61</v>
      </c>
      <c r="B52" s="68">
        <v>2</v>
      </c>
      <c r="C52" s="68">
        <v>305</v>
      </c>
      <c r="D52" s="68">
        <v>2017</v>
      </c>
      <c r="E52" s="68">
        <v>7</v>
      </c>
      <c r="F52" s="69">
        <v>42929</v>
      </c>
      <c r="G52" s="68" t="s">
        <v>37</v>
      </c>
      <c r="H52" s="68" t="s">
        <v>37</v>
      </c>
      <c r="I52" s="68" t="s">
        <v>4</v>
      </c>
      <c r="J52" s="68" t="s">
        <v>39</v>
      </c>
      <c r="K52" s="68" t="s">
        <v>53</v>
      </c>
      <c r="L52" s="132">
        <v>100</v>
      </c>
      <c r="M52" s="132">
        <v>100</v>
      </c>
      <c r="N52" s="384"/>
      <c r="O52" s="129"/>
      <c r="P52" s="129"/>
      <c r="Q52" s="129"/>
    </row>
    <row r="53" spans="1:17" s="2" customFormat="1">
      <c r="A53" s="68" t="s">
        <v>61</v>
      </c>
      <c r="B53" s="68">
        <v>2</v>
      </c>
      <c r="C53" s="68">
        <v>305</v>
      </c>
      <c r="D53" s="68">
        <v>2017</v>
      </c>
      <c r="E53" s="68">
        <v>7</v>
      </c>
      <c r="F53" s="69">
        <v>42929</v>
      </c>
      <c r="G53" s="68" t="s">
        <v>37</v>
      </c>
      <c r="H53" s="68" t="s">
        <v>37</v>
      </c>
      <c r="I53" s="68" t="s">
        <v>4</v>
      </c>
      <c r="J53" s="68" t="s">
        <v>39</v>
      </c>
      <c r="K53" s="68" t="s">
        <v>54</v>
      </c>
      <c r="L53" s="132">
        <v>300</v>
      </c>
      <c r="M53" s="132">
        <v>300</v>
      </c>
      <c r="N53" s="385"/>
      <c r="O53" s="129"/>
      <c r="P53" s="129"/>
      <c r="Q53" s="129"/>
    </row>
    <row r="54" spans="1:17" s="2" customFormat="1">
      <c r="A54" s="68" t="s">
        <v>62</v>
      </c>
      <c r="B54" s="68">
        <v>11</v>
      </c>
      <c r="C54" s="68">
        <v>513</v>
      </c>
      <c r="D54" s="68">
        <v>2017</v>
      </c>
      <c r="E54" s="68">
        <v>7</v>
      </c>
      <c r="F54" s="69">
        <v>42929</v>
      </c>
      <c r="G54" s="68" t="s">
        <v>37</v>
      </c>
      <c r="H54" s="68" t="s">
        <v>37</v>
      </c>
      <c r="I54" s="68" t="s">
        <v>11</v>
      </c>
      <c r="J54" s="68" t="s">
        <v>39</v>
      </c>
      <c r="K54" s="68" t="s">
        <v>40</v>
      </c>
      <c r="L54" s="130">
        <v>150</v>
      </c>
      <c r="M54" s="384"/>
      <c r="N54" s="130">
        <v>150</v>
      </c>
      <c r="O54" s="129"/>
      <c r="P54" s="129"/>
      <c r="Q54" s="129"/>
    </row>
    <row r="55" spans="1:17" s="2" customFormat="1">
      <c r="A55" s="68" t="s">
        <v>62</v>
      </c>
      <c r="B55" s="68">
        <v>10</v>
      </c>
      <c r="C55" s="68">
        <v>512</v>
      </c>
      <c r="D55" s="68">
        <v>2017</v>
      </c>
      <c r="E55" s="68">
        <v>7</v>
      </c>
      <c r="F55" s="69">
        <v>42922</v>
      </c>
      <c r="G55" s="68" t="s">
        <v>37</v>
      </c>
      <c r="H55" s="68" t="s">
        <v>37</v>
      </c>
      <c r="I55" s="68" t="s">
        <v>11</v>
      </c>
      <c r="J55" s="68" t="s">
        <v>39</v>
      </c>
      <c r="K55" s="68" t="s">
        <v>40</v>
      </c>
      <c r="L55" s="130">
        <v>270</v>
      </c>
      <c r="M55" s="385"/>
      <c r="N55" s="130">
        <v>270</v>
      </c>
      <c r="O55" s="129"/>
      <c r="P55" s="129"/>
      <c r="Q55" s="129"/>
    </row>
    <row r="56" spans="1:17" s="2" customFormat="1">
      <c r="A56" s="68" t="s">
        <v>61</v>
      </c>
      <c r="B56" s="68">
        <v>1</v>
      </c>
      <c r="C56" s="68">
        <v>304</v>
      </c>
      <c r="D56" s="68">
        <v>2017</v>
      </c>
      <c r="E56" s="68">
        <v>7</v>
      </c>
      <c r="F56" s="69">
        <v>42922</v>
      </c>
      <c r="G56" s="68" t="s">
        <v>37</v>
      </c>
      <c r="H56" s="68" t="s">
        <v>37</v>
      </c>
      <c r="I56" s="68" t="s">
        <v>4</v>
      </c>
      <c r="J56" s="68" t="s">
        <v>39</v>
      </c>
      <c r="K56" s="68" t="s">
        <v>53</v>
      </c>
      <c r="L56" s="132">
        <v>100</v>
      </c>
      <c r="M56" s="132">
        <v>100</v>
      </c>
      <c r="N56" s="384"/>
      <c r="O56" s="129"/>
      <c r="P56" s="129"/>
      <c r="Q56" s="129"/>
    </row>
    <row r="57" spans="1:17" s="2" customFormat="1">
      <c r="A57" s="68" t="s">
        <v>61</v>
      </c>
      <c r="B57" s="68">
        <v>1</v>
      </c>
      <c r="C57" s="68">
        <v>304</v>
      </c>
      <c r="D57" s="68">
        <v>2017</v>
      </c>
      <c r="E57" s="68">
        <v>7</v>
      </c>
      <c r="F57" s="69">
        <v>42922</v>
      </c>
      <c r="G57" s="68" t="s">
        <v>37</v>
      </c>
      <c r="H57" s="68" t="s">
        <v>37</v>
      </c>
      <c r="I57" s="68" t="s">
        <v>4</v>
      </c>
      <c r="J57" s="68" t="s">
        <v>39</v>
      </c>
      <c r="K57" s="68" t="s">
        <v>54</v>
      </c>
      <c r="L57" s="132">
        <v>120</v>
      </c>
      <c r="M57" s="132">
        <v>120</v>
      </c>
      <c r="N57" s="385"/>
      <c r="O57" s="129"/>
      <c r="P57" s="129"/>
      <c r="Q57" s="129"/>
    </row>
    <row r="58" spans="1:17" s="2" customFormat="1">
      <c r="A58" s="68" t="s">
        <v>62</v>
      </c>
      <c r="B58" s="68">
        <v>9</v>
      </c>
      <c r="C58" s="68">
        <v>511</v>
      </c>
      <c r="D58" s="68">
        <v>2017</v>
      </c>
      <c r="E58" s="68">
        <v>6</v>
      </c>
      <c r="F58" s="69">
        <v>42915</v>
      </c>
      <c r="G58" s="68" t="s">
        <v>37</v>
      </c>
      <c r="H58" s="68" t="s">
        <v>37</v>
      </c>
      <c r="I58" s="68" t="s">
        <v>11</v>
      </c>
      <c r="J58" s="68" t="s">
        <v>39</v>
      </c>
      <c r="K58" s="68" t="s">
        <v>40</v>
      </c>
      <c r="L58" s="130">
        <v>50</v>
      </c>
      <c r="M58" s="134"/>
      <c r="N58" s="130">
        <v>50</v>
      </c>
      <c r="O58" s="129"/>
      <c r="P58" s="129"/>
      <c r="Q58" s="129"/>
    </row>
    <row r="59" spans="1:17" s="2" customFormat="1">
      <c r="A59" s="68" t="s">
        <v>52</v>
      </c>
      <c r="B59" s="68">
        <v>10</v>
      </c>
      <c r="C59" s="68">
        <v>552</v>
      </c>
      <c r="D59" s="68">
        <v>2017</v>
      </c>
      <c r="E59" s="68">
        <v>6</v>
      </c>
      <c r="F59" s="69">
        <v>42908</v>
      </c>
      <c r="G59" s="68" t="s">
        <v>37</v>
      </c>
      <c r="H59" s="68" t="s">
        <v>37</v>
      </c>
      <c r="I59" s="68" t="s">
        <v>8</v>
      </c>
      <c r="J59" s="68" t="s">
        <v>39</v>
      </c>
      <c r="K59" s="68" t="s">
        <v>53</v>
      </c>
      <c r="L59" s="132">
        <v>220</v>
      </c>
      <c r="M59" s="132">
        <v>220</v>
      </c>
      <c r="N59" s="134"/>
      <c r="O59" s="129"/>
      <c r="P59" s="129"/>
      <c r="Q59" s="129"/>
    </row>
    <row r="60" spans="1:17" s="2" customFormat="1">
      <c r="A60" s="68" t="s">
        <v>52</v>
      </c>
      <c r="B60" s="68">
        <v>10</v>
      </c>
      <c r="C60" s="68">
        <v>552</v>
      </c>
      <c r="D60" s="68">
        <v>2017</v>
      </c>
      <c r="E60" s="68">
        <v>6</v>
      </c>
      <c r="F60" s="69">
        <v>42908</v>
      </c>
      <c r="G60" s="68" t="s">
        <v>37</v>
      </c>
      <c r="H60" s="68" t="s">
        <v>37</v>
      </c>
      <c r="I60" s="68" t="s">
        <v>8</v>
      </c>
      <c r="J60" s="68" t="s">
        <v>39</v>
      </c>
      <c r="K60" s="68" t="s">
        <v>40</v>
      </c>
      <c r="L60" s="130">
        <v>40</v>
      </c>
      <c r="M60" s="134"/>
      <c r="N60" s="130">
        <v>40</v>
      </c>
      <c r="O60" s="129"/>
      <c r="P60" s="129"/>
      <c r="Q60" s="129"/>
    </row>
    <row r="61" spans="1:17" s="2" customFormat="1">
      <c r="A61" s="68" t="s">
        <v>52</v>
      </c>
      <c r="B61" s="68">
        <v>10</v>
      </c>
      <c r="C61" s="68">
        <v>552</v>
      </c>
      <c r="D61" s="68">
        <v>2017</v>
      </c>
      <c r="E61" s="68">
        <v>6</v>
      </c>
      <c r="F61" s="69">
        <v>42908</v>
      </c>
      <c r="G61" s="68" t="s">
        <v>37</v>
      </c>
      <c r="H61" s="68" t="s">
        <v>37</v>
      </c>
      <c r="I61" s="68" t="s">
        <v>8</v>
      </c>
      <c r="J61" s="68" t="s">
        <v>39</v>
      </c>
      <c r="K61" s="68" t="s">
        <v>54</v>
      </c>
      <c r="L61" s="132">
        <v>60</v>
      </c>
      <c r="M61" s="132">
        <v>60</v>
      </c>
      <c r="N61" s="134"/>
      <c r="O61" s="129"/>
      <c r="P61" s="129"/>
      <c r="Q61" s="129"/>
    </row>
    <row r="62" spans="1:17" s="2" customFormat="1">
      <c r="A62" s="68" t="s">
        <v>62</v>
      </c>
      <c r="B62" s="68">
        <v>8</v>
      </c>
      <c r="C62" s="68">
        <v>510</v>
      </c>
      <c r="D62" s="68">
        <v>2017</v>
      </c>
      <c r="E62" s="68">
        <v>6</v>
      </c>
      <c r="F62" s="69">
        <v>42908</v>
      </c>
      <c r="G62" s="68" t="s">
        <v>37</v>
      </c>
      <c r="H62" s="68" t="s">
        <v>37</v>
      </c>
      <c r="I62" s="68" t="s">
        <v>11</v>
      </c>
      <c r="J62" s="68" t="s">
        <v>39</v>
      </c>
      <c r="K62" s="68" t="s">
        <v>40</v>
      </c>
      <c r="L62" s="130">
        <v>100</v>
      </c>
      <c r="M62" s="134"/>
      <c r="N62" s="130">
        <v>100</v>
      </c>
      <c r="O62" s="129"/>
      <c r="P62" s="129"/>
      <c r="Q62" s="129"/>
    </row>
    <row r="63" spans="1:17" s="2" customFormat="1">
      <c r="A63" s="68" t="s">
        <v>52</v>
      </c>
      <c r="B63" s="68">
        <v>9</v>
      </c>
      <c r="C63" s="68">
        <v>551</v>
      </c>
      <c r="D63" s="68">
        <v>2017</v>
      </c>
      <c r="E63" s="68">
        <v>6</v>
      </c>
      <c r="F63" s="69">
        <v>42901</v>
      </c>
      <c r="G63" s="68" t="s">
        <v>37</v>
      </c>
      <c r="H63" s="68" t="s">
        <v>37</v>
      </c>
      <c r="I63" s="68" t="s">
        <v>8</v>
      </c>
      <c r="J63" s="68" t="s">
        <v>39</v>
      </c>
      <c r="K63" s="68" t="s">
        <v>53</v>
      </c>
      <c r="L63" s="132">
        <v>500</v>
      </c>
      <c r="M63" s="132">
        <v>500</v>
      </c>
      <c r="N63" s="134"/>
      <c r="O63" s="129"/>
      <c r="P63" s="129"/>
      <c r="Q63" s="129"/>
    </row>
    <row r="64" spans="1:17" s="2" customFormat="1">
      <c r="A64" s="68" t="s">
        <v>52</v>
      </c>
      <c r="B64" s="68">
        <v>9</v>
      </c>
      <c r="C64" s="68">
        <v>551</v>
      </c>
      <c r="D64" s="68">
        <v>2017</v>
      </c>
      <c r="E64" s="68">
        <v>6</v>
      </c>
      <c r="F64" s="69">
        <v>42901</v>
      </c>
      <c r="G64" s="68" t="s">
        <v>37</v>
      </c>
      <c r="H64" s="68" t="s">
        <v>37</v>
      </c>
      <c r="I64" s="68" t="s">
        <v>8</v>
      </c>
      <c r="J64" s="68" t="s">
        <v>39</v>
      </c>
      <c r="K64" s="68" t="s">
        <v>40</v>
      </c>
      <c r="L64" s="130">
        <v>130</v>
      </c>
      <c r="M64" s="134"/>
      <c r="N64" s="130">
        <v>130</v>
      </c>
      <c r="O64" s="129"/>
      <c r="P64" s="129"/>
      <c r="Q64" s="129"/>
    </row>
    <row r="65" spans="1:18" s="2" customFormat="1">
      <c r="A65" s="68" t="s">
        <v>52</v>
      </c>
      <c r="B65" s="68">
        <v>9</v>
      </c>
      <c r="C65" s="68">
        <v>551</v>
      </c>
      <c r="D65" s="68">
        <v>2017</v>
      </c>
      <c r="E65" s="68">
        <v>6</v>
      </c>
      <c r="F65" s="69">
        <v>42901</v>
      </c>
      <c r="G65" s="68" t="s">
        <v>37</v>
      </c>
      <c r="H65" s="68" t="s">
        <v>37</v>
      </c>
      <c r="I65" s="68" t="s">
        <v>8</v>
      </c>
      <c r="J65" s="68" t="s">
        <v>39</v>
      </c>
      <c r="K65" s="68" t="s">
        <v>54</v>
      </c>
      <c r="L65" s="132">
        <v>220</v>
      </c>
      <c r="M65" s="132">
        <v>220</v>
      </c>
      <c r="N65" s="134"/>
      <c r="O65" s="129"/>
      <c r="P65" s="129" t="s">
        <v>71</v>
      </c>
      <c r="Q65" s="129"/>
    </row>
    <row r="66" spans="1:18" s="2" customFormat="1">
      <c r="A66" s="68" t="s">
        <v>62</v>
      </c>
      <c r="B66" s="68">
        <v>7</v>
      </c>
      <c r="C66" s="68">
        <v>509</v>
      </c>
      <c r="D66" s="68">
        <v>2017</v>
      </c>
      <c r="E66" s="68">
        <v>6</v>
      </c>
      <c r="F66" s="69">
        <v>42901</v>
      </c>
      <c r="G66" s="68" t="s">
        <v>37</v>
      </c>
      <c r="H66" s="68" t="s">
        <v>37</v>
      </c>
      <c r="I66" s="68" t="s">
        <v>11</v>
      </c>
      <c r="J66" s="68" t="s">
        <v>39</v>
      </c>
      <c r="K66" s="68" t="s">
        <v>40</v>
      </c>
      <c r="L66" s="130">
        <v>150</v>
      </c>
      <c r="M66" s="377"/>
      <c r="N66" s="130">
        <v>150</v>
      </c>
      <c r="O66" s="129"/>
      <c r="P66" s="129"/>
      <c r="Q66" s="129"/>
    </row>
    <row r="67" spans="1:18">
      <c r="A67" s="68" t="s">
        <v>62</v>
      </c>
      <c r="B67" s="68">
        <v>6</v>
      </c>
      <c r="C67" s="68">
        <v>508</v>
      </c>
      <c r="D67" s="68">
        <v>2017</v>
      </c>
      <c r="E67" s="68">
        <v>6</v>
      </c>
      <c r="F67" s="69">
        <v>42901</v>
      </c>
      <c r="G67" s="68" t="s">
        <v>37</v>
      </c>
      <c r="H67" s="68" t="s">
        <v>37</v>
      </c>
      <c r="I67" s="68" t="s">
        <v>11</v>
      </c>
      <c r="J67" s="68" t="s">
        <v>39</v>
      </c>
      <c r="K67" s="68" t="s">
        <v>40</v>
      </c>
      <c r="L67" s="130">
        <v>200</v>
      </c>
      <c r="M67" s="379"/>
      <c r="N67" s="130">
        <v>200</v>
      </c>
      <c r="R67" t="s">
        <v>91</v>
      </c>
    </row>
    <row r="68" spans="1:18">
      <c r="A68" s="68" t="s">
        <v>52</v>
      </c>
      <c r="B68" s="68">
        <v>8</v>
      </c>
      <c r="C68" s="68">
        <v>550</v>
      </c>
      <c r="D68" s="68">
        <v>2017</v>
      </c>
      <c r="E68" s="68">
        <v>5</v>
      </c>
      <c r="F68" s="69">
        <v>42880</v>
      </c>
      <c r="G68" s="68" t="s">
        <v>37</v>
      </c>
      <c r="H68" s="68" t="s">
        <v>37</v>
      </c>
      <c r="I68" s="108" t="s">
        <v>8</v>
      </c>
      <c r="J68" s="68" t="s">
        <v>39</v>
      </c>
      <c r="K68" s="68" t="s">
        <v>53</v>
      </c>
      <c r="L68" s="132">
        <v>650</v>
      </c>
      <c r="M68" s="132">
        <v>650</v>
      </c>
      <c r="N68" s="134"/>
    </row>
    <row r="69" spans="1:18">
      <c r="A69" s="68" t="s">
        <v>52</v>
      </c>
      <c r="B69" s="68">
        <v>8</v>
      </c>
      <c r="C69" s="68">
        <v>550</v>
      </c>
      <c r="D69" s="68">
        <v>2017</v>
      </c>
      <c r="E69" s="68">
        <v>5</v>
      </c>
      <c r="F69" s="69">
        <v>42880</v>
      </c>
      <c r="G69" s="68" t="s">
        <v>37</v>
      </c>
      <c r="H69" s="68" t="s">
        <v>37</v>
      </c>
      <c r="I69" s="108" t="s">
        <v>8</v>
      </c>
      <c r="J69" s="68" t="s">
        <v>39</v>
      </c>
      <c r="K69" s="68" t="s">
        <v>40</v>
      </c>
      <c r="L69" s="130">
        <v>150</v>
      </c>
      <c r="M69" s="134"/>
      <c r="N69" s="130">
        <v>150</v>
      </c>
    </row>
    <row r="70" spans="1:18">
      <c r="A70" s="68" t="s">
        <v>52</v>
      </c>
      <c r="B70" s="68">
        <v>8</v>
      </c>
      <c r="C70" s="68">
        <v>550</v>
      </c>
      <c r="D70" s="68">
        <v>2017</v>
      </c>
      <c r="E70" s="68">
        <v>5</v>
      </c>
      <c r="F70" s="69">
        <v>42880</v>
      </c>
      <c r="G70" s="68" t="s">
        <v>37</v>
      </c>
      <c r="H70" s="68" t="s">
        <v>37</v>
      </c>
      <c r="I70" s="108" t="s">
        <v>8</v>
      </c>
      <c r="J70" s="68" t="s">
        <v>39</v>
      </c>
      <c r="K70" s="68" t="s">
        <v>54</v>
      </c>
      <c r="L70" s="132">
        <v>230</v>
      </c>
      <c r="M70" s="132">
        <v>230</v>
      </c>
      <c r="N70" s="134"/>
    </row>
    <row r="71" spans="1:18" ht="15" customHeight="1">
      <c r="A71" s="68" t="s">
        <v>63</v>
      </c>
      <c r="B71" s="68">
        <v>9</v>
      </c>
      <c r="C71" s="68">
        <v>169</v>
      </c>
      <c r="D71" s="68">
        <v>2017</v>
      </c>
      <c r="E71" s="68">
        <v>5</v>
      </c>
      <c r="F71" s="69">
        <v>42859</v>
      </c>
      <c r="G71" s="68" t="s">
        <v>37</v>
      </c>
      <c r="H71" s="68" t="s">
        <v>37</v>
      </c>
      <c r="I71" s="68" t="s">
        <v>6</v>
      </c>
      <c r="J71" s="68" t="s">
        <v>46</v>
      </c>
      <c r="K71" s="68" t="s">
        <v>40</v>
      </c>
      <c r="L71" s="130">
        <v>450</v>
      </c>
      <c r="M71" s="377"/>
      <c r="N71" s="130">
        <v>450</v>
      </c>
    </row>
    <row r="72" spans="1:18" s="88" customFormat="1" ht="15" customHeight="1">
      <c r="A72" s="68" t="s">
        <v>62</v>
      </c>
      <c r="B72" s="68">
        <v>5</v>
      </c>
      <c r="C72" s="68">
        <v>506</v>
      </c>
      <c r="D72" s="68">
        <v>2017</v>
      </c>
      <c r="E72" s="68">
        <v>5</v>
      </c>
      <c r="F72" s="69">
        <v>42859</v>
      </c>
      <c r="G72" s="68" t="s">
        <v>37</v>
      </c>
      <c r="H72" s="68" t="s">
        <v>37</v>
      </c>
      <c r="I72" s="68" t="s">
        <v>11</v>
      </c>
      <c r="J72" s="68" t="s">
        <v>39</v>
      </c>
      <c r="K72" s="68" t="s">
        <v>40</v>
      </c>
      <c r="L72" s="130">
        <v>110</v>
      </c>
      <c r="M72" s="379"/>
      <c r="N72" s="130">
        <v>110</v>
      </c>
    </row>
    <row r="73" spans="1:18" s="88" customFormat="1" ht="15" customHeight="1">
      <c r="A73" s="68" t="s">
        <v>52</v>
      </c>
      <c r="B73" s="68">
        <v>7</v>
      </c>
      <c r="C73" s="68">
        <v>549</v>
      </c>
      <c r="D73" s="68">
        <v>2017</v>
      </c>
      <c r="E73" s="68">
        <v>5</v>
      </c>
      <c r="F73" s="69">
        <v>42859</v>
      </c>
      <c r="G73" s="68" t="s">
        <v>37</v>
      </c>
      <c r="H73" s="68" t="s">
        <v>37</v>
      </c>
      <c r="I73" s="108" t="s">
        <v>8</v>
      </c>
      <c r="J73" s="68" t="s">
        <v>39</v>
      </c>
      <c r="K73" s="68" t="s">
        <v>53</v>
      </c>
      <c r="L73" s="132">
        <v>510</v>
      </c>
      <c r="M73" s="132">
        <v>510</v>
      </c>
      <c r="N73" s="134"/>
    </row>
    <row r="74" spans="1:18" s="88" customFormat="1" ht="15" customHeight="1">
      <c r="A74" s="68" t="s">
        <v>52</v>
      </c>
      <c r="B74" s="68">
        <v>7</v>
      </c>
      <c r="C74" s="68">
        <v>549</v>
      </c>
      <c r="D74" s="68">
        <v>2017</v>
      </c>
      <c r="E74" s="68">
        <v>5</v>
      </c>
      <c r="F74" s="69">
        <v>42859</v>
      </c>
      <c r="G74" s="68" t="s">
        <v>37</v>
      </c>
      <c r="H74" s="68" t="s">
        <v>37</v>
      </c>
      <c r="I74" s="108" t="s">
        <v>8</v>
      </c>
      <c r="J74" s="68" t="s">
        <v>39</v>
      </c>
      <c r="K74" s="68" t="s">
        <v>40</v>
      </c>
      <c r="L74" s="130">
        <v>102</v>
      </c>
      <c r="M74" s="134"/>
      <c r="N74" s="130">
        <v>102</v>
      </c>
    </row>
    <row r="75" spans="1:18" s="88" customFormat="1" ht="15" customHeight="1">
      <c r="A75" s="68" t="s">
        <v>52</v>
      </c>
      <c r="B75" s="68">
        <v>7</v>
      </c>
      <c r="C75" s="68">
        <v>549</v>
      </c>
      <c r="D75" s="68">
        <v>2017</v>
      </c>
      <c r="E75" s="68">
        <v>5</v>
      </c>
      <c r="F75" s="69">
        <v>42859</v>
      </c>
      <c r="G75" s="68" t="s">
        <v>37</v>
      </c>
      <c r="H75" s="68" t="s">
        <v>37</v>
      </c>
      <c r="I75" s="108" t="s">
        <v>8</v>
      </c>
      <c r="J75" s="68" t="s">
        <v>39</v>
      </c>
      <c r="K75" s="68" t="s">
        <v>54</v>
      </c>
      <c r="L75" s="132">
        <v>255</v>
      </c>
      <c r="M75" s="132">
        <v>255</v>
      </c>
      <c r="N75" s="377"/>
    </row>
    <row r="76" spans="1:18" s="88" customFormat="1" ht="15" customHeight="1">
      <c r="A76" s="68" t="s">
        <v>52</v>
      </c>
      <c r="B76" s="68">
        <v>6</v>
      </c>
      <c r="C76" s="68">
        <v>548</v>
      </c>
      <c r="D76" s="68">
        <v>2017</v>
      </c>
      <c r="E76" s="68">
        <v>4</v>
      </c>
      <c r="F76" s="69">
        <v>42845</v>
      </c>
      <c r="G76" s="68" t="s">
        <v>37</v>
      </c>
      <c r="H76" s="68" t="s">
        <v>37</v>
      </c>
      <c r="I76" s="108" t="s">
        <v>8</v>
      </c>
      <c r="J76" s="68" t="s">
        <v>39</v>
      </c>
      <c r="K76" s="68" t="s">
        <v>53</v>
      </c>
      <c r="L76" s="132">
        <v>300</v>
      </c>
      <c r="M76" s="132">
        <v>300</v>
      </c>
      <c r="N76" s="379"/>
    </row>
    <row r="77" spans="1:18" s="88" customFormat="1" ht="15" customHeight="1">
      <c r="A77" s="68" t="s">
        <v>52</v>
      </c>
      <c r="B77" s="68">
        <v>6</v>
      </c>
      <c r="C77" s="68">
        <v>548</v>
      </c>
      <c r="D77" s="68">
        <v>2017</v>
      </c>
      <c r="E77" s="68">
        <v>4</v>
      </c>
      <c r="F77" s="69">
        <v>42845</v>
      </c>
      <c r="G77" s="68" t="s">
        <v>37</v>
      </c>
      <c r="H77" s="68" t="s">
        <v>37</v>
      </c>
      <c r="I77" s="108" t="s">
        <v>8</v>
      </c>
      <c r="J77" s="68" t="s">
        <v>39</v>
      </c>
      <c r="K77" s="68" t="s">
        <v>40</v>
      </c>
      <c r="L77" s="130">
        <v>90</v>
      </c>
      <c r="M77" s="134"/>
      <c r="N77" s="130">
        <v>90</v>
      </c>
    </row>
    <row r="78" spans="1:18" s="88" customFormat="1" ht="15" customHeight="1">
      <c r="A78" s="68" t="s">
        <v>52</v>
      </c>
      <c r="B78" s="68">
        <v>6</v>
      </c>
      <c r="C78" s="68">
        <v>548</v>
      </c>
      <c r="D78" s="68">
        <v>2017</v>
      </c>
      <c r="E78" s="68">
        <v>4</v>
      </c>
      <c r="F78" s="69">
        <v>42845</v>
      </c>
      <c r="G78" s="68" t="s">
        <v>37</v>
      </c>
      <c r="H78" s="68" t="s">
        <v>37</v>
      </c>
      <c r="I78" s="108" t="s">
        <v>8</v>
      </c>
      <c r="J78" s="68" t="s">
        <v>39</v>
      </c>
      <c r="K78" s="68" t="s">
        <v>54</v>
      </c>
      <c r="L78" s="132">
        <v>140</v>
      </c>
      <c r="M78" s="132">
        <v>140</v>
      </c>
      <c r="N78" s="134"/>
    </row>
    <row r="79" spans="1:18">
      <c r="A79" s="68" t="s">
        <v>63</v>
      </c>
      <c r="B79" s="68">
        <v>8</v>
      </c>
      <c r="C79" s="68">
        <v>168</v>
      </c>
      <c r="D79" s="68">
        <v>2017</v>
      </c>
      <c r="E79" s="68">
        <v>4</v>
      </c>
      <c r="F79" s="69">
        <v>42845</v>
      </c>
      <c r="G79" s="68" t="s">
        <v>37</v>
      </c>
      <c r="H79" s="68" t="s">
        <v>37</v>
      </c>
      <c r="I79" s="68" t="s">
        <v>6</v>
      </c>
      <c r="J79" s="68" t="s">
        <v>46</v>
      </c>
      <c r="K79" s="68" t="s">
        <v>40</v>
      </c>
      <c r="L79" s="130">
        <v>456</v>
      </c>
      <c r="M79" s="377"/>
      <c r="N79" s="130">
        <v>456</v>
      </c>
    </row>
    <row r="80" spans="1:18" s="88" customFormat="1" ht="12.75">
      <c r="A80" s="68" t="s">
        <v>62</v>
      </c>
      <c r="B80" s="68">
        <v>4</v>
      </c>
      <c r="C80" s="68">
        <v>505</v>
      </c>
      <c r="D80" s="68">
        <v>2017</v>
      </c>
      <c r="E80" s="68">
        <v>4</v>
      </c>
      <c r="F80" s="69">
        <v>42845</v>
      </c>
      <c r="G80" s="68" t="s">
        <v>37</v>
      </c>
      <c r="H80" s="68" t="s">
        <v>37</v>
      </c>
      <c r="I80" s="68" t="s">
        <v>11</v>
      </c>
      <c r="J80" s="68" t="s">
        <v>39</v>
      </c>
      <c r="K80" s="68" t="s">
        <v>40</v>
      </c>
      <c r="L80" s="130">
        <v>100</v>
      </c>
      <c r="M80" s="378"/>
      <c r="N80" s="130">
        <v>100</v>
      </c>
    </row>
    <row r="81" spans="1:16">
      <c r="A81" s="68" t="s">
        <v>63</v>
      </c>
      <c r="B81" s="68">
        <v>7</v>
      </c>
      <c r="C81" s="68">
        <v>167</v>
      </c>
      <c r="D81" s="68">
        <v>2017</v>
      </c>
      <c r="E81" s="68">
        <v>4</v>
      </c>
      <c r="F81" s="69">
        <v>42831</v>
      </c>
      <c r="G81" s="68" t="s">
        <v>37</v>
      </c>
      <c r="H81" s="68" t="s">
        <v>37</v>
      </c>
      <c r="I81" s="68" t="s">
        <v>6</v>
      </c>
      <c r="J81" s="108" t="s">
        <v>46</v>
      </c>
      <c r="K81" s="68" t="s">
        <v>40</v>
      </c>
      <c r="L81" s="130">
        <v>403</v>
      </c>
      <c r="M81" s="378"/>
      <c r="N81" s="130">
        <v>403</v>
      </c>
    </row>
    <row r="82" spans="1:16" s="88" customFormat="1" ht="12.75">
      <c r="A82" s="68" t="s">
        <v>62</v>
      </c>
      <c r="B82" s="68">
        <v>3</v>
      </c>
      <c r="C82" s="68">
        <v>504</v>
      </c>
      <c r="D82" s="68">
        <v>2017</v>
      </c>
      <c r="E82" s="68">
        <v>4</v>
      </c>
      <c r="F82" s="69">
        <v>42831</v>
      </c>
      <c r="G82" s="68" t="s">
        <v>37</v>
      </c>
      <c r="H82" s="68" t="s">
        <v>37</v>
      </c>
      <c r="I82" s="68" t="s">
        <v>11</v>
      </c>
      <c r="J82" s="68" t="s">
        <v>39</v>
      </c>
      <c r="K82" s="68" t="s">
        <v>40</v>
      </c>
      <c r="L82" s="130">
        <v>60</v>
      </c>
      <c r="M82" s="379"/>
      <c r="N82" s="130">
        <v>60</v>
      </c>
    </row>
    <row r="83" spans="1:16" s="88" customFormat="1" ht="12.75">
      <c r="A83" s="68" t="s">
        <v>52</v>
      </c>
      <c r="B83" s="68">
        <v>5</v>
      </c>
      <c r="C83" s="68">
        <v>547</v>
      </c>
      <c r="D83" s="68">
        <v>2017</v>
      </c>
      <c r="E83" s="68">
        <v>4</v>
      </c>
      <c r="F83" s="69">
        <v>42831</v>
      </c>
      <c r="G83" s="68" t="s">
        <v>37</v>
      </c>
      <c r="H83" s="68" t="s">
        <v>37</v>
      </c>
      <c r="I83" s="108" t="s">
        <v>8</v>
      </c>
      <c r="J83" s="68" t="s">
        <v>39</v>
      </c>
      <c r="K83" s="68" t="s">
        <v>53</v>
      </c>
      <c r="L83" s="132">
        <v>184</v>
      </c>
      <c r="M83" s="132">
        <v>184</v>
      </c>
      <c r="N83" s="134"/>
    </row>
    <row r="84" spans="1:16" s="88" customFormat="1" ht="12.75">
      <c r="A84" s="68" t="s">
        <v>52</v>
      </c>
      <c r="B84" s="68">
        <v>5</v>
      </c>
      <c r="C84" s="68">
        <v>547</v>
      </c>
      <c r="D84" s="68">
        <v>2017</v>
      </c>
      <c r="E84" s="68">
        <v>4</v>
      </c>
      <c r="F84" s="69">
        <v>42831</v>
      </c>
      <c r="G84" s="68" t="s">
        <v>37</v>
      </c>
      <c r="H84" s="68" t="s">
        <v>37</v>
      </c>
      <c r="I84" s="108" t="s">
        <v>8</v>
      </c>
      <c r="J84" s="68" t="s">
        <v>39</v>
      </c>
      <c r="K84" s="68" t="s">
        <v>40</v>
      </c>
      <c r="L84" s="130">
        <v>60</v>
      </c>
      <c r="M84" s="134"/>
      <c r="N84" s="130">
        <v>60</v>
      </c>
    </row>
    <row r="85" spans="1:16" s="88" customFormat="1" ht="12.75">
      <c r="A85" s="68" t="s">
        <v>52</v>
      </c>
      <c r="B85" s="68">
        <v>5</v>
      </c>
      <c r="C85" s="68">
        <v>547</v>
      </c>
      <c r="D85" s="68">
        <v>2017</v>
      </c>
      <c r="E85" s="68">
        <v>4</v>
      </c>
      <c r="F85" s="69">
        <v>42831</v>
      </c>
      <c r="G85" s="68" t="s">
        <v>37</v>
      </c>
      <c r="H85" s="68" t="s">
        <v>37</v>
      </c>
      <c r="I85" s="108" t="s">
        <v>8</v>
      </c>
      <c r="J85" s="68" t="s">
        <v>39</v>
      </c>
      <c r="K85" s="68" t="s">
        <v>54</v>
      </c>
      <c r="L85" s="132">
        <v>144</v>
      </c>
      <c r="M85" s="132">
        <v>144</v>
      </c>
      <c r="N85" s="134"/>
    </row>
    <row r="86" spans="1:16">
      <c r="A86" s="68" t="s">
        <v>63</v>
      </c>
      <c r="B86" s="68">
        <v>6</v>
      </c>
      <c r="C86" s="68">
        <v>599</v>
      </c>
      <c r="D86" s="68">
        <v>2017</v>
      </c>
      <c r="E86" s="68">
        <v>3</v>
      </c>
      <c r="F86" s="69">
        <v>42824</v>
      </c>
      <c r="G86" s="68" t="s">
        <v>37</v>
      </c>
      <c r="H86" s="68" t="s">
        <v>37</v>
      </c>
      <c r="I86" s="68" t="s">
        <v>6</v>
      </c>
      <c r="J86" s="68" t="s">
        <v>46</v>
      </c>
      <c r="K86" s="68" t="s">
        <v>40</v>
      </c>
      <c r="L86" s="130">
        <v>301</v>
      </c>
      <c r="M86" s="134"/>
      <c r="N86" s="130">
        <v>301</v>
      </c>
    </row>
    <row r="87" spans="1:16" s="88" customFormat="1" ht="12.75">
      <c r="A87" s="68" t="s">
        <v>52</v>
      </c>
      <c r="B87" s="68">
        <v>4</v>
      </c>
      <c r="C87" s="68">
        <v>546</v>
      </c>
      <c r="D87" s="68">
        <v>2017</v>
      </c>
      <c r="E87" s="68">
        <v>3</v>
      </c>
      <c r="F87" s="69">
        <v>42824</v>
      </c>
      <c r="G87" s="68" t="s">
        <v>37</v>
      </c>
      <c r="H87" s="68" t="s">
        <v>37</v>
      </c>
      <c r="I87" s="108" t="s">
        <v>8</v>
      </c>
      <c r="J87" s="68" t="s">
        <v>39</v>
      </c>
      <c r="K87" s="68" t="s">
        <v>53</v>
      </c>
      <c r="L87" s="132">
        <v>150</v>
      </c>
      <c r="M87" s="132">
        <v>150</v>
      </c>
      <c r="N87" s="134"/>
    </row>
    <row r="88" spans="1:16" s="88" customFormat="1" ht="12.75">
      <c r="A88" s="68" t="s">
        <v>52</v>
      </c>
      <c r="B88" s="68">
        <v>4</v>
      </c>
      <c r="C88" s="68">
        <v>546</v>
      </c>
      <c r="D88" s="68">
        <v>2017</v>
      </c>
      <c r="E88" s="68">
        <v>3</v>
      </c>
      <c r="F88" s="69">
        <v>42824</v>
      </c>
      <c r="G88" s="68" t="s">
        <v>37</v>
      </c>
      <c r="H88" s="68" t="s">
        <v>37</v>
      </c>
      <c r="I88" s="108" t="s">
        <v>8</v>
      </c>
      <c r="J88" s="68" t="s">
        <v>39</v>
      </c>
      <c r="K88" s="68" t="s">
        <v>40</v>
      </c>
      <c r="L88" s="130">
        <v>35</v>
      </c>
      <c r="M88" s="134"/>
      <c r="N88" s="130">
        <v>35</v>
      </c>
    </row>
    <row r="89" spans="1:16" s="88" customFormat="1" ht="12.75">
      <c r="A89" s="68" t="s">
        <v>52</v>
      </c>
      <c r="B89" s="68">
        <v>4</v>
      </c>
      <c r="C89" s="68">
        <v>546</v>
      </c>
      <c r="D89" s="68">
        <v>2017</v>
      </c>
      <c r="E89" s="68">
        <v>3</v>
      </c>
      <c r="F89" s="69">
        <v>42824</v>
      </c>
      <c r="G89" s="68" t="s">
        <v>37</v>
      </c>
      <c r="H89" s="68" t="s">
        <v>37</v>
      </c>
      <c r="I89" s="108" t="s">
        <v>8</v>
      </c>
      <c r="J89" s="68" t="s">
        <v>39</v>
      </c>
      <c r="K89" s="68" t="s">
        <v>54</v>
      </c>
      <c r="L89" s="132">
        <v>50</v>
      </c>
      <c r="M89" s="132">
        <v>50</v>
      </c>
      <c r="N89" s="134"/>
    </row>
    <row r="90" spans="1:16">
      <c r="A90" s="68" t="s">
        <v>63</v>
      </c>
      <c r="B90" s="68">
        <v>5</v>
      </c>
      <c r="C90" s="68">
        <v>600</v>
      </c>
      <c r="D90" s="68">
        <v>2017</v>
      </c>
      <c r="E90" s="68">
        <v>3</v>
      </c>
      <c r="F90" s="69">
        <v>42810</v>
      </c>
      <c r="G90" s="68" t="s">
        <v>37</v>
      </c>
      <c r="H90" s="68" t="s">
        <v>37</v>
      </c>
      <c r="I90" s="68" t="s">
        <v>6</v>
      </c>
      <c r="J90" s="68" t="s">
        <v>46</v>
      </c>
      <c r="K90" s="68" t="s">
        <v>40</v>
      </c>
      <c r="L90" s="130">
        <v>251</v>
      </c>
      <c r="M90" s="377"/>
      <c r="N90" s="130">
        <v>251</v>
      </c>
    </row>
    <row r="91" spans="1:16">
      <c r="A91" s="108" t="s">
        <v>63</v>
      </c>
      <c r="B91" s="108">
        <v>4</v>
      </c>
      <c r="C91" s="108">
        <v>598</v>
      </c>
      <c r="D91" s="108">
        <v>2017</v>
      </c>
      <c r="E91" s="108">
        <v>3</v>
      </c>
      <c r="F91" s="109">
        <v>42803</v>
      </c>
      <c r="G91" s="108" t="s">
        <v>37</v>
      </c>
      <c r="H91" s="108" t="s">
        <v>37</v>
      </c>
      <c r="I91" s="108" t="s">
        <v>6</v>
      </c>
      <c r="J91" s="108" t="s">
        <v>46</v>
      </c>
      <c r="K91" s="108" t="s">
        <v>40</v>
      </c>
      <c r="L91" s="138">
        <v>328</v>
      </c>
      <c r="M91" s="378"/>
      <c r="N91" s="138">
        <v>328</v>
      </c>
    </row>
    <row r="92" spans="1:16">
      <c r="A92" s="108" t="s">
        <v>62</v>
      </c>
      <c r="B92" s="108">
        <v>2</v>
      </c>
      <c r="C92" s="108">
        <v>503</v>
      </c>
      <c r="D92" s="108">
        <v>2017</v>
      </c>
      <c r="E92" s="108">
        <v>2</v>
      </c>
      <c r="F92" s="109">
        <v>42782</v>
      </c>
      <c r="G92" s="108" t="s">
        <v>37</v>
      </c>
      <c r="H92" s="108" t="s">
        <v>37</v>
      </c>
      <c r="I92" s="68" t="s">
        <v>11</v>
      </c>
      <c r="J92" s="108" t="s">
        <v>39</v>
      </c>
      <c r="K92" s="108" t="s">
        <v>40</v>
      </c>
      <c r="L92" s="138">
        <v>100</v>
      </c>
      <c r="M92" s="378"/>
      <c r="N92" s="138">
        <v>100</v>
      </c>
    </row>
    <row r="93" spans="1:16">
      <c r="A93" s="108" t="s">
        <v>63</v>
      </c>
      <c r="B93" s="108">
        <v>3</v>
      </c>
      <c r="C93" s="108">
        <v>597</v>
      </c>
      <c r="D93" s="108">
        <v>2017</v>
      </c>
      <c r="E93" s="108">
        <v>2</v>
      </c>
      <c r="F93" s="109">
        <v>42782</v>
      </c>
      <c r="G93" s="108" t="s">
        <v>37</v>
      </c>
      <c r="H93" s="108" t="s">
        <v>37</v>
      </c>
      <c r="I93" s="108" t="s">
        <v>6</v>
      </c>
      <c r="J93" s="108" t="s">
        <v>46</v>
      </c>
      <c r="K93" s="108" t="s">
        <v>40</v>
      </c>
      <c r="L93" s="138">
        <v>340</v>
      </c>
      <c r="M93" s="379"/>
      <c r="N93" s="138">
        <v>340</v>
      </c>
    </row>
    <row r="94" spans="1:16">
      <c r="A94" s="108" t="s">
        <v>52</v>
      </c>
      <c r="B94" s="108">
        <v>3</v>
      </c>
      <c r="C94" s="108">
        <v>545</v>
      </c>
      <c r="D94" s="108">
        <v>2017</v>
      </c>
      <c r="E94" s="108">
        <v>2</v>
      </c>
      <c r="F94" s="109">
        <v>42782</v>
      </c>
      <c r="G94" s="108" t="s">
        <v>37</v>
      </c>
      <c r="H94" s="108" t="s">
        <v>37</v>
      </c>
      <c r="I94" s="108" t="s">
        <v>8</v>
      </c>
      <c r="J94" s="108" t="s">
        <v>39</v>
      </c>
      <c r="K94" s="108" t="s">
        <v>53</v>
      </c>
      <c r="L94" s="139">
        <v>405</v>
      </c>
      <c r="M94" s="139">
        <v>405</v>
      </c>
      <c r="N94" s="134"/>
    </row>
    <row r="95" spans="1:16">
      <c r="A95" s="108" t="s">
        <v>52</v>
      </c>
      <c r="B95" s="108">
        <v>3</v>
      </c>
      <c r="C95" s="108">
        <v>545</v>
      </c>
      <c r="D95" s="108">
        <v>2017</v>
      </c>
      <c r="E95" s="108">
        <v>2</v>
      </c>
      <c r="F95" s="109">
        <v>42782</v>
      </c>
      <c r="G95" s="108" t="s">
        <v>37</v>
      </c>
      <c r="H95" s="108" t="s">
        <v>37</v>
      </c>
      <c r="I95" s="108" t="s">
        <v>8</v>
      </c>
      <c r="J95" s="108" t="s">
        <v>39</v>
      </c>
      <c r="K95" s="108" t="s">
        <v>40</v>
      </c>
      <c r="L95" s="138">
        <v>70</v>
      </c>
      <c r="M95" s="134"/>
      <c r="N95" s="138">
        <v>70</v>
      </c>
    </row>
    <row r="96" spans="1:16">
      <c r="A96" s="108" t="s">
        <v>52</v>
      </c>
      <c r="B96" s="108">
        <v>3</v>
      </c>
      <c r="C96" s="108">
        <v>545</v>
      </c>
      <c r="D96" s="108">
        <v>2017</v>
      </c>
      <c r="E96" s="108">
        <v>2</v>
      </c>
      <c r="F96" s="109">
        <v>42782</v>
      </c>
      <c r="G96" s="108" t="s">
        <v>37</v>
      </c>
      <c r="H96" s="108" t="s">
        <v>37</v>
      </c>
      <c r="I96" s="108" t="s">
        <v>8</v>
      </c>
      <c r="J96" s="108" t="s">
        <v>39</v>
      </c>
      <c r="K96" s="108" t="s">
        <v>54</v>
      </c>
      <c r="L96" s="139">
        <v>175</v>
      </c>
      <c r="M96" s="139">
        <v>175</v>
      </c>
      <c r="N96" s="377"/>
      <c r="P96" s="120" t="s">
        <v>71</v>
      </c>
    </row>
    <row r="97" spans="1:18">
      <c r="A97" s="108" t="s">
        <v>52</v>
      </c>
      <c r="B97" s="108">
        <v>2</v>
      </c>
      <c r="C97" s="108">
        <v>544</v>
      </c>
      <c r="D97" s="108">
        <v>2017</v>
      </c>
      <c r="E97" s="108">
        <v>2</v>
      </c>
      <c r="F97" s="109">
        <v>42775</v>
      </c>
      <c r="G97" s="108" t="s">
        <v>37</v>
      </c>
      <c r="H97" s="108" t="s">
        <v>37</v>
      </c>
      <c r="I97" s="108" t="s">
        <v>8</v>
      </c>
      <c r="J97" s="108" t="s">
        <v>39</v>
      </c>
      <c r="K97" s="108" t="s">
        <v>53</v>
      </c>
      <c r="L97" s="139">
        <v>50</v>
      </c>
      <c r="M97" s="139">
        <v>50</v>
      </c>
      <c r="N97" s="379"/>
    </row>
    <row r="98" spans="1:18">
      <c r="A98" s="108" t="s">
        <v>52</v>
      </c>
      <c r="B98" s="108">
        <v>2</v>
      </c>
      <c r="C98" s="108">
        <v>544</v>
      </c>
      <c r="D98" s="108">
        <v>2017</v>
      </c>
      <c r="E98" s="108">
        <v>2</v>
      </c>
      <c r="F98" s="109">
        <v>42775</v>
      </c>
      <c r="G98" s="108" t="s">
        <v>37</v>
      </c>
      <c r="H98" s="108" t="s">
        <v>37</v>
      </c>
      <c r="I98" s="108" t="s">
        <v>8</v>
      </c>
      <c r="J98" s="108" t="s">
        <v>39</v>
      </c>
      <c r="K98" s="108" t="s">
        <v>40</v>
      </c>
      <c r="L98" s="138">
        <v>65</v>
      </c>
      <c r="M98" s="134"/>
      <c r="N98" s="138">
        <v>65</v>
      </c>
    </row>
    <row r="99" spans="1:18">
      <c r="A99" s="108" t="s">
        <v>52</v>
      </c>
      <c r="B99" s="108">
        <v>2</v>
      </c>
      <c r="C99" s="108">
        <v>544</v>
      </c>
      <c r="D99" s="108">
        <v>2017</v>
      </c>
      <c r="E99" s="108">
        <v>2</v>
      </c>
      <c r="F99" s="109">
        <v>42775</v>
      </c>
      <c r="G99" s="108" t="s">
        <v>37</v>
      </c>
      <c r="H99" s="108" t="s">
        <v>37</v>
      </c>
      <c r="I99" s="108" t="s">
        <v>8</v>
      </c>
      <c r="J99" s="108" t="s">
        <v>39</v>
      </c>
      <c r="K99" s="108" t="s">
        <v>54</v>
      </c>
      <c r="L99" s="139">
        <v>20</v>
      </c>
      <c r="M99" s="139">
        <v>20</v>
      </c>
      <c r="N99" s="134"/>
      <c r="P99" s="120" t="s">
        <v>71</v>
      </c>
    </row>
    <row r="100" spans="1:18">
      <c r="A100" s="108" t="s">
        <v>62</v>
      </c>
      <c r="B100" s="108">
        <v>1</v>
      </c>
      <c r="C100" s="108">
        <v>502</v>
      </c>
      <c r="D100" s="108">
        <v>2017</v>
      </c>
      <c r="E100" s="108">
        <v>2</v>
      </c>
      <c r="F100" s="109">
        <v>42775</v>
      </c>
      <c r="G100" s="108" t="s">
        <v>37</v>
      </c>
      <c r="H100" s="108" t="s">
        <v>37</v>
      </c>
      <c r="I100" s="68" t="s">
        <v>11</v>
      </c>
      <c r="J100" s="108" t="s">
        <v>39</v>
      </c>
      <c r="K100" s="108" t="s">
        <v>40</v>
      </c>
      <c r="L100" s="138">
        <v>65</v>
      </c>
      <c r="M100" s="380"/>
      <c r="N100" s="138">
        <v>65</v>
      </c>
    </row>
    <row r="101" spans="1:18">
      <c r="A101" s="108" t="s">
        <v>63</v>
      </c>
      <c r="B101" s="108">
        <v>2</v>
      </c>
      <c r="C101" s="108">
        <v>596</v>
      </c>
      <c r="D101" s="108">
        <v>2017</v>
      </c>
      <c r="E101" s="108">
        <v>2</v>
      </c>
      <c r="F101" s="109">
        <v>42775</v>
      </c>
      <c r="G101" s="108" t="s">
        <v>37</v>
      </c>
      <c r="H101" s="108" t="s">
        <v>37</v>
      </c>
      <c r="I101" s="108" t="s">
        <v>6</v>
      </c>
      <c r="J101" s="108" t="s">
        <v>46</v>
      </c>
      <c r="K101" s="108" t="s">
        <v>40</v>
      </c>
      <c r="L101" s="138">
        <v>599</v>
      </c>
      <c r="M101" s="381"/>
      <c r="N101" s="138">
        <v>599</v>
      </c>
    </row>
    <row r="102" spans="1:18">
      <c r="A102" s="108" t="s">
        <v>63</v>
      </c>
      <c r="B102" s="108">
        <v>1</v>
      </c>
      <c r="C102" s="108">
        <v>595</v>
      </c>
      <c r="D102" s="108">
        <v>2017</v>
      </c>
      <c r="E102" s="108">
        <v>1</v>
      </c>
      <c r="F102" s="109">
        <v>42761</v>
      </c>
      <c r="G102" s="108" t="s">
        <v>37</v>
      </c>
      <c r="H102" s="108" t="s">
        <v>37</v>
      </c>
      <c r="I102" s="108" t="s">
        <v>6</v>
      </c>
      <c r="J102" s="108" t="s">
        <v>46</v>
      </c>
      <c r="K102" s="108" t="s">
        <v>40</v>
      </c>
      <c r="L102" s="138">
        <v>600</v>
      </c>
      <c r="M102" s="382"/>
      <c r="N102" s="138">
        <v>600</v>
      </c>
    </row>
    <row r="103" spans="1:18">
      <c r="A103" s="108" t="s">
        <v>52</v>
      </c>
      <c r="B103" s="108">
        <v>1</v>
      </c>
      <c r="C103" s="108">
        <v>543</v>
      </c>
      <c r="D103" s="108">
        <v>2017</v>
      </c>
      <c r="E103" s="108">
        <v>1</v>
      </c>
      <c r="F103" s="109">
        <v>42761</v>
      </c>
      <c r="G103" s="108" t="s">
        <v>37</v>
      </c>
      <c r="H103" s="108" t="s">
        <v>37</v>
      </c>
      <c r="I103" s="108" t="s">
        <v>8</v>
      </c>
      <c r="J103" s="108" t="s">
        <v>39</v>
      </c>
      <c r="K103" s="108" t="s">
        <v>53</v>
      </c>
      <c r="L103" s="139">
        <v>90</v>
      </c>
      <c r="M103" s="139">
        <v>90</v>
      </c>
      <c r="N103" s="134"/>
      <c r="P103" s="120" t="s">
        <v>71</v>
      </c>
    </row>
    <row r="104" spans="1:18">
      <c r="A104" s="108" t="s">
        <v>52</v>
      </c>
      <c r="B104" s="108">
        <v>1</v>
      </c>
      <c r="C104" s="108">
        <v>543</v>
      </c>
      <c r="D104" s="108">
        <v>2017</v>
      </c>
      <c r="E104" s="108">
        <v>1</v>
      </c>
      <c r="F104" s="109">
        <v>42761</v>
      </c>
      <c r="G104" s="108" t="s">
        <v>37</v>
      </c>
      <c r="H104" s="108" t="s">
        <v>37</v>
      </c>
      <c r="I104" s="108" t="s">
        <v>8</v>
      </c>
      <c r="J104" s="108" t="s">
        <v>39</v>
      </c>
      <c r="K104" s="108" t="s">
        <v>40</v>
      </c>
      <c r="L104" s="138">
        <v>190</v>
      </c>
      <c r="M104" s="134"/>
      <c r="N104" s="138">
        <v>190</v>
      </c>
    </row>
    <row r="105" spans="1:18">
      <c r="A105" s="108" t="s">
        <v>52</v>
      </c>
      <c r="B105" s="108">
        <v>1</v>
      </c>
      <c r="C105" s="108">
        <v>543</v>
      </c>
      <c r="D105" s="108">
        <v>2017</v>
      </c>
      <c r="E105" s="108">
        <v>1</v>
      </c>
      <c r="F105" s="109">
        <v>42761</v>
      </c>
      <c r="G105" s="108" t="s">
        <v>37</v>
      </c>
      <c r="H105" s="108" t="s">
        <v>37</v>
      </c>
      <c r="I105" s="108" t="s">
        <v>8</v>
      </c>
      <c r="J105" s="108" t="s">
        <v>39</v>
      </c>
      <c r="K105" s="108" t="s">
        <v>54</v>
      </c>
      <c r="L105" s="139">
        <v>105</v>
      </c>
      <c r="M105" s="139">
        <v>105</v>
      </c>
      <c r="N105" s="134"/>
      <c r="P105" s="120" t="s">
        <v>71</v>
      </c>
      <c r="R105" t="s">
        <v>71</v>
      </c>
    </row>
    <row r="106" spans="1:18" ht="19.5" customHeight="1">
      <c r="L106" s="140">
        <f>SUM(L5:L105)</f>
        <v>22058</v>
      </c>
      <c r="M106" s="141">
        <f>SUM(M5:M105)</f>
        <v>9019</v>
      </c>
      <c r="N106" s="142">
        <f>SUM(N5:N105)</f>
        <v>13039</v>
      </c>
    </row>
    <row r="107" spans="1:18">
      <c r="P107" s="120" t="s">
        <v>71</v>
      </c>
    </row>
    <row r="108" spans="1:18" s="19" customFormat="1">
      <c r="A108" s="86"/>
      <c r="B108" s="86"/>
      <c r="C108" s="383" t="s">
        <v>4</v>
      </c>
      <c r="D108" s="383"/>
      <c r="E108" s="383"/>
      <c r="F108" s="143">
        <v>3100</v>
      </c>
      <c r="G108" s="144"/>
      <c r="H108" s="89"/>
      <c r="I108" s="145" t="s">
        <v>8</v>
      </c>
      <c r="J108" s="146">
        <v>1347</v>
      </c>
      <c r="K108" s="147"/>
      <c r="L108" s="86"/>
      <c r="M108" s="86"/>
      <c r="N108" s="86"/>
      <c r="O108" s="86"/>
      <c r="P108" s="144"/>
      <c r="Q108" s="89"/>
    </row>
    <row r="109" spans="1:18" s="19" customFormat="1" ht="8.25" customHeight="1">
      <c r="A109" s="86"/>
      <c r="B109" s="86"/>
      <c r="C109" s="144"/>
      <c r="D109" s="86"/>
      <c r="E109" s="86"/>
      <c r="F109" s="89"/>
      <c r="G109" s="144"/>
      <c r="H109" s="89"/>
      <c r="I109" s="144"/>
      <c r="J109" s="89"/>
      <c r="K109" s="144"/>
      <c r="L109" s="86" t="s">
        <v>71</v>
      </c>
      <c r="M109" s="86"/>
      <c r="N109" s="86"/>
      <c r="O109" s="86"/>
      <c r="P109" s="144"/>
      <c r="Q109" s="89"/>
    </row>
    <row r="110" spans="1:18" s="19" customFormat="1" ht="14.25">
      <c r="A110" s="86"/>
      <c r="B110" s="86"/>
      <c r="C110" s="383" t="s">
        <v>8</v>
      </c>
      <c r="D110" s="383"/>
      <c r="E110" s="383"/>
      <c r="F110" s="143">
        <v>5919</v>
      </c>
      <c r="G110" s="144"/>
      <c r="H110" s="89"/>
      <c r="I110" s="148" t="s">
        <v>6</v>
      </c>
      <c r="J110" s="146">
        <v>3728</v>
      </c>
      <c r="K110" s="149"/>
      <c r="L110" s="86"/>
      <c r="M110" s="86"/>
      <c r="N110" s="86"/>
      <c r="O110" s="86"/>
      <c r="P110" s="144"/>
      <c r="Q110" s="89"/>
    </row>
    <row r="111" spans="1:18" s="19" customFormat="1" ht="8.25" customHeight="1">
      <c r="A111" s="86"/>
      <c r="B111" s="86"/>
      <c r="C111" s="144"/>
      <c r="D111" s="86"/>
      <c r="E111" s="86"/>
      <c r="F111" s="89"/>
      <c r="G111" s="144"/>
      <c r="H111" s="89"/>
      <c r="I111" s="144"/>
      <c r="J111" s="89"/>
      <c r="K111" s="144"/>
      <c r="L111" s="86" t="s">
        <v>71</v>
      </c>
      <c r="M111" s="86"/>
      <c r="N111" s="86"/>
      <c r="O111" s="86"/>
      <c r="P111" s="144"/>
      <c r="Q111" s="89"/>
    </row>
    <row r="112" spans="1:18" s="19" customFormat="1">
      <c r="A112" s="86"/>
      <c r="B112" s="86"/>
      <c r="C112" s="86"/>
      <c r="D112" s="86"/>
      <c r="E112" s="86"/>
      <c r="F112" s="86"/>
      <c r="G112" s="144"/>
      <c r="H112" s="89"/>
      <c r="I112" s="148" t="s">
        <v>11</v>
      </c>
      <c r="J112" s="146">
        <v>2455</v>
      </c>
      <c r="K112" s="150"/>
      <c r="L112" s="86"/>
      <c r="M112" s="86"/>
      <c r="N112" s="86"/>
      <c r="O112" s="86"/>
      <c r="P112" s="144"/>
      <c r="Q112" s="89"/>
      <c r="R112" s="19" t="s">
        <v>71</v>
      </c>
    </row>
    <row r="113" spans="1:17" s="19" customFormat="1" ht="8.25" customHeight="1">
      <c r="A113" s="86"/>
      <c r="B113" s="86"/>
      <c r="C113" s="144"/>
      <c r="D113" s="86"/>
      <c r="E113" s="86"/>
      <c r="F113" s="89"/>
      <c r="G113" s="144"/>
      <c r="H113" s="89"/>
      <c r="I113" s="144"/>
      <c r="J113" s="89"/>
      <c r="K113" s="144"/>
      <c r="L113" s="86" t="s">
        <v>71</v>
      </c>
      <c r="M113" s="86"/>
      <c r="N113" s="86"/>
      <c r="O113" s="86"/>
      <c r="P113" s="144"/>
      <c r="Q113" s="89"/>
    </row>
    <row r="114" spans="1:17" s="19" customFormat="1" ht="15" customHeight="1">
      <c r="A114" s="86"/>
      <c r="B114" s="86"/>
      <c r="C114" s="86"/>
      <c r="D114" s="86"/>
      <c r="E114" s="86"/>
      <c r="F114" s="86"/>
      <c r="G114" s="151"/>
      <c r="H114" s="89"/>
      <c r="I114" s="145" t="s">
        <v>12</v>
      </c>
      <c r="J114" s="146">
        <v>5174</v>
      </c>
      <c r="K114" s="375" t="s">
        <v>92</v>
      </c>
      <c r="L114" s="375"/>
      <c r="M114" s="375"/>
      <c r="N114" s="375"/>
      <c r="O114" s="86"/>
      <c r="P114" s="151"/>
      <c r="Q114" s="89"/>
    </row>
    <row r="115" spans="1:17" s="19" customFormat="1" ht="13.5" customHeight="1">
      <c r="A115" s="86"/>
      <c r="B115" s="86"/>
      <c r="C115" s="86"/>
      <c r="D115" s="86"/>
      <c r="E115" s="86"/>
      <c r="F115" s="86"/>
      <c r="G115" s="144"/>
      <c r="H115" s="89"/>
      <c r="I115" s="120"/>
      <c r="J115" s="120"/>
      <c r="K115" s="376" t="s">
        <v>93</v>
      </c>
      <c r="L115" s="376"/>
      <c r="M115" s="376"/>
      <c r="N115" s="376"/>
      <c r="O115" s="86"/>
      <c r="P115" s="144"/>
      <c r="Q115" s="89"/>
    </row>
    <row r="116" spans="1:17" s="19" customFormat="1" ht="14.25">
      <c r="A116" s="86"/>
      <c r="B116" s="86"/>
      <c r="C116" s="86"/>
      <c r="D116" s="86"/>
      <c r="E116" s="86"/>
      <c r="F116" s="86"/>
      <c r="G116" s="151"/>
      <c r="H116" s="89"/>
      <c r="I116" s="145" t="s">
        <v>13</v>
      </c>
      <c r="J116" s="152">
        <v>335</v>
      </c>
      <c r="K116" s="86"/>
      <c r="L116" s="86"/>
      <c r="M116" s="86"/>
      <c r="N116" s="86"/>
      <c r="O116" s="86"/>
      <c r="P116" s="151"/>
      <c r="Q116" s="89"/>
    </row>
    <row r="117" spans="1:17" s="19" customFormat="1" ht="8.25" customHeight="1">
      <c r="A117" s="86"/>
      <c r="B117" s="86"/>
      <c r="C117" s="86"/>
      <c r="D117" s="86"/>
      <c r="E117" s="86"/>
      <c r="F117" s="86"/>
      <c r="G117" s="144"/>
      <c r="H117" s="89"/>
      <c r="I117" s="144"/>
      <c r="J117" s="89"/>
      <c r="K117" s="144"/>
      <c r="L117" s="86"/>
      <c r="M117" s="86"/>
      <c r="N117" s="86"/>
      <c r="O117" s="86"/>
      <c r="P117" s="144"/>
      <c r="Q117" s="89"/>
    </row>
    <row r="118" spans="1:17" s="19" customFormat="1" ht="14.25">
      <c r="A118" s="86"/>
      <c r="B118" s="86"/>
      <c r="C118" s="86"/>
      <c r="D118" s="86"/>
      <c r="E118" s="86"/>
      <c r="F118" s="86"/>
      <c r="G118" s="144"/>
      <c r="H118" s="89"/>
      <c r="I118" s="144"/>
      <c r="J118" s="89"/>
      <c r="K118" s="86"/>
      <c r="L118" s="86"/>
      <c r="M118" s="86"/>
      <c r="N118" s="86"/>
      <c r="O118" s="86"/>
      <c r="P118" s="144"/>
      <c r="Q118" s="89"/>
    </row>
    <row r="120" spans="1:17">
      <c r="G120" s="144"/>
      <c r="H120" s="87"/>
      <c r="I120" s="144"/>
      <c r="J120" s="87"/>
      <c r="P120" s="144"/>
      <c r="Q120" s="87"/>
    </row>
    <row r="121" spans="1:17">
      <c r="J121" s="120" t="s">
        <v>71</v>
      </c>
    </row>
  </sheetData>
  <mergeCells count="38"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N49:N50"/>
    <mergeCell ref="M5:M9"/>
    <mergeCell ref="M13:M17"/>
    <mergeCell ref="N18:N19"/>
    <mergeCell ref="M20:M22"/>
    <mergeCell ref="N23:N25"/>
    <mergeCell ref="M28:M30"/>
    <mergeCell ref="N31:N32"/>
    <mergeCell ref="M33:M34"/>
    <mergeCell ref="N35:N36"/>
    <mergeCell ref="M37:M40"/>
    <mergeCell ref="N46:N47"/>
    <mergeCell ref="C108:E108"/>
    <mergeCell ref="C110:E110"/>
    <mergeCell ref="N52:N53"/>
    <mergeCell ref="M54:M55"/>
    <mergeCell ref="N56:N57"/>
    <mergeCell ref="M66:M67"/>
    <mergeCell ref="M71:M72"/>
    <mergeCell ref="N75:N76"/>
    <mergeCell ref="K114:N114"/>
    <mergeCell ref="K115:N115"/>
    <mergeCell ref="M79:M82"/>
    <mergeCell ref="M90:M93"/>
    <mergeCell ref="N96:N97"/>
    <mergeCell ref="M100:M102"/>
  </mergeCells>
  <hyperlinks>
    <hyperlink ref="K115:N115" r:id="rId1" display="(arrêté n° " xr:uid="{CB9F12ED-4809-4B82-BD17-55EA2339B5CC}"/>
  </hyperlinks>
  <pageMargins left="0.35433070866141736" right="0.27559055118110237" top="0.19685039370078741" bottom="0.19685039370078741" header="0.31496062992125984" footer="0.19685039370078741"/>
  <pageSetup paperSize="9" orientation="landscape" r:id="rId2"/>
  <headerFooter differentFirst="1"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8CFA4-E740-4E0B-97DF-EA7AEFC21958}">
  <dimension ref="A1:R85"/>
  <sheetViews>
    <sheetView zoomScale="140" zoomScaleNormal="140" workbookViewId="0">
      <selection activeCell="A6" sqref="A6"/>
    </sheetView>
  </sheetViews>
  <sheetFormatPr defaultColWidth="11.42578125" defaultRowHeight="15"/>
  <cols>
    <col min="2" max="2" width="8.28515625" customWidth="1"/>
    <col min="3" max="3" width="9.85546875" customWidth="1"/>
    <col min="4" max="4" width="8.7109375" customWidth="1"/>
    <col min="5" max="5" width="6.7109375" customWidth="1"/>
    <col min="6" max="6" width="11.140625" style="181" customWidth="1"/>
    <col min="7" max="7" width="10.140625" customWidth="1"/>
    <col min="8" max="8" width="8.42578125" customWidth="1"/>
    <col min="9" max="9" width="23.42578125" customWidth="1"/>
    <col min="10" max="10" width="11" customWidth="1"/>
    <col min="11" max="11" width="14.42578125" style="2" customWidth="1"/>
    <col min="12" max="12" width="10.5703125" customWidth="1"/>
    <col min="13" max="13" width="10.7109375" customWidth="1"/>
    <col min="14" max="14" width="10.5703125" customWidth="1"/>
    <col min="258" max="258" width="8.28515625" customWidth="1"/>
    <col min="259" max="259" width="9.85546875" customWidth="1"/>
    <col min="260" max="260" width="8.7109375" customWidth="1"/>
    <col min="261" max="261" width="6.7109375" customWidth="1"/>
    <col min="262" max="262" width="11.140625" customWidth="1"/>
    <col min="263" max="263" width="10.140625" customWidth="1"/>
    <col min="264" max="264" width="8.42578125" customWidth="1"/>
    <col min="265" max="265" width="23.42578125" customWidth="1"/>
    <col min="266" max="266" width="11" customWidth="1"/>
    <col min="267" max="267" width="14.42578125" customWidth="1"/>
    <col min="268" max="268" width="10.5703125" customWidth="1"/>
    <col min="269" max="269" width="10.7109375" customWidth="1"/>
    <col min="270" max="270" width="10.5703125" customWidth="1"/>
    <col min="514" max="514" width="8.28515625" customWidth="1"/>
    <col min="515" max="515" width="9.85546875" customWidth="1"/>
    <col min="516" max="516" width="8.7109375" customWidth="1"/>
    <col min="517" max="517" width="6.7109375" customWidth="1"/>
    <col min="518" max="518" width="11.140625" customWidth="1"/>
    <col min="519" max="519" width="10.140625" customWidth="1"/>
    <col min="520" max="520" width="8.42578125" customWidth="1"/>
    <col min="521" max="521" width="23.42578125" customWidth="1"/>
    <col min="522" max="522" width="11" customWidth="1"/>
    <col min="523" max="523" width="14.42578125" customWidth="1"/>
    <col min="524" max="524" width="10.5703125" customWidth="1"/>
    <col min="525" max="525" width="10.7109375" customWidth="1"/>
    <col min="526" max="526" width="10.5703125" customWidth="1"/>
    <col min="770" max="770" width="8.28515625" customWidth="1"/>
    <col min="771" max="771" width="9.85546875" customWidth="1"/>
    <col min="772" max="772" width="8.7109375" customWidth="1"/>
    <col min="773" max="773" width="6.7109375" customWidth="1"/>
    <col min="774" max="774" width="11.140625" customWidth="1"/>
    <col min="775" max="775" width="10.140625" customWidth="1"/>
    <col min="776" max="776" width="8.42578125" customWidth="1"/>
    <col min="777" max="777" width="23.42578125" customWidth="1"/>
    <col min="778" max="778" width="11" customWidth="1"/>
    <col min="779" max="779" width="14.42578125" customWidth="1"/>
    <col min="780" max="780" width="10.5703125" customWidth="1"/>
    <col min="781" max="781" width="10.7109375" customWidth="1"/>
    <col min="782" max="782" width="10.5703125" customWidth="1"/>
    <col min="1026" max="1026" width="8.28515625" customWidth="1"/>
    <col min="1027" max="1027" width="9.85546875" customWidth="1"/>
    <col min="1028" max="1028" width="8.7109375" customWidth="1"/>
    <col min="1029" max="1029" width="6.7109375" customWidth="1"/>
    <col min="1030" max="1030" width="11.140625" customWidth="1"/>
    <col min="1031" max="1031" width="10.140625" customWidth="1"/>
    <col min="1032" max="1032" width="8.42578125" customWidth="1"/>
    <col min="1033" max="1033" width="23.42578125" customWidth="1"/>
    <col min="1034" max="1034" width="11" customWidth="1"/>
    <col min="1035" max="1035" width="14.42578125" customWidth="1"/>
    <col min="1036" max="1036" width="10.5703125" customWidth="1"/>
    <col min="1037" max="1037" width="10.7109375" customWidth="1"/>
    <col min="1038" max="1038" width="10.5703125" customWidth="1"/>
    <col min="1282" max="1282" width="8.28515625" customWidth="1"/>
    <col min="1283" max="1283" width="9.85546875" customWidth="1"/>
    <col min="1284" max="1284" width="8.7109375" customWidth="1"/>
    <col min="1285" max="1285" width="6.7109375" customWidth="1"/>
    <col min="1286" max="1286" width="11.140625" customWidth="1"/>
    <col min="1287" max="1287" width="10.140625" customWidth="1"/>
    <col min="1288" max="1288" width="8.42578125" customWidth="1"/>
    <col min="1289" max="1289" width="23.42578125" customWidth="1"/>
    <col min="1290" max="1290" width="11" customWidth="1"/>
    <col min="1291" max="1291" width="14.42578125" customWidth="1"/>
    <col min="1292" max="1292" width="10.5703125" customWidth="1"/>
    <col min="1293" max="1293" width="10.7109375" customWidth="1"/>
    <col min="1294" max="1294" width="10.5703125" customWidth="1"/>
    <col min="1538" max="1538" width="8.28515625" customWidth="1"/>
    <col min="1539" max="1539" width="9.85546875" customWidth="1"/>
    <col min="1540" max="1540" width="8.7109375" customWidth="1"/>
    <col min="1541" max="1541" width="6.7109375" customWidth="1"/>
    <col min="1542" max="1542" width="11.140625" customWidth="1"/>
    <col min="1543" max="1543" width="10.140625" customWidth="1"/>
    <col min="1544" max="1544" width="8.42578125" customWidth="1"/>
    <col min="1545" max="1545" width="23.42578125" customWidth="1"/>
    <col min="1546" max="1546" width="11" customWidth="1"/>
    <col min="1547" max="1547" width="14.42578125" customWidth="1"/>
    <col min="1548" max="1548" width="10.5703125" customWidth="1"/>
    <col min="1549" max="1549" width="10.7109375" customWidth="1"/>
    <col min="1550" max="1550" width="10.5703125" customWidth="1"/>
    <col min="1794" max="1794" width="8.28515625" customWidth="1"/>
    <col min="1795" max="1795" width="9.85546875" customWidth="1"/>
    <col min="1796" max="1796" width="8.7109375" customWidth="1"/>
    <col min="1797" max="1797" width="6.7109375" customWidth="1"/>
    <col min="1798" max="1798" width="11.140625" customWidth="1"/>
    <col min="1799" max="1799" width="10.140625" customWidth="1"/>
    <col min="1800" max="1800" width="8.42578125" customWidth="1"/>
    <col min="1801" max="1801" width="23.42578125" customWidth="1"/>
    <col min="1802" max="1802" width="11" customWidth="1"/>
    <col min="1803" max="1803" width="14.42578125" customWidth="1"/>
    <col min="1804" max="1804" width="10.5703125" customWidth="1"/>
    <col min="1805" max="1805" width="10.7109375" customWidth="1"/>
    <col min="1806" max="1806" width="10.5703125" customWidth="1"/>
    <col min="2050" max="2050" width="8.28515625" customWidth="1"/>
    <col min="2051" max="2051" width="9.85546875" customWidth="1"/>
    <col min="2052" max="2052" width="8.7109375" customWidth="1"/>
    <col min="2053" max="2053" width="6.7109375" customWidth="1"/>
    <col min="2054" max="2054" width="11.140625" customWidth="1"/>
    <col min="2055" max="2055" width="10.140625" customWidth="1"/>
    <col min="2056" max="2056" width="8.42578125" customWidth="1"/>
    <col min="2057" max="2057" width="23.42578125" customWidth="1"/>
    <col min="2058" max="2058" width="11" customWidth="1"/>
    <col min="2059" max="2059" width="14.42578125" customWidth="1"/>
    <col min="2060" max="2060" width="10.5703125" customWidth="1"/>
    <col min="2061" max="2061" width="10.7109375" customWidth="1"/>
    <col min="2062" max="2062" width="10.5703125" customWidth="1"/>
    <col min="2306" max="2306" width="8.28515625" customWidth="1"/>
    <col min="2307" max="2307" width="9.85546875" customWidth="1"/>
    <col min="2308" max="2308" width="8.7109375" customWidth="1"/>
    <col min="2309" max="2309" width="6.7109375" customWidth="1"/>
    <col min="2310" max="2310" width="11.140625" customWidth="1"/>
    <col min="2311" max="2311" width="10.140625" customWidth="1"/>
    <col min="2312" max="2312" width="8.42578125" customWidth="1"/>
    <col min="2313" max="2313" width="23.42578125" customWidth="1"/>
    <col min="2314" max="2314" width="11" customWidth="1"/>
    <col min="2315" max="2315" width="14.42578125" customWidth="1"/>
    <col min="2316" max="2316" width="10.5703125" customWidth="1"/>
    <col min="2317" max="2317" width="10.7109375" customWidth="1"/>
    <col min="2318" max="2318" width="10.5703125" customWidth="1"/>
    <col min="2562" max="2562" width="8.28515625" customWidth="1"/>
    <col min="2563" max="2563" width="9.85546875" customWidth="1"/>
    <col min="2564" max="2564" width="8.7109375" customWidth="1"/>
    <col min="2565" max="2565" width="6.7109375" customWidth="1"/>
    <col min="2566" max="2566" width="11.140625" customWidth="1"/>
    <col min="2567" max="2567" width="10.140625" customWidth="1"/>
    <col min="2568" max="2568" width="8.42578125" customWidth="1"/>
    <col min="2569" max="2569" width="23.42578125" customWidth="1"/>
    <col min="2570" max="2570" width="11" customWidth="1"/>
    <col min="2571" max="2571" width="14.42578125" customWidth="1"/>
    <col min="2572" max="2572" width="10.5703125" customWidth="1"/>
    <col min="2573" max="2573" width="10.7109375" customWidth="1"/>
    <col min="2574" max="2574" width="10.5703125" customWidth="1"/>
    <col min="2818" max="2818" width="8.28515625" customWidth="1"/>
    <col min="2819" max="2819" width="9.85546875" customWidth="1"/>
    <col min="2820" max="2820" width="8.7109375" customWidth="1"/>
    <col min="2821" max="2821" width="6.7109375" customWidth="1"/>
    <col min="2822" max="2822" width="11.140625" customWidth="1"/>
    <col min="2823" max="2823" width="10.140625" customWidth="1"/>
    <col min="2824" max="2824" width="8.42578125" customWidth="1"/>
    <col min="2825" max="2825" width="23.42578125" customWidth="1"/>
    <col min="2826" max="2826" width="11" customWidth="1"/>
    <col min="2827" max="2827" width="14.42578125" customWidth="1"/>
    <col min="2828" max="2828" width="10.5703125" customWidth="1"/>
    <col min="2829" max="2829" width="10.7109375" customWidth="1"/>
    <col min="2830" max="2830" width="10.5703125" customWidth="1"/>
    <col min="3074" max="3074" width="8.28515625" customWidth="1"/>
    <col min="3075" max="3075" width="9.85546875" customWidth="1"/>
    <col min="3076" max="3076" width="8.7109375" customWidth="1"/>
    <col min="3077" max="3077" width="6.7109375" customWidth="1"/>
    <col min="3078" max="3078" width="11.140625" customWidth="1"/>
    <col min="3079" max="3079" width="10.140625" customWidth="1"/>
    <col min="3080" max="3080" width="8.42578125" customWidth="1"/>
    <col min="3081" max="3081" width="23.42578125" customWidth="1"/>
    <col min="3082" max="3082" width="11" customWidth="1"/>
    <col min="3083" max="3083" width="14.42578125" customWidth="1"/>
    <col min="3084" max="3084" width="10.5703125" customWidth="1"/>
    <col min="3085" max="3085" width="10.7109375" customWidth="1"/>
    <col min="3086" max="3086" width="10.5703125" customWidth="1"/>
    <col min="3330" max="3330" width="8.28515625" customWidth="1"/>
    <col min="3331" max="3331" width="9.85546875" customWidth="1"/>
    <col min="3332" max="3332" width="8.7109375" customWidth="1"/>
    <col min="3333" max="3333" width="6.7109375" customWidth="1"/>
    <col min="3334" max="3334" width="11.140625" customWidth="1"/>
    <col min="3335" max="3335" width="10.140625" customWidth="1"/>
    <col min="3336" max="3336" width="8.42578125" customWidth="1"/>
    <col min="3337" max="3337" width="23.42578125" customWidth="1"/>
    <col min="3338" max="3338" width="11" customWidth="1"/>
    <col min="3339" max="3339" width="14.42578125" customWidth="1"/>
    <col min="3340" max="3340" width="10.5703125" customWidth="1"/>
    <col min="3341" max="3341" width="10.7109375" customWidth="1"/>
    <col min="3342" max="3342" width="10.5703125" customWidth="1"/>
    <col min="3586" max="3586" width="8.28515625" customWidth="1"/>
    <col min="3587" max="3587" width="9.85546875" customWidth="1"/>
    <col min="3588" max="3588" width="8.7109375" customWidth="1"/>
    <col min="3589" max="3589" width="6.7109375" customWidth="1"/>
    <col min="3590" max="3590" width="11.140625" customWidth="1"/>
    <col min="3591" max="3591" width="10.140625" customWidth="1"/>
    <col min="3592" max="3592" width="8.42578125" customWidth="1"/>
    <col min="3593" max="3593" width="23.42578125" customWidth="1"/>
    <col min="3594" max="3594" width="11" customWidth="1"/>
    <col min="3595" max="3595" width="14.42578125" customWidth="1"/>
    <col min="3596" max="3596" width="10.5703125" customWidth="1"/>
    <col min="3597" max="3597" width="10.7109375" customWidth="1"/>
    <col min="3598" max="3598" width="10.5703125" customWidth="1"/>
    <col min="3842" max="3842" width="8.28515625" customWidth="1"/>
    <col min="3843" max="3843" width="9.85546875" customWidth="1"/>
    <col min="3844" max="3844" width="8.7109375" customWidth="1"/>
    <col min="3845" max="3845" width="6.7109375" customWidth="1"/>
    <col min="3846" max="3846" width="11.140625" customWidth="1"/>
    <col min="3847" max="3847" width="10.140625" customWidth="1"/>
    <col min="3848" max="3848" width="8.42578125" customWidth="1"/>
    <col min="3849" max="3849" width="23.42578125" customWidth="1"/>
    <col min="3850" max="3850" width="11" customWidth="1"/>
    <col min="3851" max="3851" width="14.42578125" customWidth="1"/>
    <col min="3852" max="3852" width="10.5703125" customWidth="1"/>
    <col min="3853" max="3853" width="10.7109375" customWidth="1"/>
    <col min="3854" max="3854" width="10.5703125" customWidth="1"/>
    <col min="4098" max="4098" width="8.28515625" customWidth="1"/>
    <col min="4099" max="4099" width="9.85546875" customWidth="1"/>
    <col min="4100" max="4100" width="8.7109375" customWidth="1"/>
    <col min="4101" max="4101" width="6.7109375" customWidth="1"/>
    <col min="4102" max="4102" width="11.140625" customWidth="1"/>
    <col min="4103" max="4103" width="10.140625" customWidth="1"/>
    <col min="4104" max="4104" width="8.42578125" customWidth="1"/>
    <col min="4105" max="4105" width="23.42578125" customWidth="1"/>
    <col min="4106" max="4106" width="11" customWidth="1"/>
    <col min="4107" max="4107" width="14.42578125" customWidth="1"/>
    <col min="4108" max="4108" width="10.5703125" customWidth="1"/>
    <col min="4109" max="4109" width="10.7109375" customWidth="1"/>
    <col min="4110" max="4110" width="10.5703125" customWidth="1"/>
    <col min="4354" max="4354" width="8.28515625" customWidth="1"/>
    <col min="4355" max="4355" width="9.85546875" customWidth="1"/>
    <col min="4356" max="4356" width="8.7109375" customWidth="1"/>
    <col min="4357" max="4357" width="6.7109375" customWidth="1"/>
    <col min="4358" max="4358" width="11.140625" customWidth="1"/>
    <col min="4359" max="4359" width="10.140625" customWidth="1"/>
    <col min="4360" max="4360" width="8.42578125" customWidth="1"/>
    <col min="4361" max="4361" width="23.42578125" customWidth="1"/>
    <col min="4362" max="4362" width="11" customWidth="1"/>
    <col min="4363" max="4363" width="14.42578125" customWidth="1"/>
    <col min="4364" max="4364" width="10.5703125" customWidth="1"/>
    <col min="4365" max="4365" width="10.7109375" customWidth="1"/>
    <col min="4366" max="4366" width="10.5703125" customWidth="1"/>
    <col min="4610" max="4610" width="8.28515625" customWidth="1"/>
    <col min="4611" max="4611" width="9.85546875" customWidth="1"/>
    <col min="4612" max="4612" width="8.7109375" customWidth="1"/>
    <col min="4613" max="4613" width="6.7109375" customWidth="1"/>
    <col min="4614" max="4614" width="11.140625" customWidth="1"/>
    <col min="4615" max="4615" width="10.140625" customWidth="1"/>
    <col min="4616" max="4616" width="8.42578125" customWidth="1"/>
    <col min="4617" max="4617" width="23.42578125" customWidth="1"/>
    <col min="4618" max="4618" width="11" customWidth="1"/>
    <col min="4619" max="4619" width="14.42578125" customWidth="1"/>
    <col min="4620" max="4620" width="10.5703125" customWidth="1"/>
    <col min="4621" max="4621" width="10.7109375" customWidth="1"/>
    <col min="4622" max="4622" width="10.5703125" customWidth="1"/>
    <col min="4866" max="4866" width="8.28515625" customWidth="1"/>
    <col min="4867" max="4867" width="9.85546875" customWidth="1"/>
    <col min="4868" max="4868" width="8.7109375" customWidth="1"/>
    <col min="4869" max="4869" width="6.7109375" customWidth="1"/>
    <col min="4870" max="4870" width="11.140625" customWidth="1"/>
    <col min="4871" max="4871" width="10.140625" customWidth="1"/>
    <col min="4872" max="4872" width="8.42578125" customWidth="1"/>
    <col min="4873" max="4873" width="23.42578125" customWidth="1"/>
    <col min="4874" max="4874" width="11" customWidth="1"/>
    <col min="4875" max="4875" width="14.42578125" customWidth="1"/>
    <col min="4876" max="4876" width="10.5703125" customWidth="1"/>
    <col min="4877" max="4877" width="10.7109375" customWidth="1"/>
    <col min="4878" max="4878" width="10.5703125" customWidth="1"/>
    <col min="5122" max="5122" width="8.28515625" customWidth="1"/>
    <col min="5123" max="5123" width="9.85546875" customWidth="1"/>
    <col min="5124" max="5124" width="8.7109375" customWidth="1"/>
    <col min="5125" max="5125" width="6.7109375" customWidth="1"/>
    <col min="5126" max="5126" width="11.140625" customWidth="1"/>
    <col min="5127" max="5127" width="10.140625" customWidth="1"/>
    <col min="5128" max="5128" width="8.42578125" customWidth="1"/>
    <col min="5129" max="5129" width="23.42578125" customWidth="1"/>
    <col min="5130" max="5130" width="11" customWidth="1"/>
    <col min="5131" max="5131" width="14.42578125" customWidth="1"/>
    <col min="5132" max="5132" width="10.5703125" customWidth="1"/>
    <col min="5133" max="5133" width="10.7109375" customWidth="1"/>
    <col min="5134" max="5134" width="10.5703125" customWidth="1"/>
    <col min="5378" max="5378" width="8.28515625" customWidth="1"/>
    <col min="5379" max="5379" width="9.85546875" customWidth="1"/>
    <col min="5380" max="5380" width="8.7109375" customWidth="1"/>
    <col min="5381" max="5381" width="6.7109375" customWidth="1"/>
    <col min="5382" max="5382" width="11.140625" customWidth="1"/>
    <col min="5383" max="5383" width="10.140625" customWidth="1"/>
    <col min="5384" max="5384" width="8.42578125" customWidth="1"/>
    <col min="5385" max="5385" width="23.42578125" customWidth="1"/>
    <col min="5386" max="5386" width="11" customWidth="1"/>
    <col min="5387" max="5387" width="14.42578125" customWidth="1"/>
    <col min="5388" max="5388" width="10.5703125" customWidth="1"/>
    <col min="5389" max="5389" width="10.7109375" customWidth="1"/>
    <col min="5390" max="5390" width="10.5703125" customWidth="1"/>
    <col min="5634" max="5634" width="8.28515625" customWidth="1"/>
    <col min="5635" max="5635" width="9.85546875" customWidth="1"/>
    <col min="5636" max="5636" width="8.7109375" customWidth="1"/>
    <col min="5637" max="5637" width="6.7109375" customWidth="1"/>
    <col min="5638" max="5638" width="11.140625" customWidth="1"/>
    <col min="5639" max="5639" width="10.140625" customWidth="1"/>
    <col min="5640" max="5640" width="8.42578125" customWidth="1"/>
    <col min="5641" max="5641" width="23.42578125" customWidth="1"/>
    <col min="5642" max="5642" width="11" customWidth="1"/>
    <col min="5643" max="5643" width="14.42578125" customWidth="1"/>
    <col min="5644" max="5644" width="10.5703125" customWidth="1"/>
    <col min="5645" max="5645" width="10.7109375" customWidth="1"/>
    <col min="5646" max="5646" width="10.5703125" customWidth="1"/>
    <col min="5890" max="5890" width="8.28515625" customWidth="1"/>
    <col min="5891" max="5891" width="9.85546875" customWidth="1"/>
    <col min="5892" max="5892" width="8.7109375" customWidth="1"/>
    <col min="5893" max="5893" width="6.7109375" customWidth="1"/>
    <col min="5894" max="5894" width="11.140625" customWidth="1"/>
    <col min="5895" max="5895" width="10.140625" customWidth="1"/>
    <col min="5896" max="5896" width="8.42578125" customWidth="1"/>
    <col min="5897" max="5897" width="23.42578125" customWidth="1"/>
    <col min="5898" max="5898" width="11" customWidth="1"/>
    <col min="5899" max="5899" width="14.42578125" customWidth="1"/>
    <col min="5900" max="5900" width="10.5703125" customWidth="1"/>
    <col min="5901" max="5901" width="10.7109375" customWidth="1"/>
    <col min="5902" max="5902" width="10.5703125" customWidth="1"/>
    <col min="6146" max="6146" width="8.28515625" customWidth="1"/>
    <col min="6147" max="6147" width="9.85546875" customWidth="1"/>
    <col min="6148" max="6148" width="8.7109375" customWidth="1"/>
    <col min="6149" max="6149" width="6.7109375" customWidth="1"/>
    <col min="6150" max="6150" width="11.140625" customWidth="1"/>
    <col min="6151" max="6151" width="10.140625" customWidth="1"/>
    <col min="6152" max="6152" width="8.42578125" customWidth="1"/>
    <col min="6153" max="6153" width="23.42578125" customWidth="1"/>
    <col min="6154" max="6154" width="11" customWidth="1"/>
    <col min="6155" max="6155" width="14.42578125" customWidth="1"/>
    <col min="6156" max="6156" width="10.5703125" customWidth="1"/>
    <col min="6157" max="6157" width="10.7109375" customWidth="1"/>
    <col min="6158" max="6158" width="10.5703125" customWidth="1"/>
    <col min="6402" max="6402" width="8.28515625" customWidth="1"/>
    <col min="6403" max="6403" width="9.85546875" customWidth="1"/>
    <col min="6404" max="6404" width="8.7109375" customWidth="1"/>
    <col min="6405" max="6405" width="6.7109375" customWidth="1"/>
    <col min="6406" max="6406" width="11.140625" customWidth="1"/>
    <col min="6407" max="6407" width="10.140625" customWidth="1"/>
    <col min="6408" max="6408" width="8.42578125" customWidth="1"/>
    <col min="6409" max="6409" width="23.42578125" customWidth="1"/>
    <col min="6410" max="6410" width="11" customWidth="1"/>
    <col min="6411" max="6411" width="14.42578125" customWidth="1"/>
    <col min="6412" max="6412" width="10.5703125" customWidth="1"/>
    <col min="6413" max="6413" width="10.7109375" customWidth="1"/>
    <col min="6414" max="6414" width="10.5703125" customWidth="1"/>
    <col min="6658" max="6658" width="8.28515625" customWidth="1"/>
    <col min="6659" max="6659" width="9.85546875" customWidth="1"/>
    <col min="6660" max="6660" width="8.7109375" customWidth="1"/>
    <col min="6661" max="6661" width="6.7109375" customWidth="1"/>
    <col min="6662" max="6662" width="11.140625" customWidth="1"/>
    <col min="6663" max="6663" width="10.140625" customWidth="1"/>
    <col min="6664" max="6664" width="8.42578125" customWidth="1"/>
    <col min="6665" max="6665" width="23.42578125" customWidth="1"/>
    <col min="6666" max="6666" width="11" customWidth="1"/>
    <col min="6667" max="6667" width="14.42578125" customWidth="1"/>
    <col min="6668" max="6668" width="10.5703125" customWidth="1"/>
    <col min="6669" max="6669" width="10.7109375" customWidth="1"/>
    <col min="6670" max="6670" width="10.5703125" customWidth="1"/>
    <col min="6914" max="6914" width="8.28515625" customWidth="1"/>
    <col min="6915" max="6915" width="9.85546875" customWidth="1"/>
    <col min="6916" max="6916" width="8.7109375" customWidth="1"/>
    <col min="6917" max="6917" width="6.7109375" customWidth="1"/>
    <col min="6918" max="6918" width="11.140625" customWidth="1"/>
    <col min="6919" max="6919" width="10.140625" customWidth="1"/>
    <col min="6920" max="6920" width="8.42578125" customWidth="1"/>
    <col min="6921" max="6921" width="23.42578125" customWidth="1"/>
    <col min="6922" max="6922" width="11" customWidth="1"/>
    <col min="6923" max="6923" width="14.42578125" customWidth="1"/>
    <col min="6924" max="6924" width="10.5703125" customWidth="1"/>
    <col min="6925" max="6925" width="10.7109375" customWidth="1"/>
    <col min="6926" max="6926" width="10.5703125" customWidth="1"/>
    <col min="7170" max="7170" width="8.28515625" customWidth="1"/>
    <col min="7171" max="7171" width="9.85546875" customWidth="1"/>
    <col min="7172" max="7172" width="8.7109375" customWidth="1"/>
    <col min="7173" max="7173" width="6.7109375" customWidth="1"/>
    <col min="7174" max="7174" width="11.140625" customWidth="1"/>
    <col min="7175" max="7175" width="10.140625" customWidth="1"/>
    <col min="7176" max="7176" width="8.42578125" customWidth="1"/>
    <col min="7177" max="7177" width="23.42578125" customWidth="1"/>
    <col min="7178" max="7178" width="11" customWidth="1"/>
    <col min="7179" max="7179" width="14.42578125" customWidth="1"/>
    <col min="7180" max="7180" width="10.5703125" customWidth="1"/>
    <col min="7181" max="7181" width="10.7109375" customWidth="1"/>
    <col min="7182" max="7182" width="10.5703125" customWidth="1"/>
    <col min="7426" max="7426" width="8.28515625" customWidth="1"/>
    <col min="7427" max="7427" width="9.85546875" customWidth="1"/>
    <col min="7428" max="7428" width="8.7109375" customWidth="1"/>
    <col min="7429" max="7429" width="6.7109375" customWidth="1"/>
    <col min="7430" max="7430" width="11.140625" customWidth="1"/>
    <col min="7431" max="7431" width="10.140625" customWidth="1"/>
    <col min="7432" max="7432" width="8.42578125" customWidth="1"/>
    <col min="7433" max="7433" width="23.42578125" customWidth="1"/>
    <col min="7434" max="7434" width="11" customWidth="1"/>
    <col min="7435" max="7435" width="14.42578125" customWidth="1"/>
    <col min="7436" max="7436" width="10.5703125" customWidth="1"/>
    <col min="7437" max="7437" width="10.7109375" customWidth="1"/>
    <col min="7438" max="7438" width="10.5703125" customWidth="1"/>
    <col min="7682" max="7682" width="8.28515625" customWidth="1"/>
    <col min="7683" max="7683" width="9.85546875" customWidth="1"/>
    <col min="7684" max="7684" width="8.7109375" customWidth="1"/>
    <col min="7685" max="7685" width="6.7109375" customWidth="1"/>
    <col min="7686" max="7686" width="11.140625" customWidth="1"/>
    <col min="7687" max="7687" width="10.140625" customWidth="1"/>
    <col min="7688" max="7688" width="8.42578125" customWidth="1"/>
    <col min="7689" max="7689" width="23.42578125" customWidth="1"/>
    <col min="7690" max="7690" width="11" customWidth="1"/>
    <col min="7691" max="7691" width="14.42578125" customWidth="1"/>
    <col min="7692" max="7692" width="10.5703125" customWidth="1"/>
    <col min="7693" max="7693" width="10.7109375" customWidth="1"/>
    <col min="7694" max="7694" width="10.5703125" customWidth="1"/>
    <col min="7938" max="7938" width="8.28515625" customWidth="1"/>
    <col min="7939" max="7939" width="9.85546875" customWidth="1"/>
    <col min="7940" max="7940" width="8.7109375" customWidth="1"/>
    <col min="7941" max="7941" width="6.7109375" customWidth="1"/>
    <col min="7942" max="7942" width="11.140625" customWidth="1"/>
    <col min="7943" max="7943" width="10.140625" customWidth="1"/>
    <col min="7944" max="7944" width="8.42578125" customWidth="1"/>
    <col min="7945" max="7945" width="23.42578125" customWidth="1"/>
    <col min="7946" max="7946" width="11" customWidth="1"/>
    <col min="7947" max="7947" width="14.42578125" customWidth="1"/>
    <col min="7948" max="7948" width="10.5703125" customWidth="1"/>
    <col min="7949" max="7949" width="10.7109375" customWidth="1"/>
    <col min="7950" max="7950" width="10.5703125" customWidth="1"/>
    <col min="8194" max="8194" width="8.28515625" customWidth="1"/>
    <col min="8195" max="8195" width="9.85546875" customWidth="1"/>
    <col min="8196" max="8196" width="8.7109375" customWidth="1"/>
    <col min="8197" max="8197" width="6.7109375" customWidth="1"/>
    <col min="8198" max="8198" width="11.140625" customWidth="1"/>
    <col min="8199" max="8199" width="10.140625" customWidth="1"/>
    <col min="8200" max="8200" width="8.42578125" customWidth="1"/>
    <col min="8201" max="8201" width="23.42578125" customWidth="1"/>
    <col min="8202" max="8202" width="11" customWidth="1"/>
    <col min="8203" max="8203" width="14.42578125" customWidth="1"/>
    <col min="8204" max="8204" width="10.5703125" customWidth="1"/>
    <col min="8205" max="8205" width="10.7109375" customWidth="1"/>
    <col min="8206" max="8206" width="10.5703125" customWidth="1"/>
    <col min="8450" max="8450" width="8.28515625" customWidth="1"/>
    <col min="8451" max="8451" width="9.85546875" customWidth="1"/>
    <col min="8452" max="8452" width="8.7109375" customWidth="1"/>
    <col min="8453" max="8453" width="6.7109375" customWidth="1"/>
    <col min="8454" max="8454" width="11.140625" customWidth="1"/>
    <col min="8455" max="8455" width="10.140625" customWidth="1"/>
    <col min="8456" max="8456" width="8.42578125" customWidth="1"/>
    <col min="8457" max="8457" width="23.42578125" customWidth="1"/>
    <col min="8458" max="8458" width="11" customWidth="1"/>
    <col min="8459" max="8459" width="14.42578125" customWidth="1"/>
    <col min="8460" max="8460" width="10.5703125" customWidth="1"/>
    <col min="8461" max="8461" width="10.7109375" customWidth="1"/>
    <col min="8462" max="8462" width="10.5703125" customWidth="1"/>
    <col min="8706" max="8706" width="8.28515625" customWidth="1"/>
    <col min="8707" max="8707" width="9.85546875" customWidth="1"/>
    <col min="8708" max="8708" width="8.7109375" customWidth="1"/>
    <col min="8709" max="8709" width="6.7109375" customWidth="1"/>
    <col min="8710" max="8710" width="11.140625" customWidth="1"/>
    <col min="8711" max="8711" width="10.140625" customWidth="1"/>
    <col min="8712" max="8712" width="8.42578125" customWidth="1"/>
    <col min="8713" max="8713" width="23.42578125" customWidth="1"/>
    <col min="8714" max="8714" width="11" customWidth="1"/>
    <col min="8715" max="8715" width="14.42578125" customWidth="1"/>
    <col min="8716" max="8716" width="10.5703125" customWidth="1"/>
    <col min="8717" max="8717" width="10.7109375" customWidth="1"/>
    <col min="8718" max="8718" width="10.5703125" customWidth="1"/>
    <col min="8962" max="8962" width="8.28515625" customWidth="1"/>
    <col min="8963" max="8963" width="9.85546875" customWidth="1"/>
    <col min="8964" max="8964" width="8.7109375" customWidth="1"/>
    <col min="8965" max="8965" width="6.7109375" customWidth="1"/>
    <col min="8966" max="8966" width="11.140625" customWidth="1"/>
    <col min="8967" max="8967" width="10.140625" customWidth="1"/>
    <col min="8968" max="8968" width="8.42578125" customWidth="1"/>
    <col min="8969" max="8969" width="23.42578125" customWidth="1"/>
    <col min="8970" max="8970" width="11" customWidth="1"/>
    <col min="8971" max="8971" width="14.42578125" customWidth="1"/>
    <col min="8972" max="8972" width="10.5703125" customWidth="1"/>
    <col min="8973" max="8973" width="10.7109375" customWidth="1"/>
    <col min="8974" max="8974" width="10.5703125" customWidth="1"/>
    <col min="9218" max="9218" width="8.28515625" customWidth="1"/>
    <col min="9219" max="9219" width="9.85546875" customWidth="1"/>
    <col min="9220" max="9220" width="8.7109375" customWidth="1"/>
    <col min="9221" max="9221" width="6.7109375" customWidth="1"/>
    <col min="9222" max="9222" width="11.140625" customWidth="1"/>
    <col min="9223" max="9223" width="10.140625" customWidth="1"/>
    <col min="9224" max="9224" width="8.42578125" customWidth="1"/>
    <col min="9225" max="9225" width="23.42578125" customWidth="1"/>
    <col min="9226" max="9226" width="11" customWidth="1"/>
    <col min="9227" max="9227" width="14.42578125" customWidth="1"/>
    <col min="9228" max="9228" width="10.5703125" customWidth="1"/>
    <col min="9229" max="9229" width="10.7109375" customWidth="1"/>
    <col min="9230" max="9230" width="10.5703125" customWidth="1"/>
    <col min="9474" max="9474" width="8.28515625" customWidth="1"/>
    <col min="9475" max="9475" width="9.85546875" customWidth="1"/>
    <col min="9476" max="9476" width="8.7109375" customWidth="1"/>
    <col min="9477" max="9477" width="6.7109375" customWidth="1"/>
    <col min="9478" max="9478" width="11.140625" customWidth="1"/>
    <col min="9479" max="9479" width="10.140625" customWidth="1"/>
    <col min="9480" max="9480" width="8.42578125" customWidth="1"/>
    <col min="9481" max="9481" width="23.42578125" customWidth="1"/>
    <col min="9482" max="9482" width="11" customWidth="1"/>
    <col min="9483" max="9483" width="14.42578125" customWidth="1"/>
    <col min="9484" max="9484" width="10.5703125" customWidth="1"/>
    <col min="9485" max="9485" width="10.7109375" customWidth="1"/>
    <col min="9486" max="9486" width="10.5703125" customWidth="1"/>
    <col min="9730" max="9730" width="8.28515625" customWidth="1"/>
    <col min="9731" max="9731" width="9.85546875" customWidth="1"/>
    <col min="9732" max="9732" width="8.7109375" customWidth="1"/>
    <col min="9733" max="9733" width="6.7109375" customWidth="1"/>
    <col min="9734" max="9734" width="11.140625" customWidth="1"/>
    <col min="9735" max="9735" width="10.140625" customWidth="1"/>
    <col min="9736" max="9736" width="8.42578125" customWidth="1"/>
    <col min="9737" max="9737" width="23.42578125" customWidth="1"/>
    <col min="9738" max="9738" width="11" customWidth="1"/>
    <col min="9739" max="9739" width="14.42578125" customWidth="1"/>
    <col min="9740" max="9740" width="10.5703125" customWidth="1"/>
    <col min="9741" max="9741" width="10.7109375" customWidth="1"/>
    <col min="9742" max="9742" width="10.5703125" customWidth="1"/>
    <col min="9986" max="9986" width="8.28515625" customWidth="1"/>
    <col min="9987" max="9987" width="9.85546875" customWidth="1"/>
    <col min="9988" max="9988" width="8.7109375" customWidth="1"/>
    <col min="9989" max="9989" width="6.7109375" customWidth="1"/>
    <col min="9990" max="9990" width="11.140625" customWidth="1"/>
    <col min="9991" max="9991" width="10.140625" customWidth="1"/>
    <col min="9992" max="9992" width="8.42578125" customWidth="1"/>
    <col min="9993" max="9993" width="23.42578125" customWidth="1"/>
    <col min="9994" max="9994" width="11" customWidth="1"/>
    <col min="9995" max="9995" width="14.42578125" customWidth="1"/>
    <col min="9996" max="9996" width="10.5703125" customWidth="1"/>
    <col min="9997" max="9997" width="10.7109375" customWidth="1"/>
    <col min="9998" max="9998" width="10.5703125" customWidth="1"/>
    <col min="10242" max="10242" width="8.28515625" customWidth="1"/>
    <col min="10243" max="10243" width="9.85546875" customWidth="1"/>
    <col min="10244" max="10244" width="8.7109375" customWidth="1"/>
    <col min="10245" max="10245" width="6.7109375" customWidth="1"/>
    <col min="10246" max="10246" width="11.140625" customWidth="1"/>
    <col min="10247" max="10247" width="10.140625" customWidth="1"/>
    <col min="10248" max="10248" width="8.42578125" customWidth="1"/>
    <col min="10249" max="10249" width="23.42578125" customWidth="1"/>
    <col min="10250" max="10250" width="11" customWidth="1"/>
    <col min="10251" max="10251" width="14.42578125" customWidth="1"/>
    <col min="10252" max="10252" width="10.5703125" customWidth="1"/>
    <col min="10253" max="10253" width="10.7109375" customWidth="1"/>
    <col min="10254" max="10254" width="10.5703125" customWidth="1"/>
    <col min="10498" max="10498" width="8.28515625" customWidth="1"/>
    <col min="10499" max="10499" width="9.85546875" customWidth="1"/>
    <col min="10500" max="10500" width="8.7109375" customWidth="1"/>
    <col min="10501" max="10501" width="6.7109375" customWidth="1"/>
    <col min="10502" max="10502" width="11.140625" customWidth="1"/>
    <col min="10503" max="10503" width="10.140625" customWidth="1"/>
    <col min="10504" max="10504" width="8.42578125" customWidth="1"/>
    <col min="10505" max="10505" width="23.42578125" customWidth="1"/>
    <col min="10506" max="10506" width="11" customWidth="1"/>
    <col min="10507" max="10507" width="14.42578125" customWidth="1"/>
    <col min="10508" max="10508" width="10.5703125" customWidth="1"/>
    <col min="10509" max="10509" width="10.7109375" customWidth="1"/>
    <col min="10510" max="10510" width="10.5703125" customWidth="1"/>
    <col min="10754" max="10754" width="8.28515625" customWidth="1"/>
    <col min="10755" max="10755" width="9.85546875" customWidth="1"/>
    <col min="10756" max="10756" width="8.7109375" customWidth="1"/>
    <col min="10757" max="10757" width="6.7109375" customWidth="1"/>
    <col min="10758" max="10758" width="11.140625" customWidth="1"/>
    <col min="10759" max="10759" width="10.140625" customWidth="1"/>
    <col min="10760" max="10760" width="8.42578125" customWidth="1"/>
    <col min="10761" max="10761" width="23.42578125" customWidth="1"/>
    <col min="10762" max="10762" width="11" customWidth="1"/>
    <col min="10763" max="10763" width="14.42578125" customWidth="1"/>
    <col min="10764" max="10764" width="10.5703125" customWidth="1"/>
    <col min="10765" max="10765" width="10.7109375" customWidth="1"/>
    <col min="10766" max="10766" width="10.5703125" customWidth="1"/>
    <col min="11010" max="11010" width="8.28515625" customWidth="1"/>
    <col min="11011" max="11011" width="9.85546875" customWidth="1"/>
    <col min="11012" max="11012" width="8.7109375" customWidth="1"/>
    <col min="11013" max="11013" width="6.7109375" customWidth="1"/>
    <col min="11014" max="11014" width="11.140625" customWidth="1"/>
    <col min="11015" max="11015" width="10.140625" customWidth="1"/>
    <col min="11016" max="11016" width="8.42578125" customWidth="1"/>
    <col min="11017" max="11017" width="23.42578125" customWidth="1"/>
    <col min="11018" max="11018" width="11" customWidth="1"/>
    <col min="11019" max="11019" width="14.42578125" customWidth="1"/>
    <col min="11020" max="11020" width="10.5703125" customWidth="1"/>
    <col min="11021" max="11021" width="10.7109375" customWidth="1"/>
    <col min="11022" max="11022" width="10.5703125" customWidth="1"/>
    <col min="11266" max="11266" width="8.28515625" customWidth="1"/>
    <col min="11267" max="11267" width="9.85546875" customWidth="1"/>
    <col min="11268" max="11268" width="8.7109375" customWidth="1"/>
    <col min="11269" max="11269" width="6.7109375" customWidth="1"/>
    <col min="11270" max="11270" width="11.140625" customWidth="1"/>
    <col min="11271" max="11271" width="10.140625" customWidth="1"/>
    <col min="11272" max="11272" width="8.42578125" customWidth="1"/>
    <col min="11273" max="11273" width="23.42578125" customWidth="1"/>
    <col min="11274" max="11274" width="11" customWidth="1"/>
    <col min="11275" max="11275" width="14.42578125" customWidth="1"/>
    <col min="11276" max="11276" width="10.5703125" customWidth="1"/>
    <col min="11277" max="11277" width="10.7109375" customWidth="1"/>
    <col min="11278" max="11278" width="10.5703125" customWidth="1"/>
    <col min="11522" max="11522" width="8.28515625" customWidth="1"/>
    <col min="11523" max="11523" width="9.85546875" customWidth="1"/>
    <col min="11524" max="11524" width="8.7109375" customWidth="1"/>
    <col min="11525" max="11525" width="6.7109375" customWidth="1"/>
    <col min="11526" max="11526" width="11.140625" customWidth="1"/>
    <col min="11527" max="11527" width="10.140625" customWidth="1"/>
    <col min="11528" max="11528" width="8.42578125" customWidth="1"/>
    <col min="11529" max="11529" width="23.42578125" customWidth="1"/>
    <col min="11530" max="11530" width="11" customWidth="1"/>
    <col min="11531" max="11531" width="14.42578125" customWidth="1"/>
    <col min="11532" max="11532" width="10.5703125" customWidth="1"/>
    <col min="11533" max="11533" width="10.7109375" customWidth="1"/>
    <col min="11534" max="11534" width="10.5703125" customWidth="1"/>
    <col min="11778" max="11778" width="8.28515625" customWidth="1"/>
    <col min="11779" max="11779" width="9.85546875" customWidth="1"/>
    <col min="11780" max="11780" width="8.7109375" customWidth="1"/>
    <col min="11781" max="11781" width="6.7109375" customWidth="1"/>
    <col min="11782" max="11782" width="11.140625" customWidth="1"/>
    <col min="11783" max="11783" width="10.140625" customWidth="1"/>
    <col min="11784" max="11784" width="8.42578125" customWidth="1"/>
    <col min="11785" max="11785" width="23.42578125" customWidth="1"/>
    <col min="11786" max="11786" width="11" customWidth="1"/>
    <col min="11787" max="11787" width="14.42578125" customWidth="1"/>
    <col min="11788" max="11788" width="10.5703125" customWidth="1"/>
    <col min="11789" max="11789" width="10.7109375" customWidth="1"/>
    <col min="11790" max="11790" width="10.5703125" customWidth="1"/>
    <col min="12034" max="12034" width="8.28515625" customWidth="1"/>
    <col min="12035" max="12035" width="9.85546875" customWidth="1"/>
    <col min="12036" max="12036" width="8.7109375" customWidth="1"/>
    <col min="12037" max="12037" width="6.7109375" customWidth="1"/>
    <col min="12038" max="12038" width="11.140625" customWidth="1"/>
    <col min="12039" max="12039" width="10.140625" customWidth="1"/>
    <col min="12040" max="12040" width="8.42578125" customWidth="1"/>
    <col min="12041" max="12041" width="23.42578125" customWidth="1"/>
    <col min="12042" max="12042" width="11" customWidth="1"/>
    <col min="12043" max="12043" width="14.42578125" customWidth="1"/>
    <col min="12044" max="12044" width="10.5703125" customWidth="1"/>
    <col min="12045" max="12045" width="10.7109375" customWidth="1"/>
    <col min="12046" max="12046" width="10.5703125" customWidth="1"/>
    <col min="12290" max="12290" width="8.28515625" customWidth="1"/>
    <col min="12291" max="12291" width="9.85546875" customWidth="1"/>
    <col min="12292" max="12292" width="8.7109375" customWidth="1"/>
    <col min="12293" max="12293" width="6.7109375" customWidth="1"/>
    <col min="12294" max="12294" width="11.140625" customWidth="1"/>
    <col min="12295" max="12295" width="10.140625" customWidth="1"/>
    <col min="12296" max="12296" width="8.42578125" customWidth="1"/>
    <col min="12297" max="12297" width="23.42578125" customWidth="1"/>
    <col min="12298" max="12298" width="11" customWidth="1"/>
    <col min="12299" max="12299" width="14.42578125" customWidth="1"/>
    <col min="12300" max="12300" width="10.5703125" customWidth="1"/>
    <col min="12301" max="12301" width="10.7109375" customWidth="1"/>
    <col min="12302" max="12302" width="10.5703125" customWidth="1"/>
    <col min="12546" max="12546" width="8.28515625" customWidth="1"/>
    <col min="12547" max="12547" width="9.85546875" customWidth="1"/>
    <col min="12548" max="12548" width="8.7109375" customWidth="1"/>
    <col min="12549" max="12549" width="6.7109375" customWidth="1"/>
    <col min="12550" max="12550" width="11.140625" customWidth="1"/>
    <col min="12551" max="12551" width="10.140625" customWidth="1"/>
    <col min="12552" max="12552" width="8.42578125" customWidth="1"/>
    <col min="12553" max="12553" width="23.42578125" customWidth="1"/>
    <col min="12554" max="12554" width="11" customWidth="1"/>
    <col min="12555" max="12555" width="14.42578125" customWidth="1"/>
    <col min="12556" max="12556" width="10.5703125" customWidth="1"/>
    <col min="12557" max="12557" width="10.7109375" customWidth="1"/>
    <col min="12558" max="12558" width="10.5703125" customWidth="1"/>
    <col min="12802" max="12802" width="8.28515625" customWidth="1"/>
    <col min="12803" max="12803" width="9.85546875" customWidth="1"/>
    <col min="12804" max="12804" width="8.7109375" customWidth="1"/>
    <col min="12805" max="12805" width="6.7109375" customWidth="1"/>
    <col min="12806" max="12806" width="11.140625" customWidth="1"/>
    <col min="12807" max="12807" width="10.140625" customWidth="1"/>
    <col min="12808" max="12808" width="8.42578125" customWidth="1"/>
    <col min="12809" max="12809" width="23.42578125" customWidth="1"/>
    <col min="12810" max="12810" width="11" customWidth="1"/>
    <col min="12811" max="12811" width="14.42578125" customWidth="1"/>
    <col min="12812" max="12812" width="10.5703125" customWidth="1"/>
    <col min="12813" max="12813" width="10.7109375" customWidth="1"/>
    <col min="12814" max="12814" width="10.5703125" customWidth="1"/>
    <col min="13058" max="13058" width="8.28515625" customWidth="1"/>
    <col min="13059" max="13059" width="9.85546875" customWidth="1"/>
    <col min="13060" max="13060" width="8.7109375" customWidth="1"/>
    <col min="13061" max="13061" width="6.7109375" customWidth="1"/>
    <col min="13062" max="13062" width="11.140625" customWidth="1"/>
    <col min="13063" max="13063" width="10.140625" customWidth="1"/>
    <col min="13064" max="13064" width="8.42578125" customWidth="1"/>
    <col min="13065" max="13065" width="23.42578125" customWidth="1"/>
    <col min="13066" max="13066" width="11" customWidth="1"/>
    <col min="13067" max="13067" width="14.42578125" customWidth="1"/>
    <col min="13068" max="13068" width="10.5703125" customWidth="1"/>
    <col min="13069" max="13069" width="10.7109375" customWidth="1"/>
    <col min="13070" max="13070" width="10.5703125" customWidth="1"/>
    <col min="13314" max="13314" width="8.28515625" customWidth="1"/>
    <col min="13315" max="13315" width="9.85546875" customWidth="1"/>
    <col min="13316" max="13316" width="8.7109375" customWidth="1"/>
    <col min="13317" max="13317" width="6.7109375" customWidth="1"/>
    <col min="13318" max="13318" width="11.140625" customWidth="1"/>
    <col min="13319" max="13319" width="10.140625" customWidth="1"/>
    <col min="13320" max="13320" width="8.42578125" customWidth="1"/>
    <col min="13321" max="13321" width="23.42578125" customWidth="1"/>
    <col min="13322" max="13322" width="11" customWidth="1"/>
    <col min="13323" max="13323" width="14.42578125" customWidth="1"/>
    <col min="13324" max="13324" width="10.5703125" customWidth="1"/>
    <col min="13325" max="13325" width="10.7109375" customWidth="1"/>
    <col min="13326" max="13326" width="10.5703125" customWidth="1"/>
    <col min="13570" max="13570" width="8.28515625" customWidth="1"/>
    <col min="13571" max="13571" width="9.85546875" customWidth="1"/>
    <col min="13572" max="13572" width="8.7109375" customWidth="1"/>
    <col min="13573" max="13573" width="6.7109375" customWidth="1"/>
    <col min="13574" max="13574" width="11.140625" customWidth="1"/>
    <col min="13575" max="13575" width="10.140625" customWidth="1"/>
    <col min="13576" max="13576" width="8.42578125" customWidth="1"/>
    <col min="13577" max="13577" width="23.42578125" customWidth="1"/>
    <col min="13578" max="13578" width="11" customWidth="1"/>
    <col min="13579" max="13579" width="14.42578125" customWidth="1"/>
    <col min="13580" max="13580" width="10.5703125" customWidth="1"/>
    <col min="13581" max="13581" width="10.7109375" customWidth="1"/>
    <col min="13582" max="13582" width="10.5703125" customWidth="1"/>
    <col min="13826" max="13826" width="8.28515625" customWidth="1"/>
    <col min="13827" max="13827" width="9.85546875" customWidth="1"/>
    <col min="13828" max="13828" width="8.7109375" customWidth="1"/>
    <col min="13829" max="13829" width="6.7109375" customWidth="1"/>
    <col min="13830" max="13830" width="11.140625" customWidth="1"/>
    <col min="13831" max="13831" width="10.140625" customWidth="1"/>
    <col min="13832" max="13832" width="8.42578125" customWidth="1"/>
    <col min="13833" max="13833" width="23.42578125" customWidth="1"/>
    <col min="13834" max="13834" width="11" customWidth="1"/>
    <col min="13835" max="13835" width="14.42578125" customWidth="1"/>
    <col min="13836" max="13836" width="10.5703125" customWidth="1"/>
    <col min="13837" max="13837" width="10.7109375" customWidth="1"/>
    <col min="13838" max="13838" width="10.5703125" customWidth="1"/>
    <col min="14082" max="14082" width="8.28515625" customWidth="1"/>
    <col min="14083" max="14083" width="9.85546875" customWidth="1"/>
    <col min="14084" max="14084" width="8.7109375" customWidth="1"/>
    <col min="14085" max="14085" width="6.7109375" customWidth="1"/>
    <col min="14086" max="14086" width="11.140625" customWidth="1"/>
    <col min="14087" max="14087" width="10.140625" customWidth="1"/>
    <col min="14088" max="14088" width="8.42578125" customWidth="1"/>
    <col min="14089" max="14089" width="23.42578125" customWidth="1"/>
    <col min="14090" max="14090" width="11" customWidth="1"/>
    <col min="14091" max="14091" width="14.42578125" customWidth="1"/>
    <col min="14092" max="14092" width="10.5703125" customWidth="1"/>
    <col min="14093" max="14093" width="10.7109375" customWidth="1"/>
    <col min="14094" max="14094" width="10.5703125" customWidth="1"/>
    <col min="14338" max="14338" width="8.28515625" customWidth="1"/>
    <col min="14339" max="14339" width="9.85546875" customWidth="1"/>
    <col min="14340" max="14340" width="8.7109375" customWidth="1"/>
    <col min="14341" max="14341" width="6.7109375" customWidth="1"/>
    <col min="14342" max="14342" width="11.140625" customWidth="1"/>
    <col min="14343" max="14343" width="10.140625" customWidth="1"/>
    <col min="14344" max="14344" width="8.42578125" customWidth="1"/>
    <col min="14345" max="14345" width="23.42578125" customWidth="1"/>
    <col min="14346" max="14346" width="11" customWidth="1"/>
    <col min="14347" max="14347" width="14.42578125" customWidth="1"/>
    <col min="14348" max="14348" width="10.5703125" customWidth="1"/>
    <col min="14349" max="14349" width="10.7109375" customWidth="1"/>
    <col min="14350" max="14350" width="10.5703125" customWidth="1"/>
    <col min="14594" max="14594" width="8.28515625" customWidth="1"/>
    <col min="14595" max="14595" width="9.85546875" customWidth="1"/>
    <col min="14596" max="14596" width="8.7109375" customWidth="1"/>
    <col min="14597" max="14597" width="6.7109375" customWidth="1"/>
    <col min="14598" max="14598" width="11.140625" customWidth="1"/>
    <col min="14599" max="14599" width="10.140625" customWidth="1"/>
    <col min="14600" max="14600" width="8.42578125" customWidth="1"/>
    <col min="14601" max="14601" width="23.42578125" customWidth="1"/>
    <col min="14602" max="14602" width="11" customWidth="1"/>
    <col min="14603" max="14603" width="14.42578125" customWidth="1"/>
    <col min="14604" max="14604" width="10.5703125" customWidth="1"/>
    <col min="14605" max="14605" width="10.7109375" customWidth="1"/>
    <col min="14606" max="14606" width="10.5703125" customWidth="1"/>
    <col min="14850" max="14850" width="8.28515625" customWidth="1"/>
    <col min="14851" max="14851" width="9.85546875" customWidth="1"/>
    <col min="14852" max="14852" width="8.7109375" customWidth="1"/>
    <col min="14853" max="14853" width="6.7109375" customWidth="1"/>
    <col min="14854" max="14854" width="11.140625" customWidth="1"/>
    <col min="14855" max="14855" width="10.140625" customWidth="1"/>
    <col min="14856" max="14856" width="8.42578125" customWidth="1"/>
    <col min="14857" max="14857" width="23.42578125" customWidth="1"/>
    <col min="14858" max="14858" width="11" customWidth="1"/>
    <col min="14859" max="14859" width="14.42578125" customWidth="1"/>
    <col min="14860" max="14860" width="10.5703125" customWidth="1"/>
    <col min="14861" max="14861" width="10.7109375" customWidth="1"/>
    <col min="14862" max="14862" width="10.5703125" customWidth="1"/>
    <col min="15106" max="15106" width="8.28515625" customWidth="1"/>
    <col min="15107" max="15107" width="9.85546875" customWidth="1"/>
    <col min="15108" max="15108" width="8.7109375" customWidth="1"/>
    <col min="15109" max="15109" width="6.7109375" customWidth="1"/>
    <col min="15110" max="15110" width="11.140625" customWidth="1"/>
    <col min="15111" max="15111" width="10.140625" customWidth="1"/>
    <col min="15112" max="15112" width="8.42578125" customWidth="1"/>
    <col min="15113" max="15113" width="23.42578125" customWidth="1"/>
    <col min="15114" max="15114" width="11" customWidth="1"/>
    <col min="15115" max="15115" width="14.42578125" customWidth="1"/>
    <col min="15116" max="15116" width="10.5703125" customWidth="1"/>
    <col min="15117" max="15117" width="10.7109375" customWidth="1"/>
    <col min="15118" max="15118" width="10.5703125" customWidth="1"/>
    <col min="15362" max="15362" width="8.28515625" customWidth="1"/>
    <col min="15363" max="15363" width="9.85546875" customWidth="1"/>
    <col min="15364" max="15364" width="8.7109375" customWidth="1"/>
    <col min="15365" max="15365" width="6.7109375" customWidth="1"/>
    <col min="15366" max="15366" width="11.140625" customWidth="1"/>
    <col min="15367" max="15367" width="10.140625" customWidth="1"/>
    <col min="15368" max="15368" width="8.42578125" customWidth="1"/>
    <col min="15369" max="15369" width="23.42578125" customWidth="1"/>
    <col min="15370" max="15370" width="11" customWidth="1"/>
    <col min="15371" max="15371" width="14.42578125" customWidth="1"/>
    <col min="15372" max="15372" width="10.5703125" customWidth="1"/>
    <col min="15373" max="15373" width="10.7109375" customWidth="1"/>
    <col min="15374" max="15374" width="10.5703125" customWidth="1"/>
    <col min="15618" max="15618" width="8.28515625" customWidth="1"/>
    <col min="15619" max="15619" width="9.85546875" customWidth="1"/>
    <col min="15620" max="15620" width="8.7109375" customWidth="1"/>
    <col min="15621" max="15621" width="6.7109375" customWidth="1"/>
    <col min="15622" max="15622" width="11.140625" customWidth="1"/>
    <col min="15623" max="15623" width="10.140625" customWidth="1"/>
    <col min="15624" max="15624" width="8.42578125" customWidth="1"/>
    <col min="15625" max="15625" width="23.42578125" customWidth="1"/>
    <col min="15626" max="15626" width="11" customWidth="1"/>
    <col min="15627" max="15627" width="14.42578125" customWidth="1"/>
    <col min="15628" max="15628" width="10.5703125" customWidth="1"/>
    <col min="15629" max="15629" width="10.7109375" customWidth="1"/>
    <col min="15630" max="15630" width="10.5703125" customWidth="1"/>
    <col min="15874" max="15874" width="8.28515625" customWidth="1"/>
    <col min="15875" max="15875" width="9.85546875" customWidth="1"/>
    <col min="15876" max="15876" width="8.7109375" customWidth="1"/>
    <col min="15877" max="15877" width="6.7109375" customWidth="1"/>
    <col min="15878" max="15878" width="11.140625" customWidth="1"/>
    <col min="15879" max="15879" width="10.140625" customWidth="1"/>
    <col min="15880" max="15880" width="8.42578125" customWidth="1"/>
    <col min="15881" max="15881" width="23.42578125" customWidth="1"/>
    <col min="15882" max="15882" width="11" customWidth="1"/>
    <col min="15883" max="15883" width="14.42578125" customWidth="1"/>
    <col min="15884" max="15884" width="10.5703125" customWidth="1"/>
    <col min="15885" max="15885" width="10.7109375" customWidth="1"/>
    <col min="15886" max="15886" width="10.5703125" customWidth="1"/>
    <col min="16130" max="16130" width="8.28515625" customWidth="1"/>
    <col min="16131" max="16131" width="9.85546875" customWidth="1"/>
    <col min="16132" max="16132" width="8.7109375" customWidth="1"/>
    <col min="16133" max="16133" width="6.7109375" customWidth="1"/>
    <col min="16134" max="16134" width="11.140625" customWidth="1"/>
    <col min="16135" max="16135" width="10.140625" customWidth="1"/>
    <col min="16136" max="16136" width="8.42578125" customWidth="1"/>
    <col min="16137" max="16137" width="23.42578125" customWidth="1"/>
    <col min="16138" max="16138" width="11" customWidth="1"/>
    <col min="16139" max="16139" width="14.42578125" customWidth="1"/>
    <col min="16140" max="16140" width="10.5703125" customWidth="1"/>
    <col min="16141" max="16141" width="10.7109375" customWidth="1"/>
    <col min="16142" max="16142" width="10.5703125" customWidth="1"/>
  </cols>
  <sheetData>
    <row r="1" spans="1:16" ht="18.75" customHeight="1">
      <c r="A1" s="118" t="s">
        <v>94</v>
      </c>
      <c r="B1" s="119"/>
      <c r="C1" s="119"/>
      <c r="D1" s="119"/>
      <c r="E1" s="119"/>
      <c r="F1" s="153"/>
      <c r="G1" s="119"/>
      <c r="H1" s="119" t="s">
        <v>71</v>
      </c>
      <c r="I1" s="119"/>
      <c r="J1" s="119"/>
      <c r="K1" s="119"/>
      <c r="L1" s="399" t="s">
        <v>95</v>
      </c>
      <c r="M1" s="399"/>
      <c r="N1" s="399"/>
    </row>
    <row r="2" spans="1:16" ht="7.5" customHeight="1">
      <c r="A2" s="118"/>
      <c r="B2" s="119"/>
      <c r="C2" s="119"/>
      <c r="D2" s="119"/>
      <c r="E2" s="119"/>
      <c r="F2" s="153"/>
      <c r="G2" s="119"/>
      <c r="H2" s="119"/>
      <c r="I2" s="119"/>
      <c r="J2" s="119"/>
      <c r="K2" s="119"/>
      <c r="L2" s="119"/>
      <c r="M2" s="119"/>
      <c r="N2" s="119"/>
    </row>
    <row r="3" spans="1:16" s="155" customFormat="1" ht="14.25" customHeight="1">
      <c r="A3" s="400" t="s">
        <v>22</v>
      </c>
      <c r="B3" s="400" t="s">
        <v>96</v>
      </c>
      <c r="C3" s="400" t="s">
        <v>24</v>
      </c>
      <c r="D3" s="402" t="s">
        <v>25</v>
      </c>
      <c r="E3" s="402" t="s">
        <v>26</v>
      </c>
      <c r="F3" s="404" t="s">
        <v>27</v>
      </c>
      <c r="G3" s="402" t="s">
        <v>28</v>
      </c>
      <c r="H3" s="402" t="s">
        <v>29</v>
      </c>
      <c r="I3" s="402" t="s">
        <v>97</v>
      </c>
      <c r="J3" s="402" t="s">
        <v>31</v>
      </c>
      <c r="K3" s="402" t="s">
        <v>32</v>
      </c>
      <c r="L3" s="400" t="s">
        <v>33</v>
      </c>
      <c r="M3" s="154" t="s">
        <v>51</v>
      </c>
      <c r="N3" s="154" t="s">
        <v>51</v>
      </c>
      <c r="P3" s="155" t="s">
        <v>71</v>
      </c>
    </row>
    <row r="4" spans="1:16" s="155" customFormat="1" ht="14.25" customHeight="1">
      <c r="A4" s="401"/>
      <c r="B4" s="401"/>
      <c r="C4" s="401"/>
      <c r="D4" s="403"/>
      <c r="E4" s="403"/>
      <c r="F4" s="405"/>
      <c r="G4" s="403"/>
      <c r="H4" s="403"/>
      <c r="I4" s="403"/>
      <c r="J4" s="403"/>
      <c r="K4" s="403"/>
      <c r="L4" s="401"/>
      <c r="M4" s="156" t="s">
        <v>34</v>
      </c>
      <c r="N4" s="157" t="s">
        <v>35</v>
      </c>
    </row>
    <row r="5" spans="1:16" s="155" customFormat="1" ht="14.25" customHeight="1">
      <c r="A5" s="158"/>
      <c r="B5" s="158"/>
      <c r="C5" s="158"/>
      <c r="D5" s="154"/>
      <c r="E5" s="154"/>
      <c r="F5" s="159"/>
      <c r="G5" s="154"/>
      <c r="H5" s="154"/>
      <c r="I5" s="154"/>
      <c r="J5" s="154"/>
      <c r="K5" s="154"/>
      <c r="L5" s="158"/>
      <c r="M5" s="160"/>
      <c r="N5" s="160"/>
    </row>
    <row r="6" spans="1:16" s="86" customFormat="1" ht="14.25" customHeight="1">
      <c r="A6" s="68" t="s">
        <v>64</v>
      </c>
      <c r="B6" s="68">
        <v>2</v>
      </c>
      <c r="C6" s="68">
        <v>882</v>
      </c>
      <c r="D6" s="68">
        <v>2018</v>
      </c>
      <c r="E6" s="68">
        <v>12</v>
      </c>
      <c r="F6" s="69">
        <v>43442</v>
      </c>
      <c r="G6" s="68" t="s">
        <v>37</v>
      </c>
      <c r="H6" s="68" t="s">
        <v>37</v>
      </c>
      <c r="I6" s="68" t="s">
        <v>65</v>
      </c>
      <c r="J6" s="133" t="s">
        <v>46</v>
      </c>
      <c r="K6" s="68" t="s">
        <v>40</v>
      </c>
      <c r="L6" s="130">
        <v>324</v>
      </c>
      <c r="M6" s="161"/>
      <c r="N6" s="130">
        <v>324</v>
      </c>
    </row>
    <row r="7" spans="1:16" s="86" customFormat="1" ht="14.25" customHeight="1">
      <c r="A7" s="68" t="s">
        <v>52</v>
      </c>
      <c r="B7" s="68">
        <v>21</v>
      </c>
      <c r="C7" s="68">
        <v>824</v>
      </c>
      <c r="D7" s="68">
        <v>2018</v>
      </c>
      <c r="E7" s="68">
        <v>11</v>
      </c>
      <c r="F7" s="69">
        <v>43433</v>
      </c>
      <c r="G7" s="68" t="s">
        <v>37</v>
      </c>
      <c r="H7" s="68" t="s">
        <v>37</v>
      </c>
      <c r="I7" s="133" t="s">
        <v>8</v>
      </c>
      <c r="J7" s="110" t="s">
        <v>39</v>
      </c>
      <c r="K7" s="68" t="s">
        <v>53</v>
      </c>
      <c r="L7" s="162">
        <v>2800</v>
      </c>
      <c r="M7" s="162">
        <v>2800</v>
      </c>
      <c r="N7" s="161"/>
    </row>
    <row r="8" spans="1:16" s="86" customFormat="1" ht="14.25" customHeight="1">
      <c r="A8" s="68" t="s">
        <v>64</v>
      </c>
      <c r="B8" s="68">
        <v>1</v>
      </c>
      <c r="C8" s="68">
        <v>881</v>
      </c>
      <c r="D8" s="68">
        <v>2018</v>
      </c>
      <c r="E8" s="68">
        <v>11</v>
      </c>
      <c r="F8" s="69">
        <v>43428</v>
      </c>
      <c r="G8" s="68" t="s">
        <v>37</v>
      </c>
      <c r="H8" s="68" t="s">
        <v>37</v>
      </c>
      <c r="I8" s="68" t="s">
        <v>65</v>
      </c>
      <c r="J8" s="133" t="s">
        <v>46</v>
      </c>
      <c r="K8" s="68" t="s">
        <v>40</v>
      </c>
      <c r="L8" s="130">
        <v>583</v>
      </c>
      <c r="M8" s="161"/>
      <c r="N8" s="130">
        <v>583</v>
      </c>
    </row>
    <row r="9" spans="1:16" s="164" customFormat="1" ht="18" customHeight="1">
      <c r="A9" s="68" t="s">
        <v>52</v>
      </c>
      <c r="B9" s="68">
        <v>20</v>
      </c>
      <c r="C9" s="68">
        <v>823</v>
      </c>
      <c r="D9" s="68">
        <v>2018</v>
      </c>
      <c r="E9" s="68">
        <v>11</v>
      </c>
      <c r="F9" s="69">
        <v>43412</v>
      </c>
      <c r="G9" s="68" t="s">
        <v>37</v>
      </c>
      <c r="H9" s="68" t="s">
        <v>37</v>
      </c>
      <c r="I9" s="133" t="s">
        <v>8</v>
      </c>
      <c r="J9" s="110" t="s">
        <v>39</v>
      </c>
      <c r="K9" s="68" t="s">
        <v>53</v>
      </c>
      <c r="L9" s="163">
        <v>800</v>
      </c>
      <c r="M9" s="163">
        <v>800</v>
      </c>
      <c r="N9" s="161"/>
    </row>
    <row r="10" spans="1:16" s="164" customFormat="1" ht="16.5" customHeight="1">
      <c r="A10" s="68" t="s">
        <v>52</v>
      </c>
      <c r="B10" s="68">
        <v>20</v>
      </c>
      <c r="C10" s="68">
        <v>823</v>
      </c>
      <c r="D10" s="68">
        <v>2018</v>
      </c>
      <c r="E10" s="68">
        <v>11</v>
      </c>
      <c r="F10" s="69">
        <v>43412</v>
      </c>
      <c r="G10" s="68" t="s">
        <v>37</v>
      </c>
      <c r="H10" s="68" t="s">
        <v>37</v>
      </c>
      <c r="I10" s="133" t="s">
        <v>8</v>
      </c>
      <c r="J10" s="110" t="s">
        <v>39</v>
      </c>
      <c r="K10" s="68" t="s">
        <v>40</v>
      </c>
      <c r="L10" s="130">
        <v>123</v>
      </c>
      <c r="M10" s="377"/>
      <c r="N10" s="130">
        <v>123</v>
      </c>
      <c r="O10" s="164" t="s">
        <v>71</v>
      </c>
      <c r="P10" s="164" t="s">
        <v>71</v>
      </c>
    </row>
    <row r="11" spans="1:16" s="164" customFormat="1" ht="16.5" customHeight="1">
      <c r="A11" s="68" t="s">
        <v>62</v>
      </c>
      <c r="B11" s="68">
        <v>21</v>
      </c>
      <c r="C11" s="68">
        <v>843</v>
      </c>
      <c r="D11" s="68">
        <v>2018</v>
      </c>
      <c r="E11" s="68">
        <v>11</v>
      </c>
      <c r="F11" s="69">
        <v>43412</v>
      </c>
      <c r="G11" s="68" t="s">
        <v>37</v>
      </c>
      <c r="H11" s="68" t="s">
        <v>37</v>
      </c>
      <c r="I11" s="133" t="s">
        <v>11</v>
      </c>
      <c r="J11" s="110" t="s">
        <v>39</v>
      </c>
      <c r="K11" s="68" t="s">
        <v>40</v>
      </c>
      <c r="L11" s="130">
        <v>123</v>
      </c>
      <c r="M11" s="379"/>
      <c r="N11" s="130">
        <v>123</v>
      </c>
    </row>
    <row r="12" spans="1:16" s="164" customFormat="1" ht="16.5" customHeight="1">
      <c r="A12" s="133" t="s">
        <v>62</v>
      </c>
      <c r="B12" s="133">
        <v>20</v>
      </c>
      <c r="C12" s="133">
        <v>842</v>
      </c>
      <c r="D12" s="133">
        <v>2018</v>
      </c>
      <c r="E12" s="133">
        <v>10</v>
      </c>
      <c r="F12" s="135">
        <v>43398</v>
      </c>
      <c r="G12" s="133" t="s">
        <v>37</v>
      </c>
      <c r="H12" s="133" t="s">
        <v>37</v>
      </c>
      <c r="I12" s="133" t="s">
        <v>11</v>
      </c>
      <c r="J12" s="110" t="s">
        <v>39</v>
      </c>
      <c r="K12" s="133" t="s">
        <v>40</v>
      </c>
      <c r="L12" s="122">
        <v>160</v>
      </c>
      <c r="M12" s="161"/>
      <c r="N12" s="122">
        <v>160</v>
      </c>
    </row>
    <row r="13" spans="1:16" s="164" customFormat="1" ht="16.5" customHeight="1">
      <c r="A13" s="133" t="s">
        <v>52</v>
      </c>
      <c r="B13" s="133">
        <v>19</v>
      </c>
      <c r="C13" s="133">
        <v>822</v>
      </c>
      <c r="D13" s="133">
        <v>2018</v>
      </c>
      <c r="E13" s="133">
        <v>10</v>
      </c>
      <c r="F13" s="135">
        <v>43398</v>
      </c>
      <c r="G13" s="133" t="s">
        <v>37</v>
      </c>
      <c r="H13" s="133" t="s">
        <v>37</v>
      </c>
      <c r="I13" s="133" t="s">
        <v>8</v>
      </c>
      <c r="J13" s="110" t="s">
        <v>39</v>
      </c>
      <c r="K13" s="133" t="s">
        <v>53</v>
      </c>
      <c r="L13" s="121">
        <v>290</v>
      </c>
      <c r="M13" s="121">
        <v>290</v>
      </c>
      <c r="N13" s="161"/>
    </row>
    <row r="14" spans="1:16" s="165" customFormat="1" ht="16.5" customHeight="1">
      <c r="A14" s="133" t="s">
        <v>52</v>
      </c>
      <c r="B14" s="133">
        <v>19</v>
      </c>
      <c r="C14" s="133">
        <v>822</v>
      </c>
      <c r="D14" s="133">
        <v>2018</v>
      </c>
      <c r="E14" s="133">
        <v>10</v>
      </c>
      <c r="F14" s="135">
        <v>43398</v>
      </c>
      <c r="G14" s="133" t="s">
        <v>37</v>
      </c>
      <c r="H14" s="133" t="s">
        <v>37</v>
      </c>
      <c r="I14" s="133" t="s">
        <v>8</v>
      </c>
      <c r="J14" s="110" t="s">
        <v>39</v>
      </c>
      <c r="K14" s="133" t="s">
        <v>40</v>
      </c>
      <c r="L14" s="122">
        <v>160</v>
      </c>
      <c r="M14" s="161"/>
      <c r="N14" s="122">
        <v>160</v>
      </c>
    </row>
    <row r="15" spans="1:16" s="165" customFormat="1" ht="16.5" customHeight="1">
      <c r="A15" s="68" t="s">
        <v>52</v>
      </c>
      <c r="B15" s="68">
        <v>18</v>
      </c>
      <c r="C15" s="68">
        <v>821</v>
      </c>
      <c r="D15" s="68">
        <v>2018</v>
      </c>
      <c r="E15" s="68">
        <v>10</v>
      </c>
      <c r="F15" s="135">
        <v>43391</v>
      </c>
      <c r="G15" s="68" t="s">
        <v>37</v>
      </c>
      <c r="H15" s="68" t="s">
        <v>37</v>
      </c>
      <c r="I15" s="133" t="s">
        <v>8</v>
      </c>
      <c r="J15" s="110" t="s">
        <v>39</v>
      </c>
      <c r="K15" s="68" t="s">
        <v>53</v>
      </c>
      <c r="L15" s="132">
        <v>410</v>
      </c>
      <c r="M15" s="132">
        <v>410</v>
      </c>
      <c r="N15" s="161"/>
    </row>
    <row r="16" spans="1:16" s="165" customFormat="1" ht="16.5" customHeight="1">
      <c r="A16" s="68" t="s">
        <v>52</v>
      </c>
      <c r="B16" s="68">
        <v>18</v>
      </c>
      <c r="C16" s="68">
        <v>821</v>
      </c>
      <c r="D16" s="68">
        <v>2018</v>
      </c>
      <c r="E16" s="68">
        <v>10</v>
      </c>
      <c r="F16" s="135">
        <v>43391</v>
      </c>
      <c r="G16" s="68" t="s">
        <v>37</v>
      </c>
      <c r="H16" s="68" t="s">
        <v>37</v>
      </c>
      <c r="I16" s="133" t="s">
        <v>8</v>
      </c>
      <c r="J16" s="110" t="s">
        <v>39</v>
      </c>
      <c r="K16" s="68" t="s">
        <v>40</v>
      </c>
      <c r="L16" s="130">
        <v>180</v>
      </c>
      <c r="M16" s="161"/>
      <c r="N16" s="130">
        <v>180</v>
      </c>
    </row>
    <row r="17" spans="1:17" s="165" customFormat="1" ht="16.5" customHeight="1">
      <c r="A17" s="133" t="s">
        <v>62</v>
      </c>
      <c r="B17" s="133">
        <v>19</v>
      </c>
      <c r="C17" s="133">
        <v>841</v>
      </c>
      <c r="D17" s="133">
        <v>2018</v>
      </c>
      <c r="E17" s="133">
        <v>10</v>
      </c>
      <c r="F17" s="135">
        <v>43391</v>
      </c>
      <c r="G17" s="133" t="s">
        <v>37</v>
      </c>
      <c r="H17" s="133" t="s">
        <v>37</v>
      </c>
      <c r="I17" s="133" t="s">
        <v>11</v>
      </c>
      <c r="J17" s="110" t="s">
        <v>39</v>
      </c>
      <c r="K17" s="133" t="s">
        <v>40</v>
      </c>
      <c r="L17" s="122">
        <v>180</v>
      </c>
      <c r="M17" s="384"/>
      <c r="N17" s="122">
        <v>180</v>
      </c>
      <c r="P17" s="165" t="s">
        <v>71</v>
      </c>
    </row>
    <row r="18" spans="1:17" s="165" customFormat="1" ht="16.5" customHeight="1">
      <c r="A18" s="133" t="s">
        <v>62</v>
      </c>
      <c r="B18" s="133">
        <v>18</v>
      </c>
      <c r="C18" s="133">
        <v>800</v>
      </c>
      <c r="D18" s="133">
        <v>2018</v>
      </c>
      <c r="E18" s="133">
        <v>9</v>
      </c>
      <c r="F18" s="135">
        <v>43370</v>
      </c>
      <c r="G18" s="133" t="s">
        <v>37</v>
      </c>
      <c r="H18" s="133" t="s">
        <v>37</v>
      </c>
      <c r="I18" s="133" t="s">
        <v>11</v>
      </c>
      <c r="J18" s="110" t="s">
        <v>39</v>
      </c>
      <c r="K18" s="133" t="s">
        <v>40</v>
      </c>
      <c r="L18" s="122">
        <v>210</v>
      </c>
      <c r="M18" s="389"/>
      <c r="N18" s="122">
        <v>210</v>
      </c>
    </row>
    <row r="19" spans="1:17" s="165" customFormat="1" ht="16.5" customHeight="1">
      <c r="A19" s="133" t="s">
        <v>62</v>
      </c>
      <c r="B19" s="133">
        <v>17</v>
      </c>
      <c r="C19" s="133">
        <v>799</v>
      </c>
      <c r="D19" s="133">
        <v>2018</v>
      </c>
      <c r="E19" s="133">
        <v>9</v>
      </c>
      <c r="F19" s="135">
        <v>43363</v>
      </c>
      <c r="G19" s="133" t="s">
        <v>37</v>
      </c>
      <c r="H19" s="133" t="s">
        <v>37</v>
      </c>
      <c r="I19" s="133" t="s">
        <v>11</v>
      </c>
      <c r="J19" s="110" t="s">
        <v>39</v>
      </c>
      <c r="K19" s="133" t="s">
        <v>40</v>
      </c>
      <c r="L19" s="122">
        <v>240</v>
      </c>
      <c r="M19" s="385"/>
      <c r="N19" s="122">
        <v>240</v>
      </c>
    </row>
    <row r="20" spans="1:17" s="165" customFormat="1" ht="16.5" customHeight="1">
      <c r="A20" s="133" t="s">
        <v>52</v>
      </c>
      <c r="B20" s="133">
        <v>17</v>
      </c>
      <c r="C20" s="133">
        <v>780</v>
      </c>
      <c r="D20" s="133">
        <v>2018</v>
      </c>
      <c r="E20" s="133">
        <v>9</v>
      </c>
      <c r="F20" s="135">
        <v>43370</v>
      </c>
      <c r="G20" s="133" t="s">
        <v>37</v>
      </c>
      <c r="H20" s="133" t="s">
        <v>37</v>
      </c>
      <c r="I20" s="133" t="s">
        <v>8</v>
      </c>
      <c r="J20" s="110" t="s">
        <v>39</v>
      </c>
      <c r="K20" s="133" t="s">
        <v>40</v>
      </c>
      <c r="L20" s="121">
        <v>450</v>
      </c>
      <c r="M20" s="121">
        <v>450</v>
      </c>
      <c r="N20" s="161"/>
      <c r="P20" s="165" t="s">
        <v>71</v>
      </c>
    </row>
    <row r="21" spans="1:17" s="165" customFormat="1" ht="16.5" customHeight="1">
      <c r="A21" s="133" t="s">
        <v>52</v>
      </c>
      <c r="B21" s="133">
        <v>17</v>
      </c>
      <c r="C21" s="133">
        <v>780</v>
      </c>
      <c r="D21" s="133">
        <v>2018</v>
      </c>
      <c r="E21" s="133">
        <v>9</v>
      </c>
      <c r="F21" s="135">
        <v>43370</v>
      </c>
      <c r="G21" s="133" t="s">
        <v>37</v>
      </c>
      <c r="H21" s="133" t="s">
        <v>37</v>
      </c>
      <c r="I21" s="133" t="s">
        <v>8</v>
      </c>
      <c r="J21" s="110" t="s">
        <v>39</v>
      </c>
      <c r="K21" s="133" t="s">
        <v>40</v>
      </c>
      <c r="L21" s="122">
        <v>210</v>
      </c>
      <c r="M21" s="384"/>
      <c r="N21" s="122">
        <v>210</v>
      </c>
    </row>
    <row r="22" spans="1:17" s="165" customFormat="1" ht="16.5" customHeight="1">
      <c r="A22" s="133" t="s">
        <v>52</v>
      </c>
      <c r="B22" s="133">
        <v>16</v>
      </c>
      <c r="C22" s="133">
        <v>779</v>
      </c>
      <c r="D22" s="133">
        <v>2018</v>
      </c>
      <c r="E22" s="133">
        <v>9</v>
      </c>
      <c r="F22" s="135">
        <v>43363</v>
      </c>
      <c r="G22" s="133" t="s">
        <v>37</v>
      </c>
      <c r="H22" s="133" t="s">
        <v>37</v>
      </c>
      <c r="I22" s="133" t="s">
        <v>8</v>
      </c>
      <c r="J22" s="110" t="s">
        <v>39</v>
      </c>
      <c r="K22" s="133" t="s">
        <v>40</v>
      </c>
      <c r="L22" s="122">
        <v>230</v>
      </c>
      <c r="M22" s="389"/>
      <c r="N22" s="122">
        <v>230</v>
      </c>
    </row>
    <row r="23" spans="1:17" s="165" customFormat="1" ht="16.5" customHeight="1">
      <c r="A23" s="133" t="s">
        <v>62</v>
      </c>
      <c r="B23" s="133">
        <v>16</v>
      </c>
      <c r="C23" s="133">
        <v>798</v>
      </c>
      <c r="D23" s="133">
        <v>2018</v>
      </c>
      <c r="E23" s="133">
        <v>8</v>
      </c>
      <c r="F23" s="135">
        <v>43342</v>
      </c>
      <c r="G23" s="133" t="s">
        <v>37</v>
      </c>
      <c r="H23" s="133" t="s">
        <v>37</v>
      </c>
      <c r="I23" s="133" t="s">
        <v>11</v>
      </c>
      <c r="J23" s="110" t="s">
        <v>39</v>
      </c>
      <c r="K23" s="133" t="s">
        <v>40</v>
      </c>
      <c r="L23" s="122">
        <v>250</v>
      </c>
      <c r="M23" s="389"/>
      <c r="N23" s="122">
        <v>250</v>
      </c>
    </row>
    <row r="24" spans="1:17" s="165" customFormat="1" ht="16.5" customHeight="1">
      <c r="A24" s="133" t="s">
        <v>52</v>
      </c>
      <c r="B24" s="133">
        <v>15</v>
      </c>
      <c r="C24" s="133">
        <v>778</v>
      </c>
      <c r="D24" s="133">
        <v>2018</v>
      </c>
      <c r="E24" s="133">
        <v>8</v>
      </c>
      <c r="F24" s="135">
        <v>43342</v>
      </c>
      <c r="G24" s="133" t="s">
        <v>37</v>
      </c>
      <c r="H24" s="133" t="s">
        <v>37</v>
      </c>
      <c r="I24" s="133" t="s">
        <v>8</v>
      </c>
      <c r="J24" s="110" t="s">
        <v>39</v>
      </c>
      <c r="K24" s="133" t="s">
        <v>40</v>
      </c>
      <c r="L24" s="122">
        <v>200</v>
      </c>
      <c r="M24" s="389"/>
      <c r="N24" s="122">
        <v>200</v>
      </c>
    </row>
    <row r="25" spans="1:17" s="166" customFormat="1" ht="16.5" customHeight="1">
      <c r="A25" s="133" t="s">
        <v>52</v>
      </c>
      <c r="B25" s="133">
        <v>14</v>
      </c>
      <c r="C25" s="133">
        <v>777</v>
      </c>
      <c r="D25" s="133">
        <v>2018</v>
      </c>
      <c r="E25" s="133">
        <v>8</v>
      </c>
      <c r="F25" s="135">
        <v>43321</v>
      </c>
      <c r="G25" s="133" t="s">
        <v>37</v>
      </c>
      <c r="H25" s="133" t="s">
        <v>37</v>
      </c>
      <c r="I25" s="133" t="s">
        <v>8</v>
      </c>
      <c r="J25" s="110" t="s">
        <v>39</v>
      </c>
      <c r="K25" s="133" t="s">
        <v>40</v>
      </c>
      <c r="L25" s="122">
        <v>220</v>
      </c>
      <c r="M25" s="389"/>
      <c r="N25" s="122">
        <v>220</v>
      </c>
    </row>
    <row r="26" spans="1:17" s="165" customFormat="1" ht="16.5" customHeight="1">
      <c r="A26" s="133" t="s">
        <v>62</v>
      </c>
      <c r="B26" s="133">
        <v>15</v>
      </c>
      <c r="C26" s="133">
        <v>797</v>
      </c>
      <c r="D26" s="133">
        <v>2018</v>
      </c>
      <c r="E26" s="133">
        <v>8</v>
      </c>
      <c r="F26" s="135">
        <v>43321</v>
      </c>
      <c r="G26" s="133" t="s">
        <v>37</v>
      </c>
      <c r="H26" s="133" t="s">
        <v>37</v>
      </c>
      <c r="I26" s="133" t="s">
        <v>11</v>
      </c>
      <c r="J26" s="110" t="s">
        <v>39</v>
      </c>
      <c r="K26" s="133" t="s">
        <v>40</v>
      </c>
      <c r="L26" s="122">
        <v>230</v>
      </c>
      <c r="M26" s="389"/>
      <c r="N26" s="122">
        <v>230</v>
      </c>
    </row>
    <row r="27" spans="1:17" s="165" customFormat="1" ht="16.5" customHeight="1">
      <c r="A27" s="133" t="s">
        <v>57</v>
      </c>
      <c r="B27" s="133">
        <v>26</v>
      </c>
      <c r="C27" s="133">
        <v>802</v>
      </c>
      <c r="D27" s="133">
        <v>2018</v>
      </c>
      <c r="E27" s="133">
        <v>8</v>
      </c>
      <c r="F27" s="135">
        <v>43314</v>
      </c>
      <c r="G27" s="133" t="s">
        <v>37</v>
      </c>
      <c r="H27" s="133" t="s">
        <v>37</v>
      </c>
      <c r="I27" s="133" t="s">
        <v>12</v>
      </c>
      <c r="J27" s="133" t="s">
        <v>46</v>
      </c>
      <c r="K27" s="133" t="s">
        <v>40</v>
      </c>
      <c r="L27" s="122">
        <v>87</v>
      </c>
      <c r="M27" s="389"/>
      <c r="N27" s="122">
        <v>87</v>
      </c>
    </row>
    <row r="28" spans="1:17" s="165" customFormat="1" ht="16.5" customHeight="1">
      <c r="A28" s="133" t="s">
        <v>62</v>
      </c>
      <c r="B28" s="133">
        <v>14</v>
      </c>
      <c r="C28" s="133">
        <v>796</v>
      </c>
      <c r="D28" s="133">
        <v>2018</v>
      </c>
      <c r="E28" s="133">
        <v>7</v>
      </c>
      <c r="F28" s="135">
        <v>43307</v>
      </c>
      <c r="G28" s="133" t="s">
        <v>37</v>
      </c>
      <c r="H28" s="133" t="s">
        <v>37</v>
      </c>
      <c r="I28" s="133" t="s">
        <v>11</v>
      </c>
      <c r="J28" s="110" t="s">
        <v>39</v>
      </c>
      <c r="K28" s="133" t="s">
        <v>40</v>
      </c>
      <c r="L28" s="122">
        <v>220</v>
      </c>
      <c r="M28" s="389"/>
      <c r="N28" s="122">
        <v>220</v>
      </c>
      <c r="P28" s="165" t="s">
        <v>71</v>
      </c>
    </row>
    <row r="29" spans="1:17" s="165" customFormat="1" ht="16.5" customHeight="1">
      <c r="A29" s="133" t="s">
        <v>52</v>
      </c>
      <c r="B29" s="133">
        <v>13</v>
      </c>
      <c r="C29" s="133">
        <v>776</v>
      </c>
      <c r="D29" s="133">
        <v>2018</v>
      </c>
      <c r="E29" s="133">
        <v>7</v>
      </c>
      <c r="F29" s="135">
        <v>43307</v>
      </c>
      <c r="G29" s="133" t="s">
        <v>37</v>
      </c>
      <c r="H29" s="133" t="s">
        <v>37</v>
      </c>
      <c r="I29" s="133" t="s">
        <v>8</v>
      </c>
      <c r="J29" s="110" t="s">
        <v>39</v>
      </c>
      <c r="K29" s="133" t="s">
        <v>40</v>
      </c>
      <c r="L29" s="122">
        <v>200</v>
      </c>
      <c r="M29" s="389"/>
      <c r="N29" s="122">
        <v>200</v>
      </c>
      <c r="P29" s="165" t="s">
        <v>71</v>
      </c>
      <c r="Q29" s="165" t="s">
        <v>71</v>
      </c>
    </row>
    <row r="30" spans="1:17" s="165" customFormat="1" ht="16.5" customHeight="1">
      <c r="A30" s="133" t="s">
        <v>52</v>
      </c>
      <c r="B30" s="133">
        <v>12</v>
      </c>
      <c r="C30" s="133">
        <v>775</v>
      </c>
      <c r="D30" s="133">
        <v>2018</v>
      </c>
      <c r="E30" s="133">
        <v>7</v>
      </c>
      <c r="F30" s="135">
        <v>43293</v>
      </c>
      <c r="G30" s="133" t="s">
        <v>37</v>
      </c>
      <c r="H30" s="133" t="s">
        <v>37</v>
      </c>
      <c r="I30" s="110" t="s">
        <v>8</v>
      </c>
      <c r="J30" s="110" t="s">
        <v>39</v>
      </c>
      <c r="K30" s="133" t="s">
        <v>40</v>
      </c>
      <c r="L30" s="122">
        <v>130</v>
      </c>
      <c r="M30" s="389"/>
      <c r="N30" s="122">
        <v>130</v>
      </c>
      <c r="P30" s="165" t="s">
        <v>71</v>
      </c>
    </row>
    <row r="31" spans="1:17" s="166" customFormat="1" ht="16.5" customHeight="1">
      <c r="A31" s="133" t="s">
        <v>57</v>
      </c>
      <c r="B31" s="133">
        <v>25</v>
      </c>
      <c r="C31" s="133">
        <v>801</v>
      </c>
      <c r="D31" s="133">
        <v>2018</v>
      </c>
      <c r="E31" s="133">
        <v>7</v>
      </c>
      <c r="F31" s="135">
        <v>43293</v>
      </c>
      <c r="G31" s="133" t="s">
        <v>37</v>
      </c>
      <c r="H31" s="133" t="s">
        <v>37</v>
      </c>
      <c r="I31" s="133" t="s">
        <v>12</v>
      </c>
      <c r="J31" s="133" t="s">
        <v>46</v>
      </c>
      <c r="K31" s="133" t="s">
        <v>40</v>
      </c>
      <c r="L31" s="122">
        <v>100</v>
      </c>
      <c r="M31" s="389"/>
      <c r="N31" s="122">
        <v>100</v>
      </c>
      <c r="P31" s="166" t="s">
        <v>71</v>
      </c>
    </row>
    <row r="32" spans="1:17" s="166" customFormat="1" ht="16.5" customHeight="1">
      <c r="A32" s="133" t="s">
        <v>62</v>
      </c>
      <c r="B32" s="133">
        <v>13</v>
      </c>
      <c r="C32" s="133">
        <v>795</v>
      </c>
      <c r="D32" s="133">
        <v>2018</v>
      </c>
      <c r="E32" s="133">
        <v>7</v>
      </c>
      <c r="F32" s="135">
        <v>43293</v>
      </c>
      <c r="G32" s="133" t="s">
        <v>37</v>
      </c>
      <c r="H32" s="133" t="s">
        <v>37</v>
      </c>
      <c r="I32" s="133" t="s">
        <v>11</v>
      </c>
      <c r="J32" s="110" t="s">
        <v>39</v>
      </c>
      <c r="K32" s="133" t="s">
        <v>40</v>
      </c>
      <c r="L32" s="122">
        <v>130</v>
      </c>
      <c r="M32" s="389"/>
      <c r="N32" s="122">
        <v>130</v>
      </c>
      <c r="Q32" s="166" t="s">
        <v>71</v>
      </c>
    </row>
    <row r="33" spans="1:16" s="166" customFormat="1" ht="16.5" customHeight="1">
      <c r="A33" s="133" t="s">
        <v>62</v>
      </c>
      <c r="B33" s="133">
        <v>12</v>
      </c>
      <c r="C33" s="133">
        <v>794</v>
      </c>
      <c r="D33" s="133">
        <v>2018</v>
      </c>
      <c r="E33" s="133">
        <v>7</v>
      </c>
      <c r="F33" s="135">
        <v>43286</v>
      </c>
      <c r="G33" s="133" t="s">
        <v>37</v>
      </c>
      <c r="H33" s="133" t="s">
        <v>37</v>
      </c>
      <c r="I33" s="133" t="s">
        <v>11</v>
      </c>
      <c r="J33" s="110" t="s">
        <v>39</v>
      </c>
      <c r="K33" s="133" t="s">
        <v>40</v>
      </c>
      <c r="L33" s="122">
        <v>140</v>
      </c>
      <c r="M33" s="389"/>
      <c r="N33" s="122">
        <v>140</v>
      </c>
    </row>
    <row r="34" spans="1:16" s="166" customFormat="1" ht="16.5" customHeight="1">
      <c r="A34" s="133" t="s">
        <v>52</v>
      </c>
      <c r="B34" s="133">
        <v>11</v>
      </c>
      <c r="C34" s="133">
        <v>774</v>
      </c>
      <c r="D34" s="133">
        <v>2018</v>
      </c>
      <c r="E34" s="133">
        <v>7</v>
      </c>
      <c r="F34" s="135">
        <v>43286</v>
      </c>
      <c r="G34" s="133" t="s">
        <v>37</v>
      </c>
      <c r="H34" s="133" t="s">
        <v>37</v>
      </c>
      <c r="I34" s="110" t="s">
        <v>8</v>
      </c>
      <c r="J34" s="110" t="s">
        <v>39</v>
      </c>
      <c r="K34" s="133" t="s">
        <v>40</v>
      </c>
      <c r="L34" s="122">
        <v>140</v>
      </c>
      <c r="M34" s="389"/>
      <c r="N34" s="122">
        <v>140</v>
      </c>
    </row>
    <row r="35" spans="1:16" s="166" customFormat="1" ht="16.5" customHeight="1">
      <c r="A35" s="133" t="s">
        <v>62</v>
      </c>
      <c r="B35" s="133">
        <v>11</v>
      </c>
      <c r="C35" s="133">
        <v>793</v>
      </c>
      <c r="D35" s="133">
        <v>2018</v>
      </c>
      <c r="E35" s="133">
        <v>6</v>
      </c>
      <c r="F35" s="135">
        <v>43279</v>
      </c>
      <c r="G35" s="133" t="s">
        <v>37</v>
      </c>
      <c r="H35" s="133" t="s">
        <v>37</v>
      </c>
      <c r="I35" s="133" t="s">
        <v>11</v>
      </c>
      <c r="J35" s="110" t="s">
        <v>39</v>
      </c>
      <c r="K35" s="133" t="s">
        <v>40</v>
      </c>
      <c r="L35" s="122">
        <v>180</v>
      </c>
      <c r="M35" s="385"/>
      <c r="N35" s="122">
        <v>180</v>
      </c>
    </row>
    <row r="36" spans="1:16" s="166" customFormat="1" ht="16.5" customHeight="1">
      <c r="A36" s="133" t="s">
        <v>52</v>
      </c>
      <c r="B36" s="133">
        <v>10</v>
      </c>
      <c r="C36" s="133">
        <v>773</v>
      </c>
      <c r="D36" s="133">
        <v>2018</v>
      </c>
      <c r="E36" s="133">
        <v>6</v>
      </c>
      <c r="F36" s="135">
        <v>43265</v>
      </c>
      <c r="G36" s="133" t="s">
        <v>37</v>
      </c>
      <c r="H36" s="133" t="s">
        <v>37</v>
      </c>
      <c r="I36" s="110" t="s">
        <v>8</v>
      </c>
      <c r="J36" s="110" t="s">
        <v>39</v>
      </c>
      <c r="K36" s="133" t="s">
        <v>53</v>
      </c>
      <c r="L36" s="121">
        <v>120</v>
      </c>
      <c r="M36" s="121">
        <v>120</v>
      </c>
      <c r="N36" s="161"/>
    </row>
    <row r="37" spans="1:16" s="166" customFormat="1" ht="16.5" customHeight="1">
      <c r="A37" s="133" t="s">
        <v>52</v>
      </c>
      <c r="B37" s="133">
        <v>10</v>
      </c>
      <c r="C37" s="133">
        <v>773</v>
      </c>
      <c r="D37" s="133">
        <v>2018</v>
      </c>
      <c r="E37" s="133">
        <v>6</v>
      </c>
      <c r="F37" s="135">
        <v>43265</v>
      </c>
      <c r="G37" s="133" t="s">
        <v>37</v>
      </c>
      <c r="H37" s="133" t="s">
        <v>37</v>
      </c>
      <c r="I37" s="110" t="s">
        <v>8</v>
      </c>
      <c r="J37" s="110" t="s">
        <v>39</v>
      </c>
      <c r="K37" s="133" t="s">
        <v>40</v>
      </c>
      <c r="L37" s="122">
        <v>180</v>
      </c>
      <c r="M37" s="167"/>
      <c r="N37" s="122">
        <v>180</v>
      </c>
      <c r="O37" s="166" t="s">
        <v>71</v>
      </c>
      <c r="P37" s="166" t="s">
        <v>71</v>
      </c>
    </row>
    <row r="38" spans="1:16" s="166" customFormat="1" ht="16.5" customHeight="1">
      <c r="A38" s="133" t="s">
        <v>62</v>
      </c>
      <c r="B38" s="133">
        <v>10</v>
      </c>
      <c r="C38" s="133">
        <v>792</v>
      </c>
      <c r="D38" s="133">
        <v>2018</v>
      </c>
      <c r="E38" s="133">
        <v>6</v>
      </c>
      <c r="F38" s="135">
        <v>43265</v>
      </c>
      <c r="G38" s="133" t="s">
        <v>37</v>
      </c>
      <c r="H38" s="133" t="s">
        <v>37</v>
      </c>
      <c r="I38" s="133" t="s">
        <v>11</v>
      </c>
      <c r="J38" s="110" t="s">
        <v>39</v>
      </c>
      <c r="K38" s="133" t="s">
        <v>40</v>
      </c>
      <c r="L38" s="122">
        <v>200</v>
      </c>
      <c r="M38" s="168"/>
      <c r="N38" s="122">
        <v>200</v>
      </c>
    </row>
    <row r="39" spans="1:16" s="166" customFormat="1" ht="16.5" customHeight="1">
      <c r="A39" s="133" t="s">
        <v>57</v>
      </c>
      <c r="B39" s="133">
        <v>24</v>
      </c>
      <c r="C39" s="133">
        <v>740</v>
      </c>
      <c r="D39" s="133">
        <v>2018</v>
      </c>
      <c r="E39" s="133">
        <v>6</v>
      </c>
      <c r="F39" s="135">
        <v>43265</v>
      </c>
      <c r="G39" s="133" t="s">
        <v>37</v>
      </c>
      <c r="H39" s="133" t="s">
        <v>37</v>
      </c>
      <c r="I39" s="133" t="s">
        <v>12</v>
      </c>
      <c r="J39" s="133" t="s">
        <v>46</v>
      </c>
      <c r="K39" s="133" t="s">
        <v>40</v>
      </c>
      <c r="L39" s="122">
        <v>200</v>
      </c>
      <c r="M39" s="168"/>
      <c r="N39" s="122">
        <v>200</v>
      </c>
    </row>
    <row r="40" spans="1:16" s="166" customFormat="1" ht="16.5" customHeight="1">
      <c r="A40" s="133" t="s">
        <v>52</v>
      </c>
      <c r="B40" s="133">
        <v>9</v>
      </c>
      <c r="C40" s="133">
        <v>772</v>
      </c>
      <c r="D40" s="133">
        <v>2018</v>
      </c>
      <c r="E40" s="133">
        <v>6</v>
      </c>
      <c r="F40" s="135">
        <v>43258</v>
      </c>
      <c r="G40" s="133" t="s">
        <v>37</v>
      </c>
      <c r="H40" s="133" t="s">
        <v>37</v>
      </c>
      <c r="I40" s="110" t="s">
        <v>8</v>
      </c>
      <c r="J40" s="110" t="s">
        <v>39</v>
      </c>
      <c r="K40" s="133" t="s">
        <v>40</v>
      </c>
      <c r="L40" s="122">
        <v>220</v>
      </c>
      <c r="M40" s="168"/>
      <c r="N40" s="122">
        <v>220</v>
      </c>
    </row>
    <row r="41" spans="1:16" s="166" customFormat="1" ht="16.5" customHeight="1">
      <c r="A41" s="133" t="s">
        <v>62</v>
      </c>
      <c r="B41" s="133">
        <v>9</v>
      </c>
      <c r="C41" s="133">
        <v>791</v>
      </c>
      <c r="D41" s="133">
        <v>2018</v>
      </c>
      <c r="E41" s="133">
        <v>6</v>
      </c>
      <c r="F41" s="135">
        <v>43258</v>
      </c>
      <c r="G41" s="133" t="s">
        <v>37</v>
      </c>
      <c r="H41" s="133" t="s">
        <v>37</v>
      </c>
      <c r="I41" s="133" t="s">
        <v>11</v>
      </c>
      <c r="J41" s="110" t="s">
        <v>39</v>
      </c>
      <c r="K41" s="133" t="s">
        <v>40</v>
      </c>
      <c r="L41" s="122">
        <v>220</v>
      </c>
      <c r="M41" s="168"/>
      <c r="N41" s="122">
        <v>220</v>
      </c>
    </row>
    <row r="42" spans="1:16" s="166" customFormat="1" ht="16.5" customHeight="1">
      <c r="A42" s="133" t="s">
        <v>57</v>
      </c>
      <c r="B42" s="133">
        <v>23</v>
      </c>
      <c r="C42" s="133">
        <v>738</v>
      </c>
      <c r="D42" s="133">
        <v>2018</v>
      </c>
      <c r="E42" s="133">
        <v>6</v>
      </c>
      <c r="F42" s="135">
        <v>43258</v>
      </c>
      <c r="G42" s="133" t="s">
        <v>37</v>
      </c>
      <c r="H42" s="133" t="s">
        <v>37</v>
      </c>
      <c r="I42" s="133" t="s">
        <v>12</v>
      </c>
      <c r="J42" s="133" t="s">
        <v>46</v>
      </c>
      <c r="K42" s="133" t="s">
        <v>40</v>
      </c>
      <c r="L42" s="122">
        <v>200</v>
      </c>
      <c r="M42" s="168"/>
      <c r="N42" s="122">
        <v>200</v>
      </c>
    </row>
    <row r="43" spans="1:16" s="166" customFormat="1" ht="16.5" customHeight="1">
      <c r="A43" s="133" t="s">
        <v>57</v>
      </c>
      <c r="B43" s="133">
        <v>22</v>
      </c>
      <c r="C43" s="133">
        <v>737</v>
      </c>
      <c r="D43" s="133">
        <v>2018</v>
      </c>
      <c r="E43" s="133">
        <v>5</v>
      </c>
      <c r="F43" s="135">
        <v>43229</v>
      </c>
      <c r="G43" s="133" t="s">
        <v>37</v>
      </c>
      <c r="H43" s="133" t="s">
        <v>37</v>
      </c>
      <c r="I43" s="133" t="s">
        <v>12</v>
      </c>
      <c r="J43" s="133" t="s">
        <v>46</v>
      </c>
      <c r="K43" s="133" t="s">
        <v>40</v>
      </c>
      <c r="L43" s="122">
        <v>450</v>
      </c>
      <c r="M43" s="168"/>
      <c r="N43" s="122">
        <v>450</v>
      </c>
    </row>
    <row r="44" spans="1:16" s="166" customFormat="1" ht="16.5" customHeight="1">
      <c r="A44" s="133" t="s">
        <v>52</v>
      </c>
      <c r="B44" s="133">
        <v>8</v>
      </c>
      <c r="C44" s="133">
        <v>771</v>
      </c>
      <c r="D44" s="133">
        <v>2018</v>
      </c>
      <c r="E44" s="133">
        <v>5</v>
      </c>
      <c r="F44" s="135">
        <v>43229</v>
      </c>
      <c r="G44" s="133" t="s">
        <v>37</v>
      </c>
      <c r="H44" s="133" t="s">
        <v>37</v>
      </c>
      <c r="I44" s="110" t="s">
        <v>8</v>
      </c>
      <c r="J44" s="110" t="s">
        <v>39</v>
      </c>
      <c r="K44" s="133" t="s">
        <v>40</v>
      </c>
      <c r="L44" s="122">
        <v>180</v>
      </c>
      <c r="M44" s="168"/>
      <c r="N44" s="122">
        <v>180</v>
      </c>
    </row>
    <row r="45" spans="1:16" s="166" customFormat="1" ht="16.5" customHeight="1">
      <c r="A45" s="133" t="s">
        <v>62</v>
      </c>
      <c r="B45" s="133">
        <v>8</v>
      </c>
      <c r="C45" s="133">
        <v>790</v>
      </c>
      <c r="D45" s="133">
        <v>2018</v>
      </c>
      <c r="E45" s="133">
        <v>5</v>
      </c>
      <c r="F45" s="135">
        <v>43229</v>
      </c>
      <c r="G45" s="133" t="s">
        <v>37</v>
      </c>
      <c r="H45" s="133" t="s">
        <v>37</v>
      </c>
      <c r="I45" s="133" t="s">
        <v>11</v>
      </c>
      <c r="J45" s="133" t="s">
        <v>39</v>
      </c>
      <c r="K45" s="133" t="s">
        <v>40</v>
      </c>
      <c r="L45" s="122">
        <v>190</v>
      </c>
      <c r="M45" s="168"/>
      <c r="N45" s="122">
        <v>190</v>
      </c>
    </row>
    <row r="46" spans="1:16" s="166" customFormat="1" ht="16.5" customHeight="1">
      <c r="A46" s="133" t="s">
        <v>57</v>
      </c>
      <c r="B46" s="133">
        <v>21</v>
      </c>
      <c r="C46" s="133">
        <v>736</v>
      </c>
      <c r="D46" s="133">
        <v>2018</v>
      </c>
      <c r="E46" s="133">
        <v>5</v>
      </c>
      <c r="F46" s="135">
        <v>43222</v>
      </c>
      <c r="G46" s="133" t="s">
        <v>37</v>
      </c>
      <c r="H46" s="133" t="s">
        <v>37</v>
      </c>
      <c r="I46" s="133" t="s">
        <v>12</v>
      </c>
      <c r="J46" s="133" t="s">
        <v>46</v>
      </c>
      <c r="K46" s="133" t="s">
        <v>40</v>
      </c>
      <c r="L46" s="122">
        <v>450</v>
      </c>
      <c r="M46" s="168"/>
      <c r="N46" s="122">
        <v>450</v>
      </c>
    </row>
    <row r="47" spans="1:16" s="166" customFormat="1" ht="16.5" customHeight="1">
      <c r="A47" s="133" t="s">
        <v>62</v>
      </c>
      <c r="B47" s="133">
        <v>7</v>
      </c>
      <c r="C47" s="133">
        <v>789</v>
      </c>
      <c r="D47" s="133">
        <v>2018</v>
      </c>
      <c r="E47" s="133">
        <v>5</v>
      </c>
      <c r="F47" s="135">
        <v>43222</v>
      </c>
      <c r="G47" s="133" t="s">
        <v>37</v>
      </c>
      <c r="H47" s="133" t="s">
        <v>37</v>
      </c>
      <c r="I47" s="133" t="s">
        <v>11</v>
      </c>
      <c r="J47" s="133" t="s">
        <v>39</v>
      </c>
      <c r="K47" s="133" t="s">
        <v>40</v>
      </c>
      <c r="L47" s="122">
        <v>230</v>
      </c>
      <c r="M47" s="168"/>
      <c r="N47" s="122">
        <v>230</v>
      </c>
    </row>
    <row r="48" spans="1:16" s="166" customFormat="1" ht="16.5" customHeight="1">
      <c r="A48" s="133" t="s">
        <v>52</v>
      </c>
      <c r="B48" s="133">
        <v>7</v>
      </c>
      <c r="C48" s="133">
        <v>770</v>
      </c>
      <c r="D48" s="133">
        <v>2018</v>
      </c>
      <c r="E48" s="133">
        <v>5</v>
      </c>
      <c r="F48" s="135">
        <v>43222</v>
      </c>
      <c r="G48" s="133" t="s">
        <v>37</v>
      </c>
      <c r="H48" s="133" t="s">
        <v>37</v>
      </c>
      <c r="I48" s="110" t="s">
        <v>8</v>
      </c>
      <c r="J48" s="110" t="s">
        <v>39</v>
      </c>
      <c r="K48" s="133" t="s">
        <v>40</v>
      </c>
      <c r="L48" s="122">
        <v>220</v>
      </c>
      <c r="M48" s="168"/>
      <c r="N48" s="122">
        <v>220</v>
      </c>
    </row>
    <row r="49" spans="1:18" s="166" customFormat="1" ht="16.5" customHeight="1">
      <c r="A49" s="133" t="s">
        <v>57</v>
      </c>
      <c r="B49" s="133">
        <v>20</v>
      </c>
      <c r="C49" s="133">
        <v>735</v>
      </c>
      <c r="D49" s="133">
        <v>2018</v>
      </c>
      <c r="E49" s="133">
        <v>4</v>
      </c>
      <c r="F49" s="135">
        <v>43202</v>
      </c>
      <c r="G49" s="133" t="s">
        <v>37</v>
      </c>
      <c r="H49" s="133" t="s">
        <v>37</v>
      </c>
      <c r="I49" s="133" t="s">
        <v>12</v>
      </c>
      <c r="J49" s="133" t="s">
        <v>46</v>
      </c>
      <c r="K49" s="133" t="s">
        <v>40</v>
      </c>
      <c r="L49" s="122">
        <v>248</v>
      </c>
      <c r="M49" s="168"/>
      <c r="N49" s="122">
        <v>248</v>
      </c>
    </row>
    <row r="50" spans="1:18" s="166" customFormat="1" ht="16.5" customHeight="1">
      <c r="A50" s="133" t="s">
        <v>62</v>
      </c>
      <c r="B50" s="133">
        <v>6</v>
      </c>
      <c r="C50" s="133">
        <v>788</v>
      </c>
      <c r="D50" s="133">
        <v>2018</v>
      </c>
      <c r="E50" s="133">
        <v>4</v>
      </c>
      <c r="F50" s="135">
        <v>43202</v>
      </c>
      <c r="G50" s="133" t="s">
        <v>37</v>
      </c>
      <c r="H50" s="133" t="s">
        <v>37</v>
      </c>
      <c r="I50" s="133" t="s">
        <v>11</v>
      </c>
      <c r="J50" s="133" t="s">
        <v>39</v>
      </c>
      <c r="K50" s="133" t="s">
        <v>40</v>
      </c>
      <c r="L50" s="122">
        <v>120</v>
      </c>
      <c r="M50" s="168"/>
      <c r="N50" s="122">
        <v>120</v>
      </c>
    </row>
    <row r="51" spans="1:18" s="166" customFormat="1" ht="16.5" customHeight="1">
      <c r="A51" s="133" t="s">
        <v>62</v>
      </c>
      <c r="B51" s="133">
        <v>5</v>
      </c>
      <c r="C51" s="133">
        <v>787</v>
      </c>
      <c r="D51" s="133">
        <v>2018</v>
      </c>
      <c r="E51" s="133">
        <v>4</v>
      </c>
      <c r="F51" s="135">
        <v>43195</v>
      </c>
      <c r="G51" s="133" t="s">
        <v>37</v>
      </c>
      <c r="H51" s="133" t="s">
        <v>37</v>
      </c>
      <c r="I51" s="133" t="s">
        <v>11</v>
      </c>
      <c r="J51" s="133" t="s">
        <v>39</v>
      </c>
      <c r="K51" s="133" t="s">
        <v>40</v>
      </c>
      <c r="L51" s="122">
        <v>120</v>
      </c>
      <c r="M51" s="168"/>
      <c r="N51" s="122">
        <v>120</v>
      </c>
    </row>
    <row r="52" spans="1:18" s="166" customFormat="1" ht="16.5" customHeight="1">
      <c r="A52" s="133" t="s">
        <v>52</v>
      </c>
      <c r="B52" s="133">
        <v>6</v>
      </c>
      <c r="C52" s="133">
        <v>769</v>
      </c>
      <c r="D52" s="133">
        <v>2018</v>
      </c>
      <c r="E52" s="133">
        <v>4</v>
      </c>
      <c r="F52" s="135">
        <v>43195</v>
      </c>
      <c r="G52" s="133" t="s">
        <v>37</v>
      </c>
      <c r="H52" s="133" t="s">
        <v>37</v>
      </c>
      <c r="I52" s="110" t="s">
        <v>8</v>
      </c>
      <c r="J52" s="110" t="s">
        <v>39</v>
      </c>
      <c r="K52" s="133" t="s">
        <v>40</v>
      </c>
      <c r="L52" s="122">
        <v>100</v>
      </c>
      <c r="M52" s="168"/>
      <c r="N52" s="122">
        <v>100</v>
      </c>
    </row>
    <row r="53" spans="1:18" s="166" customFormat="1" ht="16.5" customHeight="1">
      <c r="A53" s="133" t="s">
        <v>52</v>
      </c>
      <c r="B53" s="133">
        <v>6</v>
      </c>
      <c r="C53" s="133">
        <v>769</v>
      </c>
      <c r="D53" s="133">
        <v>2018</v>
      </c>
      <c r="E53" s="133">
        <v>4</v>
      </c>
      <c r="F53" s="135">
        <v>43195</v>
      </c>
      <c r="G53" s="133" t="s">
        <v>37</v>
      </c>
      <c r="H53" s="133" t="s">
        <v>37</v>
      </c>
      <c r="I53" s="110" t="s">
        <v>8</v>
      </c>
      <c r="J53" s="110" t="s">
        <v>39</v>
      </c>
      <c r="K53" s="133" t="s">
        <v>54</v>
      </c>
      <c r="L53" s="121">
        <v>75</v>
      </c>
      <c r="M53" s="121">
        <v>75</v>
      </c>
      <c r="N53" s="168"/>
    </row>
    <row r="54" spans="1:18" s="166" customFormat="1" ht="16.5" customHeight="1">
      <c r="A54" s="133" t="s">
        <v>52</v>
      </c>
      <c r="B54" s="133">
        <v>6</v>
      </c>
      <c r="C54" s="133">
        <v>768</v>
      </c>
      <c r="D54" s="133">
        <v>2018</v>
      </c>
      <c r="E54" s="133">
        <v>3</v>
      </c>
      <c r="F54" s="135">
        <v>43188</v>
      </c>
      <c r="G54" s="133" t="s">
        <v>37</v>
      </c>
      <c r="H54" s="133" t="s">
        <v>37</v>
      </c>
      <c r="I54" s="110" t="s">
        <v>8</v>
      </c>
      <c r="J54" s="110" t="s">
        <v>39</v>
      </c>
      <c r="K54" s="133" t="s">
        <v>40</v>
      </c>
      <c r="L54" s="122">
        <v>120</v>
      </c>
      <c r="M54" s="168"/>
      <c r="N54" s="122">
        <v>120</v>
      </c>
    </row>
    <row r="55" spans="1:18" s="166" customFormat="1" ht="16.5" customHeight="1">
      <c r="A55" s="133" t="s">
        <v>62</v>
      </c>
      <c r="B55" s="133">
        <v>5</v>
      </c>
      <c r="C55" s="133">
        <v>786</v>
      </c>
      <c r="D55" s="133">
        <v>2018</v>
      </c>
      <c r="E55" s="133">
        <v>3</v>
      </c>
      <c r="F55" s="135">
        <v>43188</v>
      </c>
      <c r="G55" s="133" t="s">
        <v>37</v>
      </c>
      <c r="H55" s="133" t="s">
        <v>37</v>
      </c>
      <c r="I55" s="133" t="s">
        <v>11</v>
      </c>
      <c r="J55" s="110" t="s">
        <v>39</v>
      </c>
      <c r="K55" s="133" t="s">
        <v>40</v>
      </c>
      <c r="L55" s="122">
        <v>130</v>
      </c>
      <c r="M55" s="168"/>
      <c r="N55" s="122">
        <v>130</v>
      </c>
    </row>
    <row r="56" spans="1:18" s="166" customFormat="1" ht="16.5" customHeight="1">
      <c r="A56" s="133" t="s">
        <v>57</v>
      </c>
      <c r="B56" s="133">
        <v>19</v>
      </c>
      <c r="C56" s="133">
        <v>734</v>
      </c>
      <c r="D56" s="133">
        <v>2018</v>
      </c>
      <c r="E56" s="133">
        <v>3</v>
      </c>
      <c r="F56" s="135">
        <v>43188</v>
      </c>
      <c r="G56" s="133" t="s">
        <v>37</v>
      </c>
      <c r="H56" s="133" t="s">
        <v>37</v>
      </c>
      <c r="I56" s="133" t="s">
        <v>12</v>
      </c>
      <c r="J56" s="133" t="s">
        <v>46</v>
      </c>
      <c r="K56" s="133" t="s">
        <v>40</v>
      </c>
      <c r="L56" s="122">
        <v>202</v>
      </c>
      <c r="M56" s="168"/>
      <c r="N56" s="122">
        <v>202</v>
      </c>
    </row>
    <row r="57" spans="1:18" s="166" customFormat="1" ht="16.5" customHeight="1">
      <c r="A57" s="133" t="s">
        <v>57</v>
      </c>
      <c r="B57" s="133">
        <v>18</v>
      </c>
      <c r="C57" s="133">
        <v>733</v>
      </c>
      <c r="D57" s="133">
        <v>2018</v>
      </c>
      <c r="E57" s="133">
        <v>3</v>
      </c>
      <c r="F57" s="135">
        <v>43182</v>
      </c>
      <c r="G57" s="133" t="s">
        <v>37</v>
      </c>
      <c r="H57" s="133" t="s">
        <v>37</v>
      </c>
      <c r="I57" s="133" t="s">
        <v>12</v>
      </c>
      <c r="J57" s="133" t="s">
        <v>46</v>
      </c>
      <c r="K57" s="133" t="s">
        <v>40</v>
      </c>
      <c r="L57" s="122">
        <v>353</v>
      </c>
      <c r="M57" s="168"/>
      <c r="N57" s="122">
        <v>353</v>
      </c>
      <c r="O57" s="166" t="s">
        <v>71</v>
      </c>
      <c r="P57" s="166" t="s">
        <v>71</v>
      </c>
    </row>
    <row r="58" spans="1:18" s="166" customFormat="1" ht="16.5" customHeight="1">
      <c r="A58" s="133" t="s">
        <v>62</v>
      </c>
      <c r="B58" s="133">
        <v>4</v>
      </c>
      <c r="C58" s="133">
        <v>785</v>
      </c>
      <c r="D58" s="133">
        <v>2018</v>
      </c>
      <c r="E58" s="133">
        <v>3</v>
      </c>
      <c r="F58" s="135">
        <v>43181</v>
      </c>
      <c r="G58" s="133" t="s">
        <v>37</v>
      </c>
      <c r="H58" s="133" t="s">
        <v>37</v>
      </c>
      <c r="I58" s="133" t="s">
        <v>11</v>
      </c>
      <c r="J58" s="110" t="s">
        <v>39</v>
      </c>
      <c r="K58" s="133" t="s">
        <v>40</v>
      </c>
      <c r="L58" s="122">
        <v>160</v>
      </c>
      <c r="M58" s="168"/>
      <c r="N58" s="122">
        <v>160</v>
      </c>
      <c r="R58" s="166" t="s">
        <v>71</v>
      </c>
    </row>
    <row r="59" spans="1:18" s="166" customFormat="1" ht="16.5" customHeight="1">
      <c r="A59" s="133" t="s">
        <v>52</v>
      </c>
      <c r="B59" s="133">
        <v>5</v>
      </c>
      <c r="C59" s="133">
        <v>767</v>
      </c>
      <c r="D59" s="133">
        <v>2018</v>
      </c>
      <c r="E59" s="133">
        <v>3</v>
      </c>
      <c r="F59" s="135">
        <v>43181</v>
      </c>
      <c r="G59" s="133" t="s">
        <v>37</v>
      </c>
      <c r="H59" s="133" t="s">
        <v>37</v>
      </c>
      <c r="I59" s="110" t="s">
        <v>8</v>
      </c>
      <c r="J59" s="110" t="s">
        <v>39</v>
      </c>
      <c r="K59" s="133" t="s">
        <v>40</v>
      </c>
      <c r="L59" s="122">
        <v>100</v>
      </c>
      <c r="M59" s="168"/>
      <c r="N59" s="122">
        <v>100</v>
      </c>
      <c r="O59" s="166" t="s">
        <v>71</v>
      </c>
    </row>
    <row r="60" spans="1:18" s="166" customFormat="1" ht="16.5" customHeight="1">
      <c r="A60" s="133" t="s">
        <v>57</v>
      </c>
      <c r="B60" s="133">
        <v>17</v>
      </c>
      <c r="C60" s="133">
        <v>732</v>
      </c>
      <c r="D60" s="133">
        <v>2018</v>
      </c>
      <c r="E60" s="133">
        <v>3</v>
      </c>
      <c r="F60" s="135">
        <v>43177</v>
      </c>
      <c r="G60" s="133" t="s">
        <v>37</v>
      </c>
      <c r="H60" s="133" t="s">
        <v>37</v>
      </c>
      <c r="I60" s="133" t="s">
        <v>12</v>
      </c>
      <c r="J60" s="133" t="s">
        <v>46</v>
      </c>
      <c r="K60" s="133" t="s">
        <v>40</v>
      </c>
      <c r="L60" s="122">
        <v>400</v>
      </c>
      <c r="M60" s="168"/>
      <c r="N60" s="122">
        <v>400</v>
      </c>
    </row>
    <row r="61" spans="1:18" s="166" customFormat="1" ht="16.5" customHeight="1">
      <c r="A61" s="133" t="s">
        <v>52</v>
      </c>
      <c r="B61" s="133">
        <v>4</v>
      </c>
      <c r="C61" s="133">
        <v>766</v>
      </c>
      <c r="D61" s="133">
        <v>2018</v>
      </c>
      <c r="E61" s="133">
        <v>3</v>
      </c>
      <c r="F61" s="135">
        <v>43174</v>
      </c>
      <c r="G61" s="133" t="s">
        <v>37</v>
      </c>
      <c r="H61" s="133" t="s">
        <v>37</v>
      </c>
      <c r="I61" s="110" t="s">
        <v>8</v>
      </c>
      <c r="J61" s="110" t="s">
        <v>39</v>
      </c>
      <c r="K61" s="133" t="s">
        <v>40</v>
      </c>
      <c r="L61" s="122">
        <v>75</v>
      </c>
      <c r="M61" s="168"/>
      <c r="N61" s="122">
        <v>75</v>
      </c>
      <c r="O61" s="166" t="s">
        <v>71</v>
      </c>
    </row>
    <row r="62" spans="1:18" s="166" customFormat="1" ht="16.5" customHeight="1">
      <c r="A62" s="133" t="s">
        <v>62</v>
      </c>
      <c r="B62" s="133">
        <v>3</v>
      </c>
      <c r="C62" s="133">
        <v>784</v>
      </c>
      <c r="D62" s="133">
        <v>2018</v>
      </c>
      <c r="E62" s="133">
        <v>3</v>
      </c>
      <c r="F62" s="135">
        <v>43174</v>
      </c>
      <c r="G62" s="133" t="s">
        <v>37</v>
      </c>
      <c r="H62" s="133" t="s">
        <v>37</v>
      </c>
      <c r="I62" s="133" t="s">
        <v>11</v>
      </c>
      <c r="J62" s="110" t="s">
        <v>39</v>
      </c>
      <c r="K62" s="133" t="s">
        <v>40</v>
      </c>
      <c r="L62" s="122">
        <v>75</v>
      </c>
      <c r="M62" s="168"/>
      <c r="N62" s="122">
        <v>75</v>
      </c>
    </row>
    <row r="63" spans="1:18" s="166" customFormat="1" ht="16.5" customHeight="1">
      <c r="A63" s="133" t="s">
        <v>52</v>
      </c>
      <c r="B63" s="133">
        <v>3</v>
      </c>
      <c r="C63" s="133">
        <v>765</v>
      </c>
      <c r="D63" s="133">
        <v>2018</v>
      </c>
      <c r="E63" s="133">
        <v>2</v>
      </c>
      <c r="F63" s="135">
        <v>43153</v>
      </c>
      <c r="G63" s="133" t="s">
        <v>37</v>
      </c>
      <c r="H63" s="133" t="s">
        <v>37</v>
      </c>
      <c r="I63" s="110" t="s">
        <v>8</v>
      </c>
      <c r="J63" s="133" t="s">
        <v>66</v>
      </c>
      <c r="K63" s="133" t="s">
        <v>40</v>
      </c>
      <c r="L63" s="122">
        <v>530</v>
      </c>
      <c r="M63" s="169"/>
      <c r="N63" s="122">
        <v>530</v>
      </c>
    </row>
    <row r="64" spans="1:18" s="166" customFormat="1" ht="16.5" customHeight="1">
      <c r="A64" s="133" t="s">
        <v>52</v>
      </c>
      <c r="B64" s="133">
        <v>3</v>
      </c>
      <c r="C64" s="133">
        <v>765</v>
      </c>
      <c r="D64" s="133">
        <v>2018</v>
      </c>
      <c r="E64" s="133">
        <v>2</v>
      </c>
      <c r="F64" s="135">
        <v>43153</v>
      </c>
      <c r="G64" s="133" t="s">
        <v>37</v>
      </c>
      <c r="H64" s="133" t="s">
        <v>37</v>
      </c>
      <c r="I64" s="110" t="s">
        <v>8</v>
      </c>
      <c r="J64" s="133" t="s">
        <v>66</v>
      </c>
      <c r="K64" s="133" t="s">
        <v>54</v>
      </c>
      <c r="L64" s="121">
        <v>520</v>
      </c>
      <c r="M64" s="121">
        <v>520</v>
      </c>
      <c r="N64" s="161"/>
    </row>
    <row r="65" spans="1:16" s="166" customFormat="1" ht="16.5" customHeight="1">
      <c r="A65" s="133" t="s">
        <v>57</v>
      </c>
      <c r="B65" s="133">
        <v>16</v>
      </c>
      <c r="C65" s="133">
        <v>731</v>
      </c>
      <c r="D65" s="133">
        <v>2018</v>
      </c>
      <c r="E65" s="133">
        <v>2</v>
      </c>
      <c r="F65" s="135">
        <v>43146</v>
      </c>
      <c r="G65" s="133" t="s">
        <v>37</v>
      </c>
      <c r="H65" s="133" t="s">
        <v>37</v>
      </c>
      <c r="I65" s="133" t="s">
        <v>12</v>
      </c>
      <c r="J65" s="133" t="s">
        <v>46</v>
      </c>
      <c r="K65" s="133" t="s">
        <v>40</v>
      </c>
      <c r="L65" s="122">
        <v>341</v>
      </c>
      <c r="M65" s="384"/>
      <c r="N65" s="122">
        <v>341</v>
      </c>
      <c r="O65" s="166" t="s">
        <v>71</v>
      </c>
    </row>
    <row r="66" spans="1:16" s="166" customFormat="1" ht="16.5" customHeight="1">
      <c r="A66" s="133" t="s">
        <v>52</v>
      </c>
      <c r="B66" s="133">
        <v>2</v>
      </c>
      <c r="C66" s="133">
        <v>764</v>
      </c>
      <c r="D66" s="133">
        <v>2018</v>
      </c>
      <c r="E66" s="133">
        <v>2</v>
      </c>
      <c r="F66" s="135">
        <v>43146</v>
      </c>
      <c r="G66" s="133" t="s">
        <v>37</v>
      </c>
      <c r="H66" s="133" t="s">
        <v>37</v>
      </c>
      <c r="I66" s="110" t="s">
        <v>8</v>
      </c>
      <c r="J66" s="110" t="s">
        <v>39</v>
      </c>
      <c r="K66" s="133" t="s">
        <v>40</v>
      </c>
      <c r="L66" s="122">
        <v>100</v>
      </c>
      <c r="M66" s="389"/>
      <c r="N66" s="122">
        <v>100</v>
      </c>
    </row>
    <row r="67" spans="1:16" s="166" customFormat="1" ht="16.5" customHeight="1">
      <c r="A67" s="133" t="s">
        <v>62</v>
      </c>
      <c r="B67" s="133">
        <v>2</v>
      </c>
      <c r="C67" s="133">
        <v>783</v>
      </c>
      <c r="D67" s="133">
        <v>2018</v>
      </c>
      <c r="E67" s="133">
        <v>2</v>
      </c>
      <c r="F67" s="135">
        <v>43146</v>
      </c>
      <c r="G67" s="133" t="s">
        <v>37</v>
      </c>
      <c r="H67" s="133" t="s">
        <v>37</v>
      </c>
      <c r="I67" s="133" t="s">
        <v>11</v>
      </c>
      <c r="J67" s="110" t="s">
        <v>39</v>
      </c>
      <c r="K67" s="133" t="s">
        <v>40</v>
      </c>
      <c r="L67" s="122">
        <v>130</v>
      </c>
      <c r="M67" s="385"/>
      <c r="N67" s="122">
        <v>130</v>
      </c>
    </row>
    <row r="68" spans="1:16" s="166" customFormat="1" ht="16.5" customHeight="1">
      <c r="A68" s="133" t="s">
        <v>52</v>
      </c>
      <c r="B68" s="133">
        <v>1</v>
      </c>
      <c r="C68" s="133">
        <v>763</v>
      </c>
      <c r="D68" s="133">
        <v>2018</v>
      </c>
      <c r="E68" s="133">
        <v>1</v>
      </c>
      <c r="F68" s="135">
        <v>43125</v>
      </c>
      <c r="G68" s="133" t="s">
        <v>37</v>
      </c>
      <c r="H68" s="133" t="s">
        <v>37</v>
      </c>
      <c r="I68" s="110" t="s">
        <v>8</v>
      </c>
      <c r="J68" s="110" t="s">
        <v>39</v>
      </c>
      <c r="K68" s="133" t="s">
        <v>53</v>
      </c>
      <c r="L68" s="121">
        <v>85</v>
      </c>
      <c r="M68" s="121">
        <v>85</v>
      </c>
      <c r="N68" s="161"/>
      <c r="P68" s="166" t="s">
        <v>71</v>
      </c>
    </row>
    <row r="69" spans="1:16" s="166" customFormat="1" ht="16.5" customHeight="1">
      <c r="A69" s="133" t="s">
        <v>52</v>
      </c>
      <c r="B69" s="133">
        <v>1</v>
      </c>
      <c r="C69" s="133">
        <v>763</v>
      </c>
      <c r="D69" s="133">
        <v>2018</v>
      </c>
      <c r="E69" s="133">
        <v>1</v>
      </c>
      <c r="F69" s="135">
        <v>43125</v>
      </c>
      <c r="G69" s="133" t="s">
        <v>37</v>
      </c>
      <c r="H69" s="133" t="s">
        <v>37</v>
      </c>
      <c r="I69" s="110" t="s">
        <v>8</v>
      </c>
      <c r="J69" s="110" t="s">
        <v>39</v>
      </c>
      <c r="K69" s="133" t="s">
        <v>40</v>
      </c>
      <c r="L69" s="122">
        <v>190</v>
      </c>
      <c r="M69" s="398"/>
      <c r="N69" s="122">
        <v>190</v>
      </c>
      <c r="P69" s="166" t="s">
        <v>71</v>
      </c>
    </row>
    <row r="70" spans="1:16" s="166" customFormat="1" ht="16.5" customHeight="1">
      <c r="A70" s="133" t="s">
        <v>57</v>
      </c>
      <c r="B70" s="133">
        <v>15</v>
      </c>
      <c r="C70" s="133">
        <v>730</v>
      </c>
      <c r="D70" s="133">
        <v>2018</v>
      </c>
      <c r="E70" s="133">
        <v>1</v>
      </c>
      <c r="F70" s="135">
        <v>43125</v>
      </c>
      <c r="G70" s="133" t="s">
        <v>37</v>
      </c>
      <c r="H70" s="133" t="s">
        <v>37</v>
      </c>
      <c r="I70" s="133" t="s">
        <v>12</v>
      </c>
      <c r="J70" s="133" t="s">
        <v>46</v>
      </c>
      <c r="K70" s="133" t="s">
        <v>40</v>
      </c>
      <c r="L70" s="122">
        <v>320</v>
      </c>
      <c r="M70" s="389"/>
      <c r="N70" s="122">
        <v>320</v>
      </c>
      <c r="P70" s="166" t="s">
        <v>71</v>
      </c>
    </row>
    <row r="71" spans="1:16" s="166" customFormat="1" ht="16.5" customHeight="1">
      <c r="A71" s="133" t="s">
        <v>62</v>
      </c>
      <c r="B71" s="133">
        <v>1</v>
      </c>
      <c r="C71" s="133">
        <v>782</v>
      </c>
      <c r="D71" s="133">
        <v>2018</v>
      </c>
      <c r="E71" s="133">
        <v>1</v>
      </c>
      <c r="F71" s="135">
        <v>43118</v>
      </c>
      <c r="G71" s="133" t="s">
        <v>37</v>
      </c>
      <c r="H71" s="133" t="s">
        <v>37</v>
      </c>
      <c r="I71" s="133" t="s">
        <v>11</v>
      </c>
      <c r="J71" s="110" t="s">
        <v>39</v>
      </c>
      <c r="K71" s="133" t="s">
        <v>40</v>
      </c>
      <c r="L71" s="122">
        <v>170</v>
      </c>
      <c r="M71" s="385"/>
      <c r="N71" s="122">
        <v>170</v>
      </c>
      <c r="O71" s="166" t="s">
        <v>71</v>
      </c>
    </row>
    <row r="72" spans="1:16">
      <c r="A72" s="133" t="s">
        <v>57</v>
      </c>
      <c r="B72" s="133">
        <v>14</v>
      </c>
      <c r="C72" s="133">
        <v>729</v>
      </c>
      <c r="D72" s="133">
        <v>2018</v>
      </c>
      <c r="E72" s="133">
        <v>1</v>
      </c>
      <c r="F72" s="135">
        <v>43110</v>
      </c>
      <c r="G72" s="133" t="s">
        <v>37</v>
      </c>
      <c r="H72" s="133" t="s">
        <v>37</v>
      </c>
      <c r="I72" s="133" t="s">
        <v>12</v>
      </c>
      <c r="J72" s="133" t="s">
        <v>46</v>
      </c>
      <c r="K72" s="133" t="s">
        <v>67</v>
      </c>
      <c r="L72" s="122">
        <v>241</v>
      </c>
      <c r="M72" s="384"/>
      <c r="N72" s="122">
        <v>241</v>
      </c>
    </row>
    <row r="73" spans="1:16">
      <c r="A73" s="133" t="s">
        <v>57</v>
      </c>
      <c r="B73" s="133">
        <v>13</v>
      </c>
      <c r="C73" s="133">
        <v>728</v>
      </c>
      <c r="D73" s="133">
        <v>2018</v>
      </c>
      <c r="E73" s="133">
        <v>1</v>
      </c>
      <c r="F73" s="135">
        <v>43103</v>
      </c>
      <c r="G73" s="133" t="s">
        <v>37</v>
      </c>
      <c r="H73" s="133" t="s">
        <v>37</v>
      </c>
      <c r="I73" s="133" t="s">
        <v>12</v>
      </c>
      <c r="J73" s="110" t="s">
        <v>46</v>
      </c>
      <c r="K73" s="133" t="s">
        <v>40</v>
      </c>
      <c r="L73" s="122">
        <v>408</v>
      </c>
      <c r="M73" s="389"/>
      <c r="N73" s="122">
        <v>408</v>
      </c>
    </row>
    <row r="74" spans="1:16" ht="18" customHeight="1">
      <c r="A74" s="170"/>
      <c r="B74" s="170"/>
      <c r="C74" s="170"/>
      <c r="D74" s="170"/>
      <c r="E74" s="170"/>
      <c r="F74" s="171"/>
      <c r="G74" s="170"/>
      <c r="H74" s="170"/>
      <c r="I74" s="170"/>
      <c r="J74" s="170"/>
      <c r="K74" s="170"/>
      <c r="L74" s="140">
        <f>SUM(L5:L73)</f>
        <v>18073</v>
      </c>
      <c r="M74" s="140">
        <f>SUM(M5:M73)</f>
        <v>5550</v>
      </c>
      <c r="N74" s="140">
        <f>SUM(N5:N73)</f>
        <v>12523</v>
      </c>
      <c r="P74" t="s">
        <v>71</v>
      </c>
    </row>
    <row r="75" spans="1:16" ht="18" customHeight="1">
      <c r="A75" s="396" t="s">
        <v>93</v>
      </c>
      <c r="B75" s="396"/>
      <c r="C75" s="396"/>
      <c r="D75" s="396"/>
      <c r="E75" s="120"/>
      <c r="F75" s="172"/>
      <c r="G75" s="120"/>
      <c r="H75" s="120"/>
      <c r="I75" s="120"/>
      <c r="J75" s="120"/>
      <c r="K75" s="129"/>
      <c r="L75" s="173"/>
      <c r="M75" s="173"/>
      <c r="N75" s="173"/>
    </row>
    <row r="76" spans="1:16" ht="18" customHeight="1">
      <c r="A76" s="86"/>
      <c r="B76" s="86"/>
      <c r="C76" s="174"/>
      <c r="D76" s="175"/>
      <c r="E76" s="176"/>
      <c r="F76" s="174"/>
      <c r="G76" s="177"/>
      <c r="H76" s="89"/>
      <c r="I76" s="144"/>
      <c r="J76" s="88" t="s">
        <v>71</v>
      </c>
      <c r="K76" s="86"/>
      <c r="L76" s="86"/>
    </row>
    <row r="77" spans="1:16">
      <c r="A77" s="383" t="s">
        <v>8</v>
      </c>
      <c r="B77" s="383"/>
      <c r="C77" s="178">
        <v>5550</v>
      </c>
      <c r="D77" s="395" t="s">
        <v>8</v>
      </c>
      <c r="E77" s="395"/>
      <c r="F77" s="395"/>
      <c r="G77" s="146">
        <v>3808</v>
      </c>
      <c r="H77" s="179" t="s">
        <v>98</v>
      </c>
      <c r="I77" s="179"/>
      <c r="J77" s="179"/>
      <c r="K77" s="179"/>
      <c r="M77" t="s">
        <v>71</v>
      </c>
    </row>
    <row r="78" spans="1:16">
      <c r="A78" s="86"/>
      <c r="B78" s="174"/>
      <c r="C78" s="175"/>
      <c r="D78" s="86"/>
      <c r="E78" s="174"/>
      <c r="F78" s="177"/>
      <c r="G78" s="89"/>
      <c r="H78" s="144"/>
      <c r="I78" s="86" t="s">
        <v>71</v>
      </c>
      <c r="J78" s="88"/>
      <c r="K78" s="86"/>
    </row>
    <row r="79" spans="1:16">
      <c r="A79" s="180"/>
      <c r="B79" s="180"/>
      <c r="C79" s="180"/>
      <c r="D79" s="394" t="s">
        <v>11</v>
      </c>
      <c r="E79" s="394"/>
      <c r="F79" s="394"/>
      <c r="G79" s="146">
        <v>3808</v>
      </c>
      <c r="H79" s="179" t="s">
        <v>98</v>
      </c>
      <c r="I79" s="179"/>
      <c r="J79" s="395" t="s">
        <v>12</v>
      </c>
      <c r="K79" s="395"/>
      <c r="L79" s="146">
        <v>4000</v>
      </c>
      <c r="M79" s="179" t="s">
        <v>99</v>
      </c>
      <c r="N79" s="179"/>
    </row>
    <row r="80" spans="1:16">
      <c r="A80" s="86"/>
      <c r="B80" s="86"/>
      <c r="C80" s="174"/>
      <c r="D80" s="175"/>
      <c r="E80" s="176"/>
      <c r="F80" s="174"/>
      <c r="G80" s="177"/>
      <c r="H80" s="89"/>
      <c r="I80" s="144"/>
      <c r="J80" s="88" t="s">
        <v>71</v>
      </c>
      <c r="K80" s="86"/>
      <c r="L80" s="86"/>
    </row>
    <row r="81" spans="1:12">
      <c r="A81" s="86"/>
      <c r="B81" s="86"/>
      <c r="C81" s="86"/>
      <c r="D81" s="394" t="s">
        <v>14</v>
      </c>
      <c r="E81" s="394"/>
      <c r="F81" s="394"/>
      <c r="G81" s="146">
        <v>907</v>
      </c>
      <c r="H81" s="179" t="s">
        <v>100</v>
      </c>
      <c r="I81" s="179"/>
      <c r="J81" s="179"/>
      <c r="K81"/>
    </row>
    <row r="82" spans="1:12">
      <c r="A82" s="86"/>
      <c r="B82" s="86"/>
      <c r="C82" s="174"/>
      <c r="D82" s="175"/>
      <c r="E82" s="86"/>
      <c r="F82" s="174"/>
      <c r="G82" s="177"/>
      <c r="H82" s="89"/>
      <c r="I82" s="144"/>
      <c r="J82" s="86" t="s">
        <v>71</v>
      </c>
      <c r="K82" s="88"/>
      <c r="L82" s="86"/>
    </row>
    <row r="83" spans="1:12">
      <c r="A83" s="396"/>
      <c r="B83" s="396"/>
      <c r="C83" s="396"/>
      <c r="D83" s="396"/>
      <c r="F83" s="174"/>
      <c r="G83" s="87"/>
      <c r="H83" s="89"/>
      <c r="I83" s="397"/>
      <c r="J83" s="397"/>
      <c r="K83" s="397"/>
      <c r="L83" s="397"/>
    </row>
    <row r="84" spans="1:12">
      <c r="A84" s="86"/>
      <c r="B84" s="86"/>
      <c r="C84" s="174"/>
      <c r="D84" s="175"/>
      <c r="E84" s="86"/>
      <c r="F84" s="174" t="s">
        <v>71</v>
      </c>
      <c r="G84" s="177"/>
      <c r="H84" s="89"/>
      <c r="I84" s="144" t="s">
        <v>71</v>
      </c>
      <c r="J84" s="86"/>
      <c r="K84" s="88"/>
      <c r="L84" s="86"/>
    </row>
    <row r="85" spans="1:12">
      <c r="I85" t="s">
        <v>71</v>
      </c>
      <c r="J85" t="s">
        <v>71</v>
      </c>
    </row>
  </sheetData>
  <autoFilter ref="I1:I90" xr:uid="{4A860789-66E8-4A23-BE8C-3674F25F087D}"/>
  <mergeCells count="27">
    <mergeCell ref="M21:M35"/>
    <mergeCell ref="L1:N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10:M11"/>
    <mergeCell ref="M17:M19"/>
    <mergeCell ref="M65:M67"/>
    <mergeCell ref="M69:M71"/>
    <mergeCell ref="M72:M73"/>
    <mergeCell ref="A75:D75"/>
    <mergeCell ref="A77:B77"/>
    <mergeCell ref="D77:F77"/>
    <mergeCell ref="D79:F79"/>
    <mergeCell ref="J79:K79"/>
    <mergeCell ref="D81:F81"/>
    <mergeCell ref="A83:D83"/>
    <mergeCell ref="I83:L83"/>
  </mergeCells>
  <hyperlinks>
    <hyperlink ref="A75:D75" r:id="rId1" display="(arrêté n° " xr:uid="{6741C7E4-8EC0-4950-9955-0FE76DE3C682}"/>
  </hyperlinks>
  <pageMargins left="0.23622047244094491" right="0.11811023622047245" top="0.39370078740157483" bottom="0.19685039370078741" header="0.19685039370078741" footer="0.19685039370078741"/>
  <pageSetup paperSize="9" scale="90" orientation="landscape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A5F6E-EAE8-4BAC-B802-3CFF5E92A847}">
  <dimension ref="A1:AA119"/>
  <sheetViews>
    <sheetView topLeftCell="A85" zoomScale="160" zoomScaleNormal="160" workbookViewId="0">
      <pane ySplit="1095" topLeftCell="A103" activePane="bottomLeft"/>
      <selection pane="bottomLeft" activeCell="A5" sqref="A5:N100"/>
      <selection activeCell="L1" sqref="L1:N1"/>
    </sheetView>
  </sheetViews>
  <sheetFormatPr defaultColWidth="11.42578125" defaultRowHeight="15"/>
  <cols>
    <col min="1" max="1" width="8.28515625" style="88" customWidth="1"/>
    <col min="2" max="2" width="6.7109375" style="88" customWidth="1"/>
    <col min="3" max="3" width="10.7109375" style="88" customWidth="1"/>
    <col min="4" max="4" width="7.42578125" style="88" customWidth="1"/>
    <col min="5" max="5" width="6" style="88" customWidth="1"/>
    <col min="6" max="6" width="12.5703125" style="90" customWidth="1"/>
    <col min="7" max="7" width="10.85546875" style="88" customWidth="1"/>
    <col min="8" max="8" width="6.7109375" style="88" customWidth="1"/>
    <col min="9" max="9" width="23.85546875" style="88" customWidth="1"/>
    <col min="10" max="10" width="12.85546875" style="88" customWidth="1"/>
    <col min="11" max="11" width="13.28515625" style="88" customWidth="1"/>
    <col min="12" max="14" width="9" style="86" customWidth="1"/>
    <col min="15" max="15" width="9.140625" customWidth="1"/>
    <col min="16" max="25" width="9.140625" style="2" customWidth="1"/>
    <col min="26" max="26" width="16.28515625" style="2" customWidth="1"/>
    <col min="27" max="27" width="11.7109375" style="2" customWidth="1"/>
    <col min="257" max="257" width="8.28515625" customWidth="1"/>
    <col min="258" max="258" width="6.7109375" customWidth="1"/>
    <col min="259" max="259" width="10.7109375" customWidth="1"/>
    <col min="260" max="260" width="7.42578125" customWidth="1"/>
    <col min="261" max="261" width="6" customWidth="1"/>
    <col min="262" max="262" width="12.5703125" customWidth="1"/>
    <col min="263" max="263" width="10.85546875" customWidth="1"/>
    <col min="264" max="264" width="6.7109375" customWidth="1"/>
    <col min="265" max="265" width="23.85546875" customWidth="1"/>
    <col min="266" max="266" width="12.85546875" customWidth="1"/>
    <col min="267" max="267" width="13.28515625" customWidth="1"/>
    <col min="268" max="270" width="9" customWidth="1"/>
    <col min="271" max="281" width="9.140625" customWidth="1"/>
    <col min="282" max="282" width="16.28515625" customWidth="1"/>
    <col min="283" max="283" width="11.7109375" customWidth="1"/>
    <col min="513" max="513" width="8.28515625" customWidth="1"/>
    <col min="514" max="514" width="6.7109375" customWidth="1"/>
    <col min="515" max="515" width="10.7109375" customWidth="1"/>
    <col min="516" max="516" width="7.42578125" customWidth="1"/>
    <col min="517" max="517" width="6" customWidth="1"/>
    <col min="518" max="518" width="12.5703125" customWidth="1"/>
    <col min="519" max="519" width="10.85546875" customWidth="1"/>
    <col min="520" max="520" width="6.7109375" customWidth="1"/>
    <col min="521" max="521" width="23.85546875" customWidth="1"/>
    <col min="522" max="522" width="12.85546875" customWidth="1"/>
    <col min="523" max="523" width="13.28515625" customWidth="1"/>
    <col min="524" max="526" width="9" customWidth="1"/>
    <col min="527" max="537" width="9.140625" customWidth="1"/>
    <col min="538" max="538" width="16.28515625" customWidth="1"/>
    <col min="539" max="539" width="11.7109375" customWidth="1"/>
    <col min="769" max="769" width="8.28515625" customWidth="1"/>
    <col min="770" max="770" width="6.7109375" customWidth="1"/>
    <col min="771" max="771" width="10.7109375" customWidth="1"/>
    <col min="772" max="772" width="7.42578125" customWidth="1"/>
    <col min="773" max="773" width="6" customWidth="1"/>
    <col min="774" max="774" width="12.5703125" customWidth="1"/>
    <col min="775" max="775" width="10.85546875" customWidth="1"/>
    <col min="776" max="776" width="6.7109375" customWidth="1"/>
    <col min="777" max="777" width="23.85546875" customWidth="1"/>
    <col min="778" max="778" width="12.85546875" customWidth="1"/>
    <col min="779" max="779" width="13.28515625" customWidth="1"/>
    <col min="780" max="782" width="9" customWidth="1"/>
    <col min="783" max="793" width="9.140625" customWidth="1"/>
    <col min="794" max="794" width="16.28515625" customWidth="1"/>
    <col min="795" max="795" width="11.7109375" customWidth="1"/>
    <col min="1025" max="1025" width="8.28515625" customWidth="1"/>
    <col min="1026" max="1026" width="6.7109375" customWidth="1"/>
    <col min="1027" max="1027" width="10.7109375" customWidth="1"/>
    <col min="1028" max="1028" width="7.42578125" customWidth="1"/>
    <col min="1029" max="1029" width="6" customWidth="1"/>
    <col min="1030" max="1030" width="12.5703125" customWidth="1"/>
    <col min="1031" max="1031" width="10.85546875" customWidth="1"/>
    <col min="1032" max="1032" width="6.7109375" customWidth="1"/>
    <col min="1033" max="1033" width="23.85546875" customWidth="1"/>
    <col min="1034" max="1034" width="12.85546875" customWidth="1"/>
    <col min="1035" max="1035" width="13.28515625" customWidth="1"/>
    <col min="1036" max="1038" width="9" customWidth="1"/>
    <col min="1039" max="1049" width="9.140625" customWidth="1"/>
    <col min="1050" max="1050" width="16.28515625" customWidth="1"/>
    <col min="1051" max="1051" width="11.7109375" customWidth="1"/>
    <col min="1281" max="1281" width="8.28515625" customWidth="1"/>
    <col min="1282" max="1282" width="6.7109375" customWidth="1"/>
    <col min="1283" max="1283" width="10.7109375" customWidth="1"/>
    <col min="1284" max="1284" width="7.42578125" customWidth="1"/>
    <col min="1285" max="1285" width="6" customWidth="1"/>
    <col min="1286" max="1286" width="12.5703125" customWidth="1"/>
    <col min="1287" max="1287" width="10.85546875" customWidth="1"/>
    <col min="1288" max="1288" width="6.7109375" customWidth="1"/>
    <col min="1289" max="1289" width="23.85546875" customWidth="1"/>
    <col min="1290" max="1290" width="12.85546875" customWidth="1"/>
    <col min="1291" max="1291" width="13.28515625" customWidth="1"/>
    <col min="1292" max="1294" width="9" customWidth="1"/>
    <col min="1295" max="1305" width="9.140625" customWidth="1"/>
    <col min="1306" max="1306" width="16.28515625" customWidth="1"/>
    <col min="1307" max="1307" width="11.7109375" customWidth="1"/>
    <col min="1537" max="1537" width="8.28515625" customWidth="1"/>
    <col min="1538" max="1538" width="6.7109375" customWidth="1"/>
    <col min="1539" max="1539" width="10.7109375" customWidth="1"/>
    <col min="1540" max="1540" width="7.42578125" customWidth="1"/>
    <col min="1541" max="1541" width="6" customWidth="1"/>
    <col min="1542" max="1542" width="12.5703125" customWidth="1"/>
    <col min="1543" max="1543" width="10.85546875" customWidth="1"/>
    <col min="1544" max="1544" width="6.7109375" customWidth="1"/>
    <col min="1545" max="1545" width="23.85546875" customWidth="1"/>
    <col min="1546" max="1546" width="12.85546875" customWidth="1"/>
    <col min="1547" max="1547" width="13.28515625" customWidth="1"/>
    <col min="1548" max="1550" width="9" customWidth="1"/>
    <col min="1551" max="1561" width="9.140625" customWidth="1"/>
    <col min="1562" max="1562" width="16.28515625" customWidth="1"/>
    <col min="1563" max="1563" width="11.7109375" customWidth="1"/>
    <col min="1793" max="1793" width="8.28515625" customWidth="1"/>
    <col min="1794" max="1794" width="6.7109375" customWidth="1"/>
    <col min="1795" max="1795" width="10.7109375" customWidth="1"/>
    <col min="1796" max="1796" width="7.42578125" customWidth="1"/>
    <col min="1797" max="1797" width="6" customWidth="1"/>
    <col min="1798" max="1798" width="12.5703125" customWidth="1"/>
    <col min="1799" max="1799" width="10.85546875" customWidth="1"/>
    <col min="1800" max="1800" width="6.7109375" customWidth="1"/>
    <col min="1801" max="1801" width="23.85546875" customWidth="1"/>
    <col min="1802" max="1802" width="12.85546875" customWidth="1"/>
    <col min="1803" max="1803" width="13.28515625" customWidth="1"/>
    <col min="1804" max="1806" width="9" customWidth="1"/>
    <col min="1807" max="1817" width="9.140625" customWidth="1"/>
    <col min="1818" max="1818" width="16.28515625" customWidth="1"/>
    <col min="1819" max="1819" width="11.7109375" customWidth="1"/>
    <col min="2049" max="2049" width="8.28515625" customWidth="1"/>
    <col min="2050" max="2050" width="6.7109375" customWidth="1"/>
    <col min="2051" max="2051" width="10.7109375" customWidth="1"/>
    <col min="2052" max="2052" width="7.42578125" customWidth="1"/>
    <col min="2053" max="2053" width="6" customWidth="1"/>
    <col min="2054" max="2054" width="12.5703125" customWidth="1"/>
    <col min="2055" max="2055" width="10.85546875" customWidth="1"/>
    <col min="2056" max="2056" width="6.7109375" customWidth="1"/>
    <col min="2057" max="2057" width="23.85546875" customWidth="1"/>
    <col min="2058" max="2058" width="12.85546875" customWidth="1"/>
    <col min="2059" max="2059" width="13.28515625" customWidth="1"/>
    <col min="2060" max="2062" width="9" customWidth="1"/>
    <col min="2063" max="2073" width="9.140625" customWidth="1"/>
    <col min="2074" max="2074" width="16.28515625" customWidth="1"/>
    <col min="2075" max="2075" width="11.7109375" customWidth="1"/>
    <col min="2305" max="2305" width="8.28515625" customWidth="1"/>
    <col min="2306" max="2306" width="6.7109375" customWidth="1"/>
    <col min="2307" max="2307" width="10.7109375" customWidth="1"/>
    <col min="2308" max="2308" width="7.42578125" customWidth="1"/>
    <col min="2309" max="2309" width="6" customWidth="1"/>
    <col min="2310" max="2310" width="12.5703125" customWidth="1"/>
    <col min="2311" max="2311" width="10.85546875" customWidth="1"/>
    <col min="2312" max="2312" width="6.7109375" customWidth="1"/>
    <col min="2313" max="2313" width="23.85546875" customWidth="1"/>
    <col min="2314" max="2314" width="12.85546875" customWidth="1"/>
    <col min="2315" max="2315" width="13.28515625" customWidth="1"/>
    <col min="2316" max="2318" width="9" customWidth="1"/>
    <col min="2319" max="2329" width="9.140625" customWidth="1"/>
    <col min="2330" max="2330" width="16.28515625" customWidth="1"/>
    <col min="2331" max="2331" width="11.7109375" customWidth="1"/>
    <col min="2561" max="2561" width="8.28515625" customWidth="1"/>
    <col min="2562" max="2562" width="6.7109375" customWidth="1"/>
    <col min="2563" max="2563" width="10.7109375" customWidth="1"/>
    <col min="2564" max="2564" width="7.42578125" customWidth="1"/>
    <col min="2565" max="2565" width="6" customWidth="1"/>
    <col min="2566" max="2566" width="12.5703125" customWidth="1"/>
    <col min="2567" max="2567" width="10.85546875" customWidth="1"/>
    <col min="2568" max="2568" width="6.7109375" customWidth="1"/>
    <col min="2569" max="2569" width="23.85546875" customWidth="1"/>
    <col min="2570" max="2570" width="12.85546875" customWidth="1"/>
    <col min="2571" max="2571" width="13.28515625" customWidth="1"/>
    <col min="2572" max="2574" width="9" customWidth="1"/>
    <col min="2575" max="2585" width="9.140625" customWidth="1"/>
    <col min="2586" max="2586" width="16.28515625" customWidth="1"/>
    <col min="2587" max="2587" width="11.7109375" customWidth="1"/>
    <col min="2817" max="2817" width="8.28515625" customWidth="1"/>
    <col min="2818" max="2818" width="6.7109375" customWidth="1"/>
    <col min="2819" max="2819" width="10.7109375" customWidth="1"/>
    <col min="2820" max="2820" width="7.42578125" customWidth="1"/>
    <col min="2821" max="2821" width="6" customWidth="1"/>
    <col min="2822" max="2822" width="12.5703125" customWidth="1"/>
    <col min="2823" max="2823" width="10.85546875" customWidth="1"/>
    <col min="2824" max="2824" width="6.7109375" customWidth="1"/>
    <col min="2825" max="2825" width="23.85546875" customWidth="1"/>
    <col min="2826" max="2826" width="12.85546875" customWidth="1"/>
    <col min="2827" max="2827" width="13.28515625" customWidth="1"/>
    <col min="2828" max="2830" width="9" customWidth="1"/>
    <col min="2831" max="2841" width="9.140625" customWidth="1"/>
    <col min="2842" max="2842" width="16.28515625" customWidth="1"/>
    <col min="2843" max="2843" width="11.7109375" customWidth="1"/>
    <col min="3073" max="3073" width="8.28515625" customWidth="1"/>
    <col min="3074" max="3074" width="6.7109375" customWidth="1"/>
    <col min="3075" max="3075" width="10.7109375" customWidth="1"/>
    <col min="3076" max="3076" width="7.42578125" customWidth="1"/>
    <col min="3077" max="3077" width="6" customWidth="1"/>
    <col min="3078" max="3078" width="12.5703125" customWidth="1"/>
    <col min="3079" max="3079" width="10.85546875" customWidth="1"/>
    <col min="3080" max="3080" width="6.7109375" customWidth="1"/>
    <col min="3081" max="3081" width="23.85546875" customWidth="1"/>
    <col min="3082" max="3082" width="12.85546875" customWidth="1"/>
    <col min="3083" max="3083" width="13.28515625" customWidth="1"/>
    <col min="3084" max="3086" width="9" customWidth="1"/>
    <col min="3087" max="3097" width="9.140625" customWidth="1"/>
    <col min="3098" max="3098" width="16.28515625" customWidth="1"/>
    <col min="3099" max="3099" width="11.7109375" customWidth="1"/>
    <col min="3329" max="3329" width="8.28515625" customWidth="1"/>
    <col min="3330" max="3330" width="6.7109375" customWidth="1"/>
    <col min="3331" max="3331" width="10.7109375" customWidth="1"/>
    <col min="3332" max="3332" width="7.42578125" customWidth="1"/>
    <col min="3333" max="3333" width="6" customWidth="1"/>
    <col min="3334" max="3334" width="12.5703125" customWidth="1"/>
    <col min="3335" max="3335" width="10.85546875" customWidth="1"/>
    <col min="3336" max="3336" width="6.7109375" customWidth="1"/>
    <col min="3337" max="3337" width="23.85546875" customWidth="1"/>
    <col min="3338" max="3338" width="12.85546875" customWidth="1"/>
    <col min="3339" max="3339" width="13.28515625" customWidth="1"/>
    <col min="3340" max="3342" width="9" customWidth="1"/>
    <col min="3343" max="3353" width="9.140625" customWidth="1"/>
    <col min="3354" max="3354" width="16.28515625" customWidth="1"/>
    <col min="3355" max="3355" width="11.7109375" customWidth="1"/>
    <col min="3585" max="3585" width="8.28515625" customWidth="1"/>
    <col min="3586" max="3586" width="6.7109375" customWidth="1"/>
    <col min="3587" max="3587" width="10.7109375" customWidth="1"/>
    <col min="3588" max="3588" width="7.42578125" customWidth="1"/>
    <col min="3589" max="3589" width="6" customWidth="1"/>
    <col min="3590" max="3590" width="12.5703125" customWidth="1"/>
    <col min="3591" max="3591" width="10.85546875" customWidth="1"/>
    <col min="3592" max="3592" width="6.7109375" customWidth="1"/>
    <col min="3593" max="3593" width="23.85546875" customWidth="1"/>
    <col min="3594" max="3594" width="12.85546875" customWidth="1"/>
    <col min="3595" max="3595" width="13.28515625" customWidth="1"/>
    <col min="3596" max="3598" width="9" customWidth="1"/>
    <col min="3599" max="3609" width="9.140625" customWidth="1"/>
    <col min="3610" max="3610" width="16.28515625" customWidth="1"/>
    <col min="3611" max="3611" width="11.7109375" customWidth="1"/>
    <col min="3841" max="3841" width="8.28515625" customWidth="1"/>
    <col min="3842" max="3842" width="6.7109375" customWidth="1"/>
    <col min="3843" max="3843" width="10.7109375" customWidth="1"/>
    <col min="3844" max="3844" width="7.42578125" customWidth="1"/>
    <col min="3845" max="3845" width="6" customWidth="1"/>
    <col min="3846" max="3846" width="12.5703125" customWidth="1"/>
    <col min="3847" max="3847" width="10.85546875" customWidth="1"/>
    <col min="3848" max="3848" width="6.7109375" customWidth="1"/>
    <col min="3849" max="3849" width="23.85546875" customWidth="1"/>
    <col min="3850" max="3850" width="12.85546875" customWidth="1"/>
    <col min="3851" max="3851" width="13.28515625" customWidth="1"/>
    <col min="3852" max="3854" width="9" customWidth="1"/>
    <col min="3855" max="3865" width="9.140625" customWidth="1"/>
    <col min="3866" max="3866" width="16.28515625" customWidth="1"/>
    <col min="3867" max="3867" width="11.7109375" customWidth="1"/>
    <col min="4097" max="4097" width="8.28515625" customWidth="1"/>
    <col min="4098" max="4098" width="6.7109375" customWidth="1"/>
    <col min="4099" max="4099" width="10.7109375" customWidth="1"/>
    <col min="4100" max="4100" width="7.42578125" customWidth="1"/>
    <col min="4101" max="4101" width="6" customWidth="1"/>
    <col min="4102" max="4102" width="12.5703125" customWidth="1"/>
    <col min="4103" max="4103" width="10.85546875" customWidth="1"/>
    <col min="4104" max="4104" width="6.7109375" customWidth="1"/>
    <col min="4105" max="4105" width="23.85546875" customWidth="1"/>
    <col min="4106" max="4106" width="12.85546875" customWidth="1"/>
    <col min="4107" max="4107" width="13.28515625" customWidth="1"/>
    <col min="4108" max="4110" width="9" customWidth="1"/>
    <col min="4111" max="4121" width="9.140625" customWidth="1"/>
    <col min="4122" max="4122" width="16.28515625" customWidth="1"/>
    <col min="4123" max="4123" width="11.7109375" customWidth="1"/>
    <col min="4353" max="4353" width="8.28515625" customWidth="1"/>
    <col min="4354" max="4354" width="6.7109375" customWidth="1"/>
    <col min="4355" max="4355" width="10.7109375" customWidth="1"/>
    <col min="4356" max="4356" width="7.42578125" customWidth="1"/>
    <col min="4357" max="4357" width="6" customWidth="1"/>
    <col min="4358" max="4358" width="12.5703125" customWidth="1"/>
    <col min="4359" max="4359" width="10.85546875" customWidth="1"/>
    <col min="4360" max="4360" width="6.7109375" customWidth="1"/>
    <col min="4361" max="4361" width="23.85546875" customWidth="1"/>
    <col min="4362" max="4362" width="12.85546875" customWidth="1"/>
    <col min="4363" max="4363" width="13.28515625" customWidth="1"/>
    <col min="4364" max="4366" width="9" customWidth="1"/>
    <col min="4367" max="4377" width="9.140625" customWidth="1"/>
    <col min="4378" max="4378" width="16.28515625" customWidth="1"/>
    <col min="4379" max="4379" width="11.7109375" customWidth="1"/>
    <col min="4609" max="4609" width="8.28515625" customWidth="1"/>
    <col min="4610" max="4610" width="6.7109375" customWidth="1"/>
    <col min="4611" max="4611" width="10.7109375" customWidth="1"/>
    <col min="4612" max="4612" width="7.42578125" customWidth="1"/>
    <col min="4613" max="4613" width="6" customWidth="1"/>
    <col min="4614" max="4614" width="12.5703125" customWidth="1"/>
    <col min="4615" max="4615" width="10.85546875" customWidth="1"/>
    <col min="4616" max="4616" width="6.7109375" customWidth="1"/>
    <col min="4617" max="4617" width="23.85546875" customWidth="1"/>
    <col min="4618" max="4618" width="12.85546875" customWidth="1"/>
    <col min="4619" max="4619" width="13.28515625" customWidth="1"/>
    <col min="4620" max="4622" width="9" customWidth="1"/>
    <col min="4623" max="4633" width="9.140625" customWidth="1"/>
    <col min="4634" max="4634" width="16.28515625" customWidth="1"/>
    <col min="4635" max="4635" width="11.7109375" customWidth="1"/>
    <col min="4865" max="4865" width="8.28515625" customWidth="1"/>
    <col min="4866" max="4866" width="6.7109375" customWidth="1"/>
    <col min="4867" max="4867" width="10.7109375" customWidth="1"/>
    <col min="4868" max="4868" width="7.42578125" customWidth="1"/>
    <col min="4869" max="4869" width="6" customWidth="1"/>
    <col min="4870" max="4870" width="12.5703125" customWidth="1"/>
    <col min="4871" max="4871" width="10.85546875" customWidth="1"/>
    <col min="4872" max="4872" width="6.7109375" customWidth="1"/>
    <col min="4873" max="4873" width="23.85546875" customWidth="1"/>
    <col min="4874" max="4874" width="12.85546875" customWidth="1"/>
    <col min="4875" max="4875" width="13.28515625" customWidth="1"/>
    <col min="4876" max="4878" width="9" customWidth="1"/>
    <col min="4879" max="4889" width="9.140625" customWidth="1"/>
    <col min="4890" max="4890" width="16.28515625" customWidth="1"/>
    <col min="4891" max="4891" width="11.7109375" customWidth="1"/>
    <col min="5121" max="5121" width="8.28515625" customWidth="1"/>
    <col min="5122" max="5122" width="6.7109375" customWidth="1"/>
    <col min="5123" max="5123" width="10.7109375" customWidth="1"/>
    <col min="5124" max="5124" width="7.42578125" customWidth="1"/>
    <col min="5125" max="5125" width="6" customWidth="1"/>
    <col min="5126" max="5126" width="12.5703125" customWidth="1"/>
    <col min="5127" max="5127" width="10.85546875" customWidth="1"/>
    <col min="5128" max="5128" width="6.7109375" customWidth="1"/>
    <col min="5129" max="5129" width="23.85546875" customWidth="1"/>
    <col min="5130" max="5130" width="12.85546875" customWidth="1"/>
    <col min="5131" max="5131" width="13.28515625" customWidth="1"/>
    <col min="5132" max="5134" width="9" customWidth="1"/>
    <col min="5135" max="5145" width="9.140625" customWidth="1"/>
    <col min="5146" max="5146" width="16.28515625" customWidth="1"/>
    <col min="5147" max="5147" width="11.7109375" customWidth="1"/>
    <col min="5377" max="5377" width="8.28515625" customWidth="1"/>
    <col min="5378" max="5378" width="6.7109375" customWidth="1"/>
    <col min="5379" max="5379" width="10.7109375" customWidth="1"/>
    <col min="5380" max="5380" width="7.42578125" customWidth="1"/>
    <col min="5381" max="5381" width="6" customWidth="1"/>
    <col min="5382" max="5382" width="12.5703125" customWidth="1"/>
    <col min="5383" max="5383" width="10.85546875" customWidth="1"/>
    <col min="5384" max="5384" width="6.7109375" customWidth="1"/>
    <col min="5385" max="5385" width="23.85546875" customWidth="1"/>
    <col min="5386" max="5386" width="12.85546875" customWidth="1"/>
    <col min="5387" max="5387" width="13.28515625" customWidth="1"/>
    <col min="5388" max="5390" width="9" customWidth="1"/>
    <col min="5391" max="5401" width="9.140625" customWidth="1"/>
    <col min="5402" max="5402" width="16.28515625" customWidth="1"/>
    <col min="5403" max="5403" width="11.7109375" customWidth="1"/>
    <col min="5633" max="5633" width="8.28515625" customWidth="1"/>
    <col min="5634" max="5634" width="6.7109375" customWidth="1"/>
    <col min="5635" max="5635" width="10.7109375" customWidth="1"/>
    <col min="5636" max="5636" width="7.42578125" customWidth="1"/>
    <col min="5637" max="5637" width="6" customWidth="1"/>
    <col min="5638" max="5638" width="12.5703125" customWidth="1"/>
    <col min="5639" max="5639" width="10.85546875" customWidth="1"/>
    <col min="5640" max="5640" width="6.7109375" customWidth="1"/>
    <col min="5641" max="5641" width="23.85546875" customWidth="1"/>
    <col min="5642" max="5642" width="12.85546875" customWidth="1"/>
    <col min="5643" max="5643" width="13.28515625" customWidth="1"/>
    <col min="5644" max="5646" width="9" customWidth="1"/>
    <col min="5647" max="5657" width="9.140625" customWidth="1"/>
    <col min="5658" max="5658" width="16.28515625" customWidth="1"/>
    <col min="5659" max="5659" width="11.7109375" customWidth="1"/>
    <col min="5889" max="5889" width="8.28515625" customWidth="1"/>
    <col min="5890" max="5890" width="6.7109375" customWidth="1"/>
    <col min="5891" max="5891" width="10.7109375" customWidth="1"/>
    <col min="5892" max="5892" width="7.42578125" customWidth="1"/>
    <col min="5893" max="5893" width="6" customWidth="1"/>
    <col min="5894" max="5894" width="12.5703125" customWidth="1"/>
    <col min="5895" max="5895" width="10.85546875" customWidth="1"/>
    <col min="5896" max="5896" width="6.7109375" customWidth="1"/>
    <col min="5897" max="5897" width="23.85546875" customWidth="1"/>
    <col min="5898" max="5898" width="12.85546875" customWidth="1"/>
    <col min="5899" max="5899" width="13.28515625" customWidth="1"/>
    <col min="5900" max="5902" width="9" customWidth="1"/>
    <col min="5903" max="5913" width="9.140625" customWidth="1"/>
    <col min="5914" max="5914" width="16.28515625" customWidth="1"/>
    <col min="5915" max="5915" width="11.7109375" customWidth="1"/>
    <col min="6145" max="6145" width="8.28515625" customWidth="1"/>
    <col min="6146" max="6146" width="6.7109375" customWidth="1"/>
    <col min="6147" max="6147" width="10.7109375" customWidth="1"/>
    <col min="6148" max="6148" width="7.42578125" customWidth="1"/>
    <col min="6149" max="6149" width="6" customWidth="1"/>
    <col min="6150" max="6150" width="12.5703125" customWidth="1"/>
    <col min="6151" max="6151" width="10.85546875" customWidth="1"/>
    <col min="6152" max="6152" width="6.7109375" customWidth="1"/>
    <col min="6153" max="6153" width="23.85546875" customWidth="1"/>
    <col min="6154" max="6154" width="12.85546875" customWidth="1"/>
    <col min="6155" max="6155" width="13.28515625" customWidth="1"/>
    <col min="6156" max="6158" width="9" customWidth="1"/>
    <col min="6159" max="6169" width="9.140625" customWidth="1"/>
    <col min="6170" max="6170" width="16.28515625" customWidth="1"/>
    <col min="6171" max="6171" width="11.7109375" customWidth="1"/>
    <col min="6401" max="6401" width="8.28515625" customWidth="1"/>
    <col min="6402" max="6402" width="6.7109375" customWidth="1"/>
    <col min="6403" max="6403" width="10.7109375" customWidth="1"/>
    <col min="6404" max="6404" width="7.42578125" customWidth="1"/>
    <col min="6405" max="6405" width="6" customWidth="1"/>
    <col min="6406" max="6406" width="12.5703125" customWidth="1"/>
    <col min="6407" max="6407" width="10.85546875" customWidth="1"/>
    <col min="6408" max="6408" width="6.7109375" customWidth="1"/>
    <col min="6409" max="6409" width="23.85546875" customWidth="1"/>
    <col min="6410" max="6410" width="12.85546875" customWidth="1"/>
    <col min="6411" max="6411" width="13.28515625" customWidth="1"/>
    <col min="6412" max="6414" width="9" customWidth="1"/>
    <col min="6415" max="6425" width="9.140625" customWidth="1"/>
    <col min="6426" max="6426" width="16.28515625" customWidth="1"/>
    <col min="6427" max="6427" width="11.7109375" customWidth="1"/>
    <col min="6657" max="6657" width="8.28515625" customWidth="1"/>
    <col min="6658" max="6658" width="6.7109375" customWidth="1"/>
    <col min="6659" max="6659" width="10.7109375" customWidth="1"/>
    <col min="6660" max="6660" width="7.42578125" customWidth="1"/>
    <col min="6661" max="6661" width="6" customWidth="1"/>
    <col min="6662" max="6662" width="12.5703125" customWidth="1"/>
    <col min="6663" max="6663" width="10.85546875" customWidth="1"/>
    <col min="6664" max="6664" width="6.7109375" customWidth="1"/>
    <col min="6665" max="6665" width="23.85546875" customWidth="1"/>
    <col min="6666" max="6666" width="12.85546875" customWidth="1"/>
    <col min="6667" max="6667" width="13.28515625" customWidth="1"/>
    <col min="6668" max="6670" width="9" customWidth="1"/>
    <col min="6671" max="6681" width="9.140625" customWidth="1"/>
    <col min="6682" max="6682" width="16.28515625" customWidth="1"/>
    <col min="6683" max="6683" width="11.7109375" customWidth="1"/>
    <col min="6913" max="6913" width="8.28515625" customWidth="1"/>
    <col min="6914" max="6914" width="6.7109375" customWidth="1"/>
    <col min="6915" max="6915" width="10.7109375" customWidth="1"/>
    <col min="6916" max="6916" width="7.42578125" customWidth="1"/>
    <col min="6917" max="6917" width="6" customWidth="1"/>
    <col min="6918" max="6918" width="12.5703125" customWidth="1"/>
    <col min="6919" max="6919" width="10.85546875" customWidth="1"/>
    <col min="6920" max="6920" width="6.7109375" customWidth="1"/>
    <col min="6921" max="6921" width="23.85546875" customWidth="1"/>
    <col min="6922" max="6922" width="12.85546875" customWidth="1"/>
    <col min="6923" max="6923" width="13.28515625" customWidth="1"/>
    <col min="6924" max="6926" width="9" customWidth="1"/>
    <col min="6927" max="6937" width="9.140625" customWidth="1"/>
    <col min="6938" max="6938" width="16.28515625" customWidth="1"/>
    <col min="6939" max="6939" width="11.7109375" customWidth="1"/>
    <col min="7169" max="7169" width="8.28515625" customWidth="1"/>
    <col min="7170" max="7170" width="6.7109375" customWidth="1"/>
    <col min="7171" max="7171" width="10.7109375" customWidth="1"/>
    <col min="7172" max="7172" width="7.42578125" customWidth="1"/>
    <col min="7173" max="7173" width="6" customWidth="1"/>
    <col min="7174" max="7174" width="12.5703125" customWidth="1"/>
    <col min="7175" max="7175" width="10.85546875" customWidth="1"/>
    <col min="7176" max="7176" width="6.7109375" customWidth="1"/>
    <col min="7177" max="7177" width="23.85546875" customWidth="1"/>
    <col min="7178" max="7178" width="12.85546875" customWidth="1"/>
    <col min="7179" max="7179" width="13.28515625" customWidth="1"/>
    <col min="7180" max="7182" width="9" customWidth="1"/>
    <col min="7183" max="7193" width="9.140625" customWidth="1"/>
    <col min="7194" max="7194" width="16.28515625" customWidth="1"/>
    <col min="7195" max="7195" width="11.7109375" customWidth="1"/>
    <col min="7425" max="7425" width="8.28515625" customWidth="1"/>
    <col min="7426" max="7426" width="6.7109375" customWidth="1"/>
    <col min="7427" max="7427" width="10.7109375" customWidth="1"/>
    <col min="7428" max="7428" width="7.42578125" customWidth="1"/>
    <col min="7429" max="7429" width="6" customWidth="1"/>
    <col min="7430" max="7430" width="12.5703125" customWidth="1"/>
    <col min="7431" max="7431" width="10.85546875" customWidth="1"/>
    <col min="7432" max="7432" width="6.7109375" customWidth="1"/>
    <col min="7433" max="7433" width="23.85546875" customWidth="1"/>
    <col min="7434" max="7434" width="12.85546875" customWidth="1"/>
    <col min="7435" max="7435" width="13.28515625" customWidth="1"/>
    <col min="7436" max="7438" width="9" customWidth="1"/>
    <col min="7439" max="7449" width="9.140625" customWidth="1"/>
    <col min="7450" max="7450" width="16.28515625" customWidth="1"/>
    <col min="7451" max="7451" width="11.7109375" customWidth="1"/>
    <col min="7681" max="7681" width="8.28515625" customWidth="1"/>
    <col min="7682" max="7682" width="6.7109375" customWidth="1"/>
    <col min="7683" max="7683" width="10.7109375" customWidth="1"/>
    <col min="7684" max="7684" width="7.42578125" customWidth="1"/>
    <col min="7685" max="7685" width="6" customWidth="1"/>
    <col min="7686" max="7686" width="12.5703125" customWidth="1"/>
    <col min="7687" max="7687" width="10.85546875" customWidth="1"/>
    <col min="7688" max="7688" width="6.7109375" customWidth="1"/>
    <col min="7689" max="7689" width="23.85546875" customWidth="1"/>
    <col min="7690" max="7690" width="12.85546875" customWidth="1"/>
    <col min="7691" max="7691" width="13.28515625" customWidth="1"/>
    <col min="7692" max="7694" width="9" customWidth="1"/>
    <col min="7695" max="7705" width="9.140625" customWidth="1"/>
    <col min="7706" max="7706" width="16.28515625" customWidth="1"/>
    <col min="7707" max="7707" width="11.7109375" customWidth="1"/>
    <col min="7937" max="7937" width="8.28515625" customWidth="1"/>
    <col min="7938" max="7938" width="6.7109375" customWidth="1"/>
    <col min="7939" max="7939" width="10.7109375" customWidth="1"/>
    <col min="7940" max="7940" width="7.42578125" customWidth="1"/>
    <col min="7941" max="7941" width="6" customWidth="1"/>
    <col min="7942" max="7942" width="12.5703125" customWidth="1"/>
    <col min="7943" max="7943" width="10.85546875" customWidth="1"/>
    <col min="7944" max="7944" width="6.7109375" customWidth="1"/>
    <col min="7945" max="7945" width="23.85546875" customWidth="1"/>
    <col min="7946" max="7946" width="12.85546875" customWidth="1"/>
    <col min="7947" max="7947" width="13.28515625" customWidth="1"/>
    <col min="7948" max="7950" width="9" customWidth="1"/>
    <col min="7951" max="7961" width="9.140625" customWidth="1"/>
    <col min="7962" max="7962" width="16.28515625" customWidth="1"/>
    <col min="7963" max="7963" width="11.7109375" customWidth="1"/>
    <col min="8193" max="8193" width="8.28515625" customWidth="1"/>
    <col min="8194" max="8194" width="6.7109375" customWidth="1"/>
    <col min="8195" max="8195" width="10.7109375" customWidth="1"/>
    <col min="8196" max="8196" width="7.42578125" customWidth="1"/>
    <col min="8197" max="8197" width="6" customWidth="1"/>
    <col min="8198" max="8198" width="12.5703125" customWidth="1"/>
    <col min="8199" max="8199" width="10.85546875" customWidth="1"/>
    <col min="8200" max="8200" width="6.7109375" customWidth="1"/>
    <col min="8201" max="8201" width="23.85546875" customWidth="1"/>
    <col min="8202" max="8202" width="12.85546875" customWidth="1"/>
    <col min="8203" max="8203" width="13.28515625" customWidth="1"/>
    <col min="8204" max="8206" width="9" customWidth="1"/>
    <col min="8207" max="8217" width="9.140625" customWidth="1"/>
    <col min="8218" max="8218" width="16.28515625" customWidth="1"/>
    <col min="8219" max="8219" width="11.7109375" customWidth="1"/>
    <col min="8449" max="8449" width="8.28515625" customWidth="1"/>
    <col min="8450" max="8450" width="6.7109375" customWidth="1"/>
    <col min="8451" max="8451" width="10.7109375" customWidth="1"/>
    <col min="8452" max="8452" width="7.42578125" customWidth="1"/>
    <col min="8453" max="8453" width="6" customWidth="1"/>
    <col min="8454" max="8454" width="12.5703125" customWidth="1"/>
    <col min="8455" max="8455" width="10.85546875" customWidth="1"/>
    <col min="8456" max="8456" width="6.7109375" customWidth="1"/>
    <col min="8457" max="8457" width="23.85546875" customWidth="1"/>
    <col min="8458" max="8458" width="12.85546875" customWidth="1"/>
    <col min="8459" max="8459" width="13.28515625" customWidth="1"/>
    <col min="8460" max="8462" width="9" customWidth="1"/>
    <col min="8463" max="8473" width="9.140625" customWidth="1"/>
    <col min="8474" max="8474" width="16.28515625" customWidth="1"/>
    <col min="8475" max="8475" width="11.7109375" customWidth="1"/>
    <col min="8705" max="8705" width="8.28515625" customWidth="1"/>
    <col min="8706" max="8706" width="6.7109375" customWidth="1"/>
    <col min="8707" max="8707" width="10.7109375" customWidth="1"/>
    <col min="8708" max="8708" width="7.42578125" customWidth="1"/>
    <col min="8709" max="8709" width="6" customWidth="1"/>
    <col min="8710" max="8710" width="12.5703125" customWidth="1"/>
    <col min="8711" max="8711" width="10.85546875" customWidth="1"/>
    <col min="8712" max="8712" width="6.7109375" customWidth="1"/>
    <col min="8713" max="8713" width="23.85546875" customWidth="1"/>
    <col min="8714" max="8714" width="12.85546875" customWidth="1"/>
    <col min="8715" max="8715" width="13.28515625" customWidth="1"/>
    <col min="8716" max="8718" width="9" customWidth="1"/>
    <col min="8719" max="8729" width="9.140625" customWidth="1"/>
    <col min="8730" max="8730" width="16.28515625" customWidth="1"/>
    <col min="8731" max="8731" width="11.7109375" customWidth="1"/>
    <col min="8961" max="8961" width="8.28515625" customWidth="1"/>
    <col min="8962" max="8962" width="6.7109375" customWidth="1"/>
    <col min="8963" max="8963" width="10.7109375" customWidth="1"/>
    <col min="8964" max="8964" width="7.42578125" customWidth="1"/>
    <col min="8965" max="8965" width="6" customWidth="1"/>
    <col min="8966" max="8966" width="12.5703125" customWidth="1"/>
    <col min="8967" max="8967" width="10.85546875" customWidth="1"/>
    <col min="8968" max="8968" width="6.7109375" customWidth="1"/>
    <col min="8969" max="8969" width="23.85546875" customWidth="1"/>
    <col min="8970" max="8970" width="12.85546875" customWidth="1"/>
    <col min="8971" max="8971" width="13.28515625" customWidth="1"/>
    <col min="8972" max="8974" width="9" customWidth="1"/>
    <col min="8975" max="8985" width="9.140625" customWidth="1"/>
    <col min="8986" max="8986" width="16.28515625" customWidth="1"/>
    <col min="8987" max="8987" width="11.7109375" customWidth="1"/>
    <col min="9217" max="9217" width="8.28515625" customWidth="1"/>
    <col min="9218" max="9218" width="6.7109375" customWidth="1"/>
    <col min="9219" max="9219" width="10.7109375" customWidth="1"/>
    <col min="9220" max="9220" width="7.42578125" customWidth="1"/>
    <col min="9221" max="9221" width="6" customWidth="1"/>
    <col min="9222" max="9222" width="12.5703125" customWidth="1"/>
    <col min="9223" max="9223" width="10.85546875" customWidth="1"/>
    <col min="9224" max="9224" width="6.7109375" customWidth="1"/>
    <col min="9225" max="9225" width="23.85546875" customWidth="1"/>
    <col min="9226" max="9226" width="12.85546875" customWidth="1"/>
    <col min="9227" max="9227" width="13.28515625" customWidth="1"/>
    <col min="9228" max="9230" width="9" customWidth="1"/>
    <col min="9231" max="9241" width="9.140625" customWidth="1"/>
    <col min="9242" max="9242" width="16.28515625" customWidth="1"/>
    <col min="9243" max="9243" width="11.7109375" customWidth="1"/>
    <col min="9473" max="9473" width="8.28515625" customWidth="1"/>
    <col min="9474" max="9474" width="6.7109375" customWidth="1"/>
    <col min="9475" max="9475" width="10.7109375" customWidth="1"/>
    <col min="9476" max="9476" width="7.42578125" customWidth="1"/>
    <col min="9477" max="9477" width="6" customWidth="1"/>
    <col min="9478" max="9478" width="12.5703125" customWidth="1"/>
    <col min="9479" max="9479" width="10.85546875" customWidth="1"/>
    <col min="9480" max="9480" width="6.7109375" customWidth="1"/>
    <col min="9481" max="9481" width="23.85546875" customWidth="1"/>
    <col min="9482" max="9482" width="12.85546875" customWidth="1"/>
    <col min="9483" max="9483" width="13.28515625" customWidth="1"/>
    <col min="9484" max="9486" width="9" customWidth="1"/>
    <col min="9487" max="9497" width="9.140625" customWidth="1"/>
    <col min="9498" max="9498" width="16.28515625" customWidth="1"/>
    <col min="9499" max="9499" width="11.7109375" customWidth="1"/>
    <col min="9729" max="9729" width="8.28515625" customWidth="1"/>
    <col min="9730" max="9730" width="6.7109375" customWidth="1"/>
    <col min="9731" max="9731" width="10.7109375" customWidth="1"/>
    <col min="9732" max="9732" width="7.42578125" customWidth="1"/>
    <col min="9733" max="9733" width="6" customWidth="1"/>
    <col min="9734" max="9734" width="12.5703125" customWidth="1"/>
    <col min="9735" max="9735" width="10.85546875" customWidth="1"/>
    <col min="9736" max="9736" width="6.7109375" customWidth="1"/>
    <col min="9737" max="9737" width="23.85546875" customWidth="1"/>
    <col min="9738" max="9738" width="12.85546875" customWidth="1"/>
    <col min="9739" max="9739" width="13.28515625" customWidth="1"/>
    <col min="9740" max="9742" width="9" customWidth="1"/>
    <col min="9743" max="9753" width="9.140625" customWidth="1"/>
    <col min="9754" max="9754" width="16.28515625" customWidth="1"/>
    <col min="9755" max="9755" width="11.7109375" customWidth="1"/>
    <col min="9985" max="9985" width="8.28515625" customWidth="1"/>
    <col min="9986" max="9986" width="6.7109375" customWidth="1"/>
    <col min="9987" max="9987" width="10.7109375" customWidth="1"/>
    <col min="9988" max="9988" width="7.42578125" customWidth="1"/>
    <col min="9989" max="9989" width="6" customWidth="1"/>
    <col min="9990" max="9990" width="12.5703125" customWidth="1"/>
    <col min="9991" max="9991" width="10.85546875" customWidth="1"/>
    <col min="9992" max="9992" width="6.7109375" customWidth="1"/>
    <col min="9993" max="9993" width="23.85546875" customWidth="1"/>
    <col min="9994" max="9994" width="12.85546875" customWidth="1"/>
    <col min="9995" max="9995" width="13.28515625" customWidth="1"/>
    <col min="9996" max="9998" width="9" customWidth="1"/>
    <col min="9999" max="10009" width="9.140625" customWidth="1"/>
    <col min="10010" max="10010" width="16.28515625" customWidth="1"/>
    <col min="10011" max="10011" width="11.7109375" customWidth="1"/>
    <col min="10241" max="10241" width="8.28515625" customWidth="1"/>
    <col min="10242" max="10242" width="6.7109375" customWidth="1"/>
    <col min="10243" max="10243" width="10.7109375" customWidth="1"/>
    <col min="10244" max="10244" width="7.42578125" customWidth="1"/>
    <col min="10245" max="10245" width="6" customWidth="1"/>
    <col min="10246" max="10246" width="12.5703125" customWidth="1"/>
    <col min="10247" max="10247" width="10.85546875" customWidth="1"/>
    <col min="10248" max="10248" width="6.7109375" customWidth="1"/>
    <col min="10249" max="10249" width="23.85546875" customWidth="1"/>
    <col min="10250" max="10250" width="12.85546875" customWidth="1"/>
    <col min="10251" max="10251" width="13.28515625" customWidth="1"/>
    <col min="10252" max="10254" width="9" customWidth="1"/>
    <col min="10255" max="10265" width="9.140625" customWidth="1"/>
    <col min="10266" max="10266" width="16.28515625" customWidth="1"/>
    <col min="10267" max="10267" width="11.7109375" customWidth="1"/>
    <col min="10497" max="10497" width="8.28515625" customWidth="1"/>
    <col min="10498" max="10498" width="6.7109375" customWidth="1"/>
    <col min="10499" max="10499" width="10.7109375" customWidth="1"/>
    <col min="10500" max="10500" width="7.42578125" customWidth="1"/>
    <col min="10501" max="10501" width="6" customWidth="1"/>
    <col min="10502" max="10502" width="12.5703125" customWidth="1"/>
    <col min="10503" max="10503" width="10.85546875" customWidth="1"/>
    <col min="10504" max="10504" width="6.7109375" customWidth="1"/>
    <col min="10505" max="10505" width="23.85546875" customWidth="1"/>
    <col min="10506" max="10506" width="12.85546875" customWidth="1"/>
    <col min="10507" max="10507" width="13.28515625" customWidth="1"/>
    <col min="10508" max="10510" width="9" customWidth="1"/>
    <col min="10511" max="10521" width="9.140625" customWidth="1"/>
    <col min="10522" max="10522" width="16.28515625" customWidth="1"/>
    <col min="10523" max="10523" width="11.7109375" customWidth="1"/>
    <col min="10753" max="10753" width="8.28515625" customWidth="1"/>
    <col min="10754" max="10754" width="6.7109375" customWidth="1"/>
    <col min="10755" max="10755" width="10.7109375" customWidth="1"/>
    <col min="10756" max="10756" width="7.42578125" customWidth="1"/>
    <col min="10757" max="10757" width="6" customWidth="1"/>
    <col min="10758" max="10758" width="12.5703125" customWidth="1"/>
    <col min="10759" max="10759" width="10.85546875" customWidth="1"/>
    <col min="10760" max="10760" width="6.7109375" customWidth="1"/>
    <col min="10761" max="10761" width="23.85546875" customWidth="1"/>
    <col min="10762" max="10762" width="12.85546875" customWidth="1"/>
    <col min="10763" max="10763" width="13.28515625" customWidth="1"/>
    <col min="10764" max="10766" width="9" customWidth="1"/>
    <col min="10767" max="10777" width="9.140625" customWidth="1"/>
    <col min="10778" max="10778" width="16.28515625" customWidth="1"/>
    <col min="10779" max="10779" width="11.7109375" customWidth="1"/>
    <col min="11009" max="11009" width="8.28515625" customWidth="1"/>
    <col min="11010" max="11010" width="6.7109375" customWidth="1"/>
    <col min="11011" max="11011" width="10.7109375" customWidth="1"/>
    <col min="11012" max="11012" width="7.42578125" customWidth="1"/>
    <col min="11013" max="11013" width="6" customWidth="1"/>
    <col min="11014" max="11014" width="12.5703125" customWidth="1"/>
    <col min="11015" max="11015" width="10.85546875" customWidth="1"/>
    <col min="11016" max="11016" width="6.7109375" customWidth="1"/>
    <col min="11017" max="11017" width="23.85546875" customWidth="1"/>
    <col min="11018" max="11018" width="12.85546875" customWidth="1"/>
    <col min="11019" max="11019" width="13.28515625" customWidth="1"/>
    <col min="11020" max="11022" width="9" customWidth="1"/>
    <col min="11023" max="11033" width="9.140625" customWidth="1"/>
    <col min="11034" max="11034" width="16.28515625" customWidth="1"/>
    <col min="11035" max="11035" width="11.7109375" customWidth="1"/>
    <col min="11265" max="11265" width="8.28515625" customWidth="1"/>
    <col min="11266" max="11266" width="6.7109375" customWidth="1"/>
    <col min="11267" max="11267" width="10.7109375" customWidth="1"/>
    <col min="11268" max="11268" width="7.42578125" customWidth="1"/>
    <col min="11269" max="11269" width="6" customWidth="1"/>
    <col min="11270" max="11270" width="12.5703125" customWidth="1"/>
    <col min="11271" max="11271" width="10.85546875" customWidth="1"/>
    <col min="11272" max="11272" width="6.7109375" customWidth="1"/>
    <col min="11273" max="11273" width="23.85546875" customWidth="1"/>
    <col min="11274" max="11274" width="12.85546875" customWidth="1"/>
    <col min="11275" max="11275" width="13.28515625" customWidth="1"/>
    <col min="11276" max="11278" width="9" customWidth="1"/>
    <col min="11279" max="11289" width="9.140625" customWidth="1"/>
    <col min="11290" max="11290" width="16.28515625" customWidth="1"/>
    <col min="11291" max="11291" width="11.7109375" customWidth="1"/>
    <col min="11521" max="11521" width="8.28515625" customWidth="1"/>
    <col min="11522" max="11522" width="6.7109375" customWidth="1"/>
    <col min="11523" max="11523" width="10.7109375" customWidth="1"/>
    <col min="11524" max="11524" width="7.42578125" customWidth="1"/>
    <col min="11525" max="11525" width="6" customWidth="1"/>
    <col min="11526" max="11526" width="12.5703125" customWidth="1"/>
    <col min="11527" max="11527" width="10.85546875" customWidth="1"/>
    <col min="11528" max="11528" width="6.7109375" customWidth="1"/>
    <col min="11529" max="11529" width="23.85546875" customWidth="1"/>
    <col min="11530" max="11530" width="12.85546875" customWidth="1"/>
    <col min="11531" max="11531" width="13.28515625" customWidth="1"/>
    <col min="11532" max="11534" width="9" customWidth="1"/>
    <col min="11535" max="11545" width="9.140625" customWidth="1"/>
    <col min="11546" max="11546" width="16.28515625" customWidth="1"/>
    <col min="11547" max="11547" width="11.7109375" customWidth="1"/>
    <col min="11777" max="11777" width="8.28515625" customWidth="1"/>
    <col min="11778" max="11778" width="6.7109375" customWidth="1"/>
    <col min="11779" max="11779" width="10.7109375" customWidth="1"/>
    <col min="11780" max="11780" width="7.42578125" customWidth="1"/>
    <col min="11781" max="11781" width="6" customWidth="1"/>
    <col min="11782" max="11782" width="12.5703125" customWidth="1"/>
    <col min="11783" max="11783" width="10.85546875" customWidth="1"/>
    <col min="11784" max="11784" width="6.7109375" customWidth="1"/>
    <col min="11785" max="11785" width="23.85546875" customWidth="1"/>
    <col min="11786" max="11786" width="12.85546875" customWidth="1"/>
    <col min="11787" max="11787" width="13.28515625" customWidth="1"/>
    <col min="11788" max="11790" width="9" customWidth="1"/>
    <col min="11791" max="11801" width="9.140625" customWidth="1"/>
    <col min="11802" max="11802" width="16.28515625" customWidth="1"/>
    <col min="11803" max="11803" width="11.7109375" customWidth="1"/>
    <col min="12033" max="12033" width="8.28515625" customWidth="1"/>
    <col min="12034" max="12034" width="6.7109375" customWidth="1"/>
    <col min="12035" max="12035" width="10.7109375" customWidth="1"/>
    <col min="12036" max="12036" width="7.42578125" customWidth="1"/>
    <col min="12037" max="12037" width="6" customWidth="1"/>
    <col min="12038" max="12038" width="12.5703125" customWidth="1"/>
    <col min="12039" max="12039" width="10.85546875" customWidth="1"/>
    <col min="12040" max="12040" width="6.7109375" customWidth="1"/>
    <col min="12041" max="12041" width="23.85546875" customWidth="1"/>
    <col min="12042" max="12042" width="12.85546875" customWidth="1"/>
    <col min="12043" max="12043" width="13.28515625" customWidth="1"/>
    <col min="12044" max="12046" width="9" customWidth="1"/>
    <col min="12047" max="12057" width="9.140625" customWidth="1"/>
    <col min="12058" max="12058" width="16.28515625" customWidth="1"/>
    <col min="12059" max="12059" width="11.7109375" customWidth="1"/>
    <col min="12289" max="12289" width="8.28515625" customWidth="1"/>
    <col min="12290" max="12290" width="6.7109375" customWidth="1"/>
    <col min="12291" max="12291" width="10.7109375" customWidth="1"/>
    <col min="12292" max="12292" width="7.42578125" customWidth="1"/>
    <col min="12293" max="12293" width="6" customWidth="1"/>
    <col min="12294" max="12294" width="12.5703125" customWidth="1"/>
    <col min="12295" max="12295" width="10.85546875" customWidth="1"/>
    <col min="12296" max="12296" width="6.7109375" customWidth="1"/>
    <col min="12297" max="12297" width="23.85546875" customWidth="1"/>
    <col min="12298" max="12298" width="12.85546875" customWidth="1"/>
    <col min="12299" max="12299" width="13.28515625" customWidth="1"/>
    <col min="12300" max="12302" width="9" customWidth="1"/>
    <col min="12303" max="12313" width="9.140625" customWidth="1"/>
    <col min="12314" max="12314" width="16.28515625" customWidth="1"/>
    <col min="12315" max="12315" width="11.7109375" customWidth="1"/>
    <col min="12545" max="12545" width="8.28515625" customWidth="1"/>
    <col min="12546" max="12546" width="6.7109375" customWidth="1"/>
    <col min="12547" max="12547" width="10.7109375" customWidth="1"/>
    <col min="12548" max="12548" width="7.42578125" customWidth="1"/>
    <col min="12549" max="12549" width="6" customWidth="1"/>
    <col min="12550" max="12550" width="12.5703125" customWidth="1"/>
    <col min="12551" max="12551" width="10.85546875" customWidth="1"/>
    <col min="12552" max="12552" width="6.7109375" customWidth="1"/>
    <col min="12553" max="12553" width="23.85546875" customWidth="1"/>
    <col min="12554" max="12554" width="12.85546875" customWidth="1"/>
    <col min="12555" max="12555" width="13.28515625" customWidth="1"/>
    <col min="12556" max="12558" width="9" customWidth="1"/>
    <col min="12559" max="12569" width="9.140625" customWidth="1"/>
    <col min="12570" max="12570" width="16.28515625" customWidth="1"/>
    <col min="12571" max="12571" width="11.7109375" customWidth="1"/>
    <col min="12801" max="12801" width="8.28515625" customWidth="1"/>
    <col min="12802" max="12802" width="6.7109375" customWidth="1"/>
    <col min="12803" max="12803" width="10.7109375" customWidth="1"/>
    <col min="12804" max="12804" width="7.42578125" customWidth="1"/>
    <col min="12805" max="12805" width="6" customWidth="1"/>
    <col min="12806" max="12806" width="12.5703125" customWidth="1"/>
    <col min="12807" max="12807" width="10.85546875" customWidth="1"/>
    <col min="12808" max="12808" width="6.7109375" customWidth="1"/>
    <col min="12809" max="12809" width="23.85546875" customWidth="1"/>
    <col min="12810" max="12810" width="12.85546875" customWidth="1"/>
    <col min="12811" max="12811" width="13.28515625" customWidth="1"/>
    <col min="12812" max="12814" width="9" customWidth="1"/>
    <col min="12815" max="12825" width="9.140625" customWidth="1"/>
    <col min="12826" max="12826" width="16.28515625" customWidth="1"/>
    <col min="12827" max="12827" width="11.7109375" customWidth="1"/>
    <col min="13057" max="13057" width="8.28515625" customWidth="1"/>
    <col min="13058" max="13058" width="6.7109375" customWidth="1"/>
    <col min="13059" max="13059" width="10.7109375" customWidth="1"/>
    <col min="13060" max="13060" width="7.42578125" customWidth="1"/>
    <col min="13061" max="13061" width="6" customWidth="1"/>
    <col min="13062" max="13062" width="12.5703125" customWidth="1"/>
    <col min="13063" max="13063" width="10.85546875" customWidth="1"/>
    <col min="13064" max="13064" width="6.7109375" customWidth="1"/>
    <col min="13065" max="13065" width="23.85546875" customWidth="1"/>
    <col min="13066" max="13066" width="12.85546875" customWidth="1"/>
    <col min="13067" max="13067" width="13.28515625" customWidth="1"/>
    <col min="13068" max="13070" width="9" customWidth="1"/>
    <col min="13071" max="13081" width="9.140625" customWidth="1"/>
    <col min="13082" max="13082" width="16.28515625" customWidth="1"/>
    <col min="13083" max="13083" width="11.7109375" customWidth="1"/>
    <col min="13313" max="13313" width="8.28515625" customWidth="1"/>
    <col min="13314" max="13314" width="6.7109375" customWidth="1"/>
    <col min="13315" max="13315" width="10.7109375" customWidth="1"/>
    <col min="13316" max="13316" width="7.42578125" customWidth="1"/>
    <col min="13317" max="13317" width="6" customWidth="1"/>
    <col min="13318" max="13318" width="12.5703125" customWidth="1"/>
    <col min="13319" max="13319" width="10.85546875" customWidth="1"/>
    <col min="13320" max="13320" width="6.7109375" customWidth="1"/>
    <col min="13321" max="13321" width="23.85546875" customWidth="1"/>
    <col min="13322" max="13322" width="12.85546875" customWidth="1"/>
    <col min="13323" max="13323" width="13.28515625" customWidth="1"/>
    <col min="13324" max="13326" width="9" customWidth="1"/>
    <col min="13327" max="13337" width="9.140625" customWidth="1"/>
    <col min="13338" max="13338" width="16.28515625" customWidth="1"/>
    <col min="13339" max="13339" width="11.7109375" customWidth="1"/>
    <col min="13569" max="13569" width="8.28515625" customWidth="1"/>
    <col min="13570" max="13570" width="6.7109375" customWidth="1"/>
    <col min="13571" max="13571" width="10.7109375" customWidth="1"/>
    <col min="13572" max="13572" width="7.42578125" customWidth="1"/>
    <col min="13573" max="13573" width="6" customWidth="1"/>
    <col min="13574" max="13574" width="12.5703125" customWidth="1"/>
    <col min="13575" max="13575" width="10.85546875" customWidth="1"/>
    <col min="13576" max="13576" width="6.7109375" customWidth="1"/>
    <col min="13577" max="13577" width="23.85546875" customWidth="1"/>
    <col min="13578" max="13578" width="12.85546875" customWidth="1"/>
    <col min="13579" max="13579" width="13.28515625" customWidth="1"/>
    <col min="13580" max="13582" width="9" customWidth="1"/>
    <col min="13583" max="13593" width="9.140625" customWidth="1"/>
    <col min="13594" max="13594" width="16.28515625" customWidth="1"/>
    <col min="13595" max="13595" width="11.7109375" customWidth="1"/>
    <col min="13825" max="13825" width="8.28515625" customWidth="1"/>
    <col min="13826" max="13826" width="6.7109375" customWidth="1"/>
    <col min="13827" max="13827" width="10.7109375" customWidth="1"/>
    <col min="13828" max="13828" width="7.42578125" customWidth="1"/>
    <col min="13829" max="13829" width="6" customWidth="1"/>
    <col min="13830" max="13830" width="12.5703125" customWidth="1"/>
    <col min="13831" max="13831" width="10.85546875" customWidth="1"/>
    <col min="13832" max="13832" width="6.7109375" customWidth="1"/>
    <col min="13833" max="13833" width="23.85546875" customWidth="1"/>
    <col min="13834" max="13834" width="12.85546875" customWidth="1"/>
    <col min="13835" max="13835" width="13.28515625" customWidth="1"/>
    <col min="13836" max="13838" width="9" customWidth="1"/>
    <col min="13839" max="13849" width="9.140625" customWidth="1"/>
    <col min="13850" max="13850" width="16.28515625" customWidth="1"/>
    <col min="13851" max="13851" width="11.7109375" customWidth="1"/>
    <col min="14081" max="14081" width="8.28515625" customWidth="1"/>
    <col min="14082" max="14082" width="6.7109375" customWidth="1"/>
    <col min="14083" max="14083" width="10.7109375" customWidth="1"/>
    <col min="14084" max="14084" width="7.42578125" customWidth="1"/>
    <col min="14085" max="14085" width="6" customWidth="1"/>
    <col min="14086" max="14086" width="12.5703125" customWidth="1"/>
    <col min="14087" max="14087" width="10.85546875" customWidth="1"/>
    <col min="14088" max="14088" width="6.7109375" customWidth="1"/>
    <col min="14089" max="14089" width="23.85546875" customWidth="1"/>
    <col min="14090" max="14090" width="12.85546875" customWidth="1"/>
    <col min="14091" max="14091" width="13.28515625" customWidth="1"/>
    <col min="14092" max="14094" width="9" customWidth="1"/>
    <col min="14095" max="14105" width="9.140625" customWidth="1"/>
    <col min="14106" max="14106" width="16.28515625" customWidth="1"/>
    <col min="14107" max="14107" width="11.7109375" customWidth="1"/>
    <col min="14337" max="14337" width="8.28515625" customWidth="1"/>
    <col min="14338" max="14338" width="6.7109375" customWidth="1"/>
    <col min="14339" max="14339" width="10.7109375" customWidth="1"/>
    <col min="14340" max="14340" width="7.42578125" customWidth="1"/>
    <col min="14341" max="14341" width="6" customWidth="1"/>
    <col min="14342" max="14342" width="12.5703125" customWidth="1"/>
    <col min="14343" max="14343" width="10.85546875" customWidth="1"/>
    <col min="14344" max="14344" width="6.7109375" customWidth="1"/>
    <col min="14345" max="14345" width="23.85546875" customWidth="1"/>
    <col min="14346" max="14346" width="12.85546875" customWidth="1"/>
    <col min="14347" max="14347" width="13.28515625" customWidth="1"/>
    <col min="14348" max="14350" width="9" customWidth="1"/>
    <col min="14351" max="14361" width="9.140625" customWidth="1"/>
    <col min="14362" max="14362" width="16.28515625" customWidth="1"/>
    <col min="14363" max="14363" width="11.7109375" customWidth="1"/>
    <col min="14593" max="14593" width="8.28515625" customWidth="1"/>
    <col min="14594" max="14594" width="6.7109375" customWidth="1"/>
    <col min="14595" max="14595" width="10.7109375" customWidth="1"/>
    <col min="14596" max="14596" width="7.42578125" customWidth="1"/>
    <col min="14597" max="14597" width="6" customWidth="1"/>
    <col min="14598" max="14598" width="12.5703125" customWidth="1"/>
    <col min="14599" max="14599" width="10.85546875" customWidth="1"/>
    <col min="14600" max="14600" width="6.7109375" customWidth="1"/>
    <col min="14601" max="14601" width="23.85546875" customWidth="1"/>
    <col min="14602" max="14602" width="12.85546875" customWidth="1"/>
    <col min="14603" max="14603" width="13.28515625" customWidth="1"/>
    <col min="14604" max="14606" width="9" customWidth="1"/>
    <col min="14607" max="14617" width="9.140625" customWidth="1"/>
    <col min="14618" max="14618" width="16.28515625" customWidth="1"/>
    <col min="14619" max="14619" width="11.7109375" customWidth="1"/>
    <col min="14849" max="14849" width="8.28515625" customWidth="1"/>
    <col min="14850" max="14850" width="6.7109375" customWidth="1"/>
    <col min="14851" max="14851" width="10.7109375" customWidth="1"/>
    <col min="14852" max="14852" width="7.42578125" customWidth="1"/>
    <col min="14853" max="14853" width="6" customWidth="1"/>
    <col min="14854" max="14854" width="12.5703125" customWidth="1"/>
    <col min="14855" max="14855" width="10.85546875" customWidth="1"/>
    <col min="14856" max="14856" width="6.7109375" customWidth="1"/>
    <col min="14857" max="14857" width="23.85546875" customWidth="1"/>
    <col min="14858" max="14858" width="12.85546875" customWidth="1"/>
    <col min="14859" max="14859" width="13.28515625" customWidth="1"/>
    <col min="14860" max="14862" width="9" customWidth="1"/>
    <col min="14863" max="14873" width="9.140625" customWidth="1"/>
    <col min="14874" max="14874" width="16.28515625" customWidth="1"/>
    <col min="14875" max="14875" width="11.7109375" customWidth="1"/>
    <col min="15105" max="15105" width="8.28515625" customWidth="1"/>
    <col min="15106" max="15106" width="6.7109375" customWidth="1"/>
    <col min="15107" max="15107" width="10.7109375" customWidth="1"/>
    <col min="15108" max="15108" width="7.42578125" customWidth="1"/>
    <col min="15109" max="15109" width="6" customWidth="1"/>
    <col min="15110" max="15110" width="12.5703125" customWidth="1"/>
    <col min="15111" max="15111" width="10.85546875" customWidth="1"/>
    <col min="15112" max="15112" width="6.7109375" customWidth="1"/>
    <col min="15113" max="15113" width="23.85546875" customWidth="1"/>
    <col min="15114" max="15114" width="12.85546875" customWidth="1"/>
    <col min="15115" max="15115" width="13.28515625" customWidth="1"/>
    <col min="15116" max="15118" width="9" customWidth="1"/>
    <col min="15119" max="15129" width="9.140625" customWidth="1"/>
    <col min="15130" max="15130" width="16.28515625" customWidth="1"/>
    <col min="15131" max="15131" width="11.7109375" customWidth="1"/>
    <col min="15361" max="15361" width="8.28515625" customWidth="1"/>
    <col min="15362" max="15362" width="6.7109375" customWidth="1"/>
    <col min="15363" max="15363" width="10.7109375" customWidth="1"/>
    <col min="15364" max="15364" width="7.42578125" customWidth="1"/>
    <col min="15365" max="15365" width="6" customWidth="1"/>
    <col min="15366" max="15366" width="12.5703125" customWidth="1"/>
    <col min="15367" max="15367" width="10.85546875" customWidth="1"/>
    <col min="15368" max="15368" width="6.7109375" customWidth="1"/>
    <col min="15369" max="15369" width="23.85546875" customWidth="1"/>
    <col min="15370" max="15370" width="12.85546875" customWidth="1"/>
    <col min="15371" max="15371" width="13.28515625" customWidth="1"/>
    <col min="15372" max="15374" width="9" customWidth="1"/>
    <col min="15375" max="15385" width="9.140625" customWidth="1"/>
    <col min="15386" max="15386" width="16.28515625" customWidth="1"/>
    <col min="15387" max="15387" width="11.7109375" customWidth="1"/>
    <col min="15617" max="15617" width="8.28515625" customWidth="1"/>
    <col min="15618" max="15618" width="6.7109375" customWidth="1"/>
    <col min="15619" max="15619" width="10.7109375" customWidth="1"/>
    <col min="15620" max="15620" width="7.42578125" customWidth="1"/>
    <col min="15621" max="15621" width="6" customWidth="1"/>
    <col min="15622" max="15622" width="12.5703125" customWidth="1"/>
    <col min="15623" max="15623" width="10.85546875" customWidth="1"/>
    <col min="15624" max="15624" width="6.7109375" customWidth="1"/>
    <col min="15625" max="15625" width="23.85546875" customWidth="1"/>
    <col min="15626" max="15626" width="12.85546875" customWidth="1"/>
    <col min="15627" max="15627" width="13.28515625" customWidth="1"/>
    <col min="15628" max="15630" width="9" customWidth="1"/>
    <col min="15631" max="15641" width="9.140625" customWidth="1"/>
    <col min="15642" max="15642" width="16.28515625" customWidth="1"/>
    <col min="15643" max="15643" width="11.7109375" customWidth="1"/>
    <col min="15873" max="15873" width="8.28515625" customWidth="1"/>
    <col min="15874" max="15874" width="6.7109375" customWidth="1"/>
    <col min="15875" max="15875" width="10.7109375" customWidth="1"/>
    <col min="15876" max="15876" width="7.42578125" customWidth="1"/>
    <col min="15877" max="15877" width="6" customWidth="1"/>
    <col min="15878" max="15878" width="12.5703125" customWidth="1"/>
    <col min="15879" max="15879" width="10.85546875" customWidth="1"/>
    <col min="15880" max="15880" width="6.7109375" customWidth="1"/>
    <col min="15881" max="15881" width="23.85546875" customWidth="1"/>
    <col min="15882" max="15882" width="12.85546875" customWidth="1"/>
    <col min="15883" max="15883" width="13.28515625" customWidth="1"/>
    <col min="15884" max="15886" width="9" customWidth="1"/>
    <col min="15887" max="15897" width="9.140625" customWidth="1"/>
    <col min="15898" max="15898" width="16.28515625" customWidth="1"/>
    <col min="15899" max="15899" width="11.7109375" customWidth="1"/>
    <col min="16129" max="16129" width="8.28515625" customWidth="1"/>
    <col min="16130" max="16130" width="6.7109375" customWidth="1"/>
    <col min="16131" max="16131" width="10.7109375" customWidth="1"/>
    <col min="16132" max="16132" width="7.42578125" customWidth="1"/>
    <col min="16133" max="16133" width="6" customWidth="1"/>
    <col min="16134" max="16134" width="12.5703125" customWidth="1"/>
    <col min="16135" max="16135" width="10.85546875" customWidth="1"/>
    <col min="16136" max="16136" width="6.7109375" customWidth="1"/>
    <col min="16137" max="16137" width="23.85546875" customWidth="1"/>
    <col min="16138" max="16138" width="12.85546875" customWidth="1"/>
    <col min="16139" max="16139" width="13.28515625" customWidth="1"/>
    <col min="16140" max="16142" width="9" customWidth="1"/>
    <col min="16143" max="16153" width="9.140625" customWidth="1"/>
    <col min="16154" max="16154" width="16.28515625" customWidth="1"/>
    <col min="16155" max="16155" width="11.7109375" customWidth="1"/>
  </cols>
  <sheetData>
    <row r="1" spans="1:27" ht="17.25" customHeight="1">
      <c r="A1" s="423" t="s">
        <v>101</v>
      </c>
      <c r="B1" s="423"/>
      <c r="C1" s="423"/>
      <c r="D1" s="423"/>
      <c r="E1" s="423"/>
      <c r="F1" s="423"/>
      <c r="G1" s="423"/>
      <c r="H1" s="423"/>
      <c r="I1" s="423"/>
      <c r="J1" s="423"/>
      <c r="K1" s="1"/>
      <c r="L1" s="424" t="s">
        <v>102</v>
      </c>
      <c r="M1" s="424"/>
      <c r="N1" s="424"/>
    </row>
    <row r="2" spans="1:27" ht="9" customHeight="1">
      <c r="A2" s="3"/>
      <c r="B2" s="1"/>
      <c r="C2" s="1"/>
      <c r="D2" s="1"/>
      <c r="E2" s="1"/>
      <c r="F2" s="4"/>
      <c r="G2" s="1"/>
      <c r="H2" s="1"/>
      <c r="I2" s="1"/>
      <c r="J2" s="1"/>
      <c r="K2" s="1"/>
      <c r="L2" s="1"/>
      <c r="M2" s="1"/>
      <c r="N2" s="1"/>
    </row>
    <row r="3" spans="1:27" ht="15.75" customHeight="1">
      <c r="A3" s="425" t="s">
        <v>22</v>
      </c>
      <c r="B3" s="425" t="s">
        <v>96</v>
      </c>
      <c r="C3" s="425" t="s">
        <v>24</v>
      </c>
      <c r="D3" s="427" t="s">
        <v>25</v>
      </c>
      <c r="E3" s="427" t="s">
        <v>26</v>
      </c>
      <c r="F3" s="429" t="s">
        <v>27</v>
      </c>
      <c r="G3" s="427" t="s">
        <v>28</v>
      </c>
      <c r="H3" s="427" t="s">
        <v>29</v>
      </c>
      <c r="I3" s="427" t="s">
        <v>97</v>
      </c>
      <c r="J3" s="427" t="s">
        <v>31</v>
      </c>
      <c r="K3" s="427" t="s">
        <v>32</v>
      </c>
      <c r="L3" s="431" t="s">
        <v>33</v>
      </c>
      <c r="M3" s="5" t="s">
        <v>51</v>
      </c>
      <c r="N3" s="6" t="s">
        <v>51</v>
      </c>
    </row>
    <row r="4" spans="1:27" ht="15.75" customHeight="1" thickBot="1">
      <c r="A4" s="426"/>
      <c r="B4" s="426"/>
      <c r="C4" s="426"/>
      <c r="D4" s="428"/>
      <c r="E4" s="428"/>
      <c r="F4" s="430"/>
      <c r="G4" s="428"/>
      <c r="H4" s="428"/>
      <c r="I4" s="428"/>
      <c r="J4" s="428"/>
      <c r="K4" s="428"/>
      <c r="L4" s="432"/>
      <c r="M4" s="7" t="s">
        <v>34</v>
      </c>
      <c r="N4" s="8" t="s">
        <v>35</v>
      </c>
    </row>
    <row r="5" spans="1:27" s="2" customFormat="1" ht="14.25" customHeight="1">
      <c r="A5" s="9" t="s">
        <v>57</v>
      </c>
      <c r="B5" s="10">
        <v>1</v>
      </c>
      <c r="C5" s="10">
        <v>803</v>
      </c>
      <c r="D5" s="10">
        <v>2019</v>
      </c>
      <c r="E5" s="10">
        <v>1</v>
      </c>
      <c r="F5" s="11">
        <v>43475</v>
      </c>
      <c r="G5" s="10" t="s">
        <v>37</v>
      </c>
      <c r="H5" s="10" t="s">
        <v>37</v>
      </c>
      <c r="I5" s="10" t="s">
        <v>12</v>
      </c>
      <c r="J5" s="10" t="s">
        <v>46</v>
      </c>
      <c r="K5" s="10" t="s">
        <v>40</v>
      </c>
      <c r="L5" s="12">
        <v>332</v>
      </c>
      <c r="M5" s="420"/>
      <c r="N5" s="13">
        <v>332</v>
      </c>
      <c r="P5" s="2" t="s">
        <v>71</v>
      </c>
    </row>
    <row r="6" spans="1:27" s="19" customFormat="1" ht="14.25" customHeight="1">
      <c r="A6" s="14" t="s">
        <v>57</v>
      </c>
      <c r="B6" s="15">
        <v>2</v>
      </c>
      <c r="C6" s="15">
        <v>804</v>
      </c>
      <c r="D6" s="15">
        <v>2019</v>
      </c>
      <c r="E6" s="15">
        <v>1</v>
      </c>
      <c r="F6" s="16">
        <v>43489</v>
      </c>
      <c r="G6" s="15" t="s">
        <v>37</v>
      </c>
      <c r="H6" s="15" t="s">
        <v>37</v>
      </c>
      <c r="I6" s="15" t="s">
        <v>12</v>
      </c>
      <c r="J6" s="15" t="s">
        <v>46</v>
      </c>
      <c r="K6" s="15" t="s">
        <v>40</v>
      </c>
      <c r="L6" s="17">
        <v>500</v>
      </c>
      <c r="M6" s="412"/>
      <c r="N6" s="18">
        <v>500</v>
      </c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pans="1:27" ht="14.25" customHeight="1">
      <c r="A7" s="14" t="s">
        <v>68</v>
      </c>
      <c r="B7" s="15">
        <v>1</v>
      </c>
      <c r="C7" s="15">
        <v>921</v>
      </c>
      <c r="D7" s="15">
        <v>2019</v>
      </c>
      <c r="E7" s="15">
        <v>1</v>
      </c>
      <c r="F7" s="16">
        <v>43496</v>
      </c>
      <c r="G7" s="15" t="s">
        <v>37</v>
      </c>
      <c r="H7" s="15" t="s">
        <v>37</v>
      </c>
      <c r="I7" s="15" t="s">
        <v>17</v>
      </c>
      <c r="J7" s="15" t="s">
        <v>39</v>
      </c>
      <c r="K7" s="15" t="s">
        <v>40</v>
      </c>
      <c r="L7" s="17">
        <v>200</v>
      </c>
      <c r="M7" s="412"/>
      <c r="N7" s="18">
        <v>200</v>
      </c>
    </row>
    <row r="8" spans="1:27" ht="14.25" customHeight="1">
      <c r="A8" s="14" t="s">
        <v>69</v>
      </c>
      <c r="B8" s="15">
        <v>1</v>
      </c>
      <c r="C8" s="15">
        <v>901</v>
      </c>
      <c r="D8" s="15">
        <v>2019</v>
      </c>
      <c r="E8" s="15">
        <v>1</v>
      </c>
      <c r="F8" s="16">
        <v>43496</v>
      </c>
      <c r="G8" s="15" t="s">
        <v>37</v>
      </c>
      <c r="H8" s="15" t="s">
        <v>37</v>
      </c>
      <c r="I8" s="15" t="s">
        <v>15</v>
      </c>
      <c r="J8" s="15" t="s">
        <v>39</v>
      </c>
      <c r="K8" s="15" t="s">
        <v>40</v>
      </c>
      <c r="L8" s="17">
        <v>190</v>
      </c>
      <c r="M8" s="413"/>
      <c r="N8" s="18">
        <v>190</v>
      </c>
      <c r="U8" s="21"/>
    </row>
    <row r="9" spans="1:27" ht="14.25" customHeight="1">
      <c r="A9" s="14" t="s">
        <v>52</v>
      </c>
      <c r="B9" s="15">
        <v>1</v>
      </c>
      <c r="C9" s="15">
        <v>826</v>
      </c>
      <c r="D9" s="15">
        <v>2019</v>
      </c>
      <c r="E9" s="15">
        <v>1</v>
      </c>
      <c r="F9" s="16">
        <v>43496</v>
      </c>
      <c r="G9" s="15" t="s">
        <v>37</v>
      </c>
      <c r="H9" s="15" t="s">
        <v>37</v>
      </c>
      <c r="I9" s="15" t="s">
        <v>8</v>
      </c>
      <c r="J9" s="15" t="s">
        <v>39</v>
      </c>
      <c r="K9" s="15" t="s">
        <v>70</v>
      </c>
      <c r="L9" s="22">
        <v>750</v>
      </c>
      <c r="M9" s="22">
        <v>750</v>
      </c>
      <c r="N9" s="421"/>
      <c r="U9" s="21"/>
    </row>
    <row r="10" spans="1:27" ht="14.25" customHeight="1">
      <c r="A10" s="14" t="s">
        <v>52</v>
      </c>
      <c r="B10" s="15">
        <v>2</v>
      </c>
      <c r="C10" s="15">
        <v>827</v>
      </c>
      <c r="D10" s="15">
        <v>2019</v>
      </c>
      <c r="E10" s="15">
        <v>2</v>
      </c>
      <c r="F10" s="16">
        <v>43510</v>
      </c>
      <c r="G10" s="15" t="s">
        <v>37</v>
      </c>
      <c r="H10" s="15" t="s">
        <v>37</v>
      </c>
      <c r="I10" s="15" t="s">
        <v>8</v>
      </c>
      <c r="J10" s="15" t="s">
        <v>39</v>
      </c>
      <c r="K10" s="15" t="s">
        <v>70</v>
      </c>
      <c r="L10" s="22">
        <v>230</v>
      </c>
      <c r="M10" s="22">
        <v>230</v>
      </c>
      <c r="N10" s="422"/>
      <c r="U10" s="21"/>
    </row>
    <row r="11" spans="1:27" ht="14.25" customHeight="1">
      <c r="A11" s="14" t="s">
        <v>52</v>
      </c>
      <c r="B11" s="15">
        <v>2</v>
      </c>
      <c r="C11" s="15">
        <v>827</v>
      </c>
      <c r="D11" s="15">
        <v>2019</v>
      </c>
      <c r="E11" s="15">
        <v>2</v>
      </c>
      <c r="F11" s="16">
        <v>43510</v>
      </c>
      <c r="G11" s="15" t="s">
        <v>37</v>
      </c>
      <c r="H11" s="15" t="s">
        <v>37</v>
      </c>
      <c r="I11" s="15" t="s">
        <v>8</v>
      </c>
      <c r="J11" s="15" t="s">
        <v>39</v>
      </c>
      <c r="K11" s="15" t="s">
        <v>40</v>
      </c>
      <c r="L11" s="17">
        <v>30</v>
      </c>
      <c r="M11" s="386"/>
      <c r="N11" s="18">
        <v>30</v>
      </c>
      <c r="U11" s="21"/>
    </row>
    <row r="12" spans="1:27" ht="14.25" customHeight="1">
      <c r="A12" s="14" t="s">
        <v>68</v>
      </c>
      <c r="B12" s="15">
        <v>2</v>
      </c>
      <c r="C12" s="15">
        <v>922</v>
      </c>
      <c r="D12" s="15">
        <v>2019</v>
      </c>
      <c r="E12" s="15">
        <v>2</v>
      </c>
      <c r="F12" s="16">
        <v>43510</v>
      </c>
      <c r="G12" s="15" t="s">
        <v>37</v>
      </c>
      <c r="H12" s="15" t="s">
        <v>37</v>
      </c>
      <c r="I12" s="15" t="s">
        <v>17</v>
      </c>
      <c r="J12" s="15" t="s">
        <v>39</v>
      </c>
      <c r="K12" s="15" t="s">
        <v>40</v>
      </c>
      <c r="L12" s="17">
        <v>200</v>
      </c>
      <c r="M12" s="387"/>
      <c r="N12" s="18">
        <v>200</v>
      </c>
      <c r="P12" s="2" t="s">
        <v>71</v>
      </c>
      <c r="U12" s="21"/>
    </row>
    <row r="13" spans="1:27" ht="14.25" customHeight="1">
      <c r="A13" s="14" t="s">
        <v>69</v>
      </c>
      <c r="B13" s="15">
        <v>2</v>
      </c>
      <c r="C13" s="15">
        <v>902</v>
      </c>
      <c r="D13" s="15">
        <v>2019</v>
      </c>
      <c r="E13" s="15">
        <v>2</v>
      </c>
      <c r="F13" s="16">
        <v>43510</v>
      </c>
      <c r="G13" s="15" t="s">
        <v>37</v>
      </c>
      <c r="H13" s="15" t="s">
        <v>37</v>
      </c>
      <c r="I13" s="15" t="s">
        <v>15</v>
      </c>
      <c r="J13" s="15" t="s">
        <v>39</v>
      </c>
      <c r="K13" s="15" t="s">
        <v>40</v>
      </c>
      <c r="L13" s="17">
        <v>208</v>
      </c>
      <c r="M13" s="387"/>
      <c r="N13" s="18">
        <v>208</v>
      </c>
      <c r="U13" s="21"/>
    </row>
    <row r="14" spans="1:27" ht="14.25" customHeight="1">
      <c r="A14" s="14" t="s">
        <v>52</v>
      </c>
      <c r="B14" s="15">
        <v>3</v>
      </c>
      <c r="C14" s="15">
        <v>828</v>
      </c>
      <c r="D14" s="15">
        <v>2019</v>
      </c>
      <c r="E14" s="15">
        <v>2</v>
      </c>
      <c r="F14" s="16">
        <v>43518</v>
      </c>
      <c r="G14" s="15" t="s">
        <v>37</v>
      </c>
      <c r="H14" s="15" t="s">
        <v>37</v>
      </c>
      <c r="I14" s="15" t="s">
        <v>8</v>
      </c>
      <c r="J14" s="15" t="s">
        <v>39</v>
      </c>
      <c r="K14" s="15" t="s">
        <v>40</v>
      </c>
      <c r="L14" s="17">
        <v>97</v>
      </c>
      <c r="M14" s="388"/>
      <c r="N14" s="18">
        <v>97</v>
      </c>
      <c r="R14" s="2" t="s">
        <v>71</v>
      </c>
      <c r="U14" s="21"/>
    </row>
    <row r="15" spans="1:27" ht="14.25" customHeight="1">
      <c r="A15" s="14" t="s">
        <v>52</v>
      </c>
      <c r="B15" s="15">
        <v>3</v>
      </c>
      <c r="C15" s="15">
        <v>828</v>
      </c>
      <c r="D15" s="15">
        <v>2019</v>
      </c>
      <c r="E15" s="15">
        <v>2</v>
      </c>
      <c r="F15" s="16">
        <v>43518</v>
      </c>
      <c r="G15" s="15" t="s">
        <v>37</v>
      </c>
      <c r="H15" s="15" t="s">
        <v>37</v>
      </c>
      <c r="I15" s="15" t="s">
        <v>8</v>
      </c>
      <c r="J15" s="15" t="s">
        <v>39</v>
      </c>
      <c r="K15" s="15" t="s">
        <v>70</v>
      </c>
      <c r="L15" s="22">
        <v>660</v>
      </c>
      <c r="M15" s="22">
        <v>660</v>
      </c>
      <c r="N15" s="23"/>
      <c r="U15" s="21"/>
    </row>
    <row r="16" spans="1:27" ht="14.25" customHeight="1">
      <c r="A16" s="14" t="s">
        <v>68</v>
      </c>
      <c r="B16" s="15">
        <v>3</v>
      </c>
      <c r="C16" s="15">
        <v>923</v>
      </c>
      <c r="D16" s="15">
        <v>2019</v>
      </c>
      <c r="E16" s="15">
        <v>2</v>
      </c>
      <c r="F16" s="16">
        <v>43518</v>
      </c>
      <c r="G16" s="15" t="s">
        <v>37</v>
      </c>
      <c r="H16" s="15" t="s">
        <v>37</v>
      </c>
      <c r="I16" s="15" t="s">
        <v>17</v>
      </c>
      <c r="J16" s="15" t="s">
        <v>39</v>
      </c>
      <c r="K16" s="15" t="s">
        <v>40</v>
      </c>
      <c r="L16" s="17">
        <v>150</v>
      </c>
      <c r="M16" s="386"/>
      <c r="N16" s="18">
        <v>150</v>
      </c>
      <c r="U16" s="21"/>
    </row>
    <row r="17" spans="1:21" ht="14.25" customHeight="1">
      <c r="A17" s="14" t="s">
        <v>69</v>
      </c>
      <c r="B17" s="15">
        <v>2</v>
      </c>
      <c r="C17" s="15">
        <v>903</v>
      </c>
      <c r="D17" s="15">
        <v>2019</v>
      </c>
      <c r="E17" s="15">
        <v>2</v>
      </c>
      <c r="F17" s="16">
        <v>43518</v>
      </c>
      <c r="G17" s="15" t="s">
        <v>37</v>
      </c>
      <c r="H17" s="15" t="s">
        <v>37</v>
      </c>
      <c r="I17" s="15" t="s">
        <v>15</v>
      </c>
      <c r="J17" s="15" t="s">
        <v>39</v>
      </c>
      <c r="K17" s="15" t="s">
        <v>40</v>
      </c>
      <c r="L17" s="17">
        <v>148</v>
      </c>
      <c r="M17" s="387"/>
      <c r="N17" s="18">
        <v>148</v>
      </c>
      <c r="U17" s="21"/>
    </row>
    <row r="18" spans="1:21" ht="14.25" customHeight="1">
      <c r="A18" s="14" t="s">
        <v>68</v>
      </c>
      <c r="B18" s="15">
        <v>5</v>
      </c>
      <c r="C18" s="15">
        <v>925</v>
      </c>
      <c r="D18" s="15">
        <v>2019</v>
      </c>
      <c r="E18" s="15">
        <v>3</v>
      </c>
      <c r="F18" s="16">
        <v>43518</v>
      </c>
      <c r="G18" s="15" t="s">
        <v>37</v>
      </c>
      <c r="H18" s="15" t="s">
        <v>37</v>
      </c>
      <c r="I18" s="15" t="s">
        <v>17</v>
      </c>
      <c r="J18" s="15" t="s">
        <v>39</v>
      </c>
      <c r="K18" s="15" t="s">
        <v>40</v>
      </c>
      <c r="L18" s="17">
        <v>150</v>
      </c>
      <c r="M18" s="387"/>
      <c r="N18" s="18">
        <v>150</v>
      </c>
      <c r="U18" s="21"/>
    </row>
    <row r="19" spans="1:21" ht="14.25" customHeight="1">
      <c r="A19" s="14" t="s">
        <v>68</v>
      </c>
      <c r="B19" s="15">
        <v>4</v>
      </c>
      <c r="C19" s="15">
        <v>924</v>
      </c>
      <c r="D19" s="15">
        <v>2019</v>
      </c>
      <c r="E19" s="15">
        <v>3</v>
      </c>
      <c r="F19" s="16">
        <v>43538</v>
      </c>
      <c r="G19" s="15" t="s">
        <v>37</v>
      </c>
      <c r="H19" s="15" t="s">
        <v>37</v>
      </c>
      <c r="I19" s="15" t="s">
        <v>17</v>
      </c>
      <c r="J19" s="15" t="s">
        <v>39</v>
      </c>
      <c r="K19" s="15" t="s">
        <v>40</v>
      </c>
      <c r="L19" s="17">
        <v>150</v>
      </c>
      <c r="M19" s="387"/>
      <c r="N19" s="18">
        <v>150</v>
      </c>
      <c r="U19" s="21"/>
    </row>
    <row r="20" spans="1:21" ht="14.25" customHeight="1">
      <c r="A20" s="14" t="s">
        <v>52</v>
      </c>
      <c r="B20" s="15">
        <v>4</v>
      </c>
      <c r="C20" s="15">
        <v>829</v>
      </c>
      <c r="D20" s="15">
        <v>2019</v>
      </c>
      <c r="E20" s="15">
        <v>3</v>
      </c>
      <c r="F20" s="16">
        <v>43538</v>
      </c>
      <c r="G20" s="15" t="s">
        <v>37</v>
      </c>
      <c r="H20" s="15" t="s">
        <v>37</v>
      </c>
      <c r="I20" s="15" t="s">
        <v>8</v>
      </c>
      <c r="J20" s="15" t="s">
        <v>39</v>
      </c>
      <c r="K20" s="15" t="s">
        <v>40</v>
      </c>
      <c r="L20" s="17">
        <v>150</v>
      </c>
      <c r="M20" s="387"/>
      <c r="N20" s="18">
        <v>150</v>
      </c>
      <c r="U20" s="21"/>
    </row>
    <row r="21" spans="1:21" ht="14.25" customHeight="1">
      <c r="A21" s="14" t="s">
        <v>52</v>
      </c>
      <c r="B21" s="15">
        <v>4</v>
      </c>
      <c r="C21" s="15">
        <v>829</v>
      </c>
      <c r="D21" s="15">
        <v>2019</v>
      </c>
      <c r="E21" s="15">
        <v>3</v>
      </c>
      <c r="F21" s="16">
        <v>43538</v>
      </c>
      <c r="G21" s="15" t="s">
        <v>37</v>
      </c>
      <c r="H21" s="15" t="s">
        <v>37</v>
      </c>
      <c r="I21" s="15" t="s">
        <v>8</v>
      </c>
      <c r="J21" s="15" t="s">
        <v>39</v>
      </c>
      <c r="K21" s="15" t="s">
        <v>70</v>
      </c>
      <c r="L21" s="22">
        <v>410</v>
      </c>
      <c r="M21" s="22">
        <v>410</v>
      </c>
      <c r="N21" s="23" t="s">
        <v>71</v>
      </c>
      <c r="U21" s="21"/>
    </row>
    <row r="22" spans="1:21" ht="14.25" customHeight="1">
      <c r="A22" s="14" t="s">
        <v>69</v>
      </c>
      <c r="B22" s="15">
        <v>4</v>
      </c>
      <c r="C22" s="15">
        <v>904</v>
      </c>
      <c r="D22" s="15">
        <v>2019</v>
      </c>
      <c r="E22" s="15">
        <v>3</v>
      </c>
      <c r="F22" s="16">
        <v>43538</v>
      </c>
      <c r="G22" s="15" t="s">
        <v>37</v>
      </c>
      <c r="H22" s="15" t="s">
        <v>37</v>
      </c>
      <c r="I22" s="15" t="s">
        <v>15</v>
      </c>
      <c r="J22" s="15" t="s">
        <v>39</v>
      </c>
      <c r="K22" s="15" t="s">
        <v>40</v>
      </c>
      <c r="L22" s="17">
        <v>150</v>
      </c>
      <c r="M22" s="24"/>
      <c r="N22" s="18">
        <v>150</v>
      </c>
      <c r="U22" s="21"/>
    </row>
    <row r="23" spans="1:21" ht="14.25" customHeight="1">
      <c r="A23" s="14" t="s">
        <v>69</v>
      </c>
      <c r="B23" s="15">
        <v>5</v>
      </c>
      <c r="C23" s="15">
        <v>907</v>
      </c>
      <c r="D23" s="15">
        <v>2019</v>
      </c>
      <c r="E23" s="15">
        <v>3</v>
      </c>
      <c r="F23" s="16">
        <v>43545</v>
      </c>
      <c r="G23" s="15" t="s">
        <v>37</v>
      </c>
      <c r="H23" s="15" t="s">
        <v>37</v>
      </c>
      <c r="I23" s="15" t="s">
        <v>15</v>
      </c>
      <c r="J23" s="15" t="s">
        <v>39</v>
      </c>
      <c r="K23" s="15" t="s">
        <v>40</v>
      </c>
      <c r="L23" s="17">
        <v>150</v>
      </c>
      <c r="M23" s="25"/>
      <c r="N23" s="18">
        <v>150</v>
      </c>
      <c r="U23" s="21"/>
    </row>
    <row r="24" spans="1:21" ht="14.25" customHeight="1">
      <c r="A24" s="14" t="s">
        <v>52</v>
      </c>
      <c r="B24" s="15">
        <v>5</v>
      </c>
      <c r="C24" s="15">
        <v>830</v>
      </c>
      <c r="D24" s="15">
        <v>2019</v>
      </c>
      <c r="E24" s="15">
        <v>3</v>
      </c>
      <c r="F24" s="16">
        <v>43545</v>
      </c>
      <c r="G24" s="15" t="s">
        <v>37</v>
      </c>
      <c r="H24" s="15" t="s">
        <v>37</v>
      </c>
      <c r="I24" s="15" t="s">
        <v>8</v>
      </c>
      <c r="J24" s="15" t="s">
        <v>39</v>
      </c>
      <c r="K24" s="15" t="s">
        <v>40</v>
      </c>
      <c r="L24" s="17">
        <v>150</v>
      </c>
      <c r="M24" s="25"/>
      <c r="N24" s="18">
        <v>150</v>
      </c>
      <c r="U24" s="21"/>
    </row>
    <row r="25" spans="1:21" ht="14.25" customHeight="1">
      <c r="A25" s="14" t="s">
        <v>52</v>
      </c>
      <c r="B25" s="15">
        <v>5</v>
      </c>
      <c r="C25" s="15">
        <v>830</v>
      </c>
      <c r="D25" s="15">
        <v>2019</v>
      </c>
      <c r="E25" s="15">
        <v>3</v>
      </c>
      <c r="F25" s="16">
        <v>43545</v>
      </c>
      <c r="G25" s="15" t="s">
        <v>37</v>
      </c>
      <c r="H25" s="15" t="s">
        <v>37</v>
      </c>
      <c r="I25" s="15" t="s">
        <v>8</v>
      </c>
      <c r="J25" s="15" t="s">
        <v>39</v>
      </c>
      <c r="K25" s="15" t="s">
        <v>70</v>
      </c>
      <c r="L25" s="22">
        <v>420</v>
      </c>
      <c r="M25" s="22">
        <v>420</v>
      </c>
      <c r="N25" s="421" t="s">
        <v>72</v>
      </c>
      <c r="P25" s="2" t="s">
        <v>71</v>
      </c>
      <c r="U25" s="21"/>
    </row>
    <row r="26" spans="1:21" ht="14.25" customHeight="1">
      <c r="A26" s="14" t="s">
        <v>52</v>
      </c>
      <c r="B26" s="15">
        <v>6</v>
      </c>
      <c r="C26" s="15">
        <v>831</v>
      </c>
      <c r="D26" s="15">
        <v>2019</v>
      </c>
      <c r="E26" s="15">
        <v>3</v>
      </c>
      <c r="F26" s="16">
        <v>43545</v>
      </c>
      <c r="G26" s="15" t="s">
        <v>37</v>
      </c>
      <c r="H26" s="15" t="s">
        <v>37</v>
      </c>
      <c r="I26" s="15" t="s">
        <v>8</v>
      </c>
      <c r="J26" s="15" t="s">
        <v>73</v>
      </c>
      <c r="K26" s="15" t="s">
        <v>70</v>
      </c>
      <c r="L26" s="22">
        <v>200</v>
      </c>
      <c r="M26" s="22">
        <v>200</v>
      </c>
      <c r="N26" s="422"/>
      <c r="U26" s="21"/>
    </row>
    <row r="27" spans="1:21" ht="14.25" customHeight="1">
      <c r="A27" s="14" t="s">
        <v>69</v>
      </c>
      <c r="B27" s="15">
        <v>4</v>
      </c>
      <c r="C27" s="15">
        <v>906</v>
      </c>
      <c r="D27" s="15">
        <v>2019</v>
      </c>
      <c r="E27" s="15">
        <v>4</v>
      </c>
      <c r="F27" s="16">
        <v>43559</v>
      </c>
      <c r="G27" s="15" t="s">
        <v>37</v>
      </c>
      <c r="H27" s="15" t="s">
        <v>37</v>
      </c>
      <c r="I27" s="15" t="s">
        <v>15</v>
      </c>
      <c r="J27" s="15" t="s">
        <v>39</v>
      </c>
      <c r="K27" s="15" t="s">
        <v>40</v>
      </c>
      <c r="L27" s="17">
        <v>150</v>
      </c>
      <c r="M27" s="26"/>
      <c r="N27" s="18">
        <v>150</v>
      </c>
      <c r="U27" s="21"/>
    </row>
    <row r="28" spans="1:21" ht="14.25" customHeight="1">
      <c r="A28" s="14" t="s">
        <v>68</v>
      </c>
      <c r="B28" s="15">
        <v>6</v>
      </c>
      <c r="C28" s="15">
        <v>926</v>
      </c>
      <c r="D28" s="15">
        <v>2019</v>
      </c>
      <c r="E28" s="15">
        <v>4</v>
      </c>
      <c r="F28" s="16">
        <v>43559</v>
      </c>
      <c r="G28" s="15" t="s">
        <v>37</v>
      </c>
      <c r="H28" s="15" t="s">
        <v>37</v>
      </c>
      <c r="I28" s="15" t="s">
        <v>17</v>
      </c>
      <c r="J28" s="15" t="s">
        <v>39</v>
      </c>
      <c r="K28" s="15" t="s">
        <v>40</v>
      </c>
      <c r="L28" s="17">
        <v>150</v>
      </c>
      <c r="M28" s="26"/>
      <c r="N28" s="18">
        <v>150</v>
      </c>
      <c r="Q28" s="2" t="s">
        <v>71</v>
      </c>
      <c r="U28" s="21"/>
    </row>
    <row r="29" spans="1:21" ht="14.25" customHeight="1">
      <c r="A29" s="14" t="s">
        <v>64</v>
      </c>
      <c r="B29" s="15">
        <v>1</v>
      </c>
      <c r="C29" s="15">
        <v>884</v>
      </c>
      <c r="D29" s="15">
        <v>2019</v>
      </c>
      <c r="E29" s="15">
        <v>4</v>
      </c>
      <c r="F29" s="16">
        <v>43559</v>
      </c>
      <c r="G29" s="15" t="s">
        <v>37</v>
      </c>
      <c r="H29" s="15" t="s">
        <v>37</v>
      </c>
      <c r="I29" s="15" t="s">
        <v>14</v>
      </c>
      <c r="J29" s="15" t="s">
        <v>46</v>
      </c>
      <c r="K29" s="15" t="s">
        <v>40</v>
      </c>
      <c r="L29" s="17">
        <v>222</v>
      </c>
      <c r="M29" s="26"/>
      <c r="N29" s="18">
        <v>222</v>
      </c>
      <c r="P29" s="2" t="s">
        <v>71</v>
      </c>
      <c r="U29" s="21"/>
    </row>
    <row r="30" spans="1:21" ht="14.25" customHeight="1">
      <c r="A30" s="14" t="s">
        <v>57</v>
      </c>
      <c r="B30" s="15">
        <v>3</v>
      </c>
      <c r="C30" s="15">
        <v>805</v>
      </c>
      <c r="D30" s="15">
        <v>2019</v>
      </c>
      <c r="E30" s="15">
        <v>4</v>
      </c>
      <c r="F30" s="16">
        <v>43559</v>
      </c>
      <c r="G30" s="15" t="s">
        <v>37</v>
      </c>
      <c r="H30" s="15" t="s">
        <v>37</v>
      </c>
      <c r="I30" s="15" t="s">
        <v>12</v>
      </c>
      <c r="J30" s="15" t="s">
        <v>46</v>
      </c>
      <c r="K30" s="15" t="s">
        <v>40</v>
      </c>
      <c r="L30" s="17">
        <v>200</v>
      </c>
      <c r="M30" s="26"/>
      <c r="N30" s="18">
        <v>200</v>
      </c>
      <c r="U30" s="21"/>
    </row>
    <row r="31" spans="1:21" ht="14.25" customHeight="1">
      <c r="A31" s="14" t="s">
        <v>52</v>
      </c>
      <c r="B31" s="15">
        <v>7</v>
      </c>
      <c r="C31" s="15">
        <v>832</v>
      </c>
      <c r="D31" s="15">
        <v>2019</v>
      </c>
      <c r="E31" s="15">
        <v>4</v>
      </c>
      <c r="F31" s="16">
        <v>43559</v>
      </c>
      <c r="G31" s="15" t="s">
        <v>37</v>
      </c>
      <c r="H31" s="15" t="s">
        <v>37</v>
      </c>
      <c r="I31" s="15" t="s">
        <v>8</v>
      </c>
      <c r="J31" s="15" t="s">
        <v>39</v>
      </c>
      <c r="K31" s="15" t="s">
        <v>40</v>
      </c>
      <c r="L31" s="17">
        <v>175</v>
      </c>
      <c r="M31" s="27"/>
      <c r="N31" s="18">
        <v>175</v>
      </c>
      <c r="U31" s="21"/>
    </row>
    <row r="32" spans="1:21" ht="14.25" customHeight="1">
      <c r="A32" s="14" t="s">
        <v>52</v>
      </c>
      <c r="B32" s="15">
        <v>7</v>
      </c>
      <c r="C32" s="15">
        <v>832</v>
      </c>
      <c r="D32" s="15">
        <v>2019</v>
      </c>
      <c r="E32" s="15">
        <v>4</v>
      </c>
      <c r="F32" s="16">
        <v>43559</v>
      </c>
      <c r="G32" s="15" t="s">
        <v>37</v>
      </c>
      <c r="H32" s="15" t="s">
        <v>37</v>
      </c>
      <c r="I32" s="15" t="s">
        <v>8</v>
      </c>
      <c r="J32" s="15" t="s">
        <v>39</v>
      </c>
      <c r="K32" s="15" t="s">
        <v>70</v>
      </c>
      <c r="L32" s="22">
        <v>480</v>
      </c>
      <c r="M32" s="22">
        <v>480</v>
      </c>
      <c r="N32" s="23" t="s">
        <v>74</v>
      </c>
      <c r="U32" s="21"/>
    </row>
    <row r="33" spans="1:21" ht="14.25" customHeight="1">
      <c r="A33" s="14" t="s">
        <v>68</v>
      </c>
      <c r="B33" s="15">
        <v>7</v>
      </c>
      <c r="C33" s="15">
        <v>927</v>
      </c>
      <c r="D33" s="15">
        <v>2019</v>
      </c>
      <c r="E33" s="15">
        <v>4</v>
      </c>
      <c r="F33" s="16">
        <v>43566</v>
      </c>
      <c r="G33" s="15" t="s">
        <v>37</v>
      </c>
      <c r="H33" s="15" t="s">
        <v>37</v>
      </c>
      <c r="I33" s="15" t="s">
        <v>17</v>
      </c>
      <c r="J33" s="15" t="s">
        <v>39</v>
      </c>
      <c r="K33" s="15" t="s">
        <v>40</v>
      </c>
      <c r="L33" s="17">
        <v>150</v>
      </c>
      <c r="M33" s="386"/>
      <c r="N33" s="18">
        <v>150</v>
      </c>
      <c r="U33" s="21"/>
    </row>
    <row r="34" spans="1:21" ht="14.25" customHeight="1">
      <c r="A34" s="14" t="s">
        <v>52</v>
      </c>
      <c r="B34" s="15">
        <v>8</v>
      </c>
      <c r="C34" s="15">
        <v>833</v>
      </c>
      <c r="D34" s="15">
        <v>2019</v>
      </c>
      <c r="E34" s="15">
        <v>4</v>
      </c>
      <c r="F34" s="16">
        <v>43566</v>
      </c>
      <c r="G34" s="15" t="s">
        <v>37</v>
      </c>
      <c r="H34" s="15" t="s">
        <v>37</v>
      </c>
      <c r="I34" s="15" t="s">
        <v>8</v>
      </c>
      <c r="J34" s="15" t="s">
        <v>39</v>
      </c>
      <c r="K34" s="15" t="s">
        <v>40</v>
      </c>
      <c r="L34" s="17">
        <v>135</v>
      </c>
      <c r="M34" s="388"/>
      <c r="N34" s="18">
        <v>135</v>
      </c>
      <c r="U34" s="21"/>
    </row>
    <row r="35" spans="1:21" ht="14.25" customHeight="1">
      <c r="A35" s="14" t="s">
        <v>52</v>
      </c>
      <c r="B35" s="15">
        <v>8</v>
      </c>
      <c r="C35" s="15">
        <v>833</v>
      </c>
      <c r="D35" s="15">
        <v>2019</v>
      </c>
      <c r="E35" s="15">
        <v>4</v>
      </c>
      <c r="F35" s="16">
        <v>43566</v>
      </c>
      <c r="G35" s="15" t="s">
        <v>37</v>
      </c>
      <c r="H35" s="15" t="s">
        <v>37</v>
      </c>
      <c r="I35" s="15" t="s">
        <v>8</v>
      </c>
      <c r="J35" s="15" t="s">
        <v>39</v>
      </c>
      <c r="K35" s="15" t="s">
        <v>70</v>
      </c>
      <c r="L35" s="22">
        <v>400</v>
      </c>
      <c r="M35" s="22">
        <v>400</v>
      </c>
      <c r="N35" s="23"/>
      <c r="U35" s="21"/>
    </row>
    <row r="36" spans="1:21" ht="14.25" customHeight="1">
      <c r="A36" s="14" t="s">
        <v>69</v>
      </c>
      <c r="B36" s="15">
        <v>7</v>
      </c>
      <c r="C36" s="15">
        <v>910</v>
      </c>
      <c r="D36" s="15">
        <v>2019</v>
      </c>
      <c r="E36" s="15">
        <v>4</v>
      </c>
      <c r="F36" s="16">
        <v>43566</v>
      </c>
      <c r="G36" s="15" t="s">
        <v>37</v>
      </c>
      <c r="H36" s="15" t="s">
        <v>37</v>
      </c>
      <c r="I36" s="15" t="s">
        <v>15</v>
      </c>
      <c r="J36" s="15" t="s">
        <v>39</v>
      </c>
      <c r="K36" s="15" t="s">
        <v>40</v>
      </c>
      <c r="L36" s="17">
        <v>150</v>
      </c>
      <c r="M36" s="24"/>
      <c r="N36" s="18">
        <v>150</v>
      </c>
      <c r="U36" s="21"/>
    </row>
    <row r="37" spans="1:21" ht="14.25" customHeight="1">
      <c r="A37" s="14" t="s">
        <v>64</v>
      </c>
      <c r="B37" s="15">
        <v>2</v>
      </c>
      <c r="C37" s="15">
        <v>885</v>
      </c>
      <c r="D37" s="15">
        <v>2019</v>
      </c>
      <c r="E37" s="15">
        <v>4</v>
      </c>
      <c r="F37" s="16">
        <v>43566</v>
      </c>
      <c r="G37" s="15" t="s">
        <v>37</v>
      </c>
      <c r="H37" s="15" t="s">
        <v>37</v>
      </c>
      <c r="I37" s="15" t="s">
        <v>14</v>
      </c>
      <c r="J37" s="15" t="s">
        <v>46</v>
      </c>
      <c r="K37" s="15" t="s">
        <v>40</v>
      </c>
      <c r="L37" s="17">
        <v>300</v>
      </c>
      <c r="M37" s="25"/>
      <c r="N37" s="18">
        <v>300</v>
      </c>
      <c r="O37" t="s">
        <v>71</v>
      </c>
      <c r="U37" s="21"/>
    </row>
    <row r="38" spans="1:21" ht="14.25" customHeight="1">
      <c r="A38" s="14" t="s">
        <v>52</v>
      </c>
      <c r="B38" s="15">
        <v>9</v>
      </c>
      <c r="C38" s="15">
        <v>834</v>
      </c>
      <c r="D38" s="15">
        <v>2019</v>
      </c>
      <c r="E38" s="15">
        <v>4</v>
      </c>
      <c r="F38" s="16">
        <v>43573</v>
      </c>
      <c r="G38" s="15" t="s">
        <v>37</v>
      </c>
      <c r="H38" s="15" t="s">
        <v>37</v>
      </c>
      <c r="I38" s="15" t="s">
        <v>8</v>
      </c>
      <c r="J38" s="15" t="s">
        <v>39</v>
      </c>
      <c r="K38" s="15" t="s">
        <v>70</v>
      </c>
      <c r="L38" s="22">
        <v>100</v>
      </c>
      <c r="M38" s="22">
        <v>100</v>
      </c>
      <c r="N38" s="23"/>
      <c r="U38" s="21"/>
    </row>
    <row r="39" spans="1:21" ht="14.25" customHeight="1">
      <c r="A39" s="14" t="s">
        <v>57</v>
      </c>
      <c r="B39" s="15">
        <v>4</v>
      </c>
      <c r="C39" s="15">
        <v>806</v>
      </c>
      <c r="D39" s="15">
        <v>2019</v>
      </c>
      <c r="E39" s="15">
        <v>4</v>
      </c>
      <c r="F39" s="16">
        <v>43573</v>
      </c>
      <c r="G39" s="15" t="s">
        <v>37</v>
      </c>
      <c r="H39" s="15" t="s">
        <v>37</v>
      </c>
      <c r="I39" s="15" t="s">
        <v>12</v>
      </c>
      <c r="J39" s="15" t="s">
        <v>46</v>
      </c>
      <c r="K39" s="15" t="s">
        <v>40</v>
      </c>
      <c r="L39" s="17">
        <v>505</v>
      </c>
      <c r="M39" s="28"/>
      <c r="N39" s="18">
        <v>505</v>
      </c>
      <c r="P39" s="2" t="s">
        <v>71</v>
      </c>
      <c r="U39" s="21"/>
    </row>
    <row r="40" spans="1:21" ht="14.25" customHeight="1">
      <c r="A40" s="29" t="s">
        <v>68</v>
      </c>
      <c r="B40" s="30">
        <v>8</v>
      </c>
      <c r="C40" s="30">
        <v>928</v>
      </c>
      <c r="D40" s="30">
        <v>2019</v>
      </c>
      <c r="E40" s="30">
        <v>4</v>
      </c>
      <c r="F40" s="31">
        <v>43573</v>
      </c>
      <c r="G40" s="30" t="s">
        <v>37</v>
      </c>
      <c r="H40" s="30" t="s">
        <v>37</v>
      </c>
      <c r="I40" s="30" t="s">
        <v>17</v>
      </c>
      <c r="J40" s="30" t="s">
        <v>39</v>
      </c>
      <c r="K40" s="30" t="s">
        <v>40</v>
      </c>
      <c r="L40" s="32">
        <v>115</v>
      </c>
      <c r="M40" s="25"/>
      <c r="N40" s="33">
        <v>115</v>
      </c>
      <c r="U40" s="21"/>
    </row>
    <row r="41" spans="1:21" s="20" customFormat="1" ht="14.25" customHeight="1">
      <c r="A41" s="14" t="s">
        <v>69</v>
      </c>
      <c r="B41" s="15">
        <v>8</v>
      </c>
      <c r="C41" s="15">
        <v>911</v>
      </c>
      <c r="D41" s="15">
        <v>2019</v>
      </c>
      <c r="E41" s="15">
        <v>4</v>
      </c>
      <c r="F41" s="16">
        <v>43573</v>
      </c>
      <c r="G41" s="15" t="s">
        <v>37</v>
      </c>
      <c r="H41" s="15" t="s">
        <v>37</v>
      </c>
      <c r="I41" s="15" t="s">
        <v>15</v>
      </c>
      <c r="J41" s="15" t="s">
        <v>39</v>
      </c>
      <c r="K41" s="15" t="s">
        <v>40</v>
      </c>
      <c r="L41" s="17">
        <v>115</v>
      </c>
      <c r="M41" s="25"/>
      <c r="N41" s="18">
        <v>115</v>
      </c>
      <c r="P41" s="20" t="s">
        <v>71</v>
      </c>
      <c r="U41" s="34"/>
    </row>
    <row r="42" spans="1:21" s="20" customFormat="1" ht="14.25" customHeight="1">
      <c r="A42" s="14" t="s">
        <v>64</v>
      </c>
      <c r="B42" s="15">
        <v>3</v>
      </c>
      <c r="C42" s="15">
        <v>886</v>
      </c>
      <c r="D42" s="15">
        <v>2019</v>
      </c>
      <c r="E42" s="15">
        <v>5</v>
      </c>
      <c r="F42" s="16">
        <v>43594</v>
      </c>
      <c r="G42" s="15" t="s">
        <v>37</v>
      </c>
      <c r="H42" s="15" t="s">
        <v>37</v>
      </c>
      <c r="I42" s="15" t="s">
        <v>14</v>
      </c>
      <c r="J42" s="15" t="s">
        <v>46</v>
      </c>
      <c r="K42" s="15" t="s">
        <v>40</v>
      </c>
      <c r="L42" s="17">
        <v>461</v>
      </c>
      <c r="M42" s="25"/>
      <c r="N42" s="35">
        <v>461</v>
      </c>
      <c r="O42" s="20" t="s">
        <v>71</v>
      </c>
      <c r="P42" s="20" t="s">
        <v>71</v>
      </c>
      <c r="U42" s="34"/>
    </row>
    <row r="43" spans="1:21" s="20" customFormat="1" ht="14.25" customHeight="1">
      <c r="A43" s="14" t="s">
        <v>69</v>
      </c>
      <c r="B43" s="15">
        <v>9</v>
      </c>
      <c r="C43" s="15">
        <v>908</v>
      </c>
      <c r="D43" s="15">
        <v>2019</v>
      </c>
      <c r="E43" s="15">
        <v>5</v>
      </c>
      <c r="F43" s="16">
        <v>43594</v>
      </c>
      <c r="G43" s="15" t="s">
        <v>37</v>
      </c>
      <c r="H43" s="15" t="s">
        <v>37</v>
      </c>
      <c r="I43" s="15" t="s">
        <v>15</v>
      </c>
      <c r="J43" s="15" t="s">
        <v>39</v>
      </c>
      <c r="K43" s="15" t="s">
        <v>40</v>
      </c>
      <c r="L43" s="17">
        <v>120</v>
      </c>
      <c r="M43" s="25"/>
      <c r="N43" s="18">
        <v>120</v>
      </c>
      <c r="P43" s="20" t="s">
        <v>71</v>
      </c>
      <c r="U43" s="34"/>
    </row>
    <row r="44" spans="1:21" s="20" customFormat="1" ht="14.25" customHeight="1">
      <c r="A44" s="14" t="s">
        <v>52</v>
      </c>
      <c r="B44" s="15">
        <v>10</v>
      </c>
      <c r="C44" s="15">
        <v>835</v>
      </c>
      <c r="D44" s="15">
        <v>2019</v>
      </c>
      <c r="E44" s="15">
        <v>5</v>
      </c>
      <c r="F44" s="16">
        <v>43594</v>
      </c>
      <c r="G44" s="15" t="s">
        <v>37</v>
      </c>
      <c r="H44" s="15" t="s">
        <v>37</v>
      </c>
      <c r="I44" s="15" t="s">
        <v>8</v>
      </c>
      <c r="J44" s="15" t="s">
        <v>39</v>
      </c>
      <c r="K44" s="15" t="s">
        <v>40</v>
      </c>
      <c r="L44" s="17">
        <v>107</v>
      </c>
      <c r="M44" s="25"/>
      <c r="N44" s="18">
        <v>107</v>
      </c>
      <c r="U44" s="34"/>
    </row>
    <row r="45" spans="1:21" s="20" customFormat="1" ht="14.25" customHeight="1">
      <c r="A45" s="14" t="s">
        <v>68</v>
      </c>
      <c r="B45" s="15">
        <v>9</v>
      </c>
      <c r="C45" s="15">
        <v>929</v>
      </c>
      <c r="D45" s="15">
        <v>2019</v>
      </c>
      <c r="E45" s="15">
        <v>5</v>
      </c>
      <c r="F45" s="16">
        <v>43594</v>
      </c>
      <c r="G45" s="15" t="s">
        <v>37</v>
      </c>
      <c r="H45" s="15" t="s">
        <v>37</v>
      </c>
      <c r="I45" s="15" t="s">
        <v>17</v>
      </c>
      <c r="J45" s="15" t="s">
        <v>39</v>
      </c>
      <c r="K45" s="15" t="s">
        <v>40</v>
      </c>
      <c r="L45" s="17">
        <v>156</v>
      </c>
      <c r="M45" s="25"/>
      <c r="N45" s="18">
        <v>156</v>
      </c>
      <c r="U45" s="34"/>
    </row>
    <row r="46" spans="1:21" ht="14.25" customHeight="1">
      <c r="A46" s="14" t="s">
        <v>57</v>
      </c>
      <c r="B46" s="15">
        <v>5</v>
      </c>
      <c r="C46" s="15">
        <v>807</v>
      </c>
      <c r="D46" s="15">
        <v>2019</v>
      </c>
      <c r="E46" s="15">
        <v>5</v>
      </c>
      <c r="F46" s="16">
        <v>43601</v>
      </c>
      <c r="G46" s="15" t="s">
        <v>37</v>
      </c>
      <c r="H46" s="15" t="s">
        <v>37</v>
      </c>
      <c r="I46" s="15" t="s">
        <v>12</v>
      </c>
      <c r="J46" s="15" t="s">
        <v>46</v>
      </c>
      <c r="K46" s="15" t="s">
        <v>40</v>
      </c>
      <c r="L46" s="17">
        <v>403</v>
      </c>
      <c r="M46" s="36"/>
      <c r="N46" s="18">
        <v>403</v>
      </c>
      <c r="P46" s="2" t="s">
        <v>71</v>
      </c>
      <c r="Q46" s="2" t="s">
        <v>71</v>
      </c>
      <c r="U46" s="21"/>
    </row>
    <row r="47" spans="1:21" ht="14.25" customHeight="1">
      <c r="A47" s="14" t="s">
        <v>52</v>
      </c>
      <c r="B47" s="15">
        <v>11</v>
      </c>
      <c r="C47" s="15">
        <v>836</v>
      </c>
      <c r="D47" s="15">
        <v>2019</v>
      </c>
      <c r="E47" s="15">
        <v>5</v>
      </c>
      <c r="F47" s="16">
        <v>43601</v>
      </c>
      <c r="G47" s="15" t="s">
        <v>37</v>
      </c>
      <c r="H47" s="15" t="s">
        <v>37</v>
      </c>
      <c r="I47" s="15" t="s">
        <v>8</v>
      </c>
      <c r="J47" s="15" t="s">
        <v>39</v>
      </c>
      <c r="K47" s="15" t="s">
        <v>70</v>
      </c>
      <c r="L47" s="22">
        <v>585</v>
      </c>
      <c r="M47" s="22">
        <v>585</v>
      </c>
      <c r="N47" s="37"/>
      <c r="U47" s="21"/>
    </row>
    <row r="48" spans="1:21" ht="14.25" customHeight="1">
      <c r="A48" s="14" t="s">
        <v>52</v>
      </c>
      <c r="B48" s="15">
        <v>11</v>
      </c>
      <c r="C48" s="15">
        <v>836</v>
      </c>
      <c r="D48" s="15">
        <v>2019</v>
      </c>
      <c r="E48" s="15">
        <v>5</v>
      </c>
      <c r="F48" s="16">
        <v>43601</v>
      </c>
      <c r="G48" s="15" t="s">
        <v>37</v>
      </c>
      <c r="H48" s="15" t="s">
        <v>37</v>
      </c>
      <c r="I48" s="15" t="s">
        <v>8</v>
      </c>
      <c r="J48" s="15" t="s">
        <v>39</v>
      </c>
      <c r="K48" s="15" t="s">
        <v>40</v>
      </c>
      <c r="L48" s="17">
        <v>224</v>
      </c>
      <c r="M48" s="411"/>
      <c r="N48" s="18">
        <v>224</v>
      </c>
      <c r="U48" s="21"/>
    </row>
    <row r="49" spans="1:21" ht="14.25" customHeight="1">
      <c r="A49" s="14" t="s">
        <v>69</v>
      </c>
      <c r="B49" s="15">
        <v>10</v>
      </c>
      <c r="C49" s="15">
        <v>909</v>
      </c>
      <c r="D49" s="15">
        <v>2019</v>
      </c>
      <c r="E49" s="15">
        <v>5</v>
      </c>
      <c r="F49" s="16">
        <v>43601</v>
      </c>
      <c r="G49" s="15" t="s">
        <v>37</v>
      </c>
      <c r="H49" s="15" t="s">
        <v>37</v>
      </c>
      <c r="I49" s="15" t="s">
        <v>15</v>
      </c>
      <c r="J49" s="15" t="s">
        <v>39</v>
      </c>
      <c r="K49" s="15" t="s">
        <v>40</v>
      </c>
      <c r="L49" s="17">
        <v>120</v>
      </c>
      <c r="M49" s="412"/>
      <c r="N49" s="18">
        <v>120</v>
      </c>
      <c r="U49" s="21"/>
    </row>
    <row r="50" spans="1:21" s="20" customFormat="1" ht="14.25" customHeight="1">
      <c r="A50" s="14" t="s">
        <v>68</v>
      </c>
      <c r="B50" s="15">
        <v>10</v>
      </c>
      <c r="C50" s="15">
        <v>930</v>
      </c>
      <c r="D50" s="15">
        <v>2019</v>
      </c>
      <c r="E50" s="15">
        <v>5</v>
      </c>
      <c r="F50" s="16">
        <v>43601</v>
      </c>
      <c r="G50" s="15" t="s">
        <v>37</v>
      </c>
      <c r="H50" s="15" t="s">
        <v>37</v>
      </c>
      <c r="I50" s="15" t="s">
        <v>17</v>
      </c>
      <c r="J50" s="15" t="s">
        <v>39</v>
      </c>
      <c r="K50" s="15" t="s">
        <v>40</v>
      </c>
      <c r="L50" s="17">
        <v>173</v>
      </c>
      <c r="M50" s="412"/>
      <c r="N50" s="18">
        <v>173</v>
      </c>
      <c r="U50" s="34"/>
    </row>
    <row r="51" spans="1:21" s="20" customFormat="1" ht="14.25" customHeight="1">
      <c r="A51" s="14" t="s">
        <v>57</v>
      </c>
      <c r="B51" s="15">
        <v>6</v>
      </c>
      <c r="C51" s="15">
        <v>808</v>
      </c>
      <c r="D51" s="15">
        <v>2019</v>
      </c>
      <c r="E51" s="15">
        <v>6</v>
      </c>
      <c r="F51" s="16">
        <v>43622</v>
      </c>
      <c r="G51" s="15" t="s">
        <v>37</v>
      </c>
      <c r="H51" s="15" t="s">
        <v>37</v>
      </c>
      <c r="I51" s="15" t="s">
        <v>12</v>
      </c>
      <c r="J51" s="15" t="s">
        <v>46</v>
      </c>
      <c r="K51" s="15" t="s">
        <v>40</v>
      </c>
      <c r="L51" s="17">
        <v>452</v>
      </c>
      <c r="M51" s="413"/>
      <c r="N51" s="18">
        <v>452</v>
      </c>
      <c r="U51" s="34"/>
    </row>
    <row r="52" spans="1:21" ht="14.25" customHeight="1">
      <c r="A52" s="14" t="s">
        <v>52</v>
      </c>
      <c r="B52" s="15">
        <v>12</v>
      </c>
      <c r="C52" s="15">
        <v>837</v>
      </c>
      <c r="D52" s="15">
        <v>2019</v>
      </c>
      <c r="E52" s="15">
        <v>6</v>
      </c>
      <c r="F52" s="16">
        <v>43622</v>
      </c>
      <c r="G52" s="15" t="s">
        <v>37</v>
      </c>
      <c r="H52" s="15" t="s">
        <v>37</v>
      </c>
      <c r="I52" s="15" t="s">
        <v>8</v>
      </c>
      <c r="J52" s="15" t="s">
        <v>39</v>
      </c>
      <c r="K52" s="15" t="s">
        <v>70</v>
      </c>
      <c r="L52" s="22">
        <v>550</v>
      </c>
      <c r="M52" s="22">
        <v>550</v>
      </c>
      <c r="N52" s="37"/>
      <c r="U52" s="21"/>
    </row>
    <row r="53" spans="1:21" ht="14.25" customHeight="1">
      <c r="A53" s="14" t="s">
        <v>52</v>
      </c>
      <c r="B53" s="15">
        <v>12</v>
      </c>
      <c r="C53" s="15">
        <v>837</v>
      </c>
      <c r="D53" s="15">
        <v>2019</v>
      </c>
      <c r="E53" s="15">
        <v>6</v>
      </c>
      <c r="F53" s="16">
        <v>43622</v>
      </c>
      <c r="G53" s="15" t="s">
        <v>37</v>
      </c>
      <c r="H53" s="15" t="s">
        <v>37</v>
      </c>
      <c r="I53" s="15" t="s">
        <v>8</v>
      </c>
      <c r="J53" s="15" t="s">
        <v>39</v>
      </c>
      <c r="K53" s="15" t="s">
        <v>40</v>
      </c>
      <c r="L53" s="17">
        <v>150</v>
      </c>
      <c r="M53" s="411"/>
      <c r="N53" s="18">
        <v>150</v>
      </c>
      <c r="U53" s="21"/>
    </row>
    <row r="54" spans="1:21" s="20" customFormat="1" ht="14.25" customHeight="1">
      <c r="A54" s="14" t="s">
        <v>68</v>
      </c>
      <c r="B54" s="15">
        <v>11</v>
      </c>
      <c r="C54" s="15">
        <v>931</v>
      </c>
      <c r="D54" s="15">
        <v>2019</v>
      </c>
      <c r="E54" s="15">
        <v>6</v>
      </c>
      <c r="F54" s="16">
        <v>43622</v>
      </c>
      <c r="G54" s="15" t="s">
        <v>37</v>
      </c>
      <c r="H54" s="15" t="s">
        <v>37</v>
      </c>
      <c r="I54" s="15" t="s">
        <v>17</v>
      </c>
      <c r="J54" s="15" t="s">
        <v>39</v>
      </c>
      <c r="K54" s="15" t="s">
        <v>40</v>
      </c>
      <c r="L54" s="17">
        <v>245</v>
      </c>
      <c r="M54" s="412"/>
      <c r="N54" s="18">
        <v>245</v>
      </c>
      <c r="P54" s="20" t="s">
        <v>71</v>
      </c>
      <c r="R54" s="20" t="s">
        <v>71</v>
      </c>
      <c r="U54" s="34"/>
    </row>
    <row r="55" spans="1:21" ht="14.25" customHeight="1">
      <c r="A55" s="14" t="s">
        <v>69</v>
      </c>
      <c r="B55" s="15">
        <v>11</v>
      </c>
      <c r="C55" s="15">
        <v>912</v>
      </c>
      <c r="D55" s="15">
        <v>2019</v>
      </c>
      <c r="E55" s="15">
        <v>6</v>
      </c>
      <c r="F55" s="16">
        <v>43622</v>
      </c>
      <c r="G55" s="15" t="s">
        <v>37</v>
      </c>
      <c r="H55" s="15" t="s">
        <v>37</v>
      </c>
      <c r="I55" s="15" t="s">
        <v>15</v>
      </c>
      <c r="J55" s="15" t="s">
        <v>39</v>
      </c>
      <c r="K55" s="15" t="s">
        <v>40</v>
      </c>
      <c r="L55" s="17">
        <v>153</v>
      </c>
      <c r="M55" s="412"/>
      <c r="N55" s="18">
        <v>153</v>
      </c>
      <c r="Q55" s="2" t="s">
        <v>71</v>
      </c>
      <c r="U55" s="21"/>
    </row>
    <row r="56" spans="1:21" s="42" customFormat="1" ht="14.25" customHeight="1">
      <c r="A56" s="38" t="s">
        <v>57</v>
      </c>
      <c r="B56" s="39">
        <v>7</v>
      </c>
      <c r="C56" s="39">
        <v>810</v>
      </c>
      <c r="D56" s="39">
        <v>2019</v>
      </c>
      <c r="E56" s="39">
        <v>6</v>
      </c>
      <c r="F56" s="40">
        <v>43636</v>
      </c>
      <c r="G56" s="39" t="s">
        <v>37</v>
      </c>
      <c r="H56" s="39" t="s">
        <v>37</v>
      </c>
      <c r="I56" s="15" t="s">
        <v>12</v>
      </c>
      <c r="J56" s="15" t="s">
        <v>46</v>
      </c>
      <c r="K56" s="39" t="s">
        <v>40</v>
      </c>
      <c r="L56" s="41">
        <v>350</v>
      </c>
      <c r="M56" s="412"/>
      <c r="N56" s="18">
        <v>350</v>
      </c>
      <c r="P56" s="42" t="s">
        <v>71</v>
      </c>
      <c r="U56" s="43"/>
    </row>
    <row r="57" spans="1:21" s="20" customFormat="1" ht="14.25" customHeight="1">
      <c r="A57" s="14" t="s">
        <v>68</v>
      </c>
      <c r="B57" s="15">
        <v>12</v>
      </c>
      <c r="C57" s="15">
        <v>932</v>
      </c>
      <c r="D57" s="15">
        <v>2019</v>
      </c>
      <c r="E57" s="15">
        <v>6</v>
      </c>
      <c r="F57" s="40">
        <v>43636</v>
      </c>
      <c r="G57" s="15" t="s">
        <v>37</v>
      </c>
      <c r="H57" s="15" t="s">
        <v>37</v>
      </c>
      <c r="I57" s="15" t="s">
        <v>17</v>
      </c>
      <c r="J57" s="15" t="s">
        <v>39</v>
      </c>
      <c r="K57" s="15" t="s">
        <v>40</v>
      </c>
      <c r="L57" s="17">
        <v>380</v>
      </c>
      <c r="M57" s="412"/>
      <c r="N57" s="18">
        <v>380</v>
      </c>
      <c r="P57" s="20" t="s">
        <v>71</v>
      </c>
      <c r="R57" s="20" t="s">
        <v>71</v>
      </c>
      <c r="U57" s="34"/>
    </row>
    <row r="58" spans="1:21" ht="14.25" customHeight="1">
      <c r="A58" s="14" t="s">
        <v>69</v>
      </c>
      <c r="B58" s="15">
        <v>12</v>
      </c>
      <c r="C58" s="15">
        <v>913</v>
      </c>
      <c r="D58" s="15">
        <v>2019</v>
      </c>
      <c r="E58" s="15">
        <v>6</v>
      </c>
      <c r="F58" s="40">
        <v>43636</v>
      </c>
      <c r="G58" s="15" t="s">
        <v>37</v>
      </c>
      <c r="H58" s="15" t="s">
        <v>37</v>
      </c>
      <c r="I58" s="15" t="s">
        <v>15</v>
      </c>
      <c r="J58" s="15" t="s">
        <v>39</v>
      </c>
      <c r="K58" s="15" t="s">
        <v>40</v>
      </c>
      <c r="L58" s="17">
        <v>220</v>
      </c>
      <c r="M58" s="413"/>
      <c r="N58" s="18">
        <v>220</v>
      </c>
      <c r="Q58" s="2" t="s">
        <v>71</v>
      </c>
      <c r="U58" s="21"/>
    </row>
    <row r="59" spans="1:21" ht="14.25" customHeight="1">
      <c r="A59" s="14" t="s">
        <v>52</v>
      </c>
      <c r="B59" s="15">
        <v>13</v>
      </c>
      <c r="C59" s="15">
        <v>838</v>
      </c>
      <c r="D59" s="15">
        <v>2019</v>
      </c>
      <c r="E59" s="15">
        <v>6</v>
      </c>
      <c r="F59" s="40">
        <v>43636</v>
      </c>
      <c r="G59" s="15" t="s">
        <v>37</v>
      </c>
      <c r="H59" s="15" t="s">
        <v>37</v>
      </c>
      <c r="I59" s="15" t="s">
        <v>8</v>
      </c>
      <c r="J59" s="15" t="s">
        <v>39</v>
      </c>
      <c r="K59" s="15" t="s">
        <v>70</v>
      </c>
      <c r="L59" s="22">
        <v>500</v>
      </c>
      <c r="M59" s="22">
        <v>500</v>
      </c>
      <c r="N59" s="44"/>
      <c r="U59" s="21"/>
    </row>
    <row r="60" spans="1:21" s="51" customFormat="1" ht="14.25" customHeight="1">
      <c r="A60" s="45" t="s">
        <v>57</v>
      </c>
      <c r="B60" s="46">
        <v>8</v>
      </c>
      <c r="C60" s="46">
        <v>811</v>
      </c>
      <c r="D60" s="46">
        <v>2019</v>
      </c>
      <c r="E60" s="46">
        <v>6</v>
      </c>
      <c r="F60" s="47">
        <v>43643</v>
      </c>
      <c r="G60" s="46" t="s">
        <v>37</v>
      </c>
      <c r="H60" s="46" t="s">
        <v>37</v>
      </c>
      <c r="I60" s="15" t="s">
        <v>12</v>
      </c>
      <c r="J60" s="15" t="s">
        <v>46</v>
      </c>
      <c r="K60" s="15" t="s">
        <v>40</v>
      </c>
      <c r="L60" s="48">
        <v>380</v>
      </c>
      <c r="M60" s="49"/>
      <c r="N60" s="50">
        <v>380</v>
      </c>
      <c r="Q60" s="51" t="s">
        <v>71</v>
      </c>
      <c r="U60" s="52"/>
    </row>
    <row r="61" spans="1:21" ht="14.25" customHeight="1">
      <c r="A61" s="29" t="s">
        <v>52</v>
      </c>
      <c r="B61" s="30">
        <v>14</v>
      </c>
      <c r="C61" s="30">
        <v>840</v>
      </c>
      <c r="D61" s="30">
        <v>2019</v>
      </c>
      <c r="E61" s="30">
        <v>7</v>
      </c>
      <c r="F61" s="53">
        <v>43650</v>
      </c>
      <c r="G61" s="30" t="s">
        <v>37</v>
      </c>
      <c r="H61" s="30" t="s">
        <v>37</v>
      </c>
      <c r="I61" s="30" t="s">
        <v>8</v>
      </c>
      <c r="J61" s="30" t="s">
        <v>39</v>
      </c>
      <c r="K61" s="30" t="s">
        <v>70</v>
      </c>
      <c r="L61" s="22">
        <v>264</v>
      </c>
      <c r="M61" s="22">
        <v>264</v>
      </c>
      <c r="N61" s="54"/>
      <c r="P61" s="2" t="s">
        <v>71</v>
      </c>
      <c r="U61" s="21"/>
    </row>
    <row r="62" spans="1:21" ht="14.25" customHeight="1">
      <c r="A62" s="14" t="s">
        <v>52</v>
      </c>
      <c r="B62" s="15">
        <v>14</v>
      </c>
      <c r="C62" s="15">
        <v>840</v>
      </c>
      <c r="D62" s="15">
        <v>2019</v>
      </c>
      <c r="E62" s="15">
        <v>7</v>
      </c>
      <c r="F62" s="40">
        <v>43650</v>
      </c>
      <c r="G62" s="15" t="s">
        <v>37</v>
      </c>
      <c r="H62" s="15" t="s">
        <v>37</v>
      </c>
      <c r="I62" s="15" t="s">
        <v>8</v>
      </c>
      <c r="J62" s="15" t="s">
        <v>39</v>
      </c>
      <c r="K62" s="15" t="s">
        <v>40</v>
      </c>
      <c r="L62" s="17">
        <v>59</v>
      </c>
      <c r="M62" s="415"/>
      <c r="N62" s="55">
        <v>59</v>
      </c>
      <c r="P62" s="2" t="s">
        <v>71</v>
      </c>
      <c r="Q62" s="2" t="s">
        <v>71</v>
      </c>
      <c r="U62" s="21"/>
    </row>
    <row r="63" spans="1:21" ht="14.25" customHeight="1">
      <c r="A63" s="14" t="s">
        <v>68</v>
      </c>
      <c r="B63" s="15">
        <v>13</v>
      </c>
      <c r="C63" s="15">
        <v>933</v>
      </c>
      <c r="D63" s="15">
        <v>2019</v>
      </c>
      <c r="E63" s="15">
        <v>7</v>
      </c>
      <c r="F63" s="40">
        <v>43650</v>
      </c>
      <c r="G63" s="15" t="s">
        <v>37</v>
      </c>
      <c r="H63" s="15" t="s">
        <v>37</v>
      </c>
      <c r="I63" s="15" t="s">
        <v>17</v>
      </c>
      <c r="J63" s="15" t="s">
        <v>39</v>
      </c>
      <c r="K63" s="15" t="s">
        <v>40</v>
      </c>
      <c r="L63" s="17">
        <v>200</v>
      </c>
      <c r="M63" s="415"/>
      <c r="N63" s="55">
        <v>200</v>
      </c>
      <c r="U63" s="21"/>
    </row>
    <row r="64" spans="1:21" ht="14.25" customHeight="1">
      <c r="A64" s="14" t="s">
        <v>69</v>
      </c>
      <c r="B64" s="15">
        <v>13</v>
      </c>
      <c r="C64" s="15">
        <v>914</v>
      </c>
      <c r="D64" s="15">
        <v>2019</v>
      </c>
      <c r="E64" s="15">
        <v>7</v>
      </c>
      <c r="F64" s="40">
        <v>43650</v>
      </c>
      <c r="G64" s="15" t="s">
        <v>37</v>
      </c>
      <c r="H64" s="15" t="s">
        <v>37</v>
      </c>
      <c r="I64" s="15" t="s">
        <v>15</v>
      </c>
      <c r="J64" s="15" t="s">
        <v>39</v>
      </c>
      <c r="K64" s="15" t="s">
        <v>40</v>
      </c>
      <c r="L64" s="17">
        <v>230</v>
      </c>
      <c r="M64" s="415"/>
      <c r="N64" s="56">
        <v>230</v>
      </c>
      <c r="U64" s="21"/>
    </row>
    <row r="65" spans="1:21" ht="14.25" customHeight="1">
      <c r="A65" s="45" t="s">
        <v>57</v>
      </c>
      <c r="B65" s="46">
        <v>9</v>
      </c>
      <c r="C65" s="46">
        <v>812</v>
      </c>
      <c r="D65" s="46">
        <v>2019</v>
      </c>
      <c r="E65" s="46">
        <v>7</v>
      </c>
      <c r="F65" s="40">
        <v>43650</v>
      </c>
      <c r="G65" s="46" t="s">
        <v>37</v>
      </c>
      <c r="H65" s="46" t="s">
        <v>37</v>
      </c>
      <c r="I65" s="15" t="s">
        <v>12</v>
      </c>
      <c r="J65" s="15" t="s">
        <v>46</v>
      </c>
      <c r="K65" s="15" t="s">
        <v>40</v>
      </c>
      <c r="L65" s="48">
        <v>182</v>
      </c>
      <c r="M65" s="415"/>
      <c r="N65" s="56">
        <v>182</v>
      </c>
      <c r="U65" s="21"/>
    </row>
    <row r="66" spans="1:21" ht="14.25" customHeight="1">
      <c r="A66" s="45" t="s">
        <v>57</v>
      </c>
      <c r="B66" s="46">
        <v>10</v>
      </c>
      <c r="C66" s="46">
        <v>813</v>
      </c>
      <c r="D66" s="46">
        <v>2019</v>
      </c>
      <c r="E66" s="46">
        <v>7</v>
      </c>
      <c r="F66" s="40">
        <v>43657</v>
      </c>
      <c r="G66" s="46" t="s">
        <v>37</v>
      </c>
      <c r="H66" s="46" t="s">
        <v>37</v>
      </c>
      <c r="I66" s="15" t="s">
        <v>12</v>
      </c>
      <c r="J66" s="15" t="s">
        <v>46</v>
      </c>
      <c r="K66" s="15" t="s">
        <v>40</v>
      </c>
      <c r="L66" s="48">
        <v>363</v>
      </c>
      <c r="M66" s="415"/>
      <c r="N66" s="56">
        <v>363</v>
      </c>
      <c r="U66" s="21"/>
    </row>
    <row r="67" spans="1:21" ht="14.25" customHeight="1">
      <c r="A67" s="45" t="s">
        <v>57</v>
      </c>
      <c r="B67" s="46">
        <v>11</v>
      </c>
      <c r="C67" s="46">
        <v>814</v>
      </c>
      <c r="D67" s="46">
        <v>2019</v>
      </c>
      <c r="E67" s="46">
        <v>7</v>
      </c>
      <c r="F67" s="40">
        <v>43664</v>
      </c>
      <c r="G67" s="46" t="s">
        <v>37</v>
      </c>
      <c r="H67" s="46" t="s">
        <v>37</v>
      </c>
      <c r="I67" s="15" t="s">
        <v>12</v>
      </c>
      <c r="J67" s="15" t="s">
        <v>46</v>
      </c>
      <c r="K67" s="15" t="s">
        <v>40</v>
      </c>
      <c r="L67" s="48">
        <v>394</v>
      </c>
      <c r="M67" s="415"/>
      <c r="N67" s="56">
        <v>394</v>
      </c>
      <c r="P67" s="2" t="s">
        <v>71</v>
      </c>
      <c r="Q67" s="2" t="s">
        <v>71</v>
      </c>
      <c r="U67" s="21"/>
    </row>
    <row r="68" spans="1:21" ht="14.25" customHeight="1">
      <c r="A68" s="57" t="s">
        <v>57</v>
      </c>
      <c r="B68" s="58">
        <v>12</v>
      </c>
      <c r="C68" s="58">
        <v>815</v>
      </c>
      <c r="D68" s="58">
        <v>2019</v>
      </c>
      <c r="E68" s="46">
        <v>7</v>
      </c>
      <c r="F68" s="59">
        <v>43671</v>
      </c>
      <c r="G68" s="58" t="s">
        <v>37</v>
      </c>
      <c r="H68" s="58" t="s">
        <v>37</v>
      </c>
      <c r="I68" s="60" t="s">
        <v>12</v>
      </c>
      <c r="J68" s="60" t="s">
        <v>46</v>
      </c>
      <c r="K68" s="60" t="s">
        <v>40</v>
      </c>
      <c r="L68" s="61">
        <v>314</v>
      </c>
      <c r="M68" s="415"/>
      <c r="N68" s="62">
        <v>314</v>
      </c>
      <c r="U68" s="21"/>
    </row>
    <row r="69" spans="1:21" s="2" customFormat="1" ht="14.25" customHeight="1">
      <c r="A69" s="57" t="s">
        <v>75</v>
      </c>
      <c r="B69" s="58">
        <v>1</v>
      </c>
      <c r="C69" s="58">
        <v>981</v>
      </c>
      <c r="D69" s="58">
        <v>2019</v>
      </c>
      <c r="E69" s="58">
        <v>8</v>
      </c>
      <c r="F69" s="63">
        <v>43678</v>
      </c>
      <c r="G69" s="58" t="s">
        <v>37</v>
      </c>
      <c r="H69" s="58" t="s">
        <v>37</v>
      </c>
      <c r="I69" s="58" t="s">
        <v>16</v>
      </c>
      <c r="J69" s="60" t="s">
        <v>46</v>
      </c>
      <c r="K69" s="58" t="s">
        <v>40</v>
      </c>
      <c r="L69" s="61">
        <v>418</v>
      </c>
      <c r="M69" s="415"/>
      <c r="N69" s="50">
        <v>418</v>
      </c>
      <c r="P69" s="2" t="s">
        <v>71</v>
      </c>
    </row>
    <row r="70" spans="1:21" s="2" customFormat="1" ht="14.25" customHeight="1">
      <c r="A70" s="45" t="s">
        <v>68</v>
      </c>
      <c r="B70" s="46">
        <v>14</v>
      </c>
      <c r="C70" s="46">
        <v>934</v>
      </c>
      <c r="D70" s="46">
        <v>2019</v>
      </c>
      <c r="E70" s="46">
        <v>8</v>
      </c>
      <c r="F70" s="47">
        <v>43678</v>
      </c>
      <c r="G70" s="46" t="s">
        <v>37</v>
      </c>
      <c r="H70" s="46" t="s">
        <v>37</v>
      </c>
      <c r="I70" s="15" t="s">
        <v>17</v>
      </c>
      <c r="J70" s="15" t="s">
        <v>39</v>
      </c>
      <c r="K70" s="46" t="s">
        <v>40</v>
      </c>
      <c r="L70" s="48">
        <v>220</v>
      </c>
      <c r="M70" s="415"/>
      <c r="N70" s="50">
        <v>220</v>
      </c>
    </row>
    <row r="71" spans="1:21" s="2" customFormat="1" ht="14.25" customHeight="1">
      <c r="A71" s="45" t="s">
        <v>52</v>
      </c>
      <c r="B71" s="46">
        <v>15</v>
      </c>
      <c r="C71" s="46">
        <v>941</v>
      </c>
      <c r="D71" s="46">
        <v>2019</v>
      </c>
      <c r="E71" s="46">
        <v>8</v>
      </c>
      <c r="F71" s="47">
        <v>43678</v>
      </c>
      <c r="G71" s="46" t="s">
        <v>37</v>
      </c>
      <c r="H71" s="46" t="s">
        <v>37</v>
      </c>
      <c r="I71" s="15" t="s">
        <v>8</v>
      </c>
      <c r="J71" s="15" t="s">
        <v>39</v>
      </c>
      <c r="K71" s="46" t="s">
        <v>53</v>
      </c>
      <c r="L71" s="64">
        <v>429</v>
      </c>
      <c r="M71" s="64">
        <v>429</v>
      </c>
      <c r="N71" s="65"/>
    </row>
    <row r="72" spans="1:21" s="2" customFormat="1" ht="14.25" customHeight="1">
      <c r="A72" s="45" t="s">
        <v>52</v>
      </c>
      <c r="B72" s="46">
        <v>15</v>
      </c>
      <c r="C72" s="46">
        <v>941</v>
      </c>
      <c r="D72" s="46">
        <v>2019</v>
      </c>
      <c r="E72" s="46">
        <v>8</v>
      </c>
      <c r="F72" s="47">
        <v>43678</v>
      </c>
      <c r="G72" s="46" t="s">
        <v>37</v>
      </c>
      <c r="H72" s="46" t="s">
        <v>37</v>
      </c>
      <c r="I72" s="15" t="s">
        <v>8</v>
      </c>
      <c r="J72" s="15" t="s">
        <v>39</v>
      </c>
      <c r="K72" s="46" t="s">
        <v>40</v>
      </c>
      <c r="L72" s="48">
        <v>232</v>
      </c>
      <c r="M72" s="416"/>
      <c r="N72" s="50">
        <v>232</v>
      </c>
      <c r="O72" s="2" t="s">
        <v>71</v>
      </c>
    </row>
    <row r="73" spans="1:21" s="2" customFormat="1" ht="14.25" customHeight="1">
      <c r="A73" s="45" t="s">
        <v>75</v>
      </c>
      <c r="B73" s="46">
        <v>2</v>
      </c>
      <c r="C73" s="46">
        <v>982</v>
      </c>
      <c r="D73" s="46">
        <v>2019</v>
      </c>
      <c r="E73" s="46">
        <v>8</v>
      </c>
      <c r="F73" s="47">
        <v>43685</v>
      </c>
      <c r="G73" s="46" t="s">
        <v>37</v>
      </c>
      <c r="H73" s="46" t="s">
        <v>37</v>
      </c>
      <c r="I73" s="46" t="s">
        <v>16</v>
      </c>
      <c r="J73" s="15" t="s">
        <v>46</v>
      </c>
      <c r="K73" s="46" t="s">
        <v>40</v>
      </c>
      <c r="L73" s="48">
        <v>400</v>
      </c>
      <c r="M73" s="416"/>
      <c r="N73" s="50">
        <v>400</v>
      </c>
    </row>
    <row r="74" spans="1:21" s="2" customFormat="1" ht="14.25" customHeight="1">
      <c r="A74" s="45" t="s">
        <v>52</v>
      </c>
      <c r="B74" s="46">
        <v>16</v>
      </c>
      <c r="C74" s="46">
        <v>942</v>
      </c>
      <c r="D74" s="46">
        <v>2019</v>
      </c>
      <c r="E74" s="46">
        <v>8</v>
      </c>
      <c r="F74" s="47">
        <v>43685</v>
      </c>
      <c r="G74" s="46" t="s">
        <v>37</v>
      </c>
      <c r="H74" s="46" t="s">
        <v>37</v>
      </c>
      <c r="I74" s="15" t="s">
        <v>8</v>
      </c>
      <c r="J74" s="15" t="s">
        <v>39</v>
      </c>
      <c r="K74" s="46" t="s">
        <v>53</v>
      </c>
      <c r="L74" s="64">
        <v>409</v>
      </c>
      <c r="M74" s="64">
        <v>409</v>
      </c>
      <c r="N74" s="66"/>
    </row>
    <row r="75" spans="1:21" s="2" customFormat="1" ht="14.25" customHeight="1">
      <c r="A75" s="45" t="s">
        <v>52</v>
      </c>
      <c r="B75" s="46">
        <v>16</v>
      </c>
      <c r="C75" s="46">
        <v>942</v>
      </c>
      <c r="D75" s="46">
        <v>2019</v>
      </c>
      <c r="E75" s="46">
        <v>8</v>
      </c>
      <c r="F75" s="47">
        <v>43685</v>
      </c>
      <c r="G75" s="46" t="s">
        <v>37</v>
      </c>
      <c r="H75" s="46" t="s">
        <v>37</v>
      </c>
      <c r="I75" s="15" t="s">
        <v>8</v>
      </c>
      <c r="J75" s="15" t="s">
        <v>39</v>
      </c>
      <c r="K75" s="46" t="s">
        <v>40</v>
      </c>
      <c r="L75" s="48">
        <v>127</v>
      </c>
      <c r="M75" s="417"/>
      <c r="N75" s="50">
        <v>127</v>
      </c>
    </row>
    <row r="76" spans="1:21" s="2" customFormat="1" ht="14.25" customHeight="1">
      <c r="A76" s="45" t="s">
        <v>68</v>
      </c>
      <c r="B76" s="46">
        <v>15</v>
      </c>
      <c r="C76" s="46">
        <v>935</v>
      </c>
      <c r="D76" s="46">
        <v>2019</v>
      </c>
      <c r="E76" s="46">
        <v>8</v>
      </c>
      <c r="F76" s="47">
        <v>43685</v>
      </c>
      <c r="G76" s="46" t="s">
        <v>37</v>
      </c>
      <c r="H76" s="46" t="s">
        <v>37</v>
      </c>
      <c r="I76" s="15" t="s">
        <v>17</v>
      </c>
      <c r="J76" s="15" t="s">
        <v>39</v>
      </c>
      <c r="K76" s="46" t="s">
        <v>40</v>
      </c>
      <c r="L76" s="48">
        <v>120</v>
      </c>
      <c r="M76" s="418"/>
      <c r="N76" s="50">
        <v>120</v>
      </c>
      <c r="O76" s="2" t="s">
        <v>71</v>
      </c>
    </row>
    <row r="77" spans="1:21" s="51" customFormat="1" ht="14.25" customHeight="1">
      <c r="A77" s="45" t="s">
        <v>75</v>
      </c>
      <c r="B77" s="46">
        <v>3</v>
      </c>
      <c r="C77" s="46">
        <v>983</v>
      </c>
      <c r="D77" s="46">
        <v>2019</v>
      </c>
      <c r="E77" s="46">
        <v>8</v>
      </c>
      <c r="F77" s="47">
        <v>43692</v>
      </c>
      <c r="G77" s="46" t="s">
        <v>37</v>
      </c>
      <c r="H77" s="46" t="s">
        <v>37</v>
      </c>
      <c r="I77" s="46" t="s">
        <v>16</v>
      </c>
      <c r="J77" s="15" t="s">
        <v>46</v>
      </c>
      <c r="K77" s="46" t="s">
        <v>40</v>
      </c>
      <c r="L77" s="48">
        <v>458</v>
      </c>
      <c r="M77" s="418"/>
      <c r="N77" s="50">
        <v>458</v>
      </c>
    </row>
    <row r="78" spans="1:21" s="51" customFormat="1" ht="14.25" customHeight="1">
      <c r="A78" s="45" t="s">
        <v>68</v>
      </c>
      <c r="B78" s="46">
        <v>16</v>
      </c>
      <c r="C78" s="46">
        <v>936</v>
      </c>
      <c r="D78" s="46">
        <v>2019</v>
      </c>
      <c r="E78" s="46">
        <v>8</v>
      </c>
      <c r="F78" s="47">
        <v>43692</v>
      </c>
      <c r="G78" s="46" t="s">
        <v>37</v>
      </c>
      <c r="H78" s="46" t="s">
        <v>37</v>
      </c>
      <c r="I78" s="15" t="s">
        <v>17</v>
      </c>
      <c r="J78" s="15" t="s">
        <v>39</v>
      </c>
      <c r="K78" s="46" t="s">
        <v>40</v>
      </c>
      <c r="L78" s="48">
        <v>220</v>
      </c>
      <c r="M78" s="419"/>
      <c r="N78" s="50">
        <v>220</v>
      </c>
    </row>
    <row r="79" spans="1:21" s="51" customFormat="1" ht="14.25" customHeight="1">
      <c r="A79" s="45" t="s">
        <v>52</v>
      </c>
      <c r="B79" s="46">
        <v>17</v>
      </c>
      <c r="C79" s="46">
        <v>943</v>
      </c>
      <c r="D79" s="46">
        <v>2019</v>
      </c>
      <c r="E79" s="46">
        <v>8</v>
      </c>
      <c r="F79" s="47">
        <v>43692</v>
      </c>
      <c r="G79" s="46" t="s">
        <v>37</v>
      </c>
      <c r="H79" s="46" t="s">
        <v>37</v>
      </c>
      <c r="I79" s="15" t="s">
        <v>8</v>
      </c>
      <c r="J79" s="15" t="s">
        <v>39</v>
      </c>
      <c r="K79" s="46" t="s">
        <v>53</v>
      </c>
      <c r="L79" s="64">
        <v>685</v>
      </c>
      <c r="M79" s="64">
        <v>685</v>
      </c>
      <c r="N79" s="65"/>
    </row>
    <row r="80" spans="1:21" s="51" customFormat="1" ht="14.25" customHeight="1">
      <c r="A80" s="46" t="s">
        <v>52</v>
      </c>
      <c r="B80" s="46">
        <v>17</v>
      </c>
      <c r="C80" s="46">
        <v>943</v>
      </c>
      <c r="D80" s="46">
        <v>2019</v>
      </c>
      <c r="E80" s="46">
        <v>8</v>
      </c>
      <c r="F80" s="47">
        <v>43692</v>
      </c>
      <c r="G80" s="46" t="s">
        <v>37</v>
      </c>
      <c r="H80" s="46" t="s">
        <v>37</v>
      </c>
      <c r="I80" s="15" t="s">
        <v>8</v>
      </c>
      <c r="J80" s="15" t="s">
        <v>39</v>
      </c>
      <c r="K80" s="46" t="s">
        <v>40</v>
      </c>
      <c r="L80" s="48">
        <v>221</v>
      </c>
      <c r="M80" s="417"/>
      <c r="N80" s="48">
        <v>221</v>
      </c>
    </row>
    <row r="81" spans="1:14" s="51" customFormat="1" ht="14.25" customHeight="1">
      <c r="A81" s="15" t="s">
        <v>68</v>
      </c>
      <c r="B81" s="15">
        <v>17</v>
      </c>
      <c r="C81" s="15">
        <v>937</v>
      </c>
      <c r="D81" s="15">
        <v>2019</v>
      </c>
      <c r="E81" s="15">
        <v>9</v>
      </c>
      <c r="F81" s="16">
        <v>43713</v>
      </c>
      <c r="G81" s="15" t="s">
        <v>37</v>
      </c>
      <c r="H81" s="15" t="s">
        <v>37</v>
      </c>
      <c r="I81" s="15" t="s">
        <v>17</v>
      </c>
      <c r="J81" s="15" t="s">
        <v>39</v>
      </c>
      <c r="K81" s="15" t="s">
        <v>40</v>
      </c>
      <c r="L81" s="17">
        <v>250</v>
      </c>
      <c r="M81" s="419"/>
      <c r="N81" s="17">
        <v>250</v>
      </c>
    </row>
    <row r="82" spans="1:14" s="51" customFormat="1" ht="14.25" customHeight="1">
      <c r="A82" s="15" t="s">
        <v>52</v>
      </c>
      <c r="B82" s="15">
        <v>18</v>
      </c>
      <c r="C82" s="15">
        <v>944</v>
      </c>
      <c r="D82" s="15">
        <v>2019</v>
      </c>
      <c r="E82" s="15">
        <v>9</v>
      </c>
      <c r="F82" s="16">
        <v>43713</v>
      </c>
      <c r="G82" s="15" t="s">
        <v>37</v>
      </c>
      <c r="H82" s="15" t="s">
        <v>37</v>
      </c>
      <c r="I82" s="15" t="s">
        <v>8</v>
      </c>
      <c r="J82" s="15" t="s">
        <v>39</v>
      </c>
      <c r="K82" s="15" t="s">
        <v>53</v>
      </c>
      <c r="L82" s="22">
        <v>806</v>
      </c>
      <c r="M82" s="22">
        <v>806</v>
      </c>
      <c r="N82" s="64"/>
    </row>
    <row r="83" spans="1:14" s="51" customFormat="1" ht="14.25" customHeight="1">
      <c r="A83" s="15" t="s">
        <v>52</v>
      </c>
      <c r="B83" s="15">
        <v>18</v>
      </c>
      <c r="C83" s="15">
        <v>944</v>
      </c>
      <c r="D83" s="15">
        <v>2019</v>
      </c>
      <c r="E83" s="15">
        <v>9</v>
      </c>
      <c r="F83" s="16">
        <v>43713</v>
      </c>
      <c r="G83" s="15" t="s">
        <v>37</v>
      </c>
      <c r="H83" s="15" t="s">
        <v>37</v>
      </c>
      <c r="I83" s="15" t="s">
        <v>8</v>
      </c>
      <c r="J83" s="15" t="s">
        <v>39</v>
      </c>
      <c r="K83" s="15" t="s">
        <v>40</v>
      </c>
      <c r="L83" s="17">
        <v>240</v>
      </c>
      <c r="M83" s="49"/>
      <c r="N83" s="17">
        <v>240</v>
      </c>
    </row>
    <row r="84" spans="1:14" s="51" customFormat="1" ht="14.25" customHeight="1">
      <c r="A84" s="15" t="s">
        <v>52</v>
      </c>
      <c r="B84" s="15">
        <v>19</v>
      </c>
      <c r="C84" s="15">
        <v>945</v>
      </c>
      <c r="D84" s="15">
        <v>2019</v>
      </c>
      <c r="E84" s="15">
        <v>9</v>
      </c>
      <c r="F84" s="16">
        <v>43720</v>
      </c>
      <c r="G84" s="15" t="s">
        <v>37</v>
      </c>
      <c r="H84" s="15" t="s">
        <v>37</v>
      </c>
      <c r="I84" s="15" t="s">
        <v>8</v>
      </c>
      <c r="J84" s="15" t="s">
        <v>39</v>
      </c>
      <c r="K84" s="15" t="s">
        <v>53</v>
      </c>
      <c r="L84" s="22">
        <v>370</v>
      </c>
      <c r="M84" s="22">
        <v>370</v>
      </c>
      <c r="N84" s="64"/>
    </row>
    <row r="85" spans="1:14" s="51" customFormat="1" ht="14.25" customHeight="1">
      <c r="A85" s="15" t="s">
        <v>52</v>
      </c>
      <c r="B85" s="15">
        <v>19</v>
      </c>
      <c r="C85" s="15">
        <v>945</v>
      </c>
      <c r="D85" s="15">
        <v>2019</v>
      </c>
      <c r="E85" s="15">
        <v>9</v>
      </c>
      <c r="F85" s="16">
        <v>43720</v>
      </c>
      <c r="G85" s="15" t="s">
        <v>37</v>
      </c>
      <c r="H85" s="15" t="s">
        <v>37</v>
      </c>
      <c r="I85" s="15" t="s">
        <v>8</v>
      </c>
      <c r="J85" s="15" t="s">
        <v>39</v>
      </c>
      <c r="K85" s="15" t="s">
        <v>40</v>
      </c>
      <c r="L85" s="17">
        <v>203</v>
      </c>
      <c r="M85" s="417"/>
      <c r="N85" s="17">
        <v>203</v>
      </c>
    </row>
    <row r="86" spans="1:14" s="51" customFormat="1" ht="14.25" customHeight="1">
      <c r="A86" s="15" t="s">
        <v>68</v>
      </c>
      <c r="B86" s="15">
        <v>18</v>
      </c>
      <c r="C86" s="15">
        <v>938</v>
      </c>
      <c r="D86" s="15">
        <v>2019</v>
      </c>
      <c r="E86" s="15">
        <v>9</v>
      </c>
      <c r="F86" s="16">
        <v>43720</v>
      </c>
      <c r="G86" s="15" t="s">
        <v>37</v>
      </c>
      <c r="H86" s="15" t="s">
        <v>37</v>
      </c>
      <c r="I86" s="15" t="s">
        <v>17</v>
      </c>
      <c r="J86" s="15" t="s">
        <v>39</v>
      </c>
      <c r="K86" s="15" t="s">
        <v>40</v>
      </c>
      <c r="L86" s="17">
        <v>200</v>
      </c>
      <c r="M86" s="419"/>
      <c r="N86" s="17">
        <v>200</v>
      </c>
    </row>
    <row r="87" spans="1:14" s="51" customFormat="1" ht="14.25" customHeight="1">
      <c r="A87" s="15" t="s">
        <v>52</v>
      </c>
      <c r="B87" s="15">
        <v>20</v>
      </c>
      <c r="C87" s="15">
        <v>947</v>
      </c>
      <c r="D87" s="15">
        <v>2019</v>
      </c>
      <c r="E87" s="15">
        <v>10</v>
      </c>
      <c r="F87" s="16">
        <v>43742</v>
      </c>
      <c r="G87" s="15" t="s">
        <v>37</v>
      </c>
      <c r="H87" s="15" t="s">
        <v>37</v>
      </c>
      <c r="I87" s="15" t="s">
        <v>8</v>
      </c>
      <c r="J87" s="15" t="s">
        <v>39</v>
      </c>
      <c r="K87" s="15" t="s">
        <v>53</v>
      </c>
      <c r="L87" s="22">
        <v>319</v>
      </c>
      <c r="M87" s="22">
        <v>319</v>
      </c>
      <c r="N87" s="64"/>
    </row>
    <row r="88" spans="1:14" s="51" customFormat="1" ht="14.25" customHeight="1">
      <c r="A88" s="15" t="s">
        <v>52</v>
      </c>
      <c r="B88" s="15">
        <v>20</v>
      </c>
      <c r="C88" s="15">
        <v>947</v>
      </c>
      <c r="D88" s="15">
        <v>2019</v>
      </c>
      <c r="E88" s="15">
        <v>10</v>
      </c>
      <c r="F88" s="16">
        <v>43742</v>
      </c>
      <c r="G88" s="15" t="s">
        <v>37</v>
      </c>
      <c r="H88" s="15" t="s">
        <v>37</v>
      </c>
      <c r="I88" s="15" t="s">
        <v>8</v>
      </c>
      <c r="J88" s="15" t="s">
        <v>39</v>
      </c>
      <c r="K88" s="15" t="s">
        <v>40</v>
      </c>
      <c r="L88" s="17">
        <v>235</v>
      </c>
      <c r="M88" s="67"/>
      <c r="N88" s="17">
        <v>235</v>
      </c>
    </row>
    <row r="89" spans="1:14" s="51" customFormat="1" ht="14.25" customHeight="1">
      <c r="A89" s="15" t="s">
        <v>68</v>
      </c>
      <c r="B89" s="15">
        <v>19</v>
      </c>
      <c r="C89" s="15">
        <v>940</v>
      </c>
      <c r="D89" s="15">
        <v>2019</v>
      </c>
      <c r="E89" s="15">
        <v>10</v>
      </c>
      <c r="F89" s="16">
        <v>43742</v>
      </c>
      <c r="G89" s="15" t="s">
        <v>37</v>
      </c>
      <c r="H89" s="15" t="s">
        <v>37</v>
      </c>
      <c r="I89" s="15" t="s">
        <v>17</v>
      </c>
      <c r="J89" s="15" t="s">
        <v>39</v>
      </c>
      <c r="K89" s="15" t="s">
        <v>40</v>
      </c>
      <c r="L89" s="17">
        <v>220</v>
      </c>
      <c r="M89" s="67"/>
      <c r="N89" s="17">
        <v>220</v>
      </c>
    </row>
    <row r="90" spans="1:14" s="51" customFormat="1" ht="14.25" customHeight="1">
      <c r="A90" s="15" t="s">
        <v>68</v>
      </c>
      <c r="B90" s="15">
        <v>20</v>
      </c>
      <c r="C90" s="15">
        <v>961</v>
      </c>
      <c r="D90" s="15">
        <v>2019</v>
      </c>
      <c r="E90" s="15">
        <v>10</v>
      </c>
      <c r="F90" s="16">
        <v>43748</v>
      </c>
      <c r="G90" s="15" t="s">
        <v>37</v>
      </c>
      <c r="H90" s="15" t="s">
        <v>37</v>
      </c>
      <c r="I90" s="15" t="s">
        <v>17</v>
      </c>
      <c r="J90" s="15" t="s">
        <v>39</v>
      </c>
      <c r="K90" s="15" t="s">
        <v>40</v>
      </c>
      <c r="L90" s="17">
        <v>351</v>
      </c>
      <c r="M90" s="67"/>
      <c r="N90" s="17">
        <v>351</v>
      </c>
    </row>
    <row r="91" spans="1:14" s="51" customFormat="1" ht="14.25" customHeight="1">
      <c r="A91" s="15" t="s">
        <v>52</v>
      </c>
      <c r="B91" s="15">
        <v>21</v>
      </c>
      <c r="C91" s="15">
        <v>948</v>
      </c>
      <c r="D91" s="15">
        <v>2019</v>
      </c>
      <c r="E91" s="15">
        <v>10</v>
      </c>
      <c r="F91" s="16">
        <v>43748</v>
      </c>
      <c r="G91" s="15" t="s">
        <v>37</v>
      </c>
      <c r="H91" s="15" t="s">
        <v>37</v>
      </c>
      <c r="I91" s="15" t="s">
        <v>8</v>
      </c>
      <c r="J91" s="15" t="s">
        <v>39</v>
      </c>
      <c r="K91" s="15" t="s">
        <v>53</v>
      </c>
      <c r="L91" s="22">
        <v>720</v>
      </c>
      <c r="M91" s="22">
        <v>720</v>
      </c>
      <c r="N91" s="64"/>
    </row>
    <row r="92" spans="1:14" s="51" customFormat="1" ht="14.25" customHeight="1">
      <c r="A92" s="15" t="s">
        <v>52</v>
      </c>
      <c r="B92" s="15">
        <v>21</v>
      </c>
      <c r="C92" s="15">
        <v>948</v>
      </c>
      <c r="D92" s="15">
        <v>2019</v>
      </c>
      <c r="E92" s="15">
        <v>10</v>
      </c>
      <c r="F92" s="16">
        <v>43748</v>
      </c>
      <c r="G92" s="15" t="s">
        <v>37</v>
      </c>
      <c r="H92" s="15" t="s">
        <v>37</v>
      </c>
      <c r="I92" s="15" t="s">
        <v>8</v>
      </c>
      <c r="J92" s="15" t="s">
        <v>39</v>
      </c>
      <c r="K92" s="15" t="s">
        <v>40</v>
      </c>
      <c r="L92" s="17">
        <v>220</v>
      </c>
      <c r="M92" s="67"/>
      <c r="N92" s="17">
        <v>220</v>
      </c>
    </row>
    <row r="93" spans="1:14" s="51" customFormat="1" ht="14.25" customHeight="1">
      <c r="A93" s="15" t="s">
        <v>75</v>
      </c>
      <c r="B93" s="15">
        <v>4</v>
      </c>
      <c r="C93" s="15">
        <v>984</v>
      </c>
      <c r="D93" s="15">
        <v>2019</v>
      </c>
      <c r="E93" s="15">
        <v>10</v>
      </c>
      <c r="F93" s="16">
        <v>43769</v>
      </c>
      <c r="G93" s="15" t="s">
        <v>37</v>
      </c>
      <c r="H93" s="15" t="s">
        <v>37</v>
      </c>
      <c r="I93" s="46" t="s">
        <v>16</v>
      </c>
      <c r="J93" s="15" t="s">
        <v>46</v>
      </c>
      <c r="K93" s="15" t="s">
        <v>40</v>
      </c>
      <c r="L93" s="17">
        <v>497</v>
      </c>
      <c r="M93" s="67"/>
      <c r="N93" s="17">
        <v>497</v>
      </c>
    </row>
    <row r="94" spans="1:14" s="51" customFormat="1" ht="14.25" customHeight="1">
      <c r="A94" s="15" t="s">
        <v>52</v>
      </c>
      <c r="B94" s="15">
        <v>22</v>
      </c>
      <c r="C94" s="15">
        <v>949</v>
      </c>
      <c r="D94" s="15">
        <v>2019</v>
      </c>
      <c r="E94" s="15">
        <v>11</v>
      </c>
      <c r="F94" s="16">
        <v>43776</v>
      </c>
      <c r="G94" s="15" t="s">
        <v>37</v>
      </c>
      <c r="H94" s="15" t="s">
        <v>37</v>
      </c>
      <c r="I94" s="15" t="s">
        <v>8</v>
      </c>
      <c r="J94" s="15" t="s">
        <v>39</v>
      </c>
      <c r="K94" s="15" t="s">
        <v>53</v>
      </c>
      <c r="L94" s="22">
        <v>400</v>
      </c>
      <c r="M94" s="22">
        <v>400</v>
      </c>
      <c r="N94" s="64"/>
    </row>
    <row r="95" spans="1:14" s="51" customFormat="1" ht="14.25" customHeight="1">
      <c r="A95" s="15" t="s">
        <v>52</v>
      </c>
      <c r="B95" s="15">
        <v>22</v>
      </c>
      <c r="C95" s="15">
        <v>949</v>
      </c>
      <c r="D95" s="15">
        <v>2019</v>
      </c>
      <c r="E95" s="15">
        <v>11</v>
      </c>
      <c r="F95" s="16">
        <v>43776</v>
      </c>
      <c r="G95" s="15" t="s">
        <v>37</v>
      </c>
      <c r="H95" s="15" t="s">
        <v>37</v>
      </c>
      <c r="I95" s="15" t="s">
        <v>8</v>
      </c>
      <c r="J95" s="15" t="s">
        <v>39</v>
      </c>
      <c r="K95" s="15" t="s">
        <v>40</v>
      </c>
      <c r="L95" s="17">
        <v>420</v>
      </c>
      <c r="M95" s="67"/>
      <c r="N95" s="17">
        <v>420</v>
      </c>
    </row>
    <row r="96" spans="1:14" s="51" customFormat="1" ht="14.25" customHeight="1">
      <c r="A96" s="15" t="s">
        <v>52</v>
      </c>
      <c r="B96" s="15">
        <v>23</v>
      </c>
      <c r="C96" s="15">
        <v>950</v>
      </c>
      <c r="D96" s="15">
        <v>2019</v>
      </c>
      <c r="E96" s="15">
        <v>11</v>
      </c>
      <c r="F96" s="16">
        <v>43797</v>
      </c>
      <c r="G96" s="15" t="s">
        <v>37</v>
      </c>
      <c r="H96" s="15" t="s">
        <v>37</v>
      </c>
      <c r="I96" s="15" t="s">
        <v>8</v>
      </c>
      <c r="J96" s="15" t="s">
        <v>39</v>
      </c>
      <c r="K96" s="15" t="s">
        <v>53</v>
      </c>
      <c r="L96" s="22">
        <v>570</v>
      </c>
      <c r="M96" s="22">
        <v>570</v>
      </c>
      <c r="N96" s="64"/>
    </row>
    <row r="97" spans="1:21" s="51" customFormat="1" ht="14.25" customHeight="1">
      <c r="A97" s="15" t="s">
        <v>52</v>
      </c>
      <c r="B97" s="15">
        <v>23</v>
      </c>
      <c r="C97" s="15">
        <v>950</v>
      </c>
      <c r="D97" s="15">
        <v>2019</v>
      </c>
      <c r="E97" s="15">
        <v>11</v>
      </c>
      <c r="F97" s="16">
        <v>43797</v>
      </c>
      <c r="G97" s="15" t="s">
        <v>37</v>
      </c>
      <c r="H97" s="15" t="s">
        <v>37</v>
      </c>
      <c r="I97" s="15" t="s">
        <v>8</v>
      </c>
      <c r="J97" s="15" t="s">
        <v>39</v>
      </c>
      <c r="K97" s="15" t="s">
        <v>40</v>
      </c>
      <c r="L97" s="17">
        <v>457</v>
      </c>
      <c r="M97" s="417"/>
      <c r="N97" s="17">
        <v>457</v>
      </c>
    </row>
    <row r="98" spans="1:21" s="20" customFormat="1" ht="14.25" customHeight="1">
      <c r="A98" s="14" t="s">
        <v>64</v>
      </c>
      <c r="B98" s="15">
        <v>4</v>
      </c>
      <c r="C98" s="15">
        <v>887</v>
      </c>
      <c r="D98" s="15">
        <v>2019</v>
      </c>
      <c r="E98" s="15">
        <v>11</v>
      </c>
      <c r="F98" s="16">
        <v>43797</v>
      </c>
      <c r="G98" s="15" t="s">
        <v>37</v>
      </c>
      <c r="H98" s="15" t="s">
        <v>37</v>
      </c>
      <c r="I98" s="15" t="s">
        <v>14</v>
      </c>
      <c r="J98" s="15" t="s">
        <v>46</v>
      </c>
      <c r="K98" s="15" t="s">
        <v>40</v>
      </c>
      <c r="L98" s="17">
        <v>200</v>
      </c>
      <c r="M98" s="418"/>
      <c r="N98" s="35">
        <v>200</v>
      </c>
      <c r="O98" s="20" t="s">
        <v>71</v>
      </c>
      <c r="P98" s="20" t="s">
        <v>71</v>
      </c>
      <c r="U98" s="34"/>
    </row>
    <row r="99" spans="1:21" s="20" customFormat="1" ht="14.25" customHeight="1">
      <c r="A99" s="14" t="s">
        <v>64</v>
      </c>
      <c r="B99" s="15">
        <v>5</v>
      </c>
      <c r="C99" s="15">
        <v>888</v>
      </c>
      <c r="D99" s="15">
        <v>2019</v>
      </c>
      <c r="E99" s="15">
        <v>12</v>
      </c>
      <c r="F99" s="16">
        <v>43804</v>
      </c>
      <c r="G99" s="15" t="s">
        <v>37</v>
      </c>
      <c r="H99" s="15" t="s">
        <v>37</v>
      </c>
      <c r="I99" s="15" t="s">
        <v>14</v>
      </c>
      <c r="J99" s="15" t="s">
        <v>46</v>
      </c>
      <c r="K99" s="15" t="s">
        <v>40</v>
      </c>
      <c r="L99" s="17">
        <v>197</v>
      </c>
      <c r="M99" s="418"/>
      <c r="N99" s="35">
        <v>197</v>
      </c>
      <c r="O99" s="20" t="s">
        <v>71</v>
      </c>
      <c r="P99" s="20" t="s">
        <v>71</v>
      </c>
      <c r="U99" s="34"/>
    </row>
    <row r="100" spans="1:21" s="51" customFormat="1" ht="14.25" customHeight="1">
      <c r="A100" s="15" t="s">
        <v>75</v>
      </c>
      <c r="B100" s="15">
        <v>5</v>
      </c>
      <c r="C100" s="15">
        <v>985</v>
      </c>
      <c r="D100" s="15">
        <v>2019</v>
      </c>
      <c r="E100" s="15">
        <v>12</v>
      </c>
      <c r="F100" s="16">
        <v>43804</v>
      </c>
      <c r="G100" s="15" t="s">
        <v>37</v>
      </c>
      <c r="H100" s="15" t="s">
        <v>37</v>
      </c>
      <c r="I100" s="46" t="s">
        <v>16</v>
      </c>
      <c r="J100" s="15" t="s">
        <v>46</v>
      </c>
      <c r="K100" s="15" t="s">
        <v>40</v>
      </c>
      <c r="L100" s="17">
        <v>197</v>
      </c>
      <c r="M100" s="419"/>
      <c r="N100" s="17">
        <v>197</v>
      </c>
    </row>
    <row r="101" spans="1:21" ht="15" customHeight="1">
      <c r="A101" s="68"/>
      <c r="B101" s="68"/>
      <c r="C101" s="68"/>
      <c r="D101" s="68"/>
      <c r="E101" s="68"/>
      <c r="F101" s="69"/>
      <c r="G101" s="68"/>
      <c r="H101" s="68"/>
      <c r="I101" s="68"/>
      <c r="J101" s="68"/>
      <c r="K101" s="68"/>
      <c r="L101" s="70"/>
      <c r="M101" s="70"/>
      <c r="N101" s="70"/>
    </row>
    <row r="102" spans="1:21" s="51" customFormat="1" ht="14.25" customHeight="1" thickBot="1">
      <c r="A102" s="46"/>
      <c r="B102" s="46"/>
      <c r="C102" s="46"/>
      <c r="D102" s="46"/>
      <c r="E102" s="46"/>
      <c r="F102" s="47"/>
      <c r="G102" s="46"/>
      <c r="H102" s="46"/>
      <c r="I102" s="15"/>
      <c r="J102" s="15"/>
      <c r="K102" s="46"/>
      <c r="L102" s="58"/>
      <c r="M102" s="58"/>
      <c r="N102" s="58"/>
    </row>
    <row r="103" spans="1:21" ht="18.75" customHeight="1" thickBot="1">
      <c r="A103" s="71"/>
      <c r="B103" s="71"/>
      <c r="C103" s="71"/>
      <c r="D103" s="71"/>
      <c r="E103" s="71"/>
      <c r="F103" s="72"/>
      <c r="G103" s="71"/>
      <c r="H103" s="414" t="s">
        <v>93</v>
      </c>
      <c r="I103" s="414"/>
      <c r="J103" s="414"/>
      <c r="K103" s="73"/>
      <c r="L103" s="74">
        <f>SUM(L5:L102)</f>
        <v>27718</v>
      </c>
      <c r="M103" s="74">
        <f>SUM(M5:M102)</f>
        <v>10257</v>
      </c>
      <c r="N103" s="74">
        <f>SUM(N5:N102)</f>
        <v>17461</v>
      </c>
      <c r="Q103"/>
      <c r="R103" s="75"/>
      <c r="S103"/>
      <c r="T103" s="75"/>
      <c r="U103" s="75"/>
    </row>
    <row r="104" spans="1:21" ht="18.75" customHeight="1">
      <c r="A104" s="71"/>
      <c r="B104" s="71"/>
      <c r="C104" s="71"/>
      <c r="D104" s="71"/>
      <c r="E104" s="71"/>
      <c r="F104" s="72"/>
      <c r="G104" s="71"/>
      <c r="H104" s="76"/>
      <c r="I104" s="76"/>
      <c r="J104" s="76"/>
      <c r="K104" s="76"/>
      <c r="L104" s="77"/>
      <c r="M104" s="77"/>
      <c r="N104" s="77"/>
      <c r="Q104"/>
      <c r="R104" s="75"/>
      <c r="S104"/>
      <c r="T104" s="75"/>
      <c r="U104" s="75"/>
    </row>
    <row r="105" spans="1:21" ht="18.75" customHeight="1">
      <c r="A105" s="71"/>
      <c r="B105" s="71"/>
      <c r="C105" s="71"/>
      <c r="D105" s="71"/>
      <c r="E105" s="71"/>
      <c r="F105" s="72"/>
      <c r="G105" s="71"/>
      <c r="H105" s="76"/>
      <c r="I105" s="76"/>
      <c r="J105" s="76"/>
      <c r="K105" s="76"/>
      <c r="L105" s="77"/>
      <c r="M105" s="77"/>
      <c r="N105" s="77"/>
      <c r="Q105"/>
      <c r="R105" s="75"/>
      <c r="S105"/>
      <c r="T105" s="75"/>
      <c r="U105" s="75"/>
    </row>
    <row r="106" spans="1:21" ht="18.75" customHeight="1">
      <c r="A106" s="2"/>
      <c r="B106" s="410" t="s">
        <v>12</v>
      </c>
      <c r="C106" s="410"/>
      <c r="D106" s="410"/>
      <c r="E106" s="78" t="s">
        <v>103</v>
      </c>
      <c r="F106" s="2"/>
      <c r="G106" s="2"/>
      <c r="H106" s="79">
        <v>4375</v>
      </c>
      <c r="I106" s="2"/>
      <c r="J106" s="79"/>
      <c r="K106" s="20"/>
      <c r="L106" s="80"/>
      <c r="M106" s="80"/>
      <c r="N106" s="19"/>
      <c r="S106" s="2" t="s">
        <v>71</v>
      </c>
    </row>
    <row r="107" spans="1:21" ht="7.5" customHeight="1">
      <c r="A107" s="2"/>
      <c r="B107" s="81"/>
      <c r="C107" s="81"/>
      <c r="D107" s="81"/>
      <c r="E107" s="78"/>
      <c r="F107" s="2"/>
      <c r="G107" s="2"/>
      <c r="H107" s="79"/>
      <c r="I107" s="2"/>
      <c r="J107" s="79"/>
      <c r="K107" s="20"/>
      <c r="L107" s="80"/>
      <c r="M107" s="80"/>
      <c r="N107" s="19"/>
    </row>
    <row r="108" spans="1:21" s="84" customFormat="1" ht="18.75" customHeight="1">
      <c r="A108" s="82"/>
      <c r="B108" s="410" t="s">
        <v>15</v>
      </c>
      <c r="C108" s="410"/>
      <c r="D108" s="410"/>
      <c r="E108" s="78" t="s">
        <v>104</v>
      </c>
      <c r="F108" s="2"/>
      <c r="G108" s="2"/>
      <c r="H108" s="79">
        <v>2104</v>
      </c>
      <c r="I108" s="410" t="s">
        <v>17</v>
      </c>
      <c r="J108" s="410"/>
      <c r="K108" s="83" t="s">
        <v>105</v>
      </c>
      <c r="L108" s="83"/>
      <c r="M108" s="83"/>
      <c r="N108" s="79">
        <v>4000</v>
      </c>
      <c r="O108" s="84" t="s">
        <v>71</v>
      </c>
      <c r="S108" s="84" t="s">
        <v>71</v>
      </c>
    </row>
    <row r="109" spans="1:21" s="84" customFormat="1" ht="18.75" customHeight="1">
      <c r="A109" s="20"/>
      <c r="B109" s="85"/>
      <c r="C109" s="20"/>
      <c r="D109" s="20"/>
      <c r="E109" s="409" t="s">
        <v>106</v>
      </c>
      <c r="F109" s="409"/>
      <c r="G109" s="409"/>
      <c r="H109" s="79" t="s">
        <v>71</v>
      </c>
      <c r="I109" s="20" t="s">
        <v>71</v>
      </c>
      <c r="J109" s="20"/>
      <c r="K109" s="406" t="s">
        <v>107</v>
      </c>
      <c r="L109" s="406"/>
      <c r="M109" s="406"/>
      <c r="N109" s="79"/>
      <c r="O109" s="84" t="s">
        <v>71</v>
      </c>
    </row>
    <row r="110" spans="1:21" s="84" customFormat="1" ht="18.75" customHeight="1">
      <c r="A110" s="2"/>
      <c r="B110" s="410" t="s">
        <v>14</v>
      </c>
      <c r="C110" s="410"/>
      <c r="D110" s="410"/>
      <c r="E110" s="83" t="s">
        <v>108</v>
      </c>
      <c r="F110" s="83"/>
      <c r="G110"/>
      <c r="H110" s="79">
        <v>1380</v>
      </c>
      <c r="I110" s="410" t="s">
        <v>8</v>
      </c>
      <c r="J110" s="410"/>
      <c r="K110" s="83" t="s">
        <v>109</v>
      </c>
      <c r="L110" s="83"/>
      <c r="M110" s="83"/>
      <c r="N110" s="79">
        <v>3632</v>
      </c>
    </row>
    <row r="111" spans="1:21" s="84" customFormat="1" ht="18.75" customHeight="1">
      <c r="A111" s="20"/>
      <c r="B111" s="20"/>
      <c r="C111" s="85"/>
      <c r="D111" s="20"/>
      <c r="E111" s="406" t="s">
        <v>110</v>
      </c>
      <c r="F111" s="406"/>
      <c r="G111" s="406"/>
      <c r="H111" s="85"/>
      <c r="I111" s="85"/>
      <c r="J111" s="20" t="s">
        <v>71</v>
      </c>
      <c r="K111" s="406" t="s">
        <v>111</v>
      </c>
      <c r="L111" s="406"/>
      <c r="M111" s="406"/>
      <c r="N111" s="79"/>
      <c r="Q111" s="84" t="s">
        <v>71</v>
      </c>
    </row>
    <row r="112" spans="1:21" ht="18.75" customHeight="1">
      <c r="A112" s="2"/>
      <c r="B112" s="407" t="s">
        <v>16</v>
      </c>
      <c r="C112" s="407"/>
      <c r="D112" s="407"/>
      <c r="E112" s="83" t="s">
        <v>112</v>
      </c>
      <c r="F112"/>
      <c r="G112"/>
      <c r="H112" s="79">
        <v>1970</v>
      </c>
      <c r="I112" s="408" t="s">
        <v>113</v>
      </c>
      <c r="J112" s="408"/>
      <c r="K112" s="83" t="s">
        <v>114</v>
      </c>
      <c r="L112"/>
      <c r="M112"/>
      <c r="N112" s="80">
        <v>10257</v>
      </c>
    </row>
    <row r="113" spans="3:27" ht="15" customHeight="1">
      <c r="C113" s="87"/>
      <c r="E113" s="406" t="s">
        <v>115</v>
      </c>
      <c r="F113" s="406"/>
      <c r="G113" s="406"/>
      <c r="H113" s="89"/>
      <c r="I113" s="87"/>
      <c r="J113" s="88" t="s">
        <v>71</v>
      </c>
    </row>
    <row r="114" spans="3:27" ht="15" customHeight="1"/>
    <row r="115" spans="3:27" ht="15" customHeight="1"/>
    <row r="116" spans="3:27" ht="15" customHeight="1"/>
    <row r="117" spans="3:27" ht="15" customHeight="1"/>
    <row r="118" spans="3:27" ht="15" customHeight="1">
      <c r="I118" s="88" t="s">
        <v>71</v>
      </c>
    </row>
    <row r="119" spans="3:27">
      <c r="K119"/>
      <c r="L119" s="2"/>
      <c r="M119" s="2"/>
      <c r="N119" s="2"/>
      <c r="O119" s="2"/>
      <c r="X119"/>
      <c r="Y119"/>
      <c r="Z119"/>
      <c r="AA119"/>
    </row>
  </sheetData>
  <autoFilter ref="I1:I119" xr:uid="{60782EE7-83DE-4669-868F-7F2B385F8ADB}"/>
  <mergeCells count="41">
    <mergeCell ref="A1:J1"/>
    <mergeCell ref="L1:N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5:M8"/>
    <mergeCell ref="N25:N26"/>
    <mergeCell ref="M33:M34"/>
    <mergeCell ref="M48:M51"/>
    <mergeCell ref="M11:M14"/>
    <mergeCell ref="M16:M20"/>
    <mergeCell ref="N9:N10"/>
    <mergeCell ref="M53:M58"/>
    <mergeCell ref="H103:J103"/>
    <mergeCell ref="B106:D106"/>
    <mergeCell ref="B108:D108"/>
    <mergeCell ref="I108:J108"/>
    <mergeCell ref="M62:M70"/>
    <mergeCell ref="M72:M73"/>
    <mergeCell ref="M75:M78"/>
    <mergeCell ref="M80:M81"/>
    <mergeCell ref="M85:M86"/>
    <mergeCell ref="M97:M100"/>
    <mergeCell ref="K111:M111"/>
    <mergeCell ref="B112:D112"/>
    <mergeCell ref="I112:J112"/>
    <mergeCell ref="E109:G109"/>
    <mergeCell ref="E113:G113"/>
    <mergeCell ref="B110:D110"/>
    <mergeCell ref="I110:J110"/>
    <mergeCell ref="E111:G111"/>
    <mergeCell ref="K109:M109"/>
  </mergeCells>
  <pageMargins left="0.27559055118110237" right="3.937007874015748E-2" top="0.35433070866141736" bottom="0.15748031496062992" header="0.31496062992125984" footer="0.31496062992125984"/>
  <pageSetup paperSize="9" scale="9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11F95-79F6-401B-A763-774127D567D4}">
  <dimension ref="A1:AA96"/>
  <sheetViews>
    <sheetView topLeftCell="A56" zoomScale="130" zoomScaleNormal="130" workbookViewId="0">
      <pane ySplit="825" topLeftCell="A76" activePane="bottomLeft"/>
      <selection pane="bottomLeft" activeCell="A5" sqref="A5:N77"/>
      <selection activeCell="L1" sqref="L1:N1"/>
    </sheetView>
  </sheetViews>
  <sheetFormatPr defaultColWidth="11.42578125" defaultRowHeight="15"/>
  <cols>
    <col min="1" max="1" width="8.7109375" style="88" customWidth="1"/>
    <col min="2" max="2" width="6.7109375" style="88" customWidth="1"/>
    <col min="3" max="3" width="10.7109375" style="88" customWidth="1"/>
    <col min="4" max="4" width="7.42578125" style="88" customWidth="1"/>
    <col min="5" max="5" width="6" style="88" customWidth="1"/>
    <col min="6" max="6" width="12.5703125" style="90" customWidth="1"/>
    <col min="7" max="7" width="10.85546875" style="88" customWidth="1"/>
    <col min="8" max="8" width="6.7109375" style="88" customWidth="1"/>
    <col min="9" max="9" width="24.42578125" style="88" customWidth="1"/>
    <col min="10" max="10" width="12.85546875" style="88" customWidth="1"/>
    <col min="11" max="11" width="13.28515625" style="88" customWidth="1"/>
    <col min="12" max="14" width="9" style="86" customWidth="1"/>
    <col min="15" max="15" width="9.140625" customWidth="1"/>
    <col min="16" max="25" width="9.140625" style="2" customWidth="1"/>
    <col min="26" max="26" width="16.28515625" style="2" customWidth="1"/>
    <col min="27" max="27" width="11.7109375" style="2" customWidth="1"/>
    <col min="257" max="257" width="8.7109375" customWidth="1"/>
    <col min="258" max="258" width="6.7109375" customWidth="1"/>
    <col min="259" max="259" width="10.7109375" customWidth="1"/>
    <col min="260" max="260" width="7.42578125" customWidth="1"/>
    <col min="261" max="261" width="6" customWidth="1"/>
    <col min="262" max="262" width="12.5703125" customWidth="1"/>
    <col min="263" max="263" width="10.85546875" customWidth="1"/>
    <col min="264" max="264" width="6.7109375" customWidth="1"/>
    <col min="265" max="265" width="24.42578125" customWidth="1"/>
    <col min="266" max="266" width="12.85546875" customWidth="1"/>
    <col min="267" max="267" width="13.28515625" customWidth="1"/>
    <col min="268" max="270" width="9" customWidth="1"/>
    <col min="271" max="281" width="9.140625" customWidth="1"/>
    <col min="282" max="282" width="16.28515625" customWidth="1"/>
    <col min="283" max="283" width="11.7109375" customWidth="1"/>
    <col min="513" max="513" width="8.7109375" customWidth="1"/>
    <col min="514" max="514" width="6.7109375" customWidth="1"/>
    <col min="515" max="515" width="10.7109375" customWidth="1"/>
    <col min="516" max="516" width="7.42578125" customWidth="1"/>
    <col min="517" max="517" width="6" customWidth="1"/>
    <col min="518" max="518" width="12.5703125" customWidth="1"/>
    <col min="519" max="519" width="10.85546875" customWidth="1"/>
    <col min="520" max="520" width="6.7109375" customWidth="1"/>
    <col min="521" max="521" width="24.42578125" customWidth="1"/>
    <col min="522" max="522" width="12.85546875" customWidth="1"/>
    <col min="523" max="523" width="13.28515625" customWidth="1"/>
    <col min="524" max="526" width="9" customWidth="1"/>
    <col min="527" max="537" width="9.140625" customWidth="1"/>
    <col min="538" max="538" width="16.28515625" customWidth="1"/>
    <col min="539" max="539" width="11.7109375" customWidth="1"/>
    <col min="769" max="769" width="8.7109375" customWidth="1"/>
    <col min="770" max="770" width="6.7109375" customWidth="1"/>
    <col min="771" max="771" width="10.7109375" customWidth="1"/>
    <col min="772" max="772" width="7.42578125" customWidth="1"/>
    <col min="773" max="773" width="6" customWidth="1"/>
    <col min="774" max="774" width="12.5703125" customWidth="1"/>
    <col min="775" max="775" width="10.85546875" customWidth="1"/>
    <col min="776" max="776" width="6.7109375" customWidth="1"/>
    <col min="777" max="777" width="24.42578125" customWidth="1"/>
    <col min="778" max="778" width="12.85546875" customWidth="1"/>
    <col min="779" max="779" width="13.28515625" customWidth="1"/>
    <col min="780" max="782" width="9" customWidth="1"/>
    <col min="783" max="793" width="9.140625" customWidth="1"/>
    <col min="794" max="794" width="16.28515625" customWidth="1"/>
    <col min="795" max="795" width="11.7109375" customWidth="1"/>
    <col min="1025" max="1025" width="8.7109375" customWidth="1"/>
    <col min="1026" max="1026" width="6.7109375" customWidth="1"/>
    <col min="1027" max="1027" width="10.7109375" customWidth="1"/>
    <col min="1028" max="1028" width="7.42578125" customWidth="1"/>
    <col min="1029" max="1029" width="6" customWidth="1"/>
    <col min="1030" max="1030" width="12.5703125" customWidth="1"/>
    <col min="1031" max="1031" width="10.85546875" customWidth="1"/>
    <col min="1032" max="1032" width="6.7109375" customWidth="1"/>
    <col min="1033" max="1033" width="24.42578125" customWidth="1"/>
    <col min="1034" max="1034" width="12.85546875" customWidth="1"/>
    <col min="1035" max="1035" width="13.28515625" customWidth="1"/>
    <col min="1036" max="1038" width="9" customWidth="1"/>
    <col min="1039" max="1049" width="9.140625" customWidth="1"/>
    <col min="1050" max="1050" width="16.28515625" customWidth="1"/>
    <col min="1051" max="1051" width="11.7109375" customWidth="1"/>
    <col min="1281" max="1281" width="8.7109375" customWidth="1"/>
    <col min="1282" max="1282" width="6.7109375" customWidth="1"/>
    <col min="1283" max="1283" width="10.7109375" customWidth="1"/>
    <col min="1284" max="1284" width="7.42578125" customWidth="1"/>
    <col min="1285" max="1285" width="6" customWidth="1"/>
    <col min="1286" max="1286" width="12.5703125" customWidth="1"/>
    <col min="1287" max="1287" width="10.85546875" customWidth="1"/>
    <col min="1288" max="1288" width="6.7109375" customWidth="1"/>
    <col min="1289" max="1289" width="24.42578125" customWidth="1"/>
    <col min="1290" max="1290" width="12.85546875" customWidth="1"/>
    <col min="1291" max="1291" width="13.28515625" customWidth="1"/>
    <col min="1292" max="1294" width="9" customWidth="1"/>
    <col min="1295" max="1305" width="9.140625" customWidth="1"/>
    <col min="1306" max="1306" width="16.28515625" customWidth="1"/>
    <col min="1307" max="1307" width="11.7109375" customWidth="1"/>
    <col min="1537" max="1537" width="8.7109375" customWidth="1"/>
    <col min="1538" max="1538" width="6.7109375" customWidth="1"/>
    <col min="1539" max="1539" width="10.7109375" customWidth="1"/>
    <col min="1540" max="1540" width="7.42578125" customWidth="1"/>
    <col min="1541" max="1541" width="6" customWidth="1"/>
    <col min="1542" max="1542" width="12.5703125" customWidth="1"/>
    <col min="1543" max="1543" width="10.85546875" customWidth="1"/>
    <col min="1544" max="1544" width="6.7109375" customWidth="1"/>
    <col min="1545" max="1545" width="24.42578125" customWidth="1"/>
    <col min="1546" max="1546" width="12.85546875" customWidth="1"/>
    <col min="1547" max="1547" width="13.28515625" customWidth="1"/>
    <col min="1548" max="1550" width="9" customWidth="1"/>
    <col min="1551" max="1561" width="9.140625" customWidth="1"/>
    <col min="1562" max="1562" width="16.28515625" customWidth="1"/>
    <col min="1563" max="1563" width="11.7109375" customWidth="1"/>
    <col min="1793" max="1793" width="8.7109375" customWidth="1"/>
    <col min="1794" max="1794" width="6.7109375" customWidth="1"/>
    <col min="1795" max="1795" width="10.7109375" customWidth="1"/>
    <col min="1796" max="1796" width="7.42578125" customWidth="1"/>
    <col min="1797" max="1797" width="6" customWidth="1"/>
    <col min="1798" max="1798" width="12.5703125" customWidth="1"/>
    <col min="1799" max="1799" width="10.85546875" customWidth="1"/>
    <col min="1800" max="1800" width="6.7109375" customWidth="1"/>
    <col min="1801" max="1801" width="24.42578125" customWidth="1"/>
    <col min="1802" max="1802" width="12.85546875" customWidth="1"/>
    <col min="1803" max="1803" width="13.28515625" customWidth="1"/>
    <col min="1804" max="1806" width="9" customWidth="1"/>
    <col min="1807" max="1817" width="9.140625" customWidth="1"/>
    <col min="1818" max="1818" width="16.28515625" customWidth="1"/>
    <col min="1819" max="1819" width="11.7109375" customWidth="1"/>
    <col min="2049" max="2049" width="8.7109375" customWidth="1"/>
    <col min="2050" max="2050" width="6.7109375" customWidth="1"/>
    <col min="2051" max="2051" width="10.7109375" customWidth="1"/>
    <col min="2052" max="2052" width="7.42578125" customWidth="1"/>
    <col min="2053" max="2053" width="6" customWidth="1"/>
    <col min="2054" max="2054" width="12.5703125" customWidth="1"/>
    <col min="2055" max="2055" width="10.85546875" customWidth="1"/>
    <col min="2056" max="2056" width="6.7109375" customWidth="1"/>
    <col min="2057" max="2057" width="24.42578125" customWidth="1"/>
    <col min="2058" max="2058" width="12.85546875" customWidth="1"/>
    <col min="2059" max="2059" width="13.28515625" customWidth="1"/>
    <col min="2060" max="2062" width="9" customWidth="1"/>
    <col min="2063" max="2073" width="9.140625" customWidth="1"/>
    <col min="2074" max="2074" width="16.28515625" customWidth="1"/>
    <col min="2075" max="2075" width="11.7109375" customWidth="1"/>
    <col min="2305" max="2305" width="8.7109375" customWidth="1"/>
    <col min="2306" max="2306" width="6.7109375" customWidth="1"/>
    <col min="2307" max="2307" width="10.7109375" customWidth="1"/>
    <col min="2308" max="2308" width="7.42578125" customWidth="1"/>
    <col min="2309" max="2309" width="6" customWidth="1"/>
    <col min="2310" max="2310" width="12.5703125" customWidth="1"/>
    <col min="2311" max="2311" width="10.85546875" customWidth="1"/>
    <col min="2312" max="2312" width="6.7109375" customWidth="1"/>
    <col min="2313" max="2313" width="24.42578125" customWidth="1"/>
    <col min="2314" max="2314" width="12.85546875" customWidth="1"/>
    <col min="2315" max="2315" width="13.28515625" customWidth="1"/>
    <col min="2316" max="2318" width="9" customWidth="1"/>
    <col min="2319" max="2329" width="9.140625" customWidth="1"/>
    <col min="2330" max="2330" width="16.28515625" customWidth="1"/>
    <col min="2331" max="2331" width="11.7109375" customWidth="1"/>
    <col min="2561" max="2561" width="8.7109375" customWidth="1"/>
    <col min="2562" max="2562" width="6.7109375" customWidth="1"/>
    <col min="2563" max="2563" width="10.7109375" customWidth="1"/>
    <col min="2564" max="2564" width="7.42578125" customWidth="1"/>
    <col min="2565" max="2565" width="6" customWidth="1"/>
    <col min="2566" max="2566" width="12.5703125" customWidth="1"/>
    <col min="2567" max="2567" width="10.85546875" customWidth="1"/>
    <col min="2568" max="2568" width="6.7109375" customWidth="1"/>
    <col min="2569" max="2569" width="24.42578125" customWidth="1"/>
    <col min="2570" max="2570" width="12.85546875" customWidth="1"/>
    <col min="2571" max="2571" width="13.28515625" customWidth="1"/>
    <col min="2572" max="2574" width="9" customWidth="1"/>
    <col min="2575" max="2585" width="9.140625" customWidth="1"/>
    <col min="2586" max="2586" width="16.28515625" customWidth="1"/>
    <col min="2587" max="2587" width="11.7109375" customWidth="1"/>
    <col min="2817" max="2817" width="8.7109375" customWidth="1"/>
    <col min="2818" max="2818" width="6.7109375" customWidth="1"/>
    <col min="2819" max="2819" width="10.7109375" customWidth="1"/>
    <col min="2820" max="2820" width="7.42578125" customWidth="1"/>
    <col min="2821" max="2821" width="6" customWidth="1"/>
    <col min="2822" max="2822" width="12.5703125" customWidth="1"/>
    <col min="2823" max="2823" width="10.85546875" customWidth="1"/>
    <col min="2824" max="2824" width="6.7109375" customWidth="1"/>
    <col min="2825" max="2825" width="24.42578125" customWidth="1"/>
    <col min="2826" max="2826" width="12.85546875" customWidth="1"/>
    <col min="2827" max="2827" width="13.28515625" customWidth="1"/>
    <col min="2828" max="2830" width="9" customWidth="1"/>
    <col min="2831" max="2841" width="9.140625" customWidth="1"/>
    <col min="2842" max="2842" width="16.28515625" customWidth="1"/>
    <col min="2843" max="2843" width="11.7109375" customWidth="1"/>
    <col min="3073" max="3073" width="8.7109375" customWidth="1"/>
    <col min="3074" max="3074" width="6.7109375" customWidth="1"/>
    <col min="3075" max="3075" width="10.7109375" customWidth="1"/>
    <col min="3076" max="3076" width="7.42578125" customWidth="1"/>
    <col min="3077" max="3077" width="6" customWidth="1"/>
    <col min="3078" max="3078" width="12.5703125" customWidth="1"/>
    <col min="3079" max="3079" width="10.85546875" customWidth="1"/>
    <col min="3080" max="3080" width="6.7109375" customWidth="1"/>
    <col min="3081" max="3081" width="24.42578125" customWidth="1"/>
    <col min="3082" max="3082" width="12.85546875" customWidth="1"/>
    <col min="3083" max="3083" width="13.28515625" customWidth="1"/>
    <col min="3084" max="3086" width="9" customWidth="1"/>
    <col min="3087" max="3097" width="9.140625" customWidth="1"/>
    <col min="3098" max="3098" width="16.28515625" customWidth="1"/>
    <col min="3099" max="3099" width="11.7109375" customWidth="1"/>
    <col min="3329" max="3329" width="8.7109375" customWidth="1"/>
    <col min="3330" max="3330" width="6.7109375" customWidth="1"/>
    <col min="3331" max="3331" width="10.7109375" customWidth="1"/>
    <col min="3332" max="3332" width="7.42578125" customWidth="1"/>
    <col min="3333" max="3333" width="6" customWidth="1"/>
    <col min="3334" max="3334" width="12.5703125" customWidth="1"/>
    <col min="3335" max="3335" width="10.85546875" customWidth="1"/>
    <col min="3336" max="3336" width="6.7109375" customWidth="1"/>
    <col min="3337" max="3337" width="24.42578125" customWidth="1"/>
    <col min="3338" max="3338" width="12.85546875" customWidth="1"/>
    <col min="3339" max="3339" width="13.28515625" customWidth="1"/>
    <col min="3340" max="3342" width="9" customWidth="1"/>
    <col min="3343" max="3353" width="9.140625" customWidth="1"/>
    <col min="3354" max="3354" width="16.28515625" customWidth="1"/>
    <col min="3355" max="3355" width="11.7109375" customWidth="1"/>
    <col min="3585" max="3585" width="8.7109375" customWidth="1"/>
    <col min="3586" max="3586" width="6.7109375" customWidth="1"/>
    <col min="3587" max="3587" width="10.7109375" customWidth="1"/>
    <col min="3588" max="3588" width="7.42578125" customWidth="1"/>
    <col min="3589" max="3589" width="6" customWidth="1"/>
    <col min="3590" max="3590" width="12.5703125" customWidth="1"/>
    <col min="3591" max="3591" width="10.85546875" customWidth="1"/>
    <col min="3592" max="3592" width="6.7109375" customWidth="1"/>
    <col min="3593" max="3593" width="24.42578125" customWidth="1"/>
    <col min="3594" max="3594" width="12.85546875" customWidth="1"/>
    <col min="3595" max="3595" width="13.28515625" customWidth="1"/>
    <col min="3596" max="3598" width="9" customWidth="1"/>
    <col min="3599" max="3609" width="9.140625" customWidth="1"/>
    <col min="3610" max="3610" width="16.28515625" customWidth="1"/>
    <col min="3611" max="3611" width="11.7109375" customWidth="1"/>
    <col min="3841" max="3841" width="8.7109375" customWidth="1"/>
    <col min="3842" max="3842" width="6.7109375" customWidth="1"/>
    <col min="3843" max="3843" width="10.7109375" customWidth="1"/>
    <col min="3844" max="3844" width="7.42578125" customWidth="1"/>
    <col min="3845" max="3845" width="6" customWidth="1"/>
    <col min="3846" max="3846" width="12.5703125" customWidth="1"/>
    <col min="3847" max="3847" width="10.85546875" customWidth="1"/>
    <col min="3848" max="3848" width="6.7109375" customWidth="1"/>
    <col min="3849" max="3849" width="24.42578125" customWidth="1"/>
    <col min="3850" max="3850" width="12.85546875" customWidth="1"/>
    <col min="3851" max="3851" width="13.28515625" customWidth="1"/>
    <col min="3852" max="3854" width="9" customWidth="1"/>
    <col min="3855" max="3865" width="9.140625" customWidth="1"/>
    <col min="3866" max="3866" width="16.28515625" customWidth="1"/>
    <col min="3867" max="3867" width="11.7109375" customWidth="1"/>
    <col min="4097" max="4097" width="8.7109375" customWidth="1"/>
    <col min="4098" max="4098" width="6.7109375" customWidth="1"/>
    <col min="4099" max="4099" width="10.7109375" customWidth="1"/>
    <col min="4100" max="4100" width="7.42578125" customWidth="1"/>
    <col min="4101" max="4101" width="6" customWidth="1"/>
    <col min="4102" max="4102" width="12.5703125" customWidth="1"/>
    <col min="4103" max="4103" width="10.85546875" customWidth="1"/>
    <col min="4104" max="4104" width="6.7109375" customWidth="1"/>
    <col min="4105" max="4105" width="24.42578125" customWidth="1"/>
    <col min="4106" max="4106" width="12.85546875" customWidth="1"/>
    <col min="4107" max="4107" width="13.28515625" customWidth="1"/>
    <col min="4108" max="4110" width="9" customWidth="1"/>
    <col min="4111" max="4121" width="9.140625" customWidth="1"/>
    <col min="4122" max="4122" width="16.28515625" customWidth="1"/>
    <col min="4123" max="4123" width="11.7109375" customWidth="1"/>
    <col min="4353" max="4353" width="8.7109375" customWidth="1"/>
    <col min="4354" max="4354" width="6.7109375" customWidth="1"/>
    <col min="4355" max="4355" width="10.7109375" customWidth="1"/>
    <col min="4356" max="4356" width="7.42578125" customWidth="1"/>
    <col min="4357" max="4357" width="6" customWidth="1"/>
    <col min="4358" max="4358" width="12.5703125" customWidth="1"/>
    <col min="4359" max="4359" width="10.85546875" customWidth="1"/>
    <col min="4360" max="4360" width="6.7109375" customWidth="1"/>
    <col min="4361" max="4361" width="24.42578125" customWidth="1"/>
    <col min="4362" max="4362" width="12.85546875" customWidth="1"/>
    <col min="4363" max="4363" width="13.28515625" customWidth="1"/>
    <col min="4364" max="4366" width="9" customWidth="1"/>
    <col min="4367" max="4377" width="9.140625" customWidth="1"/>
    <col min="4378" max="4378" width="16.28515625" customWidth="1"/>
    <col min="4379" max="4379" width="11.7109375" customWidth="1"/>
    <col min="4609" max="4609" width="8.7109375" customWidth="1"/>
    <col min="4610" max="4610" width="6.7109375" customWidth="1"/>
    <col min="4611" max="4611" width="10.7109375" customWidth="1"/>
    <col min="4612" max="4612" width="7.42578125" customWidth="1"/>
    <col min="4613" max="4613" width="6" customWidth="1"/>
    <col min="4614" max="4614" width="12.5703125" customWidth="1"/>
    <col min="4615" max="4615" width="10.85546875" customWidth="1"/>
    <col min="4616" max="4616" width="6.7109375" customWidth="1"/>
    <col min="4617" max="4617" width="24.42578125" customWidth="1"/>
    <col min="4618" max="4618" width="12.85546875" customWidth="1"/>
    <col min="4619" max="4619" width="13.28515625" customWidth="1"/>
    <col min="4620" max="4622" width="9" customWidth="1"/>
    <col min="4623" max="4633" width="9.140625" customWidth="1"/>
    <col min="4634" max="4634" width="16.28515625" customWidth="1"/>
    <col min="4635" max="4635" width="11.7109375" customWidth="1"/>
    <col min="4865" max="4865" width="8.7109375" customWidth="1"/>
    <col min="4866" max="4866" width="6.7109375" customWidth="1"/>
    <col min="4867" max="4867" width="10.7109375" customWidth="1"/>
    <col min="4868" max="4868" width="7.42578125" customWidth="1"/>
    <col min="4869" max="4869" width="6" customWidth="1"/>
    <col min="4870" max="4870" width="12.5703125" customWidth="1"/>
    <col min="4871" max="4871" width="10.85546875" customWidth="1"/>
    <col min="4872" max="4872" width="6.7109375" customWidth="1"/>
    <col min="4873" max="4873" width="24.42578125" customWidth="1"/>
    <col min="4874" max="4874" width="12.85546875" customWidth="1"/>
    <col min="4875" max="4875" width="13.28515625" customWidth="1"/>
    <col min="4876" max="4878" width="9" customWidth="1"/>
    <col min="4879" max="4889" width="9.140625" customWidth="1"/>
    <col min="4890" max="4890" width="16.28515625" customWidth="1"/>
    <col min="4891" max="4891" width="11.7109375" customWidth="1"/>
    <col min="5121" max="5121" width="8.7109375" customWidth="1"/>
    <col min="5122" max="5122" width="6.7109375" customWidth="1"/>
    <col min="5123" max="5123" width="10.7109375" customWidth="1"/>
    <col min="5124" max="5124" width="7.42578125" customWidth="1"/>
    <col min="5125" max="5125" width="6" customWidth="1"/>
    <col min="5126" max="5126" width="12.5703125" customWidth="1"/>
    <col min="5127" max="5127" width="10.85546875" customWidth="1"/>
    <col min="5128" max="5128" width="6.7109375" customWidth="1"/>
    <col min="5129" max="5129" width="24.42578125" customWidth="1"/>
    <col min="5130" max="5130" width="12.85546875" customWidth="1"/>
    <col min="5131" max="5131" width="13.28515625" customWidth="1"/>
    <col min="5132" max="5134" width="9" customWidth="1"/>
    <col min="5135" max="5145" width="9.140625" customWidth="1"/>
    <col min="5146" max="5146" width="16.28515625" customWidth="1"/>
    <col min="5147" max="5147" width="11.7109375" customWidth="1"/>
    <col min="5377" max="5377" width="8.7109375" customWidth="1"/>
    <col min="5378" max="5378" width="6.7109375" customWidth="1"/>
    <col min="5379" max="5379" width="10.7109375" customWidth="1"/>
    <col min="5380" max="5380" width="7.42578125" customWidth="1"/>
    <col min="5381" max="5381" width="6" customWidth="1"/>
    <col min="5382" max="5382" width="12.5703125" customWidth="1"/>
    <col min="5383" max="5383" width="10.85546875" customWidth="1"/>
    <col min="5384" max="5384" width="6.7109375" customWidth="1"/>
    <col min="5385" max="5385" width="24.42578125" customWidth="1"/>
    <col min="5386" max="5386" width="12.85546875" customWidth="1"/>
    <col min="5387" max="5387" width="13.28515625" customWidth="1"/>
    <col min="5388" max="5390" width="9" customWidth="1"/>
    <col min="5391" max="5401" width="9.140625" customWidth="1"/>
    <col min="5402" max="5402" width="16.28515625" customWidth="1"/>
    <col min="5403" max="5403" width="11.7109375" customWidth="1"/>
    <col min="5633" max="5633" width="8.7109375" customWidth="1"/>
    <col min="5634" max="5634" width="6.7109375" customWidth="1"/>
    <col min="5635" max="5635" width="10.7109375" customWidth="1"/>
    <col min="5636" max="5636" width="7.42578125" customWidth="1"/>
    <col min="5637" max="5637" width="6" customWidth="1"/>
    <col min="5638" max="5638" width="12.5703125" customWidth="1"/>
    <col min="5639" max="5639" width="10.85546875" customWidth="1"/>
    <col min="5640" max="5640" width="6.7109375" customWidth="1"/>
    <col min="5641" max="5641" width="24.42578125" customWidth="1"/>
    <col min="5642" max="5642" width="12.85546875" customWidth="1"/>
    <col min="5643" max="5643" width="13.28515625" customWidth="1"/>
    <col min="5644" max="5646" width="9" customWidth="1"/>
    <col min="5647" max="5657" width="9.140625" customWidth="1"/>
    <col min="5658" max="5658" width="16.28515625" customWidth="1"/>
    <col min="5659" max="5659" width="11.7109375" customWidth="1"/>
    <col min="5889" max="5889" width="8.7109375" customWidth="1"/>
    <col min="5890" max="5890" width="6.7109375" customWidth="1"/>
    <col min="5891" max="5891" width="10.7109375" customWidth="1"/>
    <col min="5892" max="5892" width="7.42578125" customWidth="1"/>
    <col min="5893" max="5893" width="6" customWidth="1"/>
    <col min="5894" max="5894" width="12.5703125" customWidth="1"/>
    <col min="5895" max="5895" width="10.85546875" customWidth="1"/>
    <col min="5896" max="5896" width="6.7109375" customWidth="1"/>
    <col min="5897" max="5897" width="24.42578125" customWidth="1"/>
    <col min="5898" max="5898" width="12.85546875" customWidth="1"/>
    <col min="5899" max="5899" width="13.28515625" customWidth="1"/>
    <col min="5900" max="5902" width="9" customWidth="1"/>
    <col min="5903" max="5913" width="9.140625" customWidth="1"/>
    <col min="5914" max="5914" width="16.28515625" customWidth="1"/>
    <col min="5915" max="5915" width="11.7109375" customWidth="1"/>
    <col min="6145" max="6145" width="8.7109375" customWidth="1"/>
    <col min="6146" max="6146" width="6.7109375" customWidth="1"/>
    <col min="6147" max="6147" width="10.7109375" customWidth="1"/>
    <col min="6148" max="6148" width="7.42578125" customWidth="1"/>
    <col min="6149" max="6149" width="6" customWidth="1"/>
    <col min="6150" max="6150" width="12.5703125" customWidth="1"/>
    <col min="6151" max="6151" width="10.85546875" customWidth="1"/>
    <col min="6152" max="6152" width="6.7109375" customWidth="1"/>
    <col min="6153" max="6153" width="24.42578125" customWidth="1"/>
    <col min="6154" max="6154" width="12.85546875" customWidth="1"/>
    <col min="6155" max="6155" width="13.28515625" customWidth="1"/>
    <col min="6156" max="6158" width="9" customWidth="1"/>
    <col min="6159" max="6169" width="9.140625" customWidth="1"/>
    <col min="6170" max="6170" width="16.28515625" customWidth="1"/>
    <col min="6171" max="6171" width="11.7109375" customWidth="1"/>
    <col min="6401" max="6401" width="8.7109375" customWidth="1"/>
    <col min="6402" max="6402" width="6.7109375" customWidth="1"/>
    <col min="6403" max="6403" width="10.7109375" customWidth="1"/>
    <col min="6404" max="6404" width="7.42578125" customWidth="1"/>
    <col min="6405" max="6405" width="6" customWidth="1"/>
    <col min="6406" max="6406" width="12.5703125" customWidth="1"/>
    <col min="6407" max="6407" width="10.85546875" customWidth="1"/>
    <col min="6408" max="6408" width="6.7109375" customWidth="1"/>
    <col min="6409" max="6409" width="24.42578125" customWidth="1"/>
    <col min="6410" max="6410" width="12.85546875" customWidth="1"/>
    <col min="6411" max="6411" width="13.28515625" customWidth="1"/>
    <col min="6412" max="6414" width="9" customWidth="1"/>
    <col min="6415" max="6425" width="9.140625" customWidth="1"/>
    <col min="6426" max="6426" width="16.28515625" customWidth="1"/>
    <col min="6427" max="6427" width="11.7109375" customWidth="1"/>
    <col min="6657" max="6657" width="8.7109375" customWidth="1"/>
    <col min="6658" max="6658" width="6.7109375" customWidth="1"/>
    <col min="6659" max="6659" width="10.7109375" customWidth="1"/>
    <col min="6660" max="6660" width="7.42578125" customWidth="1"/>
    <col min="6661" max="6661" width="6" customWidth="1"/>
    <col min="6662" max="6662" width="12.5703125" customWidth="1"/>
    <col min="6663" max="6663" width="10.85546875" customWidth="1"/>
    <col min="6664" max="6664" width="6.7109375" customWidth="1"/>
    <col min="6665" max="6665" width="24.42578125" customWidth="1"/>
    <col min="6666" max="6666" width="12.85546875" customWidth="1"/>
    <col min="6667" max="6667" width="13.28515625" customWidth="1"/>
    <col min="6668" max="6670" width="9" customWidth="1"/>
    <col min="6671" max="6681" width="9.140625" customWidth="1"/>
    <col min="6682" max="6682" width="16.28515625" customWidth="1"/>
    <col min="6683" max="6683" width="11.7109375" customWidth="1"/>
    <col min="6913" max="6913" width="8.7109375" customWidth="1"/>
    <col min="6914" max="6914" width="6.7109375" customWidth="1"/>
    <col min="6915" max="6915" width="10.7109375" customWidth="1"/>
    <col min="6916" max="6916" width="7.42578125" customWidth="1"/>
    <col min="6917" max="6917" width="6" customWidth="1"/>
    <col min="6918" max="6918" width="12.5703125" customWidth="1"/>
    <col min="6919" max="6919" width="10.85546875" customWidth="1"/>
    <col min="6920" max="6920" width="6.7109375" customWidth="1"/>
    <col min="6921" max="6921" width="24.42578125" customWidth="1"/>
    <col min="6922" max="6922" width="12.85546875" customWidth="1"/>
    <col min="6923" max="6923" width="13.28515625" customWidth="1"/>
    <col min="6924" max="6926" width="9" customWidth="1"/>
    <col min="6927" max="6937" width="9.140625" customWidth="1"/>
    <col min="6938" max="6938" width="16.28515625" customWidth="1"/>
    <col min="6939" max="6939" width="11.7109375" customWidth="1"/>
    <col min="7169" max="7169" width="8.7109375" customWidth="1"/>
    <col min="7170" max="7170" width="6.7109375" customWidth="1"/>
    <col min="7171" max="7171" width="10.7109375" customWidth="1"/>
    <col min="7172" max="7172" width="7.42578125" customWidth="1"/>
    <col min="7173" max="7173" width="6" customWidth="1"/>
    <col min="7174" max="7174" width="12.5703125" customWidth="1"/>
    <col min="7175" max="7175" width="10.85546875" customWidth="1"/>
    <col min="7176" max="7176" width="6.7109375" customWidth="1"/>
    <col min="7177" max="7177" width="24.42578125" customWidth="1"/>
    <col min="7178" max="7178" width="12.85546875" customWidth="1"/>
    <col min="7179" max="7179" width="13.28515625" customWidth="1"/>
    <col min="7180" max="7182" width="9" customWidth="1"/>
    <col min="7183" max="7193" width="9.140625" customWidth="1"/>
    <col min="7194" max="7194" width="16.28515625" customWidth="1"/>
    <col min="7195" max="7195" width="11.7109375" customWidth="1"/>
    <col min="7425" max="7425" width="8.7109375" customWidth="1"/>
    <col min="7426" max="7426" width="6.7109375" customWidth="1"/>
    <col min="7427" max="7427" width="10.7109375" customWidth="1"/>
    <col min="7428" max="7428" width="7.42578125" customWidth="1"/>
    <col min="7429" max="7429" width="6" customWidth="1"/>
    <col min="7430" max="7430" width="12.5703125" customWidth="1"/>
    <col min="7431" max="7431" width="10.85546875" customWidth="1"/>
    <col min="7432" max="7432" width="6.7109375" customWidth="1"/>
    <col min="7433" max="7433" width="24.42578125" customWidth="1"/>
    <col min="7434" max="7434" width="12.85546875" customWidth="1"/>
    <col min="7435" max="7435" width="13.28515625" customWidth="1"/>
    <col min="7436" max="7438" width="9" customWidth="1"/>
    <col min="7439" max="7449" width="9.140625" customWidth="1"/>
    <col min="7450" max="7450" width="16.28515625" customWidth="1"/>
    <col min="7451" max="7451" width="11.7109375" customWidth="1"/>
    <col min="7681" max="7681" width="8.7109375" customWidth="1"/>
    <col min="7682" max="7682" width="6.7109375" customWidth="1"/>
    <col min="7683" max="7683" width="10.7109375" customWidth="1"/>
    <col min="7684" max="7684" width="7.42578125" customWidth="1"/>
    <col min="7685" max="7685" width="6" customWidth="1"/>
    <col min="7686" max="7686" width="12.5703125" customWidth="1"/>
    <col min="7687" max="7687" width="10.85546875" customWidth="1"/>
    <col min="7688" max="7688" width="6.7109375" customWidth="1"/>
    <col min="7689" max="7689" width="24.42578125" customWidth="1"/>
    <col min="7690" max="7690" width="12.85546875" customWidth="1"/>
    <col min="7691" max="7691" width="13.28515625" customWidth="1"/>
    <col min="7692" max="7694" width="9" customWidth="1"/>
    <col min="7695" max="7705" width="9.140625" customWidth="1"/>
    <col min="7706" max="7706" width="16.28515625" customWidth="1"/>
    <col min="7707" max="7707" width="11.7109375" customWidth="1"/>
    <col min="7937" max="7937" width="8.7109375" customWidth="1"/>
    <col min="7938" max="7938" width="6.7109375" customWidth="1"/>
    <col min="7939" max="7939" width="10.7109375" customWidth="1"/>
    <col min="7940" max="7940" width="7.42578125" customWidth="1"/>
    <col min="7941" max="7941" width="6" customWidth="1"/>
    <col min="7942" max="7942" width="12.5703125" customWidth="1"/>
    <col min="7943" max="7943" width="10.85546875" customWidth="1"/>
    <col min="7944" max="7944" width="6.7109375" customWidth="1"/>
    <col min="7945" max="7945" width="24.42578125" customWidth="1"/>
    <col min="7946" max="7946" width="12.85546875" customWidth="1"/>
    <col min="7947" max="7947" width="13.28515625" customWidth="1"/>
    <col min="7948" max="7950" width="9" customWidth="1"/>
    <col min="7951" max="7961" width="9.140625" customWidth="1"/>
    <col min="7962" max="7962" width="16.28515625" customWidth="1"/>
    <col min="7963" max="7963" width="11.7109375" customWidth="1"/>
    <col min="8193" max="8193" width="8.7109375" customWidth="1"/>
    <col min="8194" max="8194" width="6.7109375" customWidth="1"/>
    <col min="8195" max="8195" width="10.7109375" customWidth="1"/>
    <col min="8196" max="8196" width="7.42578125" customWidth="1"/>
    <col min="8197" max="8197" width="6" customWidth="1"/>
    <col min="8198" max="8198" width="12.5703125" customWidth="1"/>
    <col min="8199" max="8199" width="10.85546875" customWidth="1"/>
    <col min="8200" max="8200" width="6.7109375" customWidth="1"/>
    <col min="8201" max="8201" width="24.42578125" customWidth="1"/>
    <col min="8202" max="8202" width="12.85546875" customWidth="1"/>
    <col min="8203" max="8203" width="13.28515625" customWidth="1"/>
    <col min="8204" max="8206" width="9" customWidth="1"/>
    <col min="8207" max="8217" width="9.140625" customWidth="1"/>
    <col min="8218" max="8218" width="16.28515625" customWidth="1"/>
    <col min="8219" max="8219" width="11.7109375" customWidth="1"/>
    <col min="8449" max="8449" width="8.7109375" customWidth="1"/>
    <col min="8450" max="8450" width="6.7109375" customWidth="1"/>
    <col min="8451" max="8451" width="10.7109375" customWidth="1"/>
    <col min="8452" max="8452" width="7.42578125" customWidth="1"/>
    <col min="8453" max="8453" width="6" customWidth="1"/>
    <col min="8454" max="8454" width="12.5703125" customWidth="1"/>
    <col min="8455" max="8455" width="10.85546875" customWidth="1"/>
    <col min="8456" max="8456" width="6.7109375" customWidth="1"/>
    <col min="8457" max="8457" width="24.42578125" customWidth="1"/>
    <col min="8458" max="8458" width="12.85546875" customWidth="1"/>
    <col min="8459" max="8459" width="13.28515625" customWidth="1"/>
    <col min="8460" max="8462" width="9" customWidth="1"/>
    <col min="8463" max="8473" width="9.140625" customWidth="1"/>
    <col min="8474" max="8474" width="16.28515625" customWidth="1"/>
    <col min="8475" max="8475" width="11.7109375" customWidth="1"/>
    <col min="8705" max="8705" width="8.7109375" customWidth="1"/>
    <col min="8706" max="8706" width="6.7109375" customWidth="1"/>
    <col min="8707" max="8707" width="10.7109375" customWidth="1"/>
    <col min="8708" max="8708" width="7.42578125" customWidth="1"/>
    <col min="8709" max="8709" width="6" customWidth="1"/>
    <col min="8710" max="8710" width="12.5703125" customWidth="1"/>
    <col min="8711" max="8711" width="10.85546875" customWidth="1"/>
    <col min="8712" max="8712" width="6.7109375" customWidth="1"/>
    <col min="8713" max="8713" width="24.42578125" customWidth="1"/>
    <col min="8714" max="8714" width="12.85546875" customWidth="1"/>
    <col min="8715" max="8715" width="13.28515625" customWidth="1"/>
    <col min="8716" max="8718" width="9" customWidth="1"/>
    <col min="8719" max="8729" width="9.140625" customWidth="1"/>
    <col min="8730" max="8730" width="16.28515625" customWidth="1"/>
    <col min="8731" max="8731" width="11.7109375" customWidth="1"/>
    <col min="8961" max="8961" width="8.7109375" customWidth="1"/>
    <col min="8962" max="8962" width="6.7109375" customWidth="1"/>
    <col min="8963" max="8963" width="10.7109375" customWidth="1"/>
    <col min="8964" max="8964" width="7.42578125" customWidth="1"/>
    <col min="8965" max="8965" width="6" customWidth="1"/>
    <col min="8966" max="8966" width="12.5703125" customWidth="1"/>
    <col min="8967" max="8967" width="10.85546875" customWidth="1"/>
    <col min="8968" max="8968" width="6.7109375" customWidth="1"/>
    <col min="8969" max="8969" width="24.42578125" customWidth="1"/>
    <col min="8970" max="8970" width="12.85546875" customWidth="1"/>
    <col min="8971" max="8971" width="13.28515625" customWidth="1"/>
    <col min="8972" max="8974" width="9" customWidth="1"/>
    <col min="8975" max="8985" width="9.140625" customWidth="1"/>
    <col min="8986" max="8986" width="16.28515625" customWidth="1"/>
    <col min="8987" max="8987" width="11.7109375" customWidth="1"/>
    <col min="9217" max="9217" width="8.7109375" customWidth="1"/>
    <col min="9218" max="9218" width="6.7109375" customWidth="1"/>
    <col min="9219" max="9219" width="10.7109375" customWidth="1"/>
    <col min="9220" max="9220" width="7.42578125" customWidth="1"/>
    <col min="9221" max="9221" width="6" customWidth="1"/>
    <col min="9222" max="9222" width="12.5703125" customWidth="1"/>
    <col min="9223" max="9223" width="10.85546875" customWidth="1"/>
    <col min="9224" max="9224" width="6.7109375" customWidth="1"/>
    <col min="9225" max="9225" width="24.42578125" customWidth="1"/>
    <col min="9226" max="9226" width="12.85546875" customWidth="1"/>
    <col min="9227" max="9227" width="13.28515625" customWidth="1"/>
    <col min="9228" max="9230" width="9" customWidth="1"/>
    <col min="9231" max="9241" width="9.140625" customWidth="1"/>
    <col min="9242" max="9242" width="16.28515625" customWidth="1"/>
    <col min="9243" max="9243" width="11.7109375" customWidth="1"/>
    <col min="9473" max="9473" width="8.7109375" customWidth="1"/>
    <col min="9474" max="9474" width="6.7109375" customWidth="1"/>
    <col min="9475" max="9475" width="10.7109375" customWidth="1"/>
    <col min="9476" max="9476" width="7.42578125" customWidth="1"/>
    <col min="9477" max="9477" width="6" customWidth="1"/>
    <col min="9478" max="9478" width="12.5703125" customWidth="1"/>
    <col min="9479" max="9479" width="10.85546875" customWidth="1"/>
    <col min="9480" max="9480" width="6.7109375" customWidth="1"/>
    <col min="9481" max="9481" width="24.42578125" customWidth="1"/>
    <col min="9482" max="9482" width="12.85546875" customWidth="1"/>
    <col min="9483" max="9483" width="13.28515625" customWidth="1"/>
    <col min="9484" max="9486" width="9" customWidth="1"/>
    <col min="9487" max="9497" width="9.140625" customWidth="1"/>
    <col min="9498" max="9498" width="16.28515625" customWidth="1"/>
    <col min="9499" max="9499" width="11.7109375" customWidth="1"/>
    <col min="9729" max="9729" width="8.7109375" customWidth="1"/>
    <col min="9730" max="9730" width="6.7109375" customWidth="1"/>
    <col min="9731" max="9731" width="10.7109375" customWidth="1"/>
    <col min="9732" max="9732" width="7.42578125" customWidth="1"/>
    <col min="9733" max="9733" width="6" customWidth="1"/>
    <col min="9734" max="9734" width="12.5703125" customWidth="1"/>
    <col min="9735" max="9735" width="10.85546875" customWidth="1"/>
    <col min="9736" max="9736" width="6.7109375" customWidth="1"/>
    <col min="9737" max="9737" width="24.42578125" customWidth="1"/>
    <col min="9738" max="9738" width="12.85546875" customWidth="1"/>
    <col min="9739" max="9739" width="13.28515625" customWidth="1"/>
    <col min="9740" max="9742" width="9" customWidth="1"/>
    <col min="9743" max="9753" width="9.140625" customWidth="1"/>
    <col min="9754" max="9754" width="16.28515625" customWidth="1"/>
    <col min="9755" max="9755" width="11.7109375" customWidth="1"/>
    <col min="9985" max="9985" width="8.7109375" customWidth="1"/>
    <col min="9986" max="9986" width="6.7109375" customWidth="1"/>
    <col min="9987" max="9987" width="10.7109375" customWidth="1"/>
    <col min="9988" max="9988" width="7.42578125" customWidth="1"/>
    <col min="9989" max="9989" width="6" customWidth="1"/>
    <col min="9990" max="9990" width="12.5703125" customWidth="1"/>
    <col min="9991" max="9991" width="10.85546875" customWidth="1"/>
    <col min="9992" max="9992" width="6.7109375" customWidth="1"/>
    <col min="9993" max="9993" width="24.42578125" customWidth="1"/>
    <col min="9994" max="9994" width="12.85546875" customWidth="1"/>
    <col min="9995" max="9995" width="13.28515625" customWidth="1"/>
    <col min="9996" max="9998" width="9" customWidth="1"/>
    <col min="9999" max="10009" width="9.140625" customWidth="1"/>
    <col min="10010" max="10010" width="16.28515625" customWidth="1"/>
    <col min="10011" max="10011" width="11.7109375" customWidth="1"/>
    <col min="10241" max="10241" width="8.7109375" customWidth="1"/>
    <col min="10242" max="10242" width="6.7109375" customWidth="1"/>
    <col min="10243" max="10243" width="10.7109375" customWidth="1"/>
    <col min="10244" max="10244" width="7.42578125" customWidth="1"/>
    <col min="10245" max="10245" width="6" customWidth="1"/>
    <col min="10246" max="10246" width="12.5703125" customWidth="1"/>
    <col min="10247" max="10247" width="10.85546875" customWidth="1"/>
    <col min="10248" max="10248" width="6.7109375" customWidth="1"/>
    <col min="10249" max="10249" width="24.42578125" customWidth="1"/>
    <col min="10250" max="10250" width="12.85546875" customWidth="1"/>
    <col min="10251" max="10251" width="13.28515625" customWidth="1"/>
    <col min="10252" max="10254" width="9" customWidth="1"/>
    <col min="10255" max="10265" width="9.140625" customWidth="1"/>
    <col min="10266" max="10266" width="16.28515625" customWidth="1"/>
    <col min="10267" max="10267" width="11.7109375" customWidth="1"/>
    <col min="10497" max="10497" width="8.7109375" customWidth="1"/>
    <col min="10498" max="10498" width="6.7109375" customWidth="1"/>
    <col min="10499" max="10499" width="10.7109375" customWidth="1"/>
    <col min="10500" max="10500" width="7.42578125" customWidth="1"/>
    <col min="10501" max="10501" width="6" customWidth="1"/>
    <col min="10502" max="10502" width="12.5703125" customWidth="1"/>
    <col min="10503" max="10503" width="10.85546875" customWidth="1"/>
    <col min="10504" max="10504" width="6.7109375" customWidth="1"/>
    <col min="10505" max="10505" width="24.42578125" customWidth="1"/>
    <col min="10506" max="10506" width="12.85546875" customWidth="1"/>
    <col min="10507" max="10507" width="13.28515625" customWidth="1"/>
    <col min="10508" max="10510" width="9" customWidth="1"/>
    <col min="10511" max="10521" width="9.140625" customWidth="1"/>
    <col min="10522" max="10522" width="16.28515625" customWidth="1"/>
    <col min="10523" max="10523" width="11.7109375" customWidth="1"/>
    <col min="10753" max="10753" width="8.7109375" customWidth="1"/>
    <col min="10754" max="10754" width="6.7109375" customWidth="1"/>
    <col min="10755" max="10755" width="10.7109375" customWidth="1"/>
    <col min="10756" max="10756" width="7.42578125" customWidth="1"/>
    <col min="10757" max="10757" width="6" customWidth="1"/>
    <col min="10758" max="10758" width="12.5703125" customWidth="1"/>
    <col min="10759" max="10759" width="10.85546875" customWidth="1"/>
    <col min="10760" max="10760" width="6.7109375" customWidth="1"/>
    <col min="10761" max="10761" width="24.42578125" customWidth="1"/>
    <col min="10762" max="10762" width="12.85546875" customWidth="1"/>
    <col min="10763" max="10763" width="13.28515625" customWidth="1"/>
    <col min="10764" max="10766" width="9" customWidth="1"/>
    <col min="10767" max="10777" width="9.140625" customWidth="1"/>
    <col min="10778" max="10778" width="16.28515625" customWidth="1"/>
    <col min="10779" max="10779" width="11.7109375" customWidth="1"/>
    <col min="11009" max="11009" width="8.7109375" customWidth="1"/>
    <col min="11010" max="11010" width="6.7109375" customWidth="1"/>
    <col min="11011" max="11011" width="10.7109375" customWidth="1"/>
    <col min="11012" max="11012" width="7.42578125" customWidth="1"/>
    <col min="11013" max="11013" width="6" customWidth="1"/>
    <col min="11014" max="11014" width="12.5703125" customWidth="1"/>
    <col min="11015" max="11015" width="10.85546875" customWidth="1"/>
    <col min="11016" max="11016" width="6.7109375" customWidth="1"/>
    <col min="11017" max="11017" width="24.42578125" customWidth="1"/>
    <col min="11018" max="11018" width="12.85546875" customWidth="1"/>
    <col min="11019" max="11019" width="13.28515625" customWidth="1"/>
    <col min="11020" max="11022" width="9" customWidth="1"/>
    <col min="11023" max="11033" width="9.140625" customWidth="1"/>
    <col min="11034" max="11034" width="16.28515625" customWidth="1"/>
    <col min="11035" max="11035" width="11.7109375" customWidth="1"/>
    <col min="11265" max="11265" width="8.7109375" customWidth="1"/>
    <col min="11266" max="11266" width="6.7109375" customWidth="1"/>
    <col min="11267" max="11267" width="10.7109375" customWidth="1"/>
    <col min="11268" max="11268" width="7.42578125" customWidth="1"/>
    <col min="11269" max="11269" width="6" customWidth="1"/>
    <col min="11270" max="11270" width="12.5703125" customWidth="1"/>
    <col min="11271" max="11271" width="10.85546875" customWidth="1"/>
    <col min="11272" max="11272" width="6.7109375" customWidth="1"/>
    <col min="11273" max="11273" width="24.42578125" customWidth="1"/>
    <col min="11274" max="11274" width="12.85546875" customWidth="1"/>
    <col min="11275" max="11275" width="13.28515625" customWidth="1"/>
    <col min="11276" max="11278" width="9" customWidth="1"/>
    <col min="11279" max="11289" width="9.140625" customWidth="1"/>
    <col min="11290" max="11290" width="16.28515625" customWidth="1"/>
    <col min="11291" max="11291" width="11.7109375" customWidth="1"/>
    <col min="11521" max="11521" width="8.7109375" customWidth="1"/>
    <col min="11522" max="11522" width="6.7109375" customWidth="1"/>
    <col min="11523" max="11523" width="10.7109375" customWidth="1"/>
    <col min="11524" max="11524" width="7.42578125" customWidth="1"/>
    <col min="11525" max="11525" width="6" customWidth="1"/>
    <col min="11526" max="11526" width="12.5703125" customWidth="1"/>
    <col min="11527" max="11527" width="10.85546875" customWidth="1"/>
    <col min="11528" max="11528" width="6.7109375" customWidth="1"/>
    <col min="11529" max="11529" width="24.42578125" customWidth="1"/>
    <col min="11530" max="11530" width="12.85546875" customWidth="1"/>
    <col min="11531" max="11531" width="13.28515625" customWidth="1"/>
    <col min="11532" max="11534" width="9" customWidth="1"/>
    <col min="11535" max="11545" width="9.140625" customWidth="1"/>
    <col min="11546" max="11546" width="16.28515625" customWidth="1"/>
    <col min="11547" max="11547" width="11.7109375" customWidth="1"/>
    <col min="11777" max="11777" width="8.7109375" customWidth="1"/>
    <col min="11778" max="11778" width="6.7109375" customWidth="1"/>
    <col min="11779" max="11779" width="10.7109375" customWidth="1"/>
    <col min="11780" max="11780" width="7.42578125" customWidth="1"/>
    <col min="11781" max="11781" width="6" customWidth="1"/>
    <col min="11782" max="11782" width="12.5703125" customWidth="1"/>
    <col min="11783" max="11783" width="10.85546875" customWidth="1"/>
    <col min="11784" max="11784" width="6.7109375" customWidth="1"/>
    <col min="11785" max="11785" width="24.42578125" customWidth="1"/>
    <col min="11786" max="11786" width="12.85546875" customWidth="1"/>
    <col min="11787" max="11787" width="13.28515625" customWidth="1"/>
    <col min="11788" max="11790" width="9" customWidth="1"/>
    <col min="11791" max="11801" width="9.140625" customWidth="1"/>
    <col min="11802" max="11802" width="16.28515625" customWidth="1"/>
    <col min="11803" max="11803" width="11.7109375" customWidth="1"/>
    <col min="12033" max="12033" width="8.7109375" customWidth="1"/>
    <col min="12034" max="12034" width="6.7109375" customWidth="1"/>
    <col min="12035" max="12035" width="10.7109375" customWidth="1"/>
    <col min="12036" max="12036" width="7.42578125" customWidth="1"/>
    <col min="12037" max="12037" width="6" customWidth="1"/>
    <col min="12038" max="12038" width="12.5703125" customWidth="1"/>
    <col min="12039" max="12039" width="10.85546875" customWidth="1"/>
    <col min="12040" max="12040" width="6.7109375" customWidth="1"/>
    <col min="12041" max="12041" width="24.42578125" customWidth="1"/>
    <col min="12042" max="12042" width="12.85546875" customWidth="1"/>
    <col min="12043" max="12043" width="13.28515625" customWidth="1"/>
    <col min="12044" max="12046" width="9" customWidth="1"/>
    <col min="12047" max="12057" width="9.140625" customWidth="1"/>
    <col min="12058" max="12058" width="16.28515625" customWidth="1"/>
    <col min="12059" max="12059" width="11.7109375" customWidth="1"/>
    <col min="12289" max="12289" width="8.7109375" customWidth="1"/>
    <col min="12290" max="12290" width="6.7109375" customWidth="1"/>
    <col min="12291" max="12291" width="10.7109375" customWidth="1"/>
    <col min="12292" max="12292" width="7.42578125" customWidth="1"/>
    <col min="12293" max="12293" width="6" customWidth="1"/>
    <col min="12294" max="12294" width="12.5703125" customWidth="1"/>
    <col min="12295" max="12295" width="10.85546875" customWidth="1"/>
    <col min="12296" max="12296" width="6.7109375" customWidth="1"/>
    <col min="12297" max="12297" width="24.42578125" customWidth="1"/>
    <col min="12298" max="12298" width="12.85546875" customWidth="1"/>
    <col min="12299" max="12299" width="13.28515625" customWidth="1"/>
    <col min="12300" max="12302" width="9" customWidth="1"/>
    <col min="12303" max="12313" width="9.140625" customWidth="1"/>
    <col min="12314" max="12314" width="16.28515625" customWidth="1"/>
    <col min="12315" max="12315" width="11.7109375" customWidth="1"/>
    <col min="12545" max="12545" width="8.7109375" customWidth="1"/>
    <col min="12546" max="12546" width="6.7109375" customWidth="1"/>
    <col min="12547" max="12547" width="10.7109375" customWidth="1"/>
    <col min="12548" max="12548" width="7.42578125" customWidth="1"/>
    <col min="12549" max="12549" width="6" customWidth="1"/>
    <col min="12550" max="12550" width="12.5703125" customWidth="1"/>
    <col min="12551" max="12551" width="10.85546875" customWidth="1"/>
    <col min="12552" max="12552" width="6.7109375" customWidth="1"/>
    <col min="12553" max="12553" width="24.42578125" customWidth="1"/>
    <col min="12554" max="12554" width="12.85546875" customWidth="1"/>
    <col min="12555" max="12555" width="13.28515625" customWidth="1"/>
    <col min="12556" max="12558" width="9" customWidth="1"/>
    <col min="12559" max="12569" width="9.140625" customWidth="1"/>
    <col min="12570" max="12570" width="16.28515625" customWidth="1"/>
    <col min="12571" max="12571" width="11.7109375" customWidth="1"/>
    <col min="12801" max="12801" width="8.7109375" customWidth="1"/>
    <col min="12802" max="12802" width="6.7109375" customWidth="1"/>
    <col min="12803" max="12803" width="10.7109375" customWidth="1"/>
    <col min="12804" max="12804" width="7.42578125" customWidth="1"/>
    <col min="12805" max="12805" width="6" customWidth="1"/>
    <col min="12806" max="12806" width="12.5703125" customWidth="1"/>
    <col min="12807" max="12807" width="10.85546875" customWidth="1"/>
    <col min="12808" max="12808" width="6.7109375" customWidth="1"/>
    <col min="12809" max="12809" width="24.42578125" customWidth="1"/>
    <col min="12810" max="12810" width="12.85546875" customWidth="1"/>
    <col min="12811" max="12811" width="13.28515625" customWidth="1"/>
    <col min="12812" max="12814" width="9" customWidth="1"/>
    <col min="12815" max="12825" width="9.140625" customWidth="1"/>
    <col min="12826" max="12826" width="16.28515625" customWidth="1"/>
    <col min="12827" max="12827" width="11.7109375" customWidth="1"/>
    <col min="13057" max="13057" width="8.7109375" customWidth="1"/>
    <col min="13058" max="13058" width="6.7109375" customWidth="1"/>
    <col min="13059" max="13059" width="10.7109375" customWidth="1"/>
    <col min="13060" max="13060" width="7.42578125" customWidth="1"/>
    <col min="13061" max="13061" width="6" customWidth="1"/>
    <col min="13062" max="13062" width="12.5703125" customWidth="1"/>
    <col min="13063" max="13063" width="10.85546875" customWidth="1"/>
    <col min="13064" max="13064" width="6.7109375" customWidth="1"/>
    <col min="13065" max="13065" width="24.42578125" customWidth="1"/>
    <col min="13066" max="13066" width="12.85546875" customWidth="1"/>
    <col min="13067" max="13067" width="13.28515625" customWidth="1"/>
    <col min="13068" max="13070" width="9" customWidth="1"/>
    <col min="13071" max="13081" width="9.140625" customWidth="1"/>
    <col min="13082" max="13082" width="16.28515625" customWidth="1"/>
    <col min="13083" max="13083" width="11.7109375" customWidth="1"/>
    <col min="13313" max="13313" width="8.7109375" customWidth="1"/>
    <col min="13314" max="13314" width="6.7109375" customWidth="1"/>
    <col min="13315" max="13315" width="10.7109375" customWidth="1"/>
    <col min="13316" max="13316" width="7.42578125" customWidth="1"/>
    <col min="13317" max="13317" width="6" customWidth="1"/>
    <col min="13318" max="13318" width="12.5703125" customWidth="1"/>
    <col min="13319" max="13319" width="10.85546875" customWidth="1"/>
    <col min="13320" max="13320" width="6.7109375" customWidth="1"/>
    <col min="13321" max="13321" width="24.42578125" customWidth="1"/>
    <col min="13322" max="13322" width="12.85546875" customWidth="1"/>
    <col min="13323" max="13323" width="13.28515625" customWidth="1"/>
    <col min="13324" max="13326" width="9" customWidth="1"/>
    <col min="13327" max="13337" width="9.140625" customWidth="1"/>
    <col min="13338" max="13338" width="16.28515625" customWidth="1"/>
    <col min="13339" max="13339" width="11.7109375" customWidth="1"/>
    <col min="13569" max="13569" width="8.7109375" customWidth="1"/>
    <col min="13570" max="13570" width="6.7109375" customWidth="1"/>
    <col min="13571" max="13571" width="10.7109375" customWidth="1"/>
    <col min="13572" max="13572" width="7.42578125" customWidth="1"/>
    <col min="13573" max="13573" width="6" customWidth="1"/>
    <col min="13574" max="13574" width="12.5703125" customWidth="1"/>
    <col min="13575" max="13575" width="10.85546875" customWidth="1"/>
    <col min="13576" max="13576" width="6.7109375" customWidth="1"/>
    <col min="13577" max="13577" width="24.42578125" customWidth="1"/>
    <col min="13578" max="13578" width="12.85546875" customWidth="1"/>
    <col min="13579" max="13579" width="13.28515625" customWidth="1"/>
    <col min="13580" max="13582" width="9" customWidth="1"/>
    <col min="13583" max="13593" width="9.140625" customWidth="1"/>
    <col min="13594" max="13594" width="16.28515625" customWidth="1"/>
    <col min="13595" max="13595" width="11.7109375" customWidth="1"/>
    <col min="13825" max="13825" width="8.7109375" customWidth="1"/>
    <col min="13826" max="13826" width="6.7109375" customWidth="1"/>
    <col min="13827" max="13827" width="10.7109375" customWidth="1"/>
    <col min="13828" max="13828" width="7.42578125" customWidth="1"/>
    <col min="13829" max="13829" width="6" customWidth="1"/>
    <col min="13830" max="13830" width="12.5703125" customWidth="1"/>
    <col min="13831" max="13831" width="10.85546875" customWidth="1"/>
    <col min="13832" max="13832" width="6.7109375" customWidth="1"/>
    <col min="13833" max="13833" width="24.42578125" customWidth="1"/>
    <col min="13834" max="13834" width="12.85546875" customWidth="1"/>
    <col min="13835" max="13835" width="13.28515625" customWidth="1"/>
    <col min="13836" max="13838" width="9" customWidth="1"/>
    <col min="13839" max="13849" width="9.140625" customWidth="1"/>
    <col min="13850" max="13850" width="16.28515625" customWidth="1"/>
    <col min="13851" max="13851" width="11.7109375" customWidth="1"/>
    <col min="14081" max="14081" width="8.7109375" customWidth="1"/>
    <col min="14082" max="14082" width="6.7109375" customWidth="1"/>
    <col min="14083" max="14083" width="10.7109375" customWidth="1"/>
    <col min="14084" max="14084" width="7.42578125" customWidth="1"/>
    <col min="14085" max="14085" width="6" customWidth="1"/>
    <col min="14086" max="14086" width="12.5703125" customWidth="1"/>
    <col min="14087" max="14087" width="10.85546875" customWidth="1"/>
    <col min="14088" max="14088" width="6.7109375" customWidth="1"/>
    <col min="14089" max="14089" width="24.42578125" customWidth="1"/>
    <col min="14090" max="14090" width="12.85546875" customWidth="1"/>
    <col min="14091" max="14091" width="13.28515625" customWidth="1"/>
    <col min="14092" max="14094" width="9" customWidth="1"/>
    <col min="14095" max="14105" width="9.140625" customWidth="1"/>
    <col min="14106" max="14106" width="16.28515625" customWidth="1"/>
    <col min="14107" max="14107" width="11.7109375" customWidth="1"/>
    <col min="14337" max="14337" width="8.7109375" customWidth="1"/>
    <col min="14338" max="14338" width="6.7109375" customWidth="1"/>
    <col min="14339" max="14339" width="10.7109375" customWidth="1"/>
    <col min="14340" max="14340" width="7.42578125" customWidth="1"/>
    <col min="14341" max="14341" width="6" customWidth="1"/>
    <col min="14342" max="14342" width="12.5703125" customWidth="1"/>
    <col min="14343" max="14343" width="10.85546875" customWidth="1"/>
    <col min="14344" max="14344" width="6.7109375" customWidth="1"/>
    <col min="14345" max="14345" width="24.42578125" customWidth="1"/>
    <col min="14346" max="14346" width="12.85546875" customWidth="1"/>
    <col min="14347" max="14347" width="13.28515625" customWidth="1"/>
    <col min="14348" max="14350" width="9" customWidth="1"/>
    <col min="14351" max="14361" width="9.140625" customWidth="1"/>
    <col min="14362" max="14362" width="16.28515625" customWidth="1"/>
    <col min="14363" max="14363" width="11.7109375" customWidth="1"/>
    <col min="14593" max="14593" width="8.7109375" customWidth="1"/>
    <col min="14594" max="14594" width="6.7109375" customWidth="1"/>
    <col min="14595" max="14595" width="10.7109375" customWidth="1"/>
    <col min="14596" max="14596" width="7.42578125" customWidth="1"/>
    <col min="14597" max="14597" width="6" customWidth="1"/>
    <col min="14598" max="14598" width="12.5703125" customWidth="1"/>
    <col min="14599" max="14599" width="10.85546875" customWidth="1"/>
    <col min="14600" max="14600" width="6.7109375" customWidth="1"/>
    <col min="14601" max="14601" width="24.42578125" customWidth="1"/>
    <col min="14602" max="14602" width="12.85546875" customWidth="1"/>
    <col min="14603" max="14603" width="13.28515625" customWidth="1"/>
    <col min="14604" max="14606" width="9" customWidth="1"/>
    <col min="14607" max="14617" width="9.140625" customWidth="1"/>
    <col min="14618" max="14618" width="16.28515625" customWidth="1"/>
    <col min="14619" max="14619" width="11.7109375" customWidth="1"/>
    <col min="14849" max="14849" width="8.7109375" customWidth="1"/>
    <col min="14850" max="14850" width="6.7109375" customWidth="1"/>
    <col min="14851" max="14851" width="10.7109375" customWidth="1"/>
    <col min="14852" max="14852" width="7.42578125" customWidth="1"/>
    <col min="14853" max="14853" width="6" customWidth="1"/>
    <col min="14854" max="14854" width="12.5703125" customWidth="1"/>
    <col min="14855" max="14855" width="10.85546875" customWidth="1"/>
    <col min="14856" max="14856" width="6.7109375" customWidth="1"/>
    <col min="14857" max="14857" width="24.42578125" customWidth="1"/>
    <col min="14858" max="14858" width="12.85546875" customWidth="1"/>
    <col min="14859" max="14859" width="13.28515625" customWidth="1"/>
    <col min="14860" max="14862" width="9" customWidth="1"/>
    <col min="14863" max="14873" width="9.140625" customWidth="1"/>
    <col min="14874" max="14874" width="16.28515625" customWidth="1"/>
    <col min="14875" max="14875" width="11.7109375" customWidth="1"/>
    <col min="15105" max="15105" width="8.7109375" customWidth="1"/>
    <col min="15106" max="15106" width="6.7109375" customWidth="1"/>
    <col min="15107" max="15107" width="10.7109375" customWidth="1"/>
    <col min="15108" max="15108" width="7.42578125" customWidth="1"/>
    <col min="15109" max="15109" width="6" customWidth="1"/>
    <col min="15110" max="15110" width="12.5703125" customWidth="1"/>
    <col min="15111" max="15111" width="10.85546875" customWidth="1"/>
    <col min="15112" max="15112" width="6.7109375" customWidth="1"/>
    <col min="15113" max="15113" width="24.42578125" customWidth="1"/>
    <col min="15114" max="15114" width="12.85546875" customWidth="1"/>
    <col min="15115" max="15115" width="13.28515625" customWidth="1"/>
    <col min="15116" max="15118" width="9" customWidth="1"/>
    <col min="15119" max="15129" width="9.140625" customWidth="1"/>
    <col min="15130" max="15130" width="16.28515625" customWidth="1"/>
    <col min="15131" max="15131" width="11.7109375" customWidth="1"/>
    <col min="15361" max="15361" width="8.7109375" customWidth="1"/>
    <col min="15362" max="15362" width="6.7109375" customWidth="1"/>
    <col min="15363" max="15363" width="10.7109375" customWidth="1"/>
    <col min="15364" max="15364" width="7.42578125" customWidth="1"/>
    <col min="15365" max="15365" width="6" customWidth="1"/>
    <col min="15366" max="15366" width="12.5703125" customWidth="1"/>
    <col min="15367" max="15367" width="10.85546875" customWidth="1"/>
    <col min="15368" max="15368" width="6.7109375" customWidth="1"/>
    <col min="15369" max="15369" width="24.42578125" customWidth="1"/>
    <col min="15370" max="15370" width="12.85546875" customWidth="1"/>
    <col min="15371" max="15371" width="13.28515625" customWidth="1"/>
    <col min="15372" max="15374" width="9" customWidth="1"/>
    <col min="15375" max="15385" width="9.140625" customWidth="1"/>
    <col min="15386" max="15386" width="16.28515625" customWidth="1"/>
    <col min="15387" max="15387" width="11.7109375" customWidth="1"/>
    <col min="15617" max="15617" width="8.7109375" customWidth="1"/>
    <col min="15618" max="15618" width="6.7109375" customWidth="1"/>
    <col min="15619" max="15619" width="10.7109375" customWidth="1"/>
    <col min="15620" max="15620" width="7.42578125" customWidth="1"/>
    <col min="15621" max="15621" width="6" customWidth="1"/>
    <col min="15622" max="15622" width="12.5703125" customWidth="1"/>
    <col min="15623" max="15623" width="10.85546875" customWidth="1"/>
    <col min="15624" max="15624" width="6.7109375" customWidth="1"/>
    <col min="15625" max="15625" width="24.42578125" customWidth="1"/>
    <col min="15626" max="15626" width="12.85546875" customWidth="1"/>
    <col min="15627" max="15627" width="13.28515625" customWidth="1"/>
    <col min="15628" max="15630" width="9" customWidth="1"/>
    <col min="15631" max="15641" width="9.140625" customWidth="1"/>
    <col min="15642" max="15642" width="16.28515625" customWidth="1"/>
    <col min="15643" max="15643" width="11.7109375" customWidth="1"/>
    <col min="15873" max="15873" width="8.7109375" customWidth="1"/>
    <col min="15874" max="15874" width="6.7109375" customWidth="1"/>
    <col min="15875" max="15875" width="10.7109375" customWidth="1"/>
    <col min="15876" max="15876" width="7.42578125" customWidth="1"/>
    <col min="15877" max="15877" width="6" customWidth="1"/>
    <col min="15878" max="15878" width="12.5703125" customWidth="1"/>
    <col min="15879" max="15879" width="10.85546875" customWidth="1"/>
    <col min="15880" max="15880" width="6.7109375" customWidth="1"/>
    <col min="15881" max="15881" width="24.42578125" customWidth="1"/>
    <col min="15882" max="15882" width="12.85546875" customWidth="1"/>
    <col min="15883" max="15883" width="13.28515625" customWidth="1"/>
    <col min="15884" max="15886" width="9" customWidth="1"/>
    <col min="15887" max="15897" width="9.140625" customWidth="1"/>
    <col min="15898" max="15898" width="16.28515625" customWidth="1"/>
    <col min="15899" max="15899" width="11.7109375" customWidth="1"/>
    <col min="16129" max="16129" width="8.7109375" customWidth="1"/>
    <col min="16130" max="16130" width="6.7109375" customWidth="1"/>
    <col min="16131" max="16131" width="10.7109375" customWidth="1"/>
    <col min="16132" max="16132" width="7.42578125" customWidth="1"/>
    <col min="16133" max="16133" width="6" customWidth="1"/>
    <col min="16134" max="16134" width="12.5703125" customWidth="1"/>
    <col min="16135" max="16135" width="10.85546875" customWidth="1"/>
    <col min="16136" max="16136" width="6.7109375" customWidth="1"/>
    <col min="16137" max="16137" width="24.42578125" customWidth="1"/>
    <col min="16138" max="16138" width="12.85546875" customWidth="1"/>
    <col min="16139" max="16139" width="13.28515625" customWidth="1"/>
    <col min="16140" max="16142" width="9" customWidth="1"/>
    <col min="16143" max="16153" width="9.140625" customWidth="1"/>
    <col min="16154" max="16154" width="16.28515625" customWidth="1"/>
    <col min="16155" max="16155" width="11.7109375" customWidth="1"/>
  </cols>
  <sheetData>
    <row r="1" spans="1:21" ht="17.25" customHeight="1">
      <c r="A1" s="423" t="s">
        <v>116</v>
      </c>
      <c r="B1" s="423"/>
      <c r="C1" s="423"/>
      <c r="D1" s="423"/>
      <c r="E1" s="423"/>
      <c r="F1" s="423"/>
      <c r="G1" s="423"/>
      <c r="H1" s="423"/>
      <c r="I1" s="423"/>
      <c r="J1" s="423"/>
      <c r="K1" s="1"/>
      <c r="L1" s="424" t="s">
        <v>117</v>
      </c>
      <c r="M1" s="424"/>
      <c r="N1" s="424"/>
    </row>
    <row r="2" spans="1:21" ht="9" customHeight="1">
      <c r="A2" s="3"/>
      <c r="B2" s="1"/>
      <c r="C2" s="1"/>
      <c r="D2" s="1"/>
      <c r="E2" s="1"/>
      <c r="F2" s="4"/>
      <c r="G2" s="1"/>
      <c r="H2" s="1"/>
      <c r="I2" s="1"/>
      <c r="J2" s="1"/>
      <c r="K2" s="1"/>
      <c r="L2" s="1"/>
      <c r="M2" s="1"/>
      <c r="N2" s="1"/>
    </row>
    <row r="3" spans="1:21" ht="15.75" customHeight="1">
      <c r="A3" s="425" t="s">
        <v>22</v>
      </c>
      <c r="B3" s="425" t="s">
        <v>96</v>
      </c>
      <c r="C3" s="425" t="s">
        <v>24</v>
      </c>
      <c r="D3" s="427" t="s">
        <v>25</v>
      </c>
      <c r="E3" s="427" t="s">
        <v>26</v>
      </c>
      <c r="F3" s="429" t="s">
        <v>27</v>
      </c>
      <c r="G3" s="427" t="s">
        <v>28</v>
      </c>
      <c r="H3" s="427" t="s">
        <v>29</v>
      </c>
      <c r="I3" s="427" t="s">
        <v>97</v>
      </c>
      <c r="J3" s="427" t="s">
        <v>31</v>
      </c>
      <c r="K3" s="427" t="s">
        <v>32</v>
      </c>
      <c r="L3" s="431" t="s">
        <v>33</v>
      </c>
      <c r="M3" s="5" t="s">
        <v>51</v>
      </c>
      <c r="N3" s="6" t="s">
        <v>51</v>
      </c>
    </row>
    <row r="4" spans="1:21" ht="15.75" customHeight="1">
      <c r="A4" s="441"/>
      <c r="B4" s="441"/>
      <c r="C4" s="441"/>
      <c r="D4" s="442"/>
      <c r="E4" s="442"/>
      <c r="F4" s="443"/>
      <c r="G4" s="442"/>
      <c r="H4" s="442"/>
      <c r="I4" s="442"/>
      <c r="J4" s="442"/>
      <c r="K4" s="442"/>
      <c r="L4" s="444"/>
      <c r="M4" s="91" t="s">
        <v>34</v>
      </c>
      <c r="N4" s="92" t="s">
        <v>35</v>
      </c>
    </row>
    <row r="5" spans="1:21" s="20" customFormat="1" ht="14.25" customHeight="1">
      <c r="A5" s="15" t="s">
        <v>45</v>
      </c>
      <c r="B5" s="15">
        <v>1</v>
      </c>
      <c r="C5" s="15">
        <v>889</v>
      </c>
      <c r="D5" s="15">
        <v>2020</v>
      </c>
      <c r="E5" s="15">
        <v>1</v>
      </c>
      <c r="F5" s="16">
        <v>43839</v>
      </c>
      <c r="G5" s="15" t="s">
        <v>37</v>
      </c>
      <c r="H5" s="15" t="s">
        <v>37</v>
      </c>
      <c r="I5" s="15" t="s">
        <v>14</v>
      </c>
      <c r="J5" s="15" t="s">
        <v>46</v>
      </c>
      <c r="K5" s="15" t="s">
        <v>40</v>
      </c>
      <c r="L5" s="17">
        <v>215</v>
      </c>
      <c r="M5" s="411"/>
      <c r="N5" s="17">
        <v>215</v>
      </c>
      <c r="P5" s="20" t="s">
        <v>71</v>
      </c>
    </row>
    <row r="6" spans="1:21" s="20" customFormat="1" ht="14.25" customHeight="1">
      <c r="A6" s="15" t="s">
        <v>44</v>
      </c>
      <c r="B6" s="15">
        <v>1</v>
      </c>
      <c r="C6" s="15">
        <v>962</v>
      </c>
      <c r="D6" s="15">
        <v>2020</v>
      </c>
      <c r="E6" s="15">
        <v>1</v>
      </c>
      <c r="F6" s="16">
        <v>43853</v>
      </c>
      <c r="G6" s="15" t="s">
        <v>37</v>
      </c>
      <c r="H6" s="15" t="s">
        <v>37</v>
      </c>
      <c r="I6" s="15" t="s">
        <v>17</v>
      </c>
      <c r="J6" s="15" t="s">
        <v>39</v>
      </c>
      <c r="K6" s="15" t="s">
        <v>40</v>
      </c>
      <c r="L6" s="17">
        <v>160</v>
      </c>
      <c r="M6" s="412"/>
      <c r="N6" s="17">
        <v>160</v>
      </c>
    </row>
    <row r="7" spans="1:21" s="20" customFormat="1" ht="14.25" customHeight="1">
      <c r="A7" s="437" t="s">
        <v>43</v>
      </c>
      <c r="B7" s="437">
        <v>1</v>
      </c>
      <c r="C7" s="437">
        <v>951</v>
      </c>
      <c r="D7" s="437">
        <v>2020</v>
      </c>
      <c r="E7" s="437">
        <v>1</v>
      </c>
      <c r="F7" s="439">
        <v>43853</v>
      </c>
      <c r="G7" s="437" t="s">
        <v>37</v>
      </c>
      <c r="H7" s="437" t="s">
        <v>37</v>
      </c>
      <c r="I7" s="437" t="s">
        <v>8</v>
      </c>
      <c r="J7" s="437" t="s">
        <v>39</v>
      </c>
      <c r="K7" s="15" t="s">
        <v>40</v>
      </c>
      <c r="L7" s="17">
        <v>160</v>
      </c>
      <c r="M7" s="413"/>
      <c r="N7" s="17">
        <v>160</v>
      </c>
      <c r="U7" s="34"/>
    </row>
    <row r="8" spans="1:21" s="20" customFormat="1" ht="14.25" customHeight="1">
      <c r="A8" s="438"/>
      <c r="B8" s="438"/>
      <c r="C8" s="438"/>
      <c r="D8" s="438"/>
      <c r="E8" s="438"/>
      <c r="F8" s="440"/>
      <c r="G8" s="438"/>
      <c r="H8" s="438"/>
      <c r="I8" s="438"/>
      <c r="J8" s="438"/>
      <c r="K8" s="15" t="s">
        <v>76</v>
      </c>
      <c r="L8" s="22">
        <v>530</v>
      </c>
      <c r="M8" s="22">
        <v>530</v>
      </c>
      <c r="N8" s="93"/>
      <c r="Q8" s="20" t="s">
        <v>71</v>
      </c>
      <c r="U8" s="34"/>
    </row>
    <row r="9" spans="1:21" ht="14.25" customHeight="1">
      <c r="A9" s="437" t="s">
        <v>43</v>
      </c>
      <c r="B9" s="437">
        <v>2</v>
      </c>
      <c r="C9" s="437">
        <v>952</v>
      </c>
      <c r="D9" s="437">
        <v>2020</v>
      </c>
      <c r="E9" s="437">
        <v>1</v>
      </c>
      <c r="F9" s="439">
        <v>43860</v>
      </c>
      <c r="G9" s="437" t="s">
        <v>37</v>
      </c>
      <c r="H9" s="437" t="s">
        <v>37</v>
      </c>
      <c r="I9" s="437" t="s">
        <v>8</v>
      </c>
      <c r="J9" s="437" t="s">
        <v>39</v>
      </c>
      <c r="K9" s="15" t="s">
        <v>40</v>
      </c>
      <c r="L9" s="17">
        <v>292</v>
      </c>
      <c r="M9" s="24"/>
      <c r="N9" s="17">
        <v>292</v>
      </c>
      <c r="P9" s="2" t="s">
        <v>71</v>
      </c>
      <c r="U9" s="21"/>
    </row>
    <row r="10" spans="1:21" ht="14.25" customHeight="1">
      <c r="A10" s="438"/>
      <c r="B10" s="438"/>
      <c r="C10" s="438"/>
      <c r="D10" s="438"/>
      <c r="E10" s="438"/>
      <c r="F10" s="440"/>
      <c r="G10" s="438"/>
      <c r="H10" s="438"/>
      <c r="I10" s="438"/>
      <c r="J10" s="438"/>
      <c r="K10" s="15" t="s">
        <v>76</v>
      </c>
      <c r="L10" s="22">
        <v>750</v>
      </c>
      <c r="M10" s="22">
        <v>750</v>
      </c>
      <c r="N10" s="93"/>
      <c r="P10" s="2" t="s">
        <v>71</v>
      </c>
      <c r="U10" s="21"/>
    </row>
    <row r="11" spans="1:21" s="20" customFormat="1" ht="14.25" customHeight="1">
      <c r="A11" s="15" t="s">
        <v>44</v>
      </c>
      <c r="B11" s="15">
        <v>2</v>
      </c>
      <c r="C11" s="15">
        <v>963</v>
      </c>
      <c r="D11" s="15">
        <v>2020</v>
      </c>
      <c r="E11" s="15">
        <v>1</v>
      </c>
      <c r="F11" s="16">
        <v>43860</v>
      </c>
      <c r="G11" s="15" t="s">
        <v>37</v>
      </c>
      <c r="H11" s="15" t="s">
        <v>37</v>
      </c>
      <c r="I11" s="15" t="s">
        <v>17</v>
      </c>
      <c r="J11" s="15" t="s">
        <v>39</v>
      </c>
      <c r="K11" s="15" t="s">
        <v>40</v>
      </c>
      <c r="L11" s="17">
        <v>170</v>
      </c>
      <c r="M11" s="411"/>
      <c r="N11" s="17">
        <v>170</v>
      </c>
    </row>
    <row r="12" spans="1:21" s="20" customFormat="1" ht="14.25" customHeight="1">
      <c r="A12" s="15" t="s">
        <v>44</v>
      </c>
      <c r="B12" s="15">
        <v>3</v>
      </c>
      <c r="C12" s="15">
        <v>964</v>
      </c>
      <c r="D12" s="15">
        <v>2020</v>
      </c>
      <c r="E12" s="46">
        <v>2</v>
      </c>
      <c r="F12" s="47">
        <v>43881</v>
      </c>
      <c r="G12" s="15" t="s">
        <v>37</v>
      </c>
      <c r="H12" s="15" t="s">
        <v>37</v>
      </c>
      <c r="I12" s="15" t="s">
        <v>17</v>
      </c>
      <c r="J12" s="15" t="s">
        <v>39</v>
      </c>
      <c r="K12" s="15" t="s">
        <v>40</v>
      </c>
      <c r="L12" s="17">
        <v>247</v>
      </c>
      <c r="M12" s="412"/>
      <c r="N12" s="17">
        <v>247</v>
      </c>
    </row>
    <row r="13" spans="1:21" ht="14.25" customHeight="1">
      <c r="A13" s="437" t="s">
        <v>43</v>
      </c>
      <c r="B13" s="437">
        <v>3</v>
      </c>
      <c r="C13" s="437">
        <v>953</v>
      </c>
      <c r="D13" s="437">
        <v>2020</v>
      </c>
      <c r="E13" s="437">
        <v>2</v>
      </c>
      <c r="F13" s="439">
        <v>43881</v>
      </c>
      <c r="G13" s="437" t="s">
        <v>37</v>
      </c>
      <c r="H13" s="437" t="s">
        <v>37</v>
      </c>
      <c r="I13" s="437" t="s">
        <v>8</v>
      </c>
      <c r="J13" s="437" t="s">
        <v>39</v>
      </c>
      <c r="K13" s="15" t="s">
        <v>40</v>
      </c>
      <c r="L13" s="17">
        <v>358</v>
      </c>
      <c r="M13" s="413"/>
      <c r="N13" s="17">
        <v>358</v>
      </c>
      <c r="P13" s="2" t="s">
        <v>71</v>
      </c>
      <c r="U13" s="21"/>
    </row>
    <row r="14" spans="1:21" ht="14.25" customHeight="1">
      <c r="A14" s="438"/>
      <c r="B14" s="438"/>
      <c r="C14" s="438"/>
      <c r="D14" s="438"/>
      <c r="E14" s="438"/>
      <c r="F14" s="440"/>
      <c r="G14" s="438"/>
      <c r="H14" s="438"/>
      <c r="I14" s="438"/>
      <c r="J14" s="438"/>
      <c r="K14" s="15" t="s">
        <v>76</v>
      </c>
      <c r="L14" s="22">
        <v>900</v>
      </c>
      <c r="M14" s="22">
        <v>900</v>
      </c>
      <c r="N14" s="93"/>
      <c r="U14" s="21"/>
    </row>
    <row r="15" spans="1:21" s="20" customFormat="1" ht="14.25" customHeight="1">
      <c r="A15" s="15" t="s">
        <v>45</v>
      </c>
      <c r="B15" s="15">
        <v>2</v>
      </c>
      <c r="C15" s="15">
        <v>890</v>
      </c>
      <c r="D15" s="15">
        <v>2020</v>
      </c>
      <c r="E15" s="15">
        <v>2</v>
      </c>
      <c r="F15" s="47">
        <v>43881</v>
      </c>
      <c r="G15" s="15" t="s">
        <v>37</v>
      </c>
      <c r="H15" s="15" t="s">
        <v>37</v>
      </c>
      <c r="I15" s="15" t="s">
        <v>14</v>
      </c>
      <c r="J15" s="15" t="s">
        <v>46</v>
      </c>
      <c r="K15" s="15" t="s">
        <v>40</v>
      </c>
      <c r="L15" s="17">
        <v>300</v>
      </c>
      <c r="M15" s="411"/>
      <c r="N15" s="17">
        <v>300</v>
      </c>
      <c r="P15" s="20" t="s">
        <v>71</v>
      </c>
      <c r="S15" s="20" t="s">
        <v>71</v>
      </c>
    </row>
    <row r="16" spans="1:21" ht="14.25" customHeight="1">
      <c r="A16" s="437" t="s">
        <v>43</v>
      </c>
      <c r="B16" s="437">
        <v>4</v>
      </c>
      <c r="C16" s="437">
        <v>954</v>
      </c>
      <c r="D16" s="437">
        <v>2020</v>
      </c>
      <c r="E16" s="437">
        <v>2</v>
      </c>
      <c r="F16" s="439">
        <v>43888</v>
      </c>
      <c r="G16" s="437" t="s">
        <v>37</v>
      </c>
      <c r="H16" s="437" t="s">
        <v>37</v>
      </c>
      <c r="I16" s="437" t="s">
        <v>8</v>
      </c>
      <c r="J16" s="437" t="s">
        <v>39</v>
      </c>
      <c r="K16" s="15" t="s">
        <v>40</v>
      </c>
      <c r="L16" s="17">
        <v>293</v>
      </c>
      <c r="M16" s="413"/>
      <c r="N16" s="17">
        <v>293</v>
      </c>
      <c r="P16" s="2" t="s">
        <v>71</v>
      </c>
      <c r="Q16" s="2" t="s">
        <v>71</v>
      </c>
      <c r="U16" s="21"/>
    </row>
    <row r="17" spans="1:21" ht="14.25" customHeight="1">
      <c r="A17" s="438"/>
      <c r="B17" s="438"/>
      <c r="C17" s="438"/>
      <c r="D17" s="438"/>
      <c r="E17" s="438"/>
      <c r="F17" s="440"/>
      <c r="G17" s="438"/>
      <c r="H17" s="438"/>
      <c r="I17" s="438"/>
      <c r="J17" s="438"/>
      <c r="K17" s="15" t="s">
        <v>76</v>
      </c>
      <c r="L17" s="22">
        <v>322</v>
      </c>
      <c r="M17" s="22">
        <v>322</v>
      </c>
      <c r="N17" s="93"/>
      <c r="Q17" s="2" t="s">
        <v>71</v>
      </c>
      <c r="U17" s="21"/>
    </row>
    <row r="18" spans="1:21" s="20" customFormat="1" ht="14.25" customHeight="1">
      <c r="A18" s="15" t="s">
        <v>44</v>
      </c>
      <c r="B18" s="15">
        <v>4</v>
      </c>
      <c r="C18" s="15">
        <v>965</v>
      </c>
      <c r="D18" s="15">
        <v>2020</v>
      </c>
      <c r="E18" s="46">
        <v>2</v>
      </c>
      <c r="F18" s="47">
        <v>43888</v>
      </c>
      <c r="G18" s="15" t="s">
        <v>37</v>
      </c>
      <c r="H18" s="15" t="s">
        <v>37</v>
      </c>
      <c r="I18" s="15" t="s">
        <v>17</v>
      </c>
      <c r="J18" s="15" t="s">
        <v>39</v>
      </c>
      <c r="K18" s="15" t="s">
        <v>40</v>
      </c>
      <c r="L18" s="17">
        <v>102</v>
      </c>
      <c r="M18" s="411"/>
      <c r="N18" s="17">
        <v>102</v>
      </c>
      <c r="P18" s="20" t="s">
        <v>71</v>
      </c>
      <c r="Q18" s="20" t="s">
        <v>71</v>
      </c>
    </row>
    <row r="19" spans="1:21" ht="14.25" customHeight="1">
      <c r="A19" s="437" t="s">
        <v>43</v>
      </c>
      <c r="B19" s="437">
        <v>5</v>
      </c>
      <c r="C19" s="437">
        <v>955</v>
      </c>
      <c r="D19" s="437">
        <v>2020</v>
      </c>
      <c r="E19" s="437">
        <v>6</v>
      </c>
      <c r="F19" s="439">
        <v>43984</v>
      </c>
      <c r="G19" s="437" t="s">
        <v>37</v>
      </c>
      <c r="H19" s="437" t="s">
        <v>37</v>
      </c>
      <c r="I19" s="437" t="s">
        <v>8</v>
      </c>
      <c r="J19" s="437" t="s">
        <v>39</v>
      </c>
      <c r="K19" s="15" t="s">
        <v>40</v>
      </c>
      <c r="L19" s="17">
        <v>250</v>
      </c>
      <c r="M19" s="413"/>
      <c r="N19" s="17">
        <v>250</v>
      </c>
      <c r="P19" s="2" t="s">
        <v>71</v>
      </c>
      <c r="Q19" s="2" t="s">
        <v>71</v>
      </c>
      <c r="U19" s="21"/>
    </row>
    <row r="20" spans="1:21" ht="14.25" customHeight="1">
      <c r="A20" s="438"/>
      <c r="B20" s="438"/>
      <c r="C20" s="438"/>
      <c r="D20" s="438"/>
      <c r="E20" s="438"/>
      <c r="F20" s="440"/>
      <c r="G20" s="438"/>
      <c r="H20" s="438"/>
      <c r="I20" s="438"/>
      <c r="J20" s="438"/>
      <c r="K20" s="15" t="s">
        <v>76</v>
      </c>
      <c r="L20" s="22">
        <v>1219</v>
      </c>
      <c r="M20" s="22">
        <v>1219</v>
      </c>
      <c r="N20" s="93"/>
      <c r="U20" s="21"/>
    </row>
    <row r="21" spans="1:21" ht="14.25" customHeight="1">
      <c r="A21" s="15" t="s">
        <v>44</v>
      </c>
      <c r="B21" s="94">
        <v>5</v>
      </c>
      <c r="C21" s="94">
        <v>966</v>
      </c>
      <c r="D21" s="15">
        <v>2020</v>
      </c>
      <c r="E21" s="15">
        <v>6</v>
      </c>
      <c r="F21" s="95">
        <v>43984</v>
      </c>
      <c r="G21" s="15" t="s">
        <v>37</v>
      </c>
      <c r="H21" s="15" t="s">
        <v>37</v>
      </c>
      <c r="I21" s="15" t="s">
        <v>17</v>
      </c>
      <c r="J21" s="15" t="s">
        <v>39</v>
      </c>
      <c r="K21" s="15" t="s">
        <v>40</v>
      </c>
      <c r="L21" s="17">
        <v>157</v>
      </c>
      <c r="M21" s="96"/>
      <c r="N21" s="17">
        <v>157</v>
      </c>
      <c r="P21" s="2" t="s">
        <v>71</v>
      </c>
      <c r="U21" s="21"/>
    </row>
    <row r="22" spans="1:21" ht="14.25" customHeight="1">
      <c r="A22" s="94" t="s">
        <v>47</v>
      </c>
      <c r="B22" s="94">
        <v>1</v>
      </c>
      <c r="C22" s="94">
        <v>1091</v>
      </c>
      <c r="D22" s="15">
        <v>2020</v>
      </c>
      <c r="E22" s="15">
        <v>6</v>
      </c>
      <c r="F22" s="95">
        <v>43984</v>
      </c>
      <c r="G22" s="15" t="s">
        <v>37</v>
      </c>
      <c r="H22" s="15" t="s">
        <v>37</v>
      </c>
      <c r="I22" s="94" t="s">
        <v>48</v>
      </c>
      <c r="J22" s="15" t="s">
        <v>39</v>
      </c>
      <c r="K22" s="15" t="s">
        <v>40</v>
      </c>
      <c r="L22" s="17">
        <v>130</v>
      </c>
      <c r="M22" s="97"/>
      <c r="N22" s="17">
        <v>130</v>
      </c>
      <c r="U22" s="21"/>
    </row>
    <row r="23" spans="1:21" ht="14.25" customHeight="1">
      <c r="A23" s="94" t="s">
        <v>36</v>
      </c>
      <c r="B23" s="94">
        <v>1</v>
      </c>
      <c r="C23" s="94">
        <v>1121</v>
      </c>
      <c r="D23" s="15">
        <v>2020</v>
      </c>
      <c r="E23" s="15">
        <v>6</v>
      </c>
      <c r="F23" s="95">
        <v>43984</v>
      </c>
      <c r="G23" s="15" t="s">
        <v>37</v>
      </c>
      <c r="H23" s="15" t="s">
        <v>37</v>
      </c>
      <c r="I23" s="94" t="s">
        <v>38</v>
      </c>
      <c r="J23" s="15" t="s">
        <v>39</v>
      </c>
      <c r="K23" s="15" t="s">
        <v>40</v>
      </c>
      <c r="L23" s="17">
        <v>130</v>
      </c>
      <c r="M23" s="97"/>
      <c r="N23" s="17">
        <v>130</v>
      </c>
      <c r="U23" s="21"/>
    </row>
    <row r="24" spans="1:21" s="20" customFormat="1" ht="14.25" customHeight="1">
      <c r="A24" s="15" t="s">
        <v>45</v>
      </c>
      <c r="B24" s="15">
        <v>3</v>
      </c>
      <c r="C24" s="15">
        <v>892</v>
      </c>
      <c r="D24" s="15">
        <v>2020</v>
      </c>
      <c r="E24" s="15">
        <v>6</v>
      </c>
      <c r="F24" s="47">
        <v>43984</v>
      </c>
      <c r="G24" s="15" t="s">
        <v>37</v>
      </c>
      <c r="H24" s="15" t="s">
        <v>37</v>
      </c>
      <c r="I24" s="15" t="s">
        <v>14</v>
      </c>
      <c r="J24" s="15" t="s">
        <v>39</v>
      </c>
      <c r="K24" s="15" t="s">
        <v>40</v>
      </c>
      <c r="L24" s="17">
        <v>318</v>
      </c>
      <c r="M24" s="97"/>
      <c r="N24" s="17">
        <v>318</v>
      </c>
      <c r="P24" s="20" t="s">
        <v>71</v>
      </c>
    </row>
    <row r="25" spans="1:21" s="20" customFormat="1" ht="14.25" customHeight="1">
      <c r="A25" s="94" t="s">
        <v>41</v>
      </c>
      <c r="B25" s="15">
        <v>1</v>
      </c>
      <c r="C25" s="15">
        <v>1151</v>
      </c>
      <c r="D25" s="15">
        <v>2020</v>
      </c>
      <c r="E25" s="15">
        <v>6</v>
      </c>
      <c r="F25" s="47">
        <v>43984</v>
      </c>
      <c r="G25" s="15" t="s">
        <v>37</v>
      </c>
      <c r="H25" s="15" t="s">
        <v>37</v>
      </c>
      <c r="I25" s="94" t="s">
        <v>42</v>
      </c>
      <c r="J25" s="15" t="s">
        <v>39</v>
      </c>
      <c r="K25" s="15" t="s">
        <v>40</v>
      </c>
      <c r="L25" s="17">
        <v>351</v>
      </c>
      <c r="M25" s="25"/>
      <c r="N25" s="17">
        <v>351</v>
      </c>
    </row>
    <row r="26" spans="1:21" s="20" customFormat="1" ht="14.25" customHeight="1">
      <c r="A26" s="98" t="s">
        <v>43</v>
      </c>
      <c r="B26" s="15">
        <v>6</v>
      </c>
      <c r="C26" s="15">
        <v>1001</v>
      </c>
      <c r="D26" s="15">
        <v>2020</v>
      </c>
      <c r="E26" s="15">
        <v>6</v>
      </c>
      <c r="F26" s="47">
        <v>44007</v>
      </c>
      <c r="G26" s="15" t="s">
        <v>37</v>
      </c>
      <c r="H26" s="15" t="s">
        <v>37</v>
      </c>
      <c r="I26" s="15" t="s">
        <v>8</v>
      </c>
      <c r="J26" s="15" t="s">
        <v>39</v>
      </c>
      <c r="K26" s="15" t="s">
        <v>40</v>
      </c>
      <c r="L26" s="17">
        <v>233</v>
      </c>
      <c r="M26" s="97"/>
      <c r="N26" s="17">
        <v>233</v>
      </c>
    </row>
    <row r="27" spans="1:21" s="20" customFormat="1" ht="14.25" customHeight="1">
      <c r="A27" s="15" t="s">
        <v>44</v>
      </c>
      <c r="B27" s="15">
        <v>6</v>
      </c>
      <c r="C27" s="15">
        <v>1031</v>
      </c>
      <c r="D27" s="15">
        <v>2020</v>
      </c>
      <c r="E27" s="15">
        <v>6</v>
      </c>
      <c r="F27" s="47">
        <v>44007</v>
      </c>
      <c r="G27" s="15" t="s">
        <v>37</v>
      </c>
      <c r="H27" s="15" t="s">
        <v>37</v>
      </c>
      <c r="I27" s="15" t="s">
        <v>17</v>
      </c>
      <c r="J27" s="15" t="s">
        <v>39</v>
      </c>
      <c r="K27" s="15" t="s">
        <v>40</v>
      </c>
      <c r="L27" s="17">
        <v>235</v>
      </c>
      <c r="M27" s="97"/>
      <c r="N27" s="17">
        <v>235</v>
      </c>
    </row>
    <row r="28" spans="1:21" s="20" customFormat="1" ht="14.25" customHeight="1">
      <c r="A28" s="94" t="s">
        <v>47</v>
      </c>
      <c r="B28" s="15">
        <v>2</v>
      </c>
      <c r="C28" s="15">
        <v>1092</v>
      </c>
      <c r="D28" s="15">
        <v>2020</v>
      </c>
      <c r="E28" s="15">
        <v>6</v>
      </c>
      <c r="F28" s="47">
        <v>44007</v>
      </c>
      <c r="G28" s="15" t="s">
        <v>37</v>
      </c>
      <c r="H28" s="15" t="s">
        <v>37</v>
      </c>
      <c r="I28" s="94" t="s">
        <v>48</v>
      </c>
      <c r="J28" s="15" t="s">
        <v>39</v>
      </c>
      <c r="K28" s="15" t="s">
        <v>40</v>
      </c>
      <c r="L28" s="17">
        <v>245</v>
      </c>
      <c r="M28" s="97"/>
      <c r="N28" s="17">
        <v>245</v>
      </c>
      <c r="P28" s="20" t="s">
        <v>71</v>
      </c>
      <c r="Q28" s="20" t="s">
        <v>71</v>
      </c>
    </row>
    <row r="29" spans="1:21" ht="14.25" customHeight="1">
      <c r="A29" s="94" t="s">
        <v>36</v>
      </c>
      <c r="B29" s="15">
        <v>2</v>
      </c>
      <c r="C29" s="15">
        <v>1122</v>
      </c>
      <c r="D29" s="15">
        <v>2020</v>
      </c>
      <c r="E29" s="15">
        <v>6</v>
      </c>
      <c r="F29" s="47">
        <v>44007</v>
      </c>
      <c r="G29" s="15" t="s">
        <v>37</v>
      </c>
      <c r="H29" s="15" t="s">
        <v>37</v>
      </c>
      <c r="I29" s="94" t="s">
        <v>38</v>
      </c>
      <c r="J29" s="15" t="s">
        <v>39</v>
      </c>
      <c r="K29" s="15" t="s">
        <v>40</v>
      </c>
      <c r="L29" s="17">
        <v>243</v>
      </c>
      <c r="M29" s="97"/>
      <c r="N29" s="17">
        <v>243</v>
      </c>
      <c r="Q29" s="2" t="s">
        <v>71</v>
      </c>
      <c r="U29" s="21"/>
    </row>
    <row r="30" spans="1:21" s="20" customFormat="1" ht="14.25" customHeight="1">
      <c r="A30" s="15" t="s">
        <v>45</v>
      </c>
      <c r="B30" s="15">
        <v>4</v>
      </c>
      <c r="C30" s="15">
        <v>1061</v>
      </c>
      <c r="D30" s="15">
        <v>2020</v>
      </c>
      <c r="E30" s="15">
        <v>6</v>
      </c>
      <c r="F30" s="47">
        <v>44007</v>
      </c>
      <c r="G30" s="15" t="s">
        <v>37</v>
      </c>
      <c r="H30" s="15" t="s">
        <v>37</v>
      </c>
      <c r="I30" s="15" t="s">
        <v>14</v>
      </c>
      <c r="J30" s="15" t="s">
        <v>46</v>
      </c>
      <c r="K30" s="15" t="s">
        <v>40</v>
      </c>
      <c r="L30" s="17">
        <v>327</v>
      </c>
      <c r="M30" s="97"/>
      <c r="N30" s="17">
        <v>327</v>
      </c>
      <c r="U30" s="34"/>
    </row>
    <row r="31" spans="1:21" s="20" customFormat="1" ht="14.25" customHeight="1">
      <c r="A31" s="94" t="s">
        <v>41</v>
      </c>
      <c r="B31" s="15">
        <v>2</v>
      </c>
      <c r="C31" s="15">
        <v>1152</v>
      </c>
      <c r="D31" s="15">
        <v>2020</v>
      </c>
      <c r="E31" s="15">
        <v>6</v>
      </c>
      <c r="F31" s="47">
        <v>44007</v>
      </c>
      <c r="G31" s="15" t="s">
        <v>37</v>
      </c>
      <c r="H31" s="15" t="s">
        <v>37</v>
      </c>
      <c r="I31" s="94" t="s">
        <v>42</v>
      </c>
      <c r="J31" s="15" t="s">
        <v>39</v>
      </c>
      <c r="K31" s="15" t="s">
        <v>40</v>
      </c>
      <c r="L31" s="17">
        <v>240</v>
      </c>
      <c r="M31" s="25"/>
      <c r="N31" s="17">
        <v>240</v>
      </c>
      <c r="U31" s="34"/>
    </row>
    <row r="32" spans="1:21" s="20" customFormat="1" ht="14.25" customHeight="1">
      <c r="A32" s="94" t="s">
        <v>41</v>
      </c>
      <c r="B32" s="15">
        <v>3</v>
      </c>
      <c r="C32" s="15">
        <v>1153</v>
      </c>
      <c r="D32" s="15">
        <v>2020</v>
      </c>
      <c r="E32" s="15">
        <v>6</v>
      </c>
      <c r="F32" s="47">
        <v>44012</v>
      </c>
      <c r="G32" s="15" t="s">
        <v>37</v>
      </c>
      <c r="H32" s="15" t="s">
        <v>37</v>
      </c>
      <c r="I32" s="94" t="s">
        <v>42</v>
      </c>
      <c r="J32" s="15" t="s">
        <v>39</v>
      </c>
      <c r="K32" s="15" t="s">
        <v>40</v>
      </c>
      <c r="L32" s="17">
        <v>420</v>
      </c>
      <c r="M32" s="25"/>
      <c r="N32" s="17">
        <v>420</v>
      </c>
      <c r="U32" s="34"/>
    </row>
    <row r="33" spans="1:21" s="20" customFormat="1" ht="14.25" customHeight="1">
      <c r="A33" s="98" t="s">
        <v>43</v>
      </c>
      <c r="B33" s="15">
        <v>7</v>
      </c>
      <c r="C33" s="15">
        <v>1002</v>
      </c>
      <c r="D33" s="15">
        <v>2020</v>
      </c>
      <c r="E33" s="15">
        <v>6</v>
      </c>
      <c r="F33" s="47">
        <v>44012</v>
      </c>
      <c r="G33" s="15" t="s">
        <v>37</v>
      </c>
      <c r="H33" s="15" t="s">
        <v>37</v>
      </c>
      <c r="I33" s="15" t="s">
        <v>8</v>
      </c>
      <c r="J33" s="15" t="s">
        <v>39</v>
      </c>
      <c r="K33" s="15" t="s">
        <v>40</v>
      </c>
      <c r="L33" s="17">
        <v>300</v>
      </c>
      <c r="M33" s="97"/>
      <c r="N33" s="17">
        <v>300</v>
      </c>
      <c r="P33" s="20" t="s">
        <v>71</v>
      </c>
      <c r="U33" s="34"/>
    </row>
    <row r="34" spans="1:21" s="20" customFormat="1" ht="14.25" customHeight="1">
      <c r="A34" s="15" t="s">
        <v>44</v>
      </c>
      <c r="B34" s="15">
        <v>7</v>
      </c>
      <c r="C34" s="15">
        <v>1032</v>
      </c>
      <c r="D34" s="15">
        <v>2020</v>
      </c>
      <c r="E34" s="15">
        <v>6</v>
      </c>
      <c r="F34" s="47">
        <v>44012</v>
      </c>
      <c r="G34" s="15" t="s">
        <v>37</v>
      </c>
      <c r="H34" s="15" t="s">
        <v>37</v>
      </c>
      <c r="I34" s="15" t="s">
        <v>17</v>
      </c>
      <c r="J34" s="15" t="s">
        <v>39</v>
      </c>
      <c r="K34" s="15" t="s">
        <v>40</v>
      </c>
      <c r="L34" s="17">
        <v>200</v>
      </c>
      <c r="M34" s="97"/>
      <c r="N34" s="17">
        <v>200</v>
      </c>
      <c r="Q34" s="20" t="s">
        <v>71</v>
      </c>
      <c r="U34" s="34"/>
    </row>
    <row r="35" spans="1:21" s="20" customFormat="1" ht="14.25" customHeight="1">
      <c r="A35" s="94" t="s">
        <v>47</v>
      </c>
      <c r="B35" s="15">
        <v>3</v>
      </c>
      <c r="C35" s="15">
        <v>1093</v>
      </c>
      <c r="D35" s="15">
        <v>2020</v>
      </c>
      <c r="E35" s="15">
        <v>6</v>
      </c>
      <c r="F35" s="47">
        <v>44012</v>
      </c>
      <c r="G35" s="15" t="s">
        <v>37</v>
      </c>
      <c r="H35" s="15" t="s">
        <v>37</v>
      </c>
      <c r="I35" s="94" t="s">
        <v>48</v>
      </c>
      <c r="J35" s="15" t="s">
        <v>39</v>
      </c>
      <c r="K35" s="15" t="s">
        <v>40</v>
      </c>
      <c r="L35" s="17">
        <v>115</v>
      </c>
      <c r="M35" s="97"/>
      <c r="N35" s="17">
        <v>115</v>
      </c>
      <c r="U35" s="34"/>
    </row>
    <row r="36" spans="1:21" s="20" customFormat="1" ht="14.25" customHeight="1">
      <c r="A36" s="94" t="s">
        <v>36</v>
      </c>
      <c r="B36" s="15">
        <v>3</v>
      </c>
      <c r="C36" s="15">
        <v>1123</v>
      </c>
      <c r="D36" s="15">
        <v>2020</v>
      </c>
      <c r="E36" s="15">
        <v>6</v>
      </c>
      <c r="F36" s="47">
        <v>44012</v>
      </c>
      <c r="G36" s="15" t="s">
        <v>37</v>
      </c>
      <c r="H36" s="15" t="s">
        <v>37</v>
      </c>
      <c r="I36" s="94" t="s">
        <v>38</v>
      </c>
      <c r="J36" s="15" t="s">
        <v>39</v>
      </c>
      <c r="K36" s="15" t="s">
        <v>40</v>
      </c>
      <c r="L36" s="17">
        <v>118</v>
      </c>
      <c r="M36" s="97"/>
      <c r="N36" s="17">
        <v>118</v>
      </c>
      <c r="U36" s="34"/>
    </row>
    <row r="37" spans="1:21" s="20" customFormat="1" ht="14.25" customHeight="1">
      <c r="A37" s="15" t="s">
        <v>45</v>
      </c>
      <c r="B37" s="15">
        <v>5</v>
      </c>
      <c r="C37" s="15">
        <v>1062</v>
      </c>
      <c r="D37" s="15">
        <v>2020</v>
      </c>
      <c r="E37" s="15">
        <v>6</v>
      </c>
      <c r="F37" s="47">
        <v>44012</v>
      </c>
      <c r="G37" s="15" t="s">
        <v>37</v>
      </c>
      <c r="H37" s="15" t="s">
        <v>37</v>
      </c>
      <c r="I37" s="15" t="s">
        <v>14</v>
      </c>
      <c r="J37" s="15" t="s">
        <v>46</v>
      </c>
      <c r="K37" s="15" t="s">
        <v>40</v>
      </c>
      <c r="L37" s="17">
        <v>107</v>
      </c>
      <c r="M37" s="99"/>
      <c r="N37" s="17">
        <v>107</v>
      </c>
      <c r="U37" s="34"/>
    </row>
    <row r="38" spans="1:21" s="20" customFormat="1" ht="14.25" customHeight="1">
      <c r="A38" s="98" t="s">
        <v>43</v>
      </c>
      <c r="B38" s="15">
        <v>8</v>
      </c>
      <c r="C38" s="15">
        <v>1003</v>
      </c>
      <c r="D38" s="15">
        <v>2020</v>
      </c>
      <c r="E38" s="15">
        <v>7</v>
      </c>
      <c r="F38" s="47">
        <v>44028</v>
      </c>
      <c r="G38" s="15" t="s">
        <v>37</v>
      </c>
      <c r="H38" s="15" t="s">
        <v>37</v>
      </c>
      <c r="I38" s="15" t="s">
        <v>8</v>
      </c>
      <c r="J38" s="15" t="s">
        <v>39</v>
      </c>
      <c r="K38" s="15" t="s">
        <v>76</v>
      </c>
      <c r="L38" s="22">
        <v>2380</v>
      </c>
      <c r="M38" s="22">
        <v>2380</v>
      </c>
      <c r="N38" s="93"/>
      <c r="P38" s="20" t="s">
        <v>71</v>
      </c>
      <c r="U38" s="34"/>
    </row>
    <row r="39" spans="1:21" ht="14.25" customHeight="1">
      <c r="A39" s="437" t="s">
        <v>43</v>
      </c>
      <c r="B39" s="437">
        <v>9</v>
      </c>
      <c r="C39" s="437">
        <v>1004</v>
      </c>
      <c r="D39" s="437">
        <v>2020</v>
      </c>
      <c r="E39" s="437">
        <v>8</v>
      </c>
      <c r="F39" s="439">
        <v>44070</v>
      </c>
      <c r="G39" s="437" t="s">
        <v>37</v>
      </c>
      <c r="H39" s="437" t="s">
        <v>37</v>
      </c>
      <c r="I39" s="437" t="s">
        <v>8</v>
      </c>
      <c r="J39" s="437" t="s">
        <v>39</v>
      </c>
      <c r="K39" s="15" t="s">
        <v>40</v>
      </c>
      <c r="L39" s="17">
        <v>293</v>
      </c>
      <c r="M39" s="100"/>
      <c r="N39" s="17">
        <v>293</v>
      </c>
      <c r="P39" s="2" t="s">
        <v>71</v>
      </c>
      <c r="Q39" s="2" t="s">
        <v>71</v>
      </c>
      <c r="U39" s="21"/>
    </row>
    <row r="40" spans="1:21" ht="14.25" customHeight="1">
      <c r="A40" s="438"/>
      <c r="B40" s="438"/>
      <c r="C40" s="438"/>
      <c r="D40" s="438"/>
      <c r="E40" s="438"/>
      <c r="F40" s="440"/>
      <c r="G40" s="438"/>
      <c r="H40" s="438"/>
      <c r="I40" s="438"/>
      <c r="J40" s="438"/>
      <c r="K40" s="15" t="s">
        <v>76</v>
      </c>
      <c r="L40" s="22">
        <v>312</v>
      </c>
      <c r="M40" s="22">
        <v>312</v>
      </c>
      <c r="N40" s="93"/>
      <c r="Q40" s="2" t="s">
        <v>71</v>
      </c>
      <c r="U40" s="21"/>
    </row>
    <row r="41" spans="1:21" ht="14.25" customHeight="1">
      <c r="A41" s="437" t="s">
        <v>43</v>
      </c>
      <c r="B41" s="437">
        <v>10</v>
      </c>
      <c r="C41" s="437">
        <v>1005</v>
      </c>
      <c r="D41" s="437">
        <v>2020</v>
      </c>
      <c r="E41" s="437">
        <v>9</v>
      </c>
      <c r="F41" s="439">
        <v>44077</v>
      </c>
      <c r="G41" s="437" t="s">
        <v>37</v>
      </c>
      <c r="H41" s="437" t="s">
        <v>37</v>
      </c>
      <c r="I41" s="437" t="s">
        <v>8</v>
      </c>
      <c r="J41" s="437" t="s">
        <v>39</v>
      </c>
      <c r="K41" s="15" t="s">
        <v>40</v>
      </c>
      <c r="L41" s="17">
        <v>20</v>
      </c>
      <c r="M41" s="100"/>
      <c r="N41" s="17">
        <v>20</v>
      </c>
      <c r="P41" s="2" t="s">
        <v>71</v>
      </c>
      <c r="Q41" s="2" t="s">
        <v>71</v>
      </c>
      <c r="U41" s="21"/>
    </row>
    <row r="42" spans="1:21" ht="14.25" customHeight="1">
      <c r="A42" s="438"/>
      <c r="B42" s="438"/>
      <c r="C42" s="438"/>
      <c r="D42" s="438"/>
      <c r="E42" s="438"/>
      <c r="F42" s="440"/>
      <c r="G42" s="438"/>
      <c r="H42" s="438"/>
      <c r="I42" s="438"/>
      <c r="J42" s="438"/>
      <c r="K42" s="15" t="s">
        <v>76</v>
      </c>
      <c r="L42" s="22">
        <v>406</v>
      </c>
      <c r="M42" s="22">
        <v>406</v>
      </c>
      <c r="N42" s="93"/>
      <c r="Q42" s="2" t="s">
        <v>71</v>
      </c>
      <c r="U42" s="21"/>
    </row>
    <row r="43" spans="1:21" ht="14.25" customHeight="1">
      <c r="A43" s="437" t="s">
        <v>44</v>
      </c>
      <c r="B43" s="437">
        <v>8</v>
      </c>
      <c r="C43" s="437">
        <v>1033</v>
      </c>
      <c r="D43" s="437">
        <v>2020</v>
      </c>
      <c r="E43" s="437">
        <v>9</v>
      </c>
      <c r="F43" s="439">
        <v>44077</v>
      </c>
      <c r="G43" s="437" t="s">
        <v>37</v>
      </c>
      <c r="H43" s="437" t="s">
        <v>37</v>
      </c>
      <c r="I43" s="437" t="s">
        <v>17</v>
      </c>
      <c r="J43" s="437" t="s">
        <v>39</v>
      </c>
      <c r="K43" s="15" t="s">
        <v>40</v>
      </c>
      <c r="L43" s="17">
        <v>93</v>
      </c>
      <c r="M43" s="100"/>
      <c r="N43" s="17">
        <v>93</v>
      </c>
      <c r="P43" s="2" t="s">
        <v>71</v>
      </c>
      <c r="Q43" s="2" t="s">
        <v>71</v>
      </c>
      <c r="U43" s="21"/>
    </row>
    <row r="44" spans="1:21" ht="14.25" customHeight="1">
      <c r="A44" s="438"/>
      <c r="B44" s="438"/>
      <c r="C44" s="438"/>
      <c r="D44" s="438"/>
      <c r="E44" s="438"/>
      <c r="F44" s="440"/>
      <c r="G44" s="438"/>
      <c r="H44" s="438"/>
      <c r="I44" s="438"/>
      <c r="J44" s="438"/>
      <c r="K44" s="15" t="s">
        <v>76</v>
      </c>
      <c r="L44" s="22">
        <v>160</v>
      </c>
      <c r="M44" s="22">
        <v>160</v>
      </c>
      <c r="N44" s="93"/>
      <c r="Q44" s="2" t="s">
        <v>71</v>
      </c>
      <c r="U44" s="21"/>
    </row>
    <row r="45" spans="1:21" s="20" customFormat="1" ht="14.25" customHeight="1">
      <c r="A45" s="94" t="s">
        <v>47</v>
      </c>
      <c r="B45" s="15">
        <v>4</v>
      </c>
      <c r="C45" s="15">
        <v>1094</v>
      </c>
      <c r="D45" s="15">
        <v>2020</v>
      </c>
      <c r="E45" s="15">
        <v>9</v>
      </c>
      <c r="F45" s="47">
        <v>44077</v>
      </c>
      <c r="G45" s="15" t="s">
        <v>37</v>
      </c>
      <c r="H45" s="15" t="s">
        <v>37</v>
      </c>
      <c r="I45" s="94" t="s">
        <v>48</v>
      </c>
      <c r="J45" s="15" t="s">
        <v>39</v>
      </c>
      <c r="K45" s="15" t="s">
        <v>40</v>
      </c>
      <c r="L45" s="17">
        <v>96</v>
      </c>
      <c r="M45" s="24"/>
      <c r="N45" s="17">
        <v>96</v>
      </c>
      <c r="U45" s="34"/>
    </row>
    <row r="46" spans="1:21" s="20" customFormat="1" ht="14.25" customHeight="1">
      <c r="A46" s="94" t="s">
        <v>36</v>
      </c>
      <c r="B46" s="15">
        <v>4</v>
      </c>
      <c r="C46" s="15">
        <v>1124</v>
      </c>
      <c r="D46" s="15">
        <v>2020</v>
      </c>
      <c r="E46" s="15">
        <v>9</v>
      </c>
      <c r="F46" s="47">
        <v>44077</v>
      </c>
      <c r="G46" s="15" t="s">
        <v>37</v>
      </c>
      <c r="H46" s="15" t="s">
        <v>37</v>
      </c>
      <c r="I46" s="94" t="s">
        <v>38</v>
      </c>
      <c r="J46" s="15" t="s">
        <v>39</v>
      </c>
      <c r="K46" s="15" t="s">
        <v>40</v>
      </c>
      <c r="L46" s="17">
        <v>95</v>
      </c>
      <c r="M46" s="25"/>
      <c r="N46" s="17">
        <v>95</v>
      </c>
      <c r="U46" s="34"/>
    </row>
    <row r="47" spans="1:21" s="20" customFormat="1" ht="14.25" customHeight="1">
      <c r="A47" s="94" t="s">
        <v>41</v>
      </c>
      <c r="B47" s="15">
        <v>4</v>
      </c>
      <c r="C47" s="15">
        <v>1154</v>
      </c>
      <c r="D47" s="15">
        <v>2020</v>
      </c>
      <c r="E47" s="15">
        <v>9</v>
      </c>
      <c r="F47" s="47">
        <v>44077</v>
      </c>
      <c r="G47" s="15" t="s">
        <v>37</v>
      </c>
      <c r="H47" s="15" t="s">
        <v>37</v>
      </c>
      <c r="I47" s="94" t="s">
        <v>42</v>
      </c>
      <c r="J47" s="15" t="s">
        <v>39</v>
      </c>
      <c r="K47" s="15" t="s">
        <v>40</v>
      </c>
      <c r="L47" s="17">
        <v>97</v>
      </c>
      <c r="M47" s="25"/>
      <c r="N47" s="17">
        <v>97</v>
      </c>
      <c r="U47" s="34"/>
    </row>
    <row r="48" spans="1:21" s="20" customFormat="1" ht="14.25" customHeight="1">
      <c r="A48" s="437" t="s">
        <v>43</v>
      </c>
      <c r="B48" s="437">
        <v>11</v>
      </c>
      <c r="C48" s="437">
        <v>1006</v>
      </c>
      <c r="D48" s="437">
        <v>2020</v>
      </c>
      <c r="E48" s="437">
        <v>9</v>
      </c>
      <c r="F48" s="439">
        <v>44098</v>
      </c>
      <c r="G48" s="437" t="s">
        <v>37</v>
      </c>
      <c r="H48" s="437" t="s">
        <v>37</v>
      </c>
      <c r="I48" s="437" t="s">
        <v>8</v>
      </c>
      <c r="J48" s="437" t="s">
        <v>39</v>
      </c>
      <c r="K48" s="15" t="s">
        <v>40</v>
      </c>
      <c r="L48" s="17">
        <v>95</v>
      </c>
      <c r="M48" s="36"/>
      <c r="N48" s="17">
        <v>95</v>
      </c>
      <c r="U48" s="34"/>
    </row>
    <row r="49" spans="1:21" s="20" customFormat="1" ht="14.25" customHeight="1">
      <c r="A49" s="438"/>
      <c r="B49" s="438"/>
      <c r="C49" s="438"/>
      <c r="D49" s="438"/>
      <c r="E49" s="438"/>
      <c r="F49" s="440"/>
      <c r="G49" s="438"/>
      <c r="H49" s="438"/>
      <c r="I49" s="438"/>
      <c r="J49" s="438"/>
      <c r="K49" s="15" t="s">
        <v>76</v>
      </c>
      <c r="L49" s="22">
        <v>616</v>
      </c>
      <c r="M49" s="22">
        <v>616</v>
      </c>
      <c r="N49" s="93"/>
      <c r="U49" s="34"/>
    </row>
    <row r="50" spans="1:21" s="20" customFormat="1" ht="14.25" customHeight="1">
      <c r="A50" s="94" t="s">
        <v>41</v>
      </c>
      <c r="B50" s="15">
        <v>5</v>
      </c>
      <c r="C50" s="15">
        <v>1155</v>
      </c>
      <c r="D50" s="15">
        <v>2020</v>
      </c>
      <c r="E50" s="15">
        <v>9</v>
      </c>
      <c r="F50" s="47">
        <v>44098</v>
      </c>
      <c r="G50" s="15" t="s">
        <v>37</v>
      </c>
      <c r="H50" s="15" t="s">
        <v>37</v>
      </c>
      <c r="I50" s="94" t="s">
        <v>42</v>
      </c>
      <c r="J50" s="15" t="s">
        <v>39</v>
      </c>
      <c r="K50" s="15" t="s">
        <v>40</v>
      </c>
      <c r="L50" s="17">
        <v>89</v>
      </c>
      <c r="M50" s="386"/>
      <c r="N50" s="17">
        <v>89</v>
      </c>
      <c r="U50" s="34"/>
    </row>
    <row r="51" spans="1:21" s="20" customFormat="1" ht="14.25" customHeight="1">
      <c r="A51" s="15" t="s">
        <v>45</v>
      </c>
      <c r="B51" s="15">
        <v>6</v>
      </c>
      <c r="C51" s="15">
        <v>1063</v>
      </c>
      <c r="D51" s="15">
        <v>2020</v>
      </c>
      <c r="E51" s="15">
        <v>9</v>
      </c>
      <c r="F51" s="47">
        <v>44098</v>
      </c>
      <c r="G51" s="15" t="s">
        <v>37</v>
      </c>
      <c r="H51" s="15" t="s">
        <v>37</v>
      </c>
      <c r="I51" s="15" t="s">
        <v>14</v>
      </c>
      <c r="J51" s="15" t="s">
        <v>46</v>
      </c>
      <c r="K51" s="15" t="s">
        <v>40</v>
      </c>
      <c r="L51" s="17">
        <v>120</v>
      </c>
      <c r="M51" s="387"/>
      <c r="N51" s="17">
        <v>120</v>
      </c>
      <c r="P51" s="20" t="s">
        <v>71</v>
      </c>
      <c r="U51" s="34"/>
    </row>
    <row r="52" spans="1:21" s="20" customFormat="1" ht="14.25" customHeight="1">
      <c r="A52" s="15" t="s">
        <v>45</v>
      </c>
      <c r="B52" s="15">
        <v>7</v>
      </c>
      <c r="C52" s="15">
        <v>1064</v>
      </c>
      <c r="D52" s="15">
        <v>2020</v>
      </c>
      <c r="E52" s="15">
        <v>10</v>
      </c>
      <c r="F52" s="47">
        <v>44105</v>
      </c>
      <c r="G52" s="15" t="s">
        <v>37</v>
      </c>
      <c r="H52" s="15" t="s">
        <v>37</v>
      </c>
      <c r="I52" s="15" t="s">
        <v>14</v>
      </c>
      <c r="J52" s="15" t="s">
        <v>46</v>
      </c>
      <c r="K52" s="15" t="s">
        <v>40</v>
      </c>
      <c r="L52" s="17">
        <v>120</v>
      </c>
      <c r="M52" s="387"/>
      <c r="N52" s="17">
        <v>120</v>
      </c>
      <c r="U52" s="34"/>
    </row>
    <row r="53" spans="1:21" s="20" customFormat="1" ht="14.25" customHeight="1">
      <c r="A53" s="94" t="s">
        <v>47</v>
      </c>
      <c r="B53" s="15">
        <v>5</v>
      </c>
      <c r="C53" s="15">
        <v>1095</v>
      </c>
      <c r="D53" s="15">
        <v>2020</v>
      </c>
      <c r="E53" s="15">
        <v>10</v>
      </c>
      <c r="F53" s="47">
        <v>44105</v>
      </c>
      <c r="G53" s="15" t="s">
        <v>37</v>
      </c>
      <c r="H53" s="15" t="s">
        <v>37</v>
      </c>
      <c r="I53" s="94" t="s">
        <v>48</v>
      </c>
      <c r="J53" s="15" t="s">
        <v>39</v>
      </c>
      <c r="K53" s="15" t="s">
        <v>40</v>
      </c>
      <c r="L53" s="17">
        <v>44</v>
      </c>
      <c r="M53" s="388"/>
      <c r="N53" s="17">
        <v>44</v>
      </c>
      <c r="U53" s="34"/>
    </row>
    <row r="54" spans="1:21" s="20" customFormat="1" ht="14.25" customHeight="1">
      <c r="A54" s="98" t="s">
        <v>43</v>
      </c>
      <c r="B54" s="15">
        <v>12</v>
      </c>
      <c r="C54" s="15">
        <v>1007</v>
      </c>
      <c r="D54" s="15">
        <v>2020</v>
      </c>
      <c r="E54" s="15">
        <v>10</v>
      </c>
      <c r="F54" s="47">
        <v>44105</v>
      </c>
      <c r="G54" s="15" t="s">
        <v>37</v>
      </c>
      <c r="H54" s="15" t="s">
        <v>37</v>
      </c>
      <c r="I54" s="15" t="s">
        <v>8</v>
      </c>
      <c r="J54" s="15" t="s">
        <v>39</v>
      </c>
      <c r="K54" s="15" t="s">
        <v>76</v>
      </c>
      <c r="L54" s="22">
        <v>816</v>
      </c>
      <c r="M54" s="22">
        <v>816</v>
      </c>
      <c r="N54" s="93"/>
      <c r="R54" s="20" t="s">
        <v>71</v>
      </c>
      <c r="U54" s="34"/>
    </row>
    <row r="55" spans="1:21" s="20" customFormat="1" ht="14.25" customHeight="1">
      <c r="A55" s="94" t="s">
        <v>36</v>
      </c>
      <c r="B55" s="15">
        <v>5</v>
      </c>
      <c r="C55" s="15">
        <v>1125</v>
      </c>
      <c r="D55" s="15">
        <v>2020</v>
      </c>
      <c r="E55" s="15">
        <v>10</v>
      </c>
      <c r="F55" s="47">
        <v>44105</v>
      </c>
      <c r="G55" s="15" t="s">
        <v>37</v>
      </c>
      <c r="H55" s="15" t="s">
        <v>37</v>
      </c>
      <c r="I55" s="94" t="s">
        <v>38</v>
      </c>
      <c r="J55" s="15" t="s">
        <v>39</v>
      </c>
      <c r="K55" s="15" t="s">
        <v>40</v>
      </c>
      <c r="L55" s="17">
        <v>43</v>
      </c>
      <c r="M55" s="386"/>
      <c r="N55" s="17">
        <v>43</v>
      </c>
      <c r="U55" s="34"/>
    </row>
    <row r="56" spans="1:21" s="20" customFormat="1" ht="14.25" customHeight="1">
      <c r="A56" s="437" t="s">
        <v>43</v>
      </c>
      <c r="B56" s="437">
        <v>13</v>
      </c>
      <c r="C56" s="437">
        <v>1008</v>
      </c>
      <c r="D56" s="437">
        <v>2020</v>
      </c>
      <c r="E56" s="437">
        <v>10</v>
      </c>
      <c r="F56" s="439">
        <v>44126</v>
      </c>
      <c r="G56" s="437" t="s">
        <v>37</v>
      </c>
      <c r="H56" s="437" t="s">
        <v>37</v>
      </c>
      <c r="I56" s="437" t="s">
        <v>8</v>
      </c>
      <c r="J56" s="437" t="s">
        <v>39</v>
      </c>
      <c r="K56" s="15" t="s">
        <v>40</v>
      </c>
      <c r="L56" s="17">
        <v>121</v>
      </c>
      <c r="M56" s="388"/>
      <c r="N56" s="17">
        <v>121</v>
      </c>
      <c r="Q56" s="20" t="s">
        <v>71</v>
      </c>
      <c r="U56" s="34"/>
    </row>
    <row r="57" spans="1:21" s="20" customFormat="1" ht="14.25" customHeight="1">
      <c r="A57" s="438"/>
      <c r="B57" s="438"/>
      <c r="C57" s="438"/>
      <c r="D57" s="438"/>
      <c r="E57" s="438"/>
      <c r="F57" s="440"/>
      <c r="G57" s="438"/>
      <c r="H57" s="438"/>
      <c r="I57" s="438"/>
      <c r="J57" s="438"/>
      <c r="K57" s="15" t="s">
        <v>76</v>
      </c>
      <c r="L57" s="22">
        <v>419</v>
      </c>
      <c r="M57" s="22">
        <v>419</v>
      </c>
      <c r="N57" s="93"/>
      <c r="U57" s="34"/>
    </row>
    <row r="58" spans="1:21" s="20" customFormat="1" ht="14.25" customHeight="1">
      <c r="A58" s="94" t="s">
        <v>41</v>
      </c>
      <c r="B58" s="15">
        <v>6</v>
      </c>
      <c r="C58" s="15">
        <v>1156</v>
      </c>
      <c r="D58" s="15">
        <v>2020</v>
      </c>
      <c r="E58" s="15">
        <v>10</v>
      </c>
      <c r="F58" s="47">
        <v>44126</v>
      </c>
      <c r="G58" s="15" t="s">
        <v>37</v>
      </c>
      <c r="H58" s="15" t="s">
        <v>37</v>
      </c>
      <c r="I58" s="94" t="s">
        <v>42</v>
      </c>
      <c r="J58" s="15" t="s">
        <v>39</v>
      </c>
      <c r="K58" s="15" t="s">
        <v>40</v>
      </c>
      <c r="L58" s="17">
        <v>60</v>
      </c>
      <c r="M58" s="386"/>
      <c r="N58" s="17">
        <v>60</v>
      </c>
      <c r="P58" s="20" t="s">
        <v>71</v>
      </c>
      <c r="Q58" s="20" t="s">
        <v>71</v>
      </c>
      <c r="U58" s="34"/>
    </row>
    <row r="59" spans="1:21" s="20" customFormat="1" ht="14.25" customHeight="1">
      <c r="A59" s="15" t="s">
        <v>45</v>
      </c>
      <c r="B59" s="15">
        <v>8</v>
      </c>
      <c r="C59" s="15">
        <v>1065</v>
      </c>
      <c r="D59" s="15">
        <v>2020</v>
      </c>
      <c r="E59" s="15">
        <v>10</v>
      </c>
      <c r="F59" s="63">
        <v>44133</v>
      </c>
      <c r="G59" s="15" t="s">
        <v>37</v>
      </c>
      <c r="H59" s="15" t="s">
        <v>37</v>
      </c>
      <c r="I59" s="15" t="s">
        <v>14</v>
      </c>
      <c r="J59" s="15" t="s">
        <v>46</v>
      </c>
      <c r="K59" s="15" t="s">
        <v>40</v>
      </c>
      <c r="L59" s="17">
        <v>177</v>
      </c>
      <c r="M59" s="387"/>
      <c r="N59" s="17">
        <v>177</v>
      </c>
      <c r="U59" s="34"/>
    </row>
    <row r="60" spans="1:21" s="20" customFormat="1" ht="14.25" customHeight="1">
      <c r="A60" s="15" t="s">
        <v>45</v>
      </c>
      <c r="B60" s="15">
        <v>9</v>
      </c>
      <c r="C60" s="15">
        <v>1066</v>
      </c>
      <c r="D60" s="15">
        <v>2020</v>
      </c>
      <c r="E60" s="15">
        <v>11</v>
      </c>
      <c r="F60" s="63">
        <v>44140</v>
      </c>
      <c r="G60" s="15" t="s">
        <v>37</v>
      </c>
      <c r="H60" s="15" t="s">
        <v>37</v>
      </c>
      <c r="I60" s="15" t="s">
        <v>14</v>
      </c>
      <c r="J60" s="15" t="s">
        <v>46</v>
      </c>
      <c r="K60" s="15" t="s">
        <v>40</v>
      </c>
      <c r="L60" s="17">
        <v>120</v>
      </c>
      <c r="M60" s="387"/>
      <c r="N60" s="17">
        <v>120</v>
      </c>
      <c r="U60" s="34"/>
    </row>
    <row r="61" spans="1:21" s="20" customFormat="1" ht="14.25" customHeight="1">
      <c r="A61" s="94" t="s">
        <v>47</v>
      </c>
      <c r="B61" s="15">
        <v>6</v>
      </c>
      <c r="C61" s="15">
        <v>1096</v>
      </c>
      <c r="D61" s="15">
        <v>2020</v>
      </c>
      <c r="E61" s="15">
        <v>11</v>
      </c>
      <c r="F61" s="63">
        <v>44140</v>
      </c>
      <c r="G61" s="15" t="s">
        <v>37</v>
      </c>
      <c r="H61" s="15" t="s">
        <v>37</v>
      </c>
      <c r="I61" s="94" t="s">
        <v>48</v>
      </c>
      <c r="J61" s="15" t="s">
        <v>39</v>
      </c>
      <c r="K61" s="15" t="s">
        <v>40</v>
      </c>
      <c r="L61" s="17">
        <v>100</v>
      </c>
      <c r="M61" s="387"/>
      <c r="N61" s="17">
        <v>100</v>
      </c>
      <c r="U61" s="34"/>
    </row>
    <row r="62" spans="1:21" s="20" customFormat="1" ht="14.25" customHeight="1">
      <c r="A62" s="94" t="s">
        <v>36</v>
      </c>
      <c r="B62" s="15">
        <v>6</v>
      </c>
      <c r="C62" s="15">
        <v>1126</v>
      </c>
      <c r="D62" s="15">
        <v>2020</v>
      </c>
      <c r="E62" s="15">
        <v>11</v>
      </c>
      <c r="F62" s="63">
        <v>44140</v>
      </c>
      <c r="G62" s="15" t="s">
        <v>37</v>
      </c>
      <c r="H62" s="15" t="s">
        <v>37</v>
      </c>
      <c r="I62" s="94" t="s">
        <v>38</v>
      </c>
      <c r="J62" s="15" t="s">
        <v>39</v>
      </c>
      <c r="K62" s="15" t="s">
        <v>40</v>
      </c>
      <c r="L62" s="17">
        <v>99</v>
      </c>
      <c r="M62" s="388"/>
      <c r="N62" s="17">
        <v>99</v>
      </c>
      <c r="R62" s="20" t="s">
        <v>71</v>
      </c>
      <c r="U62" s="34"/>
    </row>
    <row r="63" spans="1:21" s="20" customFormat="1" ht="14.25" customHeight="1">
      <c r="A63" s="58" t="s">
        <v>43</v>
      </c>
      <c r="B63" s="58">
        <v>14</v>
      </c>
      <c r="C63" s="58">
        <v>1010</v>
      </c>
      <c r="D63" s="58">
        <v>2020</v>
      </c>
      <c r="E63" s="58">
        <v>11</v>
      </c>
      <c r="F63" s="63">
        <v>44140</v>
      </c>
      <c r="G63" s="58" t="s">
        <v>37</v>
      </c>
      <c r="H63" s="58" t="s">
        <v>37</v>
      </c>
      <c r="I63" s="58" t="s">
        <v>8</v>
      </c>
      <c r="J63" s="58" t="s">
        <v>39</v>
      </c>
      <c r="K63" s="15" t="s">
        <v>76</v>
      </c>
      <c r="L63" s="22">
        <v>481</v>
      </c>
      <c r="M63" s="22">
        <v>481</v>
      </c>
      <c r="N63" s="101"/>
      <c r="Q63" s="20" t="s">
        <v>71</v>
      </c>
      <c r="R63" s="20" t="s">
        <v>71</v>
      </c>
      <c r="U63" s="34"/>
    </row>
    <row r="64" spans="1:21" ht="14.25" customHeight="1">
      <c r="A64" s="58" t="s">
        <v>44</v>
      </c>
      <c r="B64" s="58">
        <v>9</v>
      </c>
      <c r="C64" s="58">
        <v>1034</v>
      </c>
      <c r="D64" s="58">
        <v>2020</v>
      </c>
      <c r="E64" s="15">
        <v>11</v>
      </c>
      <c r="F64" s="47">
        <v>44140</v>
      </c>
      <c r="G64" s="58" t="s">
        <v>37</v>
      </c>
      <c r="H64" s="58" t="s">
        <v>37</v>
      </c>
      <c r="I64" s="58" t="s">
        <v>17</v>
      </c>
      <c r="J64" s="58" t="s">
        <v>39</v>
      </c>
      <c r="K64" s="15" t="s">
        <v>40</v>
      </c>
      <c r="L64" s="17">
        <v>100</v>
      </c>
      <c r="M64" s="386"/>
      <c r="N64" s="17">
        <v>100</v>
      </c>
      <c r="P64" s="2" t="s">
        <v>71</v>
      </c>
      <c r="Q64" s="2" t="s">
        <v>71</v>
      </c>
      <c r="U64" s="21"/>
    </row>
    <row r="65" spans="1:21" s="20" customFormat="1" ht="14.25" customHeight="1">
      <c r="A65" s="437" t="s">
        <v>43</v>
      </c>
      <c r="B65" s="437">
        <v>15</v>
      </c>
      <c r="C65" s="437">
        <v>1011</v>
      </c>
      <c r="D65" s="437">
        <v>2020</v>
      </c>
      <c r="E65" s="437">
        <v>11</v>
      </c>
      <c r="F65" s="439">
        <v>44154</v>
      </c>
      <c r="G65" s="437" t="s">
        <v>37</v>
      </c>
      <c r="H65" s="437" t="s">
        <v>37</v>
      </c>
      <c r="I65" s="437" t="s">
        <v>8</v>
      </c>
      <c r="J65" s="437" t="s">
        <v>39</v>
      </c>
      <c r="K65" s="15" t="s">
        <v>40</v>
      </c>
      <c r="L65" s="17">
        <v>193</v>
      </c>
      <c r="M65" s="388"/>
      <c r="N65" s="17">
        <v>193</v>
      </c>
      <c r="Q65" s="20" t="s">
        <v>71</v>
      </c>
      <c r="U65" s="34"/>
    </row>
    <row r="66" spans="1:21" s="20" customFormat="1" ht="14.25" customHeight="1">
      <c r="A66" s="438"/>
      <c r="B66" s="438"/>
      <c r="C66" s="438"/>
      <c r="D66" s="438"/>
      <c r="E66" s="438"/>
      <c r="F66" s="440"/>
      <c r="G66" s="438"/>
      <c r="H66" s="438"/>
      <c r="I66" s="438"/>
      <c r="J66" s="438"/>
      <c r="K66" s="15" t="s">
        <v>76</v>
      </c>
      <c r="L66" s="22">
        <v>553</v>
      </c>
      <c r="M66" s="22">
        <v>553</v>
      </c>
      <c r="N66" s="93"/>
      <c r="U66" s="34"/>
    </row>
    <row r="67" spans="1:21" s="20" customFormat="1" ht="14.25" customHeight="1">
      <c r="A67" s="94" t="s">
        <v>41</v>
      </c>
      <c r="B67" s="15">
        <v>7</v>
      </c>
      <c r="C67" s="15">
        <v>1157</v>
      </c>
      <c r="D67" s="15">
        <v>2020</v>
      </c>
      <c r="E67" s="15">
        <v>11</v>
      </c>
      <c r="F67" s="47">
        <v>44154</v>
      </c>
      <c r="G67" s="15" t="s">
        <v>37</v>
      </c>
      <c r="H67" s="15" t="s">
        <v>37</v>
      </c>
      <c r="I67" s="94" t="s">
        <v>42</v>
      </c>
      <c r="J67" s="15" t="s">
        <v>39</v>
      </c>
      <c r="K67" s="15" t="s">
        <v>40</v>
      </c>
      <c r="L67" s="17">
        <v>181</v>
      </c>
      <c r="M67" s="386"/>
      <c r="N67" s="17">
        <v>181</v>
      </c>
      <c r="Q67" s="20" t="s">
        <v>71</v>
      </c>
      <c r="U67" s="34"/>
    </row>
    <row r="68" spans="1:21" s="20" customFormat="1" ht="14.25" customHeight="1">
      <c r="A68" s="437" t="s">
        <v>43</v>
      </c>
      <c r="B68" s="437">
        <v>16</v>
      </c>
      <c r="C68" s="437">
        <v>1012</v>
      </c>
      <c r="D68" s="437">
        <v>2020</v>
      </c>
      <c r="E68" s="437">
        <v>11</v>
      </c>
      <c r="F68" s="439">
        <v>44161</v>
      </c>
      <c r="G68" s="437" t="s">
        <v>37</v>
      </c>
      <c r="H68" s="437" t="s">
        <v>37</v>
      </c>
      <c r="I68" s="437" t="s">
        <v>8</v>
      </c>
      <c r="J68" s="437" t="s">
        <v>39</v>
      </c>
      <c r="K68" s="15" t="s">
        <v>40</v>
      </c>
      <c r="L68" s="17">
        <v>26</v>
      </c>
      <c r="M68" s="388"/>
      <c r="N68" s="17">
        <v>26</v>
      </c>
      <c r="U68" s="34"/>
    </row>
    <row r="69" spans="1:21" s="20" customFormat="1" ht="14.25" customHeight="1">
      <c r="A69" s="438"/>
      <c r="B69" s="438"/>
      <c r="C69" s="438"/>
      <c r="D69" s="438"/>
      <c r="E69" s="438"/>
      <c r="F69" s="440"/>
      <c r="G69" s="438"/>
      <c r="H69" s="438"/>
      <c r="I69" s="438"/>
      <c r="J69" s="438"/>
      <c r="K69" s="15" t="s">
        <v>76</v>
      </c>
      <c r="L69" s="22">
        <v>358</v>
      </c>
      <c r="M69" s="22">
        <v>358</v>
      </c>
      <c r="N69" s="93"/>
      <c r="U69" s="34"/>
    </row>
    <row r="70" spans="1:21" ht="14.25" customHeight="1">
      <c r="A70" s="58" t="s">
        <v>44</v>
      </c>
      <c r="B70" s="58">
        <v>10</v>
      </c>
      <c r="C70" s="58">
        <v>1035</v>
      </c>
      <c r="D70" s="58">
        <v>2020</v>
      </c>
      <c r="E70" s="15">
        <v>11</v>
      </c>
      <c r="F70" s="47">
        <v>44161</v>
      </c>
      <c r="G70" s="58" t="s">
        <v>37</v>
      </c>
      <c r="H70" s="58" t="s">
        <v>37</v>
      </c>
      <c r="I70" s="46" t="s">
        <v>17</v>
      </c>
      <c r="J70" s="58" t="s">
        <v>39</v>
      </c>
      <c r="K70" s="15" t="s">
        <v>40</v>
      </c>
      <c r="L70" s="17">
        <v>120</v>
      </c>
      <c r="M70" s="386"/>
      <c r="N70" s="17">
        <v>120</v>
      </c>
      <c r="Q70" s="2" t="s">
        <v>71</v>
      </c>
      <c r="U70" s="21"/>
    </row>
    <row r="71" spans="1:21" s="20" customFormat="1" ht="14.25" customHeight="1">
      <c r="A71" s="46" t="s">
        <v>47</v>
      </c>
      <c r="B71" s="15">
        <v>7</v>
      </c>
      <c r="C71" s="15">
        <v>1097</v>
      </c>
      <c r="D71" s="15">
        <v>2020</v>
      </c>
      <c r="E71" s="15">
        <v>11</v>
      </c>
      <c r="F71" s="47">
        <v>44161</v>
      </c>
      <c r="G71" s="15" t="s">
        <v>37</v>
      </c>
      <c r="H71" s="15" t="s">
        <v>37</v>
      </c>
      <c r="I71" s="94" t="s">
        <v>48</v>
      </c>
      <c r="J71" s="15" t="s">
        <v>39</v>
      </c>
      <c r="K71" s="15" t="s">
        <v>40</v>
      </c>
      <c r="L71" s="17">
        <v>110</v>
      </c>
      <c r="M71" s="387"/>
      <c r="N71" s="17">
        <v>110</v>
      </c>
      <c r="U71" s="34"/>
    </row>
    <row r="72" spans="1:21" s="20" customFormat="1" ht="14.25" customHeight="1">
      <c r="A72" s="94" t="s">
        <v>36</v>
      </c>
      <c r="B72" s="15">
        <v>7</v>
      </c>
      <c r="C72" s="15">
        <v>1127</v>
      </c>
      <c r="D72" s="15">
        <v>2020</v>
      </c>
      <c r="E72" s="15">
        <v>11</v>
      </c>
      <c r="F72" s="47">
        <v>44161</v>
      </c>
      <c r="G72" s="15" t="s">
        <v>37</v>
      </c>
      <c r="H72" s="15" t="s">
        <v>37</v>
      </c>
      <c r="I72" s="94" t="s">
        <v>38</v>
      </c>
      <c r="J72" s="15" t="s">
        <v>39</v>
      </c>
      <c r="K72" s="15" t="s">
        <v>40</v>
      </c>
      <c r="L72" s="17">
        <v>100</v>
      </c>
      <c r="M72" s="387"/>
      <c r="N72" s="17">
        <v>100</v>
      </c>
      <c r="R72" s="20" t="s">
        <v>71</v>
      </c>
      <c r="U72" s="34"/>
    </row>
    <row r="73" spans="1:21" s="20" customFormat="1" ht="14.25" customHeight="1">
      <c r="A73" s="94" t="s">
        <v>41</v>
      </c>
      <c r="B73" s="15">
        <v>8</v>
      </c>
      <c r="C73" s="15">
        <v>1158</v>
      </c>
      <c r="D73" s="15">
        <v>2020</v>
      </c>
      <c r="E73" s="15">
        <v>12</v>
      </c>
      <c r="F73" s="47">
        <v>44175</v>
      </c>
      <c r="G73" s="15" t="s">
        <v>37</v>
      </c>
      <c r="H73" s="15" t="s">
        <v>37</v>
      </c>
      <c r="I73" s="94" t="s">
        <v>42</v>
      </c>
      <c r="J73" s="15" t="s">
        <v>39</v>
      </c>
      <c r="K73" s="15" t="s">
        <v>40</v>
      </c>
      <c r="L73" s="17">
        <v>80</v>
      </c>
      <c r="M73" s="387"/>
      <c r="N73" s="17">
        <v>80</v>
      </c>
      <c r="Q73" s="20" t="s">
        <v>71</v>
      </c>
      <c r="U73" s="34"/>
    </row>
    <row r="74" spans="1:21" s="20" customFormat="1" ht="14.25" customHeight="1">
      <c r="A74" s="437" t="s">
        <v>43</v>
      </c>
      <c r="B74" s="437">
        <v>17</v>
      </c>
      <c r="C74" s="437">
        <v>1013</v>
      </c>
      <c r="D74" s="437">
        <v>2020</v>
      </c>
      <c r="E74" s="437">
        <v>12</v>
      </c>
      <c r="F74" s="439">
        <v>44175</v>
      </c>
      <c r="G74" s="437" t="s">
        <v>37</v>
      </c>
      <c r="H74" s="437" t="s">
        <v>37</v>
      </c>
      <c r="I74" s="437" t="s">
        <v>8</v>
      </c>
      <c r="J74" s="437" t="s">
        <v>39</v>
      </c>
      <c r="K74" s="15" t="s">
        <v>40</v>
      </c>
      <c r="L74" s="17">
        <v>36</v>
      </c>
      <c r="M74" s="388"/>
      <c r="N74" s="17">
        <v>36</v>
      </c>
      <c r="U74" s="34"/>
    </row>
    <row r="75" spans="1:21" s="20" customFormat="1" ht="14.25" customHeight="1">
      <c r="A75" s="438"/>
      <c r="B75" s="438"/>
      <c r="C75" s="438"/>
      <c r="D75" s="438"/>
      <c r="E75" s="438"/>
      <c r="F75" s="440"/>
      <c r="G75" s="438"/>
      <c r="H75" s="438"/>
      <c r="I75" s="438"/>
      <c r="J75" s="438"/>
      <c r="K75" s="15" t="s">
        <v>76</v>
      </c>
      <c r="L75" s="22">
        <v>243</v>
      </c>
      <c r="M75" s="22">
        <v>243</v>
      </c>
      <c r="N75" s="93"/>
      <c r="U75" s="34"/>
    </row>
    <row r="76" spans="1:21" s="20" customFormat="1" ht="14.25" customHeight="1">
      <c r="A76" s="437" t="s">
        <v>43</v>
      </c>
      <c r="B76" s="437">
        <v>18</v>
      </c>
      <c r="C76" s="437">
        <v>1014</v>
      </c>
      <c r="D76" s="437">
        <v>2020</v>
      </c>
      <c r="E76" s="437">
        <v>12</v>
      </c>
      <c r="F76" s="439">
        <v>44177</v>
      </c>
      <c r="G76" s="437" t="s">
        <v>37</v>
      </c>
      <c r="H76" s="437" t="s">
        <v>37</v>
      </c>
      <c r="I76" s="437" t="s">
        <v>8</v>
      </c>
      <c r="J76" s="437" t="s">
        <v>39</v>
      </c>
      <c r="K76" s="15" t="s">
        <v>40</v>
      </c>
      <c r="L76" s="17">
        <v>46</v>
      </c>
      <c r="M76" s="36"/>
      <c r="N76" s="17">
        <v>46</v>
      </c>
      <c r="Q76" s="20" t="s">
        <v>71</v>
      </c>
      <c r="U76" s="34"/>
    </row>
    <row r="77" spans="1:21" s="20" customFormat="1" ht="14.25" customHeight="1" thickBot="1">
      <c r="A77" s="438"/>
      <c r="B77" s="438"/>
      <c r="C77" s="438"/>
      <c r="D77" s="438"/>
      <c r="E77" s="438"/>
      <c r="F77" s="440"/>
      <c r="G77" s="438"/>
      <c r="H77" s="438"/>
      <c r="I77" s="438"/>
      <c r="J77" s="438"/>
      <c r="K77" s="15" t="s">
        <v>76</v>
      </c>
      <c r="L77" s="22">
        <v>203</v>
      </c>
      <c r="M77" s="22">
        <v>203</v>
      </c>
      <c r="N77" s="93"/>
      <c r="U77" s="34"/>
    </row>
    <row r="78" spans="1:21" ht="18.75" customHeight="1" thickBot="1">
      <c r="A78" s="71"/>
      <c r="B78" s="71"/>
      <c r="C78" s="71"/>
      <c r="D78" s="71"/>
      <c r="E78" s="71"/>
      <c r="F78" s="72"/>
      <c r="G78" s="71"/>
      <c r="H78" s="414" t="s">
        <v>93</v>
      </c>
      <c r="I78" s="414"/>
      <c r="J78" s="414"/>
      <c r="K78" s="73"/>
      <c r="L78" s="74">
        <f>SUM(L5:L77)</f>
        <v>19958</v>
      </c>
      <c r="M78" s="74">
        <f>SUM(M5:M77)</f>
        <v>10668</v>
      </c>
      <c r="N78" s="74">
        <f>SUM(N5:N77)</f>
        <v>9290</v>
      </c>
      <c r="Q78"/>
      <c r="R78" s="75"/>
      <c r="S78"/>
      <c r="T78" s="75"/>
      <c r="U78" s="75"/>
    </row>
    <row r="79" spans="1:21" ht="18.75" customHeight="1">
      <c r="A79" s="71"/>
      <c r="B79" s="71"/>
      <c r="C79" s="71"/>
      <c r="D79" s="71" t="s">
        <v>71</v>
      </c>
      <c r="E79" s="71"/>
      <c r="F79" s="72"/>
      <c r="G79" s="71"/>
      <c r="H79" s="76"/>
      <c r="I79" s="76"/>
      <c r="J79" s="76"/>
      <c r="K79" s="76"/>
      <c r="L79" s="77"/>
      <c r="M79" s="77"/>
      <c r="N79" s="77"/>
      <c r="Q79"/>
      <c r="R79" s="75"/>
      <c r="S79"/>
      <c r="T79" s="75"/>
      <c r="U79" s="75"/>
    </row>
    <row r="80" spans="1:21" ht="18.75" customHeight="1">
      <c r="A80" s="71"/>
      <c r="B80" s="71"/>
      <c r="C80" s="71"/>
      <c r="D80" s="71"/>
      <c r="E80" s="71"/>
      <c r="F80" s="72"/>
      <c r="G80" s="71"/>
      <c r="H80" s="76"/>
      <c r="I80" s="76"/>
      <c r="J80" s="76"/>
      <c r="K80" s="76"/>
      <c r="L80" s="77"/>
      <c r="M80" s="77"/>
      <c r="N80" s="77"/>
      <c r="Q80"/>
      <c r="R80" s="75"/>
      <c r="S80"/>
      <c r="T80" s="75"/>
      <c r="U80" s="75"/>
    </row>
    <row r="81" spans="1:27" ht="21" customHeight="1">
      <c r="A81" s="2"/>
      <c r="B81" s="410" t="s">
        <v>48</v>
      </c>
      <c r="C81" s="410"/>
      <c r="D81" s="410"/>
      <c r="E81" s="83" t="s">
        <v>118</v>
      </c>
      <c r="F81"/>
      <c r="G81"/>
      <c r="H81" s="189">
        <v>840</v>
      </c>
      <c r="I81" s="410" t="s">
        <v>17</v>
      </c>
      <c r="J81" s="410"/>
      <c r="K81" s="83" t="s">
        <v>119</v>
      </c>
      <c r="L81"/>
      <c r="M81"/>
      <c r="N81" s="189">
        <v>1584</v>
      </c>
      <c r="O81" t="s">
        <v>71</v>
      </c>
      <c r="S81" s="2" t="s">
        <v>71</v>
      </c>
    </row>
    <row r="82" spans="1:27" ht="21" customHeight="1">
      <c r="A82" s="2"/>
      <c r="B82" s="436"/>
      <c r="C82" s="436"/>
      <c r="D82" s="436"/>
      <c r="E82" s="406" t="s">
        <v>120</v>
      </c>
      <c r="F82" s="406"/>
      <c r="G82" s="406"/>
      <c r="H82" s="189"/>
      <c r="I82" s="435" t="s">
        <v>71</v>
      </c>
      <c r="J82" s="435"/>
      <c r="K82" s="102" t="s">
        <v>121</v>
      </c>
      <c r="L82" s="102"/>
      <c r="M82" s="102"/>
      <c r="N82" s="189"/>
    </row>
    <row r="83" spans="1:27" ht="12.75" customHeight="1">
      <c r="A83" s="2"/>
      <c r="B83" s="85"/>
      <c r="C83" s="20"/>
      <c r="D83" s="20"/>
      <c r="E83" s="102"/>
      <c r="F83" s="102"/>
      <c r="G83" s="102"/>
      <c r="H83" s="189"/>
      <c r="I83" s="433"/>
      <c r="J83" s="433"/>
      <c r="K83" s="83"/>
      <c r="L83"/>
      <c r="M83" s="102"/>
      <c r="N83" s="189"/>
    </row>
    <row r="84" spans="1:27" s="84" customFormat="1" ht="21" customHeight="1">
      <c r="A84" s="82"/>
      <c r="B84" s="410" t="s">
        <v>38</v>
      </c>
      <c r="C84" s="410"/>
      <c r="D84" s="410"/>
      <c r="E84" s="83" t="s">
        <v>122</v>
      </c>
      <c r="F84"/>
      <c r="G84"/>
      <c r="H84" s="189">
        <v>828</v>
      </c>
      <c r="I84" s="408" t="s">
        <v>17</v>
      </c>
      <c r="J84" s="408"/>
      <c r="K84" s="83" t="s">
        <v>123</v>
      </c>
      <c r="L84"/>
      <c r="M84" s="102"/>
      <c r="N84" s="189">
        <v>160</v>
      </c>
      <c r="O84"/>
      <c r="S84" s="84" t="s">
        <v>71</v>
      </c>
    </row>
    <row r="85" spans="1:27" s="84" customFormat="1" ht="21" customHeight="1">
      <c r="A85" s="20"/>
      <c r="B85" s="436"/>
      <c r="C85" s="436"/>
      <c r="D85" s="436"/>
      <c r="E85" s="406" t="s">
        <v>124</v>
      </c>
      <c r="F85" s="406"/>
      <c r="G85" s="406"/>
      <c r="H85" s="189" t="s">
        <v>71</v>
      </c>
      <c r="I85" s="433"/>
      <c r="J85" s="433"/>
      <c r="K85" s="434"/>
      <c r="L85" s="434"/>
      <c r="M85" s="434"/>
      <c r="N85" s="189"/>
      <c r="O85" s="84" t="s">
        <v>71</v>
      </c>
    </row>
    <row r="86" spans="1:27" ht="12.75" customHeight="1">
      <c r="A86" s="2"/>
      <c r="B86" s="85"/>
      <c r="C86" s="20"/>
      <c r="D86" s="20"/>
      <c r="E86" s="102"/>
      <c r="F86" s="102"/>
      <c r="G86" s="102"/>
      <c r="H86" s="189"/>
      <c r="I86" s="433"/>
      <c r="J86" s="433"/>
      <c r="K86" s="83"/>
      <c r="L86"/>
      <c r="M86" s="102"/>
      <c r="N86" s="189"/>
    </row>
    <row r="87" spans="1:27" s="84" customFormat="1" ht="21" customHeight="1">
      <c r="A87" s="2"/>
      <c r="B87" s="410" t="s">
        <v>14</v>
      </c>
      <c r="C87" s="410"/>
      <c r="D87" s="410"/>
      <c r="E87" s="83" t="s">
        <v>125</v>
      </c>
      <c r="F87" s="83"/>
      <c r="G87"/>
      <c r="H87" s="189">
        <v>1804</v>
      </c>
      <c r="I87" s="410" t="s">
        <v>8</v>
      </c>
      <c r="J87" s="410"/>
      <c r="K87" s="434" t="s">
        <v>126</v>
      </c>
      <c r="L87" s="434"/>
      <c r="M87" s="434"/>
      <c r="N87" s="189">
        <v>2716</v>
      </c>
      <c r="P87" s="84" t="s">
        <v>71</v>
      </c>
    </row>
    <row r="88" spans="1:27" s="84" customFormat="1" ht="21" customHeight="1">
      <c r="A88" s="20"/>
      <c r="B88" s="435"/>
      <c r="C88" s="435"/>
      <c r="D88" s="435"/>
      <c r="E88" s="406" t="s">
        <v>127</v>
      </c>
      <c r="F88" s="406"/>
      <c r="G88" s="406"/>
      <c r="H88" s="85"/>
      <c r="I88" s="435" t="s">
        <v>71</v>
      </c>
      <c r="J88" s="435"/>
      <c r="K88" s="102" t="s">
        <v>128</v>
      </c>
      <c r="L88" s="102"/>
      <c r="M88" s="102"/>
      <c r="N88" s="189"/>
      <c r="Q88" s="84" t="s">
        <v>71</v>
      </c>
    </row>
    <row r="89" spans="1:27" ht="12.75" customHeight="1">
      <c r="A89" s="2"/>
      <c r="B89" s="85"/>
      <c r="C89" s="20"/>
      <c r="D89" s="20"/>
      <c r="E89" s="102"/>
      <c r="F89" s="102"/>
      <c r="G89" s="102"/>
      <c r="H89" s="2"/>
      <c r="I89" s="433"/>
      <c r="J89" s="433"/>
      <c r="K89" s="83"/>
      <c r="L89"/>
      <c r="M89" s="102"/>
      <c r="N89" s="189"/>
    </row>
    <row r="90" spans="1:27" ht="21" customHeight="1">
      <c r="B90" s="410" t="s">
        <v>42</v>
      </c>
      <c r="C90" s="410"/>
      <c r="D90" s="410"/>
      <c r="E90" s="434" t="s">
        <v>129</v>
      </c>
      <c r="F90" s="434"/>
      <c r="G90" s="434"/>
      <c r="H90" s="189">
        <v>1518</v>
      </c>
      <c r="I90" s="408" t="s">
        <v>113</v>
      </c>
      <c r="J90" s="408"/>
      <c r="K90" s="83" t="s">
        <v>130</v>
      </c>
      <c r="L90"/>
      <c r="M90"/>
      <c r="N90" s="189">
        <v>10508</v>
      </c>
    </row>
    <row r="91" spans="1:27" ht="21" customHeight="1">
      <c r="B91" s="435"/>
      <c r="C91" s="435"/>
      <c r="D91" s="435"/>
      <c r="E91" s="406" t="s">
        <v>131</v>
      </c>
      <c r="F91" s="406"/>
      <c r="G91" s="406"/>
    </row>
    <row r="92" spans="1:27" ht="15" customHeight="1">
      <c r="B92" s="20"/>
      <c r="C92" s="85"/>
      <c r="D92" s="20"/>
      <c r="E92" s="102"/>
      <c r="F92" s="102"/>
      <c r="G92" s="102"/>
    </row>
    <row r="93" spans="1:27" ht="15" customHeight="1"/>
    <row r="94" spans="1:27" ht="15" customHeight="1">
      <c r="I94" s="88" t="s">
        <v>71</v>
      </c>
    </row>
    <row r="95" spans="1:27">
      <c r="K95"/>
      <c r="L95" s="2"/>
      <c r="M95" s="2"/>
      <c r="N95" s="2"/>
      <c r="O95" s="2"/>
      <c r="X95"/>
      <c r="Y95"/>
      <c r="Z95"/>
      <c r="AA95"/>
    </row>
    <row r="96" spans="1:27">
      <c r="P96" s="2" t="s">
        <v>71</v>
      </c>
    </row>
  </sheetData>
  <autoFilter ref="I1:I95" xr:uid="{12CE9CA9-2D75-43D6-8534-0E775F9FA5FF}"/>
  <mergeCells count="190">
    <mergeCell ref="A1:J1"/>
    <mergeCell ref="L1:N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5:M7"/>
    <mergeCell ref="A7:A8"/>
    <mergeCell ref="B7:B8"/>
    <mergeCell ref="C7:C8"/>
    <mergeCell ref="D7:D8"/>
    <mergeCell ref="E7:E8"/>
    <mergeCell ref="I9:I10"/>
    <mergeCell ref="J9:J10"/>
    <mergeCell ref="M11:M13"/>
    <mergeCell ref="G13:G14"/>
    <mergeCell ref="H13:H14"/>
    <mergeCell ref="I13:I14"/>
    <mergeCell ref="J13:J14"/>
    <mergeCell ref="F7:F8"/>
    <mergeCell ref="G7:G8"/>
    <mergeCell ref="H7:H8"/>
    <mergeCell ref="I7:I8"/>
    <mergeCell ref="J7:J8"/>
    <mergeCell ref="A13:A14"/>
    <mergeCell ref="B13:B14"/>
    <mergeCell ref="C13:C14"/>
    <mergeCell ref="D13:D14"/>
    <mergeCell ref="E13:E14"/>
    <mergeCell ref="F13:F14"/>
    <mergeCell ref="F9:F10"/>
    <mergeCell ref="G9:G10"/>
    <mergeCell ref="H9:H10"/>
    <mergeCell ref="A9:A10"/>
    <mergeCell ref="B9:B10"/>
    <mergeCell ref="C9:C10"/>
    <mergeCell ref="D9:D10"/>
    <mergeCell ref="E9:E10"/>
    <mergeCell ref="J16:J17"/>
    <mergeCell ref="M18:M19"/>
    <mergeCell ref="A19:A20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M15:M16"/>
    <mergeCell ref="A16:A17"/>
    <mergeCell ref="B16:B17"/>
    <mergeCell ref="C16:C17"/>
    <mergeCell ref="D16:D17"/>
    <mergeCell ref="E16:E17"/>
    <mergeCell ref="F16:F17"/>
    <mergeCell ref="G16:G17"/>
    <mergeCell ref="H16:H17"/>
    <mergeCell ref="I16:I17"/>
    <mergeCell ref="J39:J40"/>
    <mergeCell ref="A41:A42"/>
    <mergeCell ref="B41:B42"/>
    <mergeCell ref="C41:C42"/>
    <mergeCell ref="D41:D42"/>
    <mergeCell ref="E41:E42"/>
    <mergeCell ref="F41:F42"/>
    <mergeCell ref="G41:G42"/>
    <mergeCell ref="H41:H42"/>
    <mergeCell ref="I41:I42"/>
    <mergeCell ref="J41:J42"/>
    <mergeCell ref="A39:A40"/>
    <mergeCell ref="B39:B40"/>
    <mergeCell ref="C39:C40"/>
    <mergeCell ref="D39:D40"/>
    <mergeCell ref="E39:E40"/>
    <mergeCell ref="F39:F40"/>
    <mergeCell ref="G39:G40"/>
    <mergeCell ref="H39:H40"/>
    <mergeCell ref="I39:I40"/>
    <mergeCell ref="J43:J44"/>
    <mergeCell ref="A48:A49"/>
    <mergeCell ref="B48:B49"/>
    <mergeCell ref="C48:C49"/>
    <mergeCell ref="D48:D49"/>
    <mergeCell ref="E48:E49"/>
    <mergeCell ref="F48:F49"/>
    <mergeCell ref="G48:G49"/>
    <mergeCell ref="H48:H49"/>
    <mergeCell ref="A43:A44"/>
    <mergeCell ref="B43:B44"/>
    <mergeCell ref="C43:C44"/>
    <mergeCell ref="D43:D44"/>
    <mergeCell ref="E43:E44"/>
    <mergeCell ref="F43:F44"/>
    <mergeCell ref="G43:G44"/>
    <mergeCell ref="H43:H44"/>
    <mergeCell ref="I43:I44"/>
    <mergeCell ref="J56:J57"/>
    <mergeCell ref="M58:M62"/>
    <mergeCell ref="M64:M65"/>
    <mergeCell ref="G65:G66"/>
    <mergeCell ref="H65:H66"/>
    <mergeCell ref="I65:I66"/>
    <mergeCell ref="J65:J66"/>
    <mergeCell ref="I48:I49"/>
    <mergeCell ref="J48:J49"/>
    <mergeCell ref="M50:M53"/>
    <mergeCell ref="M55:M56"/>
    <mergeCell ref="A65:A66"/>
    <mergeCell ref="B65:B66"/>
    <mergeCell ref="C65:C66"/>
    <mergeCell ref="D65:D66"/>
    <mergeCell ref="E65:E66"/>
    <mergeCell ref="F65:F66"/>
    <mergeCell ref="G56:G57"/>
    <mergeCell ref="H56:H57"/>
    <mergeCell ref="I56:I57"/>
    <mergeCell ref="A56:A57"/>
    <mergeCell ref="B56:B57"/>
    <mergeCell ref="C56:C57"/>
    <mergeCell ref="D56:D57"/>
    <mergeCell ref="E56:E57"/>
    <mergeCell ref="F56:F57"/>
    <mergeCell ref="J68:J69"/>
    <mergeCell ref="M70:M74"/>
    <mergeCell ref="A74:A75"/>
    <mergeCell ref="B74:B75"/>
    <mergeCell ref="C74:C75"/>
    <mergeCell ref="D74:D75"/>
    <mergeCell ref="E74:E75"/>
    <mergeCell ref="F74:F75"/>
    <mergeCell ref="G74:G75"/>
    <mergeCell ref="H74:H75"/>
    <mergeCell ref="M67:M68"/>
    <mergeCell ref="A68:A69"/>
    <mergeCell ref="B68:B69"/>
    <mergeCell ref="C68:C69"/>
    <mergeCell ref="D68:D69"/>
    <mergeCell ref="E68:E69"/>
    <mergeCell ref="F68:F69"/>
    <mergeCell ref="G68:G69"/>
    <mergeCell ref="H68:H69"/>
    <mergeCell ref="I68:I69"/>
    <mergeCell ref="I74:I75"/>
    <mergeCell ref="J74:J75"/>
    <mergeCell ref="A76:A77"/>
    <mergeCell ref="B76:B77"/>
    <mergeCell ref="C76:C77"/>
    <mergeCell ref="D76:D77"/>
    <mergeCell ref="E76:E77"/>
    <mergeCell ref="F76:F77"/>
    <mergeCell ref="G76:G77"/>
    <mergeCell ref="H76:H77"/>
    <mergeCell ref="I83:J83"/>
    <mergeCell ref="B84:D84"/>
    <mergeCell ref="I84:J84"/>
    <mergeCell ref="B85:D85"/>
    <mergeCell ref="E85:G85"/>
    <mergeCell ref="I85:J85"/>
    <mergeCell ref="I76:I77"/>
    <mergeCell ref="J76:J77"/>
    <mergeCell ref="H78:J78"/>
    <mergeCell ref="B81:D81"/>
    <mergeCell ref="I81:J81"/>
    <mergeCell ref="B82:D82"/>
    <mergeCell ref="E82:G82"/>
    <mergeCell ref="I82:J82"/>
    <mergeCell ref="I89:J89"/>
    <mergeCell ref="B90:D90"/>
    <mergeCell ref="E90:G90"/>
    <mergeCell ref="I90:J90"/>
    <mergeCell ref="B91:D91"/>
    <mergeCell ref="E91:G91"/>
    <mergeCell ref="K85:M85"/>
    <mergeCell ref="I86:J86"/>
    <mergeCell ref="B87:D87"/>
    <mergeCell ref="I87:J87"/>
    <mergeCell ref="K87:M87"/>
    <mergeCell ref="B88:D88"/>
    <mergeCell ref="E88:G88"/>
    <mergeCell ref="I88:J88"/>
  </mergeCells>
  <pageMargins left="0.27559055118110237" right="3.937007874015748E-2" top="0.35433070866141736" bottom="0.15748031496062992" header="0.31496062992125984" footer="0.31496062992125984"/>
  <pageSetup paperSize="9" scale="94" orientation="landscape" verticalDpi="598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A14E5F6F676642BDC914F4E74FAF2C" ma:contentTypeVersion="18" ma:contentTypeDescription="Crée un document." ma:contentTypeScope="" ma:versionID="1d807679174c7c91dd8d279e2c40dcb6">
  <xsd:schema xmlns:xsd="http://www.w3.org/2001/XMLSchema" xmlns:xs="http://www.w3.org/2001/XMLSchema" xmlns:p="http://schemas.microsoft.com/office/2006/metadata/properties" xmlns:ns2="45ff9eec-5506-4fd1-817b-f979150153a6" xmlns:ns3="927204d5-5112-4009-a361-2ea70a5e6e51" targetNamespace="http://schemas.microsoft.com/office/2006/metadata/properties" ma:root="true" ma:fieldsID="42036dd61eb445e561a1f747bc86087c" ns2:_="" ns3:_="">
    <xsd:import namespace="45ff9eec-5506-4fd1-817b-f979150153a6"/>
    <xsd:import namespace="927204d5-5112-4009-a361-2ea70a5e6e51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bjectDetectorVersions" minOccurs="0"/>
                <xsd:element ref="ns2:auteurdudocument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f9eec-5506-4fd1-817b-f979150153a6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edfb5b8a-a8cc-4a81-95c3-307d1fc820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auteurdudocument" ma:index="23" nillable="true" ma:displayName="auteur du document" ma:format="Dropdown" ma:list="UserInfo" ma:SharePointGroup="0" ma:internalName="auteurdudocument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BillingMetadata" ma:index="24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7204d5-5112-4009-a361-2ea70a5e6e51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3d79d96-a5d4-43c1-a3a6-25d71bb4f508}" ma:internalName="TaxCatchAll" ma:showField="CatchAllData" ma:web="927204d5-5112-4009-a361-2ea70a5e6e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5ff9eec-5506-4fd1-817b-f979150153a6">
      <Terms xmlns="http://schemas.microsoft.com/office/infopath/2007/PartnerControls"/>
    </lcf76f155ced4ddcb4097134ff3c332f>
    <auteurdudocument xmlns="45ff9eec-5506-4fd1-817b-f979150153a6">
      <UserInfo>
        <DisplayName/>
        <AccountId xsi:nil="true"/>
        <AccountType/>
      </UserInfo>
    </auteurdudocument>
    <TaxCatchAll xmlns="927204d5-5112-4009-a361-2ea70a5e6e5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B5B0A3-D31F-4819-98D3-8E2E0AFE2824}"/>
</file>

<file path=customXml/itemProps2.xml><?xml version="1.0" encoding="utf-8"?>
<ds:datastoreItem xmlns:ds="http://schemas.openxmlformats.org/officeDocument/2006/customXml" ds:itemID="{546448B6-6532-431F-BBA2-398D6823C36C}"/>
</file>

<file path=customXml/itemProps3.xml><?xml version="1.0" encoding="utf-8"?>
<ds:datastoreItem xmlns:ds="http://schemas.openxmlformats.org/officeDocument/2006/customXml" ds:itemID="{3800A0E9-3176-4EB6-A8BC-A982BB5A68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Service Informatique de la Polynésie française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Tuani TOUSSAINT</dc:creator>
  <cp:keywords/>
  <dc:description/>
  <cp:lastModifiedBy>Tuani TOUSSAINT</cp:lastModifiedBy>
  <cp:revision/>
  <dcterms:created xsi:type="dcterms:W3CDTF">2021-02-02T18:55:52Z</dcterms:created>
  <dcterms:modified xsi:type="dcterms:W3CDTF">2025-06-03T23:05:51Z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0x01010041A14E5F6F676642BDC914F4E74FAF2C</vt:lpwstr>
  </property>
  <property fmtid="{D5CDD505-2E9C-101B-9397-08002B2CF9AE}" pid="3" name="MediaServiceImageTags">
    <vt:lpwstr/>
  </property>
</Properties>
</file>