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AC35EBD-2416-49DF-8D94-084F99DA2C8D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VENTAS!$A$3:$K$182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28" i="2" l="1"/>
  <c r="T729" i="2"/>
  <c r="T730" i="2"/>
  <c r="T731" i="2"/>
  <c r="T732" i="2"/>
  <c r="X732" i="2" s="1"/>
  <c r="T733" i="2"/>
  <c r="X733" i="2" s="1"/>
  <c r="T734" i="2"/>
  <c r="X734" i="2" s="1"/>
  <c r="T735" i="2"/>
  <c r="X735" i="2" s="1"/>
  <c r="T736" i="2"/>
  <c r="X736" i="2" s="1"/>
  <c r="T737" i="2"/>
  <c r="X737" i="2" s="1"/>
  <c r="T738" i="2"/>
  <c r="X738" i="2" s="1"/>
  <c r="T739" i="2"/>
  <c r="Y739" i="2" s="1"/>
  <c r="T740" i="2"/>
  <c r="T741" i="2"/>
  <c r="T742" i="2"/>
  <c r="T743" i="2"/>
  <c r="T744" i="2"/>
  <c r="Y744" i="2" s="1"/>
  <c r="T745" i="2"/>
  <c r="X745" i="2" s="1"/>
  <c r="T746" i="2"/>
  <c r="X746" i="2" s="1"/>
  <c r="T747" i="2"/>
  <c r="X747" i="2" s="1"/>
  <c r="T748" i="2"/>
  <c r="X748" i="2" s="1"/>
  <c r="T749" i="2"/>
  <c r="Y749" i="2" s="1"/>
  <c r="T750" i="2"/>
  <c r="Y750" i="2" s="1"/>
  <c r="T751" i="2"/>
  <c r="Y751" i="2" s="1"/>
  <c r="T752" i="2"/>
  <c r="T753" i="2"/>
  <c r="T754" i="2"/>
  <c r="T755" i="2"/>
  <c r="T756" i="2"/>
  <c r="Y756" i="2" s="1"/>
  <c r="T757" i="2"/>
  <c r="Y757" i="2" s="1"/>
  <c r="T758" i="2"/>
  <c r="X758" i="2" s="1"/>
  <c r="T759" i="2"/>
  <c r="X759" i="2" s="1"/>
  <c r="T760" i="2"/>
  <c r="X760" i="2" s="1"/>
  <c r="T761" i="2"/>
  <c r="X761" i="2" s="1"/>
  <c r="T762" i="2"/>
  <c r="X762" i="2" s="1"/>
  <c r="T763" i="2"/>
  <c r="Y763" i="2" s="1"/>
  <c r="T764" i="2"/>
  <c r="T765" i="2"/>
  <c r="T766" i="2"/>
  <c r="T767" i="2"/>
  <c r="T768" i="2"/>
  <c r="Y768" i="2" s="1"/>
  <c r="T769" i="2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T777" i="2"/>
  <c r="T778" i="2"/>
  <c r="T779" i="2"/>
  <c r="T780" i="2"/>
  <c r="X780" i="2" s="1"/>
  <c r="T781" i="2"/>
  <c r="Y781" i="2" s="1"/>
  <c r="T782" i="2"/>
  <c r="T783" i="2"/>
  <c r="Y783" i="2" s="1"/>
  <c r="T784" i="2"/>
  <c r="X784" i="2" s="1"/>
  <c r="T785" i="2"/>
  <c r="X785" i="2" s="1"/>
  <c r="T786" i="2"/>
  <c r="X786" i="2" s="1"/>
  <c r="T787" i="2"/>
  <c r="Y787" i="2" s="1"/>
  <c r="T788" i="2"/>
  <c r="T789" i="2"/>
  <c r="T790" i="2"/>
  <c r="T791" i="2"/>
  <c r="T792" i="2"/>
  <c r="Y792" i="2" s="1"/>
  <c r="T793" i="2"/>
  <c r="X793" i="2" s="1"/>
  <c r="T794" i="2"/>
  <c r="X794" i="2" s="1"/>
  <c r="T795" i="2"/>
  <c r="T796" i="2"/>
  <c r="Y796" i="2" s="1"/>
  <c r="T797" i="2"/>
  <c r="X797" i="2" s="1"/>
  <c r="T798" i="2"/>
  <c r="X798" i="2" s="1"/>
  <c r="T799" i="2"/>
  <c r="Y799" i="2" s="1"/>
  <c r="T800" i="2"/>
  <c r="T801" i="2"/>
  <c r="T802" i="2"/>
  <c r="T803" i="2"/>
  <c r="T804" i="2"/>
  <c r="X804" i="2" s="1"/>
  <c r="T805" i="2"/>
  <c r="T806" i="2"/>
  <c r="Y806" i="2" s="1"/>
  <c r="T807" i="2"/>
  <c r="T808" i="2"/>
  <c r="X808" i="2" s="1"/>
  <c r="T809" i="2"/>
  <c r="Y809" i="2" s="1"/>
  <c r="T810" i="2"/>
  <c r="X810" i="2" s="1"/>
  <c r="T811" i="2"/>
  <c r="Y811" i="2" s="1"/>
  <c r="T812" i="2"/>
  <c r="T813" i="2"/>
  <c r="T814" i="2"/>
  <c r="T815" i="2"/>
  <c r="T816" i="2"/>
  <c r="Y816" i="2" s="1"/>
  <c r="T817" i="2"/>
  <c r="Y817" i="2" s="1"/>
  <c r="T818" i="2"/>
  <c r="Y818" i="2" s="1"/>
  <c r="T819" i="2"/>
  <c r="T820" i="2"/>
  <c r="T821" i="2"/>
  <c r="Y821" i="2" s="1"/>
  <c r="T822" i="2"/>
  <c r="Y822" i="2" s="1"/>
  <c r="T823" i="2"/>
  <c r="Y823" i="2" s="1"/>
  <c r="T824" i="2"/>
  <c r="T825" i="2"/>
  <c r="T826" i="2"/>
  <c r="T827" i="2"/>
  <c r="T828" i="2"/>
  <c r="Y828" i="2" s="1"/>
  <c r="T829" i="2"/>
  <c r="T830" i="2"/>
  <c r="T831" i="2"/>
  <c r="Y831" i="2" s="1"/>
  <c r="T832" i="2"/>
  <c r="Y832" i="2" s="1"/>
  <c r="T833" i="2"/>
  <c r="X833" i="2" s="1"/>
  <c r="T834" i="2"/>
  <c r="Y834" i="2" s="1"/>
  <c r="T835" i="2"/>
  <c r="Y835" i="2" s="1"/>
  <c r="T836" i="2"/>
  <c r="T837" i="2"/>
  <c r="T838" i="2"/>
  <c r="T839" i="2"/>
  <c r="T840" i="2"/>
  <c r="X840" i="2" s="1"/>
  <c r="T841" i="2"/>
  <c r="X841" i="2" s="1"/>
  <c r="T842" i="2"/>
  <c r="T843" i="2"/>
  <c r="T844" i="2"/>
  <c r="Y844" i="2" s="1"/>
  <c r="T845" i="2"/>
  <c r="Y845" i="2" s="1"/>
  <c r="T846" i="2"/>
  <c r="Y846" i="2" s="1"/>
  <c r="T847" i="2"/>
  <c r="Y847" i="2" s="1"/>
  <c r="T848" i="2"/>
  <c r="T849" i="2"/>
  <c r="T850" i="2"/>
  <c r="T851" i="2"/>
  <c r="T852" i="2"/>
  <c r="X852" i="2" s="1"/>
  <c r="T853" i="2"/>
  <c r="X853" i="2" s="1"/>
  <c r="T854" i="2"/>
  <c r="T855" i="2"/>
  <c r="T856" i="2"/>
  <c r="X856" i="2" s="1"/>
  <c r="T857" i="2"/>
  <c r="X857" i="2" s="1"/>
  <c r="T858" i="2"/>
  <c r="X858" i="2" s="1"/>
  <c r="T859" i="2"/>
  <c r="Y859" i="2" s="1"/>
  <c r="T860" i="2"/>
  <c r="T861" i="2"/>
  <c r="T862" i="2"/>
  <c r="T863" i="2"/>
  <c r="T864" i="2"/>
  <c r="X864" i="2" s="1"/>
  <c r="T865" i="2"/>
  <c r="X865" i="2" s="1"/>
  <c r="T866" i="2"/>
  <c r="X866" i="2" s="1"/>
  <c r="T867" i="2"/>
  <c r="T868" i="2"/>
  <c r="T869" i="2"/>
  <c r="X869" i="2" s="1"/>
  <c r="T870" i="2"/>
  <c r="X870" i="2" s="1"/>
  <c r="T871" i="2"/>
  <c r="Y871" i="2" s="1"/>
  <c r="T872" i="2"/>
  <c r="T873" i="2"/>
  <c r="T874" i="2"/>
  <c r="T875" i="2"/>
  <c r="T876" i="2"/>
  <c r="X876" i="2" s="1"/>
  <c r="T877" i="2"/>
  <c r="X877" i="2" s="1"/>
  <c r="T878" i="2"/>
  <c r="X878" i="2" s="1"/>
  <c r="T879" i="2"/>
  <c r="X879" i="2" s="1"/>
  <c r="T880" i="2"/>
  <c r="T881" i="2"/>
  <c r="X881" i="2" s="1"/>
  <c r="T882" i="2"/>
  <c r="X882" i="2" s="1"/>
  <c r="T883" i="2"/>
  <c r="Y883" i="2" s="1"/>
  <c r="T884" i="2"/>
  <c r="T885" i="2"/>
  <c r="T886" i="2"/>
  <c r="T887" i="2"/>
  <c r="T888" i="2"/>
  <c r="Y888" i="2" s="1"/>
  <c r="T889" i="2"/>
  <c r="X889" i="2" s="1"/>
  <c r="T890" i="2"/>
  <c r="X890" i="2" s="1"/>
  <c r="T891" i="2"/>
  <c r="X891" i="2" s="1"/>
  <c r="T892" i="2"/>
  <c r="X892" i="2" s="1"/>
  <c r="T893" i="2"/>
  <c r="X893" i="2" s="1"/>
  <c r="T894" i="2"/>
  <c r="X894" i="2" s="1"/>
  <c r="T895" i="2"/>
  <c r="Y895" i="2" s="1"/>
  <c r="T896" i="2"/>
  <c r="T897" i="2"/>
  <c r="T898" i="2"/>
  <c r="T899" i="2"/>
  <c r="T900" i="2"/>
  <c r="X900" i="2" s="1"/>
  <c r="T901" i="2"/>
  <c r="Y901" i="2" s="1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Y907" i="2" s="1"/>
  <c r="T908" i="2"/>
  <c r="T909" i="2"/>
  <c r="T910" i="2"/>
  <c r="T911" i="2"/>
  <c r="T912" i="2"/>
  <c r="Y912" i="2" s="1"/>
  <c r="T913" i="2"/>
  <c r="X913" i="2" s="1"/>
  <c r="T914" i="2"/>
  <c r="Y914" i="2" s="1"/>
  <c r="T915" i="2"/>
  <c r="X915" i="2" s="1"/>
  <c r="T916" i="2"/>
  <c r="X916" i="2" s="1"/>
  <c r="T917" i="2"/>
  <c r="X917" i="2" s="1"/>
  <c r="T918" i="2"/>
  <c r="X918" i="2" s="1"/>
  <c r="T919" i="2"/>
  <c r="Y919" i="2" s="1"/>
  <c r="T920" i="2"/>
  <c r="T921" i="2"/>
  <c r="Y921" i="2" s="1"/>
  <c r="T922" i="2"/>
  <c r="X922" i="2" s="1"/>
  <c r="T923" i="2"/>
  <c r="T924" i="2"/>
  <c r="X924" i="2" s="1"/>
  <c r="T925" i="2"/>
  <c r="Y925" i="2" s="1"/>
  <c r="T926" i="2"/>
  <c r="X926" i="2" s="1"/>
  <c r="T927" i="2"/>
  <c r="Y927" i="2" s="1"/>
  <c r="T928" i="2"/>
  <c r="X928" i="2" s="1"/>
  <c r="T929" i="2"/>
  <c r="X929" i="2" s="1"/>
  <c r="T930" i="2"/>
  <c r="X930" i="2" s="1"/>
  <c r="T931" i="2"/>
  <c r="Y931" i="2" s="1"/>
  <c r="T932" i="2"/>
  <c r="X932" i="2" s="1"/>
  <c r="T933" i="2"/>
  <c r="T934" i="2"/>
  <c r="Y934" i="2" s="1"/>
  <c r="T935" i="2"/>
  <c r="X935" i="2" s="1"/>
  <c r="T936" i="2"/>
  <c r="Y936" i="2" s="1"/>
  <c r="T937" i="2"/>
  <c r="X937" i="2" s="1"/>
  <c r="T938" i="2"/>
  <c r="Y938" i="2" s="1"/>
  <c r="T939" i="2"/>
  <c r="Y939" i="2" s="1"/>
  <c r="T940" i="2"/>
  <c r="Y940" i="2" s="1"/>
  <c r="T941" i="2"/>
  <c r="X941" i="2" s="1"/>
  <c r="T942" i="2"/>
  <c r="X942" i="2" s="1"/>
  <c r="T943" i="2"/>
  <c r="Y943" i="2" s="1"/>
  <c r="T944" i="2"/>
  <c r="Y944" i="2" s="1"/>
  <c r="T945" i="2"/>
  <c r="X945" i="2" s="1"/>
  <c r="T946" i="2"/>
  <c r="Y946" i="2" s="1"/>
  <c r="T947" i="2"/>
  <c r="Y947" i="2" s="1"/>
  <c r="T948" i="2"/>
  <c r="Y948" i="2" s="1"/>
  <c r="T949" i="2"/>
  <c r="T950" i="2"/>
  <c r="T951" i="2"/>
  <c r="X951" i="2" s="1"/>
  <c r="T952" i="2"/>
  <c r="X952" i="2" s="1"/>
  <c r="T953" i="2"/>
  <c r="Y953" i="2" s="1"/>
  <c r="T954" i="2"/>
  <c r="X954" i="2" s="1"/>
  <c r="T955" i="2"/>
  <c r="Y955" i="2" s="1"/>
  <c r="T956" i="2"/>
  <c r="T957" i="2"/>
  <c r="Y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Y963" i="2" s="1"/>
  <c r="T964" i="2"/>
  <c r="T965" i="2"/>
  <c r="X965" i="2" s="1"/>
  <c r="T966" i="2"/>
  <c r="Y966" i="2" s="1"/>
  <c r="T967" i="2"/>
  <c r="Y967" i="2" s="1"/>
  <c r="T968" i="2"/>
  <c r="T969" i="2"/>
  <c r="T970" i="2"/>
  <c r="Y970" i="2" s="1"/>
  <c r="T971" i="2"/>
  <c r="X971" i="2" s="1"/>
  <c r="T972" i="2"/>
  <c r="Y972" i="2" s="1"/>
  <c r="T973" i="2"/>
  <c r="Y973" i="2" s="1"/>
  <c r="T974" i="2"/>
  <c r="Y974" i="2" s="1"/>
  <c r="T975" i="2"/>
  <c r="X975" i="2" s="1"/>
  <c r="T976" i="2"/>
  <c r="T977" i="2"/>
  <c r="X977" i="2" s="1"/>
  <c r="T978" i="2"/>
  <c r="X978" i="2" s="1"/>
  <c r="T979" i="2"/>
  <c r="Y979" i="2" s="1"/>
  <c r="T980" i="2"/>
  <c r="X980" i="2" s="1"/>
  <c r="T981" i="2"/>
  <c r="Y981" i="2" s="1"/>
  <c r="T982" i="2"/>
  <c r="X982" i="2" s="1"/>
  <c r="T983" i="2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X992" i="2" s="1"/>
  <c r="T993" i="2"/>
  <c r="T994" i="2"/>
  <c r="X994" i="2" s="1"/>
  <c r="T995" i="2"/>
  <c r="X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T1006" i="2"/>
  <c r="Y1006" i="2" s="1"/>
  <c r="T1007" i="2"/>
  <c r="X1007" i="2" s="1"/>
  <c r="T1008" i="2"/>
  <c r="X1008" i="2" s="1"/>
  <c r="T1009" i="2"/>
  <c r="Y1009" i="2" s="1"/>
  <c r="T1010" i="2"/>
  <c r="X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T1018" i="2"/>
  <c r="Y1018" i="2" s="1"/>
  <c r="T1019" i="2"/>
  <c r="T1020" i="2"/>
  <c r="X1020" i="2" s="1"/>
  <c r="T1021" i="2"/>
  <c r="Y1021" i="2" s="1"/>
  <c r="T1022" i="2"/>
  <c r="Y1022" i="2" s="1"/>
  <c r="T1023" i="2"/>
  <c r="Y1023" i="2" s="1"/>
  <c r="T1024" i="2"/>
  <c r="X1024" i="2" s="1"/>
  <c r="T1025" i="2"/>
  <c r="X1025" i="2" s="1"/>
  <c r="T1026" i="2"/>
  <c r="X1026" i="2" s="1"/>
  <c r="T1027" i="2"/>
  <c r="Y1027" i="2" s="1"/>
  <c r="T1028" i="2"/>
  <c r="X1028" i="2" s="1"/>
  <c r="T1029" i="2"/>
  <c r="X1029" i="2" s="1"/>
  <c r="T1030" i="2"/>
  <c r="Y1030" i="2" s="1"/>
  <c r="T1031" i="2"/>
  <c r="X1031" i="2" s="1"/>
  <c r="T1032" i="2"/>
  <c r="Y1032" i="2" s="1"/>
  <c r="T1033" i="2"/>
  <c r="Y1033" i="2" s="1"/>
  <c r="T1034" i="2"/>
  <c r="X1034" i="2" s="1"/>
  <c r="T1035" i="2"/>
  <c r="X1035" i="2" s="1"/>
  <c r="T1036" i="2"/>
  <c r="X1036" i="2" s="1"/>
  <c r="T1037" i="2"/>
  <c r="X1037" i="2" s="1"/>
  <c r="T1038" i="2"/>
  <c r="X1038" i="2" s="1"/>
  <c r="T1039" i="2"/>
  <c r="Y1039" i="2" s="1"/>
  <c r="T1040" i="2"/>
  <c r="X1040" i="2" s="1"/>
  <c r="T1041" i="2"/>
  <c r="T1042" i="2"/>
  <c r="Y1042" i="2" s="1"/>
  <c r="T1043" i="2"/>
  <c r="Y1043" i="2" s="1"/>
  <c r="T1044" i="2"/>
  <c r="X1044" i="2" s="1"/>
  <c r="T1045" i="2"/>
  <c r="Y1045" i="2" s="1"/>
  <c r="T1046" i="2"/>
  <c r="X1046" i="2" s="1"/>
  <c r="T1047" i="2"/>
  <c r="X1047" i="2" s="1"/>
  <c r="T1048" i="2"/>
  <c r="X1048" i="2" s="1"/>
  <c r="T1049" i="2"/>
  <c r="X1049" i="2" s="1"/>
  <c r="T1050" i="2"/>
  <c r="X1050" i="2" s="1"/>
  <c r="T1051" i="2"/>
  <c r="Y1051" i="2" s="1"/>
  <c r="T1052" i="2"/>
  <c r="X1052" i="2" s="1"/>
  <c r="T1053" i="2"/>
  <c r="Y1053" i="2" s="1"/>
  <c r="T1054" i="2"/>
  <c r="Y1054" i="2" s="1"/>
  <c r="T1055" i="2"/>
  <c r="X1055" i="2" s="1"/>
  <c r="T1056" i="2"/>
  <c r="X1056" i="2" s="1"/>
  <c r="T1057" i="2"/>
  <c r="Y1057" i="2" s="1"/>
  <c r="T1058" i="2"/>
  <c r="T1059" i="2"/>
  <c r="X1059" i="2" s="1"/>
  <c r="T1060" i="2"/>
  <c r="Y1060" i="2" s="1"/>
  <c r="T1061" i="2"/>
  <c r="X1061" i="2" s="1"/>
  <c r="T1062" i="2"/>
  <c r="Y1062" i="2" s="1"/>
  <c r="T1063" i="2"/>
  <c r="X1063" i="2" s="1"/>
  <c r="T1064" i="2"/>
  <c r="X1064" i="2" s="1"/>
  <c r="T1065" i="2"/>
  <c r="X1065" i="2" s="1"/>
  <c r="T1066" i="2"/>
  <c r="Y1066" i="2" s="1"/>
  <c r="T1067" i="2"/>
  <c r="Y1067" i="2" s="1"/>
  <c r="T1068" i="2"/>
  <c r="X1068" i="2" s="1"/>
  <c r="T1069" i="2"/>
  <c r="Y1069" i="2" s="1"/>
  <c r="T1070" i="2"/>
  <c r="X1070" i="2" s="1"/>
  <c r="T1071" i="2"/>
  <c r="Y1071" i="2" s="1"/>
  <c r="T1072" i="2"/>
  <c r="X1072" i="2" s="1"/>
  <c r="T1073" i="2"/>
  <c r="X1073" i="2" s="1"/>
  <c r="T1074" i="2"/>
  <c r="X1074" i="2" s="1"/>
  <c r="T1075" i="2"/>
  <c r="X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X1088" i="2" s="1"/>
  <c r="T1089" i="2"/>
  <c r="T1090" i="2"/>
  <c r="Y1090" i="2" s="1"/>
  <c r="T1091" i="2"/>
  <c r="X1091" i="2" s="1"/>
  <c r="T1092" i="2"/>
  <c r="X1092" i="2" s="1"/>
  <c r="T1093" i="2"/>
  <c r="Y1093" i="2" s="1"/>
  <c r="T1094" i="2"/>
  <c r="X1094" i="2" s="1"/>
  <c r="T1095" i="2"/>
  <c r="Y1095" i="2" s="1"/>
  <c r="T1096" i="2"/>
  <c r="X1096" i="2" s="1"/>
  <c r="T1097" i="2"/>
  <c r="X1097" i="2" s="1"/>
  <c r="T1098" i="2"/>
  <c r="Y1098" i="2" s="1"/>
  <c r="T1099" i="2"/>
  <c r="X1099" i="2" s="1"/>
  <c r="T1100" i="2"/>
  <c r="X1100" i="2" s="1"/>
  <c r="T1101" i="2"/>
  <c r="T1102" i="2"/>
  <c r="Y1102" i="2" s="1"/>
  <c r="T1103" i="2"/>
  <c r="X1103" i="2" s="1"/>
  <c r="T1104" i="2"/>
  <c r="X1104" i="2" s="1"/>
  <c r="T1105" i="2"/>
  <c r="Y1105" i="2" s="1"/>
  <c r="T1106" i="2"/>
  <c r="X1106" i="2" s="1"/>
  <c r="T1107" i="2"/>
  <c r="X1107" i="2" s="1"/>
  <c r="T1108" i="2"/>
  <c r="X1108" i="2" s="1"/>
  <c r="T1109" i="2"/>
  <c r="X1109" i="2" s="1"/>
  <c r="T1110" i="2"/>
  <c r="X1110" i="2" s="1"/>
  <c r="T1111" i="2"/>
  <c r="X1111" i="2" s="1"/>
  <c r="T1112" i="2"/>
  <c r="X1112" i="2" s="1"/>
  <c r="T1113" i="2"/>
  <c r="Y1113" i="2" s="1"/>
  <c r="T1114" i="2"/>
  <c r="X1114" i="2" s="1"/>
  <c r="T1115" i="2"/>
  <c r="T1116" i="2"/>
  <c r="X1116" i="2" s="1"/>
  <c r="T1117" i="2"/>
  <c r="Y1117" i="2" s="1"/>
  <c r="T1118" i="2"/>
  <c r="Y1118" i="2" s="1"/>
  <c r="T1119" i="2"/>
  <c r="X1119" i="2" s="1"/>
  <c r="T1120" i="2"/>
  <c r="Y1120" i="2" s="1"/>
  <c r="T1121" i="2"/>
  <c r="Y1121" i="2" s="1"/>
  <c r="T1122" i="2"/>
  <c r="Y1122" i="2" s="1"/>
  <c r="T1123" i="2"/>
  <c r="Y1123" i="2" s="1"/>
  <c r="T1124" i="2"/>
  <c r="X1124" i="2" s="1"/>
  <c r="T1125" i="2"/>
  <c r="T1126" i="2"/>
  <c r="Y1126" i="2" s="1"/>
  <c r="T1127" i="2"/>
  <c r="X1127" i="2" s="1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T1134" i="2"/>
  <c r="X1134" i="2" s="1"/>
  <c r="T1135" i="2"/>
  <c r="X1135" i="2" s="1"/>
  <c r="T1136" i="2"/>
  <c r="X1136" i="2" s="1"/>
  <c r="T1137" i="2"/>
  <c r="X1137" i="2" s="1"/>
  <c r="T1138" i="2"/>
  <c r="Y1138" i="2" s="1"/>
  <c r="T1139" i="2"/>
  <c r="X1139" i="2" s="1"/>
  <c r="T1140" i="2"/>
  <c r="Y1140" i="2" s="1"/>
  <c r="T1141" i="2"/>
  <c r="Y1141" i="2" s="1"/>
  <c r="T1142" i="2"/>
  <c r="Y1142" i="2" s="1"/>
  <c r="T1143" i="2"/>
  <c r="X1143" i="2" s="1"/>
  <c r="T1144" i="2"/>
  <c r="X1144" i="2" s="1"/>
  <c r="T1145" i="2"/>
  <c r="Y1145" i="2" s="1"/>
  <c r="T1146" i="2"/>
  <c r="Y1146" i="2" s="1"/>
  <c r="T1147" i="2"/>
  <c r="X1147" i="2" s="1"/>
  <c r="T1148" i="2"/>
  <c r="X1148" i="2" s="1"/>
  <c r="T1149" i="2"/>
  <c r="T1150" i="2"/>
  <c r="X1150" i="2" s="1"/>
  <c r="T1151" i="2"/>
  <c r="T1152" i="2"/>
  <c r="Y1152" i="2" s="1"/>
  <c r="T1153" i="2"/>
  <c r="Y1153" i="2" s="1"/>
  <c r="T1154" i="2"/>
  <c r="X1154" i="2" s="1"/>
  <c r="T1155" i="2"/>
  <c r="X1155" i="2" s="1"/>
  <c r="T1156" i="2"/>
  <c r="Y1156" i="2" s="1"/>
  <c r="T1157" i="2"/>
  <c r="Y1157" i="2" s="1"/>
  <c r="T1158" i="2"/>
  <c r="Y1158" i="2" s="1"/>
  <c r="T1159" i="2"/>
  <c r="X1159" i="2" s="1"/>
  <c r="T1160" i="2"/>
  <c r="X1160" i="2" s="1"/>
  <c r="T1161" i="2"/>
  <c r="T1162" i="2"/>
  <c r="Y1162" i="2" s="1"/>
  <c r="T1163" i="2"/>
  <c r="T1164" i="2"/>
  <c r="X1164" i="2" s="1"/>
  <c r="T1165" i="2"/>
  <c r="Y1165" i="2" s="1"/>
  <c r="T1166" i="2"/>
  <c r="X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X1172" i="2" s="1"/>
  <c r="T1173" i="2"/>
  <c r="X1173" i="2" s="1"/>
  <c r="T1174" i="2"/>
  <c r="X1174" i="2" s="1"/>
  <c r="T1175" i="2"/>
  <c r="X1175" i="2" s="1"/>
  <c r="T1176" i="2"/>
  <c r="Y1176" i="2" s="1"/>
  <c r="T1177" i="2"/>
  <c r="Y1177" i="2" s="1"/>
  <c r="T1178" i="2"/>
  <c r="Y1178" i="2" s="1"/>
  <c r="T1179" i="2"/>
  <c r="X1179" i="2" s="1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T1186" i="2"/>
  <c r="Y1186" i="2" s="1"/>
  <c r="T1187" i="2"/>
  <c r="Y1187" i="2" s="1"/>
  <c r="T1188" i="2"/>
  <c r="X1188" i="2" s="1"/>
  <c r="T1189" i="2"/>
  <c r="Y1189" i="2" s="1"/>
  <c r="T1190" i="2"/>
  <c r="X1190" i="2" s="1"/>
  <c r="T1191" i="2"/>
  <c r="X1191" i="2" s="1"/>
  <c r="T1192" i="2"/>
  <c r="X1192" i="2" s="1"/>
  <c r="T1193" i="2"/>
  <c r="X1193" i="2" s="1"/>
  <c r="T1194" i="2"/>
  <c r="X1194" i="2" s="1"/>
  <c r="T1195" i="2"/>
  <c r="X1195" i="2" s="1"/>
  <c r="T1196" i="2"/>
  <c r="X1196" i="2" s="1"/>
  <c r="T1197" i="2"/>
  <c r="Y1197" i="2" s="1"/>
  <c r="T1198" i="2"/>
  <c r="X1198" i="2" s="1"/>
  <c r="T1199" i="2"/>
  <c r="T1200" i="2"/>
  <c r="Y1200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U748" i="2"/>
  <c r="U749" i="2"/>
  <c r="AA749" i="2" s="1"/>
  <c r="U750" i="2"/>
  <c r="U751" i="2"/>
  <c r="AA751" i="2" s="1"/>
  <c r="U752" i="2"/>
  <c r="AA752" i="2" s="1"/>
  <c r="U753" i="2"/>
  <c r="AA753" i="2" s="1"/>
  <c r="U754" i="2"/>
  <c r="AA754" i="2" s="1"/>
  <c r="U755" i="2"/>
  <c r="U756" i="2"/>
  <c r="AA756" i="2" s="1"/>
  <c r="U757" i="2"/>
  <c r="AA757" i="2" s="1"/>
  <c r="U758" i="2"/>
  <c r="AA758" i="2" s="1"/>
  <c r="U759" i="2"/>
  <c r="AA759" i="2" s="1"/>
  <c r="U760" i="2"/>
  <c r="U761" i="2"/>
  <c r="AA761" i="2" s="1"/>
  <c r="U762" i="2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U772" i="2"/>
  <c r="U773" i="2"/>
  <c r="AA773" i="2" s="1"/>
  <c r="U774" i="2"/>
  <c r="AA774" i="2" s="1"/>
  <c r="U775" i="2"/>
  <c r="AA775" i="2" s="1"/>
  <c r="U776" i="2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U784" i="2"/>
  <c r="AA784" i="2" s="1"/>
  <c r="U785" i="2"/>
  <c r="AA785" i="2" s="1"/>
  <c r="U786" i="2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U796" i="2"/>
  <c r="AA796" i="2" s="1"/>
  <c r="U797" i="2"/>
  <c r="AA797" i="2" s="1"/>
  <c r="U798" i="2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U820" i="2"/>
  <c r="U821" i="2"/>
  <c r="AA821" i="2" s="1"/>
  <c r="U822" i="2"/>
  <c r="AA822" i="2" s="1"/>
  <c r="U823" i="2"/>
  <c r="AA823" i="2" s="1"/>
  <c r="U824" i="2"/>
  <c r="U825" i="2"/>
  <c r="AA825" i="2" s="1"/>
  <c r="U826" i="2"/>
  <c r="AA826" i="2" s="1"/>
  <c r="U827" i="2"/>
  <c r="AA827" i="2" s="1"/>
  <c r="U828" i="2"/>
  <c r="U829" i="2"/>
  <c r="U830" i="2"/>
  <c r="AA830" i="2" s="1"/>
  <c r="U831" i="2"/>
  <c r="AA831" i="2" s="1"/>
  <c r="U832" i="2"/>
  <c r="AA832" i="2" s="1"/>
  <c r="U833" i="2"/>
  <c r="U834" i="2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U844" i="2"/>
  <c r="AA844" i="2" s="1"/>
  <c r="U845" i="2"/>
  <c r="AA845" i="2" s="1"/>
  <c r="U846" i="2"/>
  <c r="U847" i="2"/>
  <c r="AA847" i="2" s="1"/>
  <c r="U848" i="2"/>
  <c r="U849" i="2"/>
  <c r="AA849" i="2" s="1"/>
  <c r="U850" i="2"/>
  <c r="AA850" i="2" s="1"/>
  <c r="U851" i="2"/>
  <c r="U852" i="2"/>
  <c r="AA852" i="2" s="1"/>
  <c r="U853" i="2"/>
  <c r="AA853" i="2" s="1"/>
  <c r="U854" i="2"/>
  <c r="AA854" i="2" s="1"/>
  <c r="U855" i="2"/>
  <c r="AA855" i="2" s="1"/>
  <c r="U856" i="2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U869" i="2"/>
  <c r="AA869" i="2" s="1"/>
  <c r="U870" i="2"/>
  <c r="U871" i="2"/>
  <c r="AA871" i="2" s="1"/>
  <c r="U872" i="2"/>
  <c r="AA872" i="2" s="1"/>
  <c r="U873" i="2"/>
  <c r="AA873" i="2" s="1"/>
  <c r="U874" i="2"/>
  <c r="AA874" i="2" s="1"/>
  <c r="U875" i="2"/>
  <c r="U876" i="2"/>
  <c r="AA876" i="2" s="1"/>
  <c r="U877" i="2"/>
  <c r="AA877" i="2" s="1"/>
  <c r="U878" i="2"/>
  <c r="AA878" i="2" s="1"/>
  <c r="U879" i="2"/>
  <c r="AA879" i="2" s="1"/>
  <c r="U880" i="2"/>
  <c r="U881" i="2"/>
  <c r="AA881" i="2" s="1"/>
  <c r="U882" i="2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U916" i="2"/>
  <c r="U917" i="2"/>
  <c r="AA917" i="2" s="1"/>
  <c r="U918" i="2"/>
  <c r="U919" i="2"/>
  <c r="AA919" i="2" s="1"/>
  <c r="U920" i="2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U928" i="2"/>
  <c r="AA928" i="2" s="1"/>
  <c r="U929" i="2"/>
  <c r="AA929" i="2" s="1"/>
  <c r="U930" i="2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U942" i="2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U952" i="2"/>
  <c r="AA952" i="2" s="1"/>
  <c r="U953" i="2"/>
  <c r="U954" i="2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U965" i="2"/>
  <c r="AA965" i="2" s="1"/>
  <c r="U966" i="2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U994" i="2"/>
  <c r="U995" i="2"/>
  <c r="AA995" i="2" s="1"/>
  <c r="U996" i="2"/>
  <c r="U997" i="2"/>
  <c r="AA997" i="2" s="1"/>
  <c r="U998" i="2"/>
  <c r="AA998" i="2" s="1"/>
  <c r="U999" i="2"/>
  <c r="AA999" i="2" s="1"/>
  <c r="U1000" i="2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U1037" i="2"/>
  <c r="AA1037" i="2" s="1"/>
  <c r="U1038" i="2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U1051" i="2"/>
  <c r="U1052" i="2"/>
  <c r="AA1052" i="2" s="1"/>
  <c r="U1053" i="2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U1063" i="2"/>
  <c r="AA1063" i="2" s="1"/>
  <c r="U1064" i="2"/>
  <c r="AA1064" i="2" s="1"/>
  <c r="U1065" i="2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U1072" i="2"/>
  <c r="U1073" i="2"/>
  <c r="AA1073" i="2" s="1"/>
  <c r="U1074" i="2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U1086" i="2"/>
  <c r="AA1086" i="2" s="1"/>
  <c r="U1087" i="2"/>
  <c r="U1088" i="2"/>
  <c r="AA1088" i="2" s="1"/>
  <c r="U1089" i="2"/>
  <c r="U1090" i="2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U1138" i="2"/>
  <c r="U1139" i="2"/>
  <c r="AA1139" i="2" s="1"/>
  <c r="U1140" i="2"/>
  <c r="AA1140" i="2" s="1"/>
  <c r="U1141" i="2"/>
  <c r="AA1141" i="2" s="1"/>
  <c r="U1142" i="2"/>
  <c r="AA1142" i="2" s="1"/>
  <c r="U1143" i="2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U1159" i="2"/>
  <c r="U1160" i="2"/>
  <c r="AA1160" i="2" s="1"/>
  <c r="U1161" i="2"/>
  <c r="U1162" i="2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U1183" i="2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X728" i="2"/>
  <c r="X729" i="2"/>
  <c r="X730" i="2"/>
  <c r="X731" i="2"/>
  <c r="X740" i="2"/>
  <c r="X741" i="2"/>
  <c r="X742" i="2"/>
  <c r="X743" i="2"/>
  <c r="X752" i="2"/>
  <c r="X753" i="2"/>
  <c r="X754" i="2"/>
  <c r="X755" i="2"/>
  <c r="X756" i="2"/>
  <c r="X757" i="2"/>
  <c r="X764" i="2"/>
  <c r="X765" i="2"/>
  <c r="X766" i="2"/>
  <c r="X767" i="2"/>
  <c r="X769" i="2"/>
  <c r="X770" i="2"/>
  <c r="X776" i="2"/>
  <c r="X777" i="2"/>
  <c r="X778" i="2"/>
  <c r="X779" i="2"/>
  <c r="X782" i="2"/>
  <c r="X783" i="2"/>
  <c r="X788" i="2"/>
  <c r="X789" i="2"/>
  <c r="X790" i="2"/>
  <c r="X791" i="2"/>
  <c r="X795" i="2"/>
  <c r="X796" i="2"/>
  <c r="X800" i="2"/>
  <c r="X801" i="2"/>
  <c r="X802" i="2"/>
  <c r="X803" i="2"/>
  <c r="X805" i="2"/>
  <c r="X806" i="2"/>
  <c r="X807" i="2"/>
  <c r="X812" i="2"/>
  <c r="X813" i="2"/>
  <c r="X814" i="2"/>
  <c r="X815" i="2"/>
  <c r="X816" i="2"/>
  <c r="X817" i="2"/>
  <c r="X818" i="2"/>
  <c r="X819" i="2"/>
  <c r="X820" i="2"/>
  <c r="X824" i="2"/>
  <c r="X825" i="2"/>
  <c r="X826" i="2"/>
  <c r="X827" i="2"/>
  <c r="X829" i="2"/>
  <c r="X830" i="2"/>
  <c r="X831" i="2"/>
  <c r="X832" i="2"/>
  <c r="X836" i="2"/>
  <c r="X837" i="2"/>
  <c r="X838" i="2"/>
  <c r="X839" i="2"/>
  <c r="X842" i="2"/>
  <c r="X843" i="2"/>
  <c r="X844" i="2"/>
  <c r="X845" i="2"/>
  <c r="X848" i="2"/>
  <c r="X849" i="2"/>
  <c r="X850" i="2"/>
  <c r="X851" i="2"/>
  <c r="X854" i="2"/>
  <c r="X855" i="2"/>
  <c r="X860" i="2"/>
  <c r="X861" i="2"/>
  <c r="X862" i="2"/>
  <c r="X863" i="2"/>
  <c r="X867" i="2"/>
  <c r="X868" i="2"/>
  <c r="X872" i="2"/>
  <c r="X873" i="2"/>
  <c r="X874" i="2"/>
  <c r="X875" i="2"/>
  <c r="X880" i="2"/>
  <c r="X884" i="2"/>
  <c r="X885" i="2"/>
  <c r="X886" i="2"/>
  <c r="X887" i="2"/>
  <c r="X888" i="2"/>
  <c r="X896" i="2"/>
  <c r="X897" i="2"/>
  <c r="X898" i="2"/>
  <c r="X899" i="2"/>
  <c r="X901" i="2"/>
  <c r="X908" i="2"/>
  <c r="X909" i="2"/>
  <c r="X910" i="2"/>
  <c r="X911" i="2"/>
  <c r="X912" i="2"/>
  <c r="X920" i="2"/>
  <c r="X921" i="2"/>
  <c r="X923" i="2"/>
  <c r="X925" i="2"/>
  <c r="X927" i="2"/>
  <c r="X933" i="2"/>
  <c r="X940" i="2"/>
  <c r="X944" i="2"/>
  <c r="X947" i="2"/>
  <c r="X948" i="2"/>
  <c r="X949" i="2"/>
  <c r="X950" i="2"/>
  <c r="X956" i="2"/>
  <c r="X959" i="2"/>
  <c r="X961" i="2"/>
  <c r="X962" i="2"/>
  <c r="X963" i="2"/>
  <c r="X964" i="2"/>
  <c r="X968" i="2"/>
  <c r="X969" i="2"/>
  <c r="X972" i="2"/>
  <c r="X974" i="2"/>
  <c r="X976" i="2"/>
  <c r="X981" i="2"/>
  <c r="X983" i="2"/>
  <c r="X993" i="2"/>
  <c r="X1005" i="2"/>
  <c r="X1006" i="2"/>
  <c r="X1012" i="2"/>
  <c r="X1017" i="2"/>
  <c r="X1018" i="2"/>
  <c r="X1019" i="2"/>
  <c r="X1041" i="2"/>
  <c r="X1053" i="2"/>
  <c r="X1054" i="2"/>
  <c r="X1058" i="2"/>
  <c r="X1060" i="2"/>
  <c r="X1066" i="2"/>
  <c r="X1077" i="2"/>
  <c r="X1080" i="2"/>
  <c r="X1082" i="2"/>
  <c r="X1089" i="2"/>
  <c r="X1101" i="2"/>
  <c r="X1113" i="2"/>
  <c r="X1115" i="2"/>
  <c r="X1118" i="2"/>
  <c r="X1120" i="2"/>
  <c r="X1125" i="2"/>
  <c r="X1140" i="2"/>
  <c r="X1149" i="2"/>
  <c r="X1151" i="2"/>
  <c r="X1161" i="2"/>
  <c r="X1163" i="2"/>
  <c r="X1180" i="2"/>
  <c r="X1185" i="2"/>
  <c r="X1187" i="2"/>
  <c r="X1197" i="2"/>
  <c r="X1199" i="2"/>
  <c r="Y728" i="2"/>
  <c r="Y729" i="2"/>
  <c r="Y730" i="2"/>
  <c r="Y731" i="2"/>
  <c r="Y735" i="2"/>
  <c r="Y736" i="2"/>
  <c r="Y740" i="2"/>
  <c r="Y741" i="2"/>
  <c r="Y742" i="2"/>
  <c r="Y743" i="2"/>
  <c r="Y748" i="2"/>
  <c r="Y752" i="2"/>
  <c r="Y753" i="2"/>
  <c r="Y754" i="2"/>
  <c r="Y755" i="2"/>
  <c r="Y764" i="2"/>
  <c r="Y765" i="2"/>
  <c r="Y766" i="2"/>
  <c r="Y767" i="2"/>
  <c r="Y769" i="2"/>
  <c r="Y776" i="2"/>
  <c r="Y777" i="2"/>
  <c r="Y778" i="2"/>
  <c r="Y779" i="2"/>
  <c r="Y782" i="2"/>
  <c r="Y788" i="2"/>
  <c r="Y789" i="2"/>
  <c r="Y790" i="2"/>
  <c r="Y791" i="2"/>
  <c r="Y793" i="2"/>
  <c r="Y794" i="2"/>
  <c r="Y795" i="2"/>
  <c r="Y800" i="2"/>
  <c r="Y801" i="2"/>
  <c r="Y802" i="2"/>
  <c r="Y803" i="2"/>
  <c r="Y804" i="2"/>
  <c r="Y805" i="2"/>
  <c r="Y807" i="2"/>
  <c r="Y808" i="2"/>
  <c r="Y812" i="2"/>
  <c r="Y813" i="2"/>
  <c r="Y814" i="2"/>
  <c r="Y815" i="2"/>
  <c r="Y819" i="2"/>
  <c r="Y820" i="2"/>
  <c r="Y824" i="2"/>
  <c r="Y825" i="2"/>
  <c r="Y826" i="2"/>
  <c r="Y827" i="2"/>
  <c r="Y829" i="2"/>
  <c r="Y830" i="2"/>
  <c r="Y836" i="2"/>
  <c r="Y837" i="2"/>
  <c r="Y838" i="2"/>
  <c r="Y839" i="2"/>
  <c r="Y841" i="2"/>
  <c r="Y842" i="2"/>
  <c r="Y843" i="2"/>
  <c r="Y848" i="2"/>
  <c r="Y849" i="2"/>
  <c r="Y850" i="2"/>
  <c r="Y851" i="2"/>
  <c r="Y853" i="2"/>
  <c r="Y854" i="2"/>
  <c r="Y855" i="2"/>
  <c r="Y856" i="2"/>
  <c r="Y860" i="2"/>
  <c r="Y861" i="2"/>
  <c r="Y862" i="2"/>
  <c r="Y863" i="2"/>
  <c r="Y866" i="2"/>
  <c r="Y867" i="2"/>
  <c r="Y868" i="2"/>
  <c r="Y869" i="2"/>
  <c r="Y872" i="2"/>
  <c r="Y873" i="2"/>
  <c r="Y874" i="2"/>
  <c r="Y875" i="2"/>
  <c r="Y880" i="2"/>
  <c r="Y881" i="2"/>
  <c r="Y884" i="2"/>
  <c r="Y885" i="2"/>
  <c r="Y886" i="2"/>
  <c r="Y887" i="2"/>
  <c r="Y892" i="2"/>
  <c r="Y893" i="2"/>
  <c r="Y896" i="2"/>
  <c r="Y897" i="2"/>
  <c r="Y898" i="2"/>
  <c r="Y899" i="2"/>
  <c r="Y900" i="2"/>
  <c r="Y905" i="2"/>
  <c r="Y908" i="2"/>
  <c r="Y909" i="2"/>
  <c r="Y910" i="2"/>
  <c r="Y911" i="2"/>
  <c r="Y913" i="2"/>
  <c r="Y920" i="2"/>
  <c r="Y923" i="2"/>
  <c r="Y926" i="2"/>
  <c r="Y932" i="2"/>
  <c r="Y933" i="2"/>
  <c r="Y935" i="2"/>
  <c r="Y937" i="2"/>
  <c r="Y945" i="2"/>
  <c r="Y949" i="2"/>
  <c r="Y950" i="2"/>
  <c r="Y951" i="2"/>
  <c r="Y952" i="2"/>
  <c r="Y956" i="2"/>
  <c r="Y960" i="2"/>
  <c r="Y964" i="2"/>
  <c r="Y965" i="2"/>
  <c r="Y968" i="2"/>
  <c r="Y969" i="2"/>
  <c r="Y971" i="2"/>
  <c r="Y976" i="2"/>
  <c r="Y983" i="2"/>
  <c r="Y993" i="2"/>
  <c r="Y995" i="2"/>
  <c r="Y998" i="2"/>
  <c r="Y1000" i="2"/>
  <c r="Y1001" i="2"/>
  <c r="Y1005" i="2"/>
  <c r="Y1017" i="2"/>
  <c r="Y1019" i="2"/>
  <c r="Y1029" i="2"/>
  <c r="Y1031" i="2"/>
  <c r="Y1034" i="2"/>
  <c r="Y1036" i="2"/>
  <c r="Y1041" i="2"/>
  <c r="Y1055" i="2"/>
  <c r="Y1056" i="2"/>
  <c r="Y1058" i="2"/>
  <c r="Y1059" i="2"/>
  <c r="Y1065" i="2"/>
  <c r="Y1079" i="2"/>
  <c r="Y1089" i="2"/>
  <c r="Y1094" i="2"/>
  <c r="Y1101" i="2"/>
  <c r="Y1103" i="2"/>
  <c r="Y1115" i="2"/>
  <c r="Y1125" i="2"/>
  <c r="Y1139" i="2"/>
  <c r="Y1144" i="2"/>
  <c r="Y1149" i="2"/>
  <c r="Y1151" i="2"/>
  <c r="Y1154" i="2"/>
  <c r="Y1161" i="2"/>
  <c r="Y1163" i="2"/>
  <c r="Y1164" i="2"/>
  <c r="Y1168" i="2"/>
  <c r="Y1173" i="2"/>
  <c r="Y1175" i="2"/>
  <c r="Y1185" i="2"/>
  <c r="Y1198" i="2"/>
  <c r="Y1199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AA736" i="2"/>
  <c r="AA747" i="2"/>
  <c r="AA748" i="2"/>
  <c r="AA750" i="2"/>
  <c r="AA755" i="2"/>
  <c r="AA760" i="2"/>
  <c r="AA762" i="2"/>
  <c r="AA771" i="2"/>
  <c r="AA772" i="2"/>
  <c r="AA776" i="2"/>
  <c r="AA783" i="2"/>
  <c r="AA786" i="2"/>
  <c r="AA795" i="2"/>
  <c r="AA798" i="2"/>
  <c r="AA810" i="2"/>
  <c r="AA819" i="2"/>
  <c r="AA820" i="2"/>
  <c r="AA824" i="2"/>
  <c r="AA828" i="2"/>
  <c r="AA829" i="2"/>
  <c r="AA833" i="2"/>
  <c r="AA834" i="2"/>
  <c r="AA843" i="2"/>
  <c r="AA846" i="2"/>
  <c r="AA848" i="2"/>
  <c r="AA851" i="2"/>
  <c r="AA856" i="2"/>
  <c r="AA868" i="2"/>
  <c r="AA870" i="2"/>
  <c r="AA875" i="2"/>
  <c r="AA880" i="2"/>
  <c r="AA882" i="2"/>
  <c r="AA891" i="2"/>
  <c r="AA906" i="2"/>
  <c r="AA915" i="2"/>
  <c r="AA916" i="2"/>
  <c r="AA918" i="2"/>
  <c r="AA920" i="2"/>
  <c r="AA927" i="2"/>
  <c r="AA930" i="2"/>
  <c r="AA941" i="2"/>
  <c r="AA942" i="2"/>
  <c r="AA951" i="2"/>
  <c r="AA953" i="2"/>
  <c r="AA954" i="2"/>
  <c r="AA964" i="2"/>
  <c r="AA966" i="2"/>
  <c r="AA993" i="2"/>
  <c r="AA994" i="2"/>
  <c r="AA996" i="2"/>
  <c r="AA1000" i="2"/>
  <c r="AA1014" i="2"/>
  <c r="AA1027" i="2"/>
  <c r="AA1036" i="2"/>
  <c r="AA1038" i="2"/>
  <c r="AA1048" i="2"/>
  <c r="AA1050" i="2"/>
  <c r="AA1051" i="2"/>
  <c r="AA1053" i="2"/>
  <c r="AA1062" i="2"/>
  <c r="AA1065" i="2"/>
  <c r="AA1071" i="2"/>
  <c r="AA1072" i="2"/>
  <c r="AA1074" i="2"/>
  <c r="AA1085" i="2"/>
  <c r="AA1087" i="2"/>
  <c r="AA1089" i="2"/>
  <c r="AA1090" i="2"/>
  <c r="AA1096" i="2"/>
  <c r="AA1123" i="2"/>
  <c r="AA1137" i="2"/>
  <c r="AA1138" i="2"/>
  <c r="AA1143" i="2"/>
  <c r="AA1158" i="2"/>
  <c r="AA1159" i="2"/>
  <c r="AA1161" i="2"/>
  <c r="AA1162" i="2"/>
  <c r="AA1168" i="2"/>
  <c r="AA1182" i="2"/>
  <c r="AA1183" i="2"/>
  <c r="AA1192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H862" i="61"/>
  <c r="G862" i="61"/>
  <c r="I862" i="61"/>
  <c r="Y1127" i="2" l="1"/>
  <c r="Y1108" i="2"/>
  <c r="X1043" i="2"/>
  <c r="X1178" i="2"/>
  <c r="X1084" i="2"/>
  <c r="Y738" i="2"/>
  <c r="Y996" i="2"/>
  <c r="Y857" i="2"/>
  <c r="Y840" i="2"/>
  <c r="Y761" i="2"/>
  <c r="Y737" i="2"/>
  <c r="X828" i="2"/>
  <c r="Y924" i="2"/>
  <c r="Y780" i="2"/>
  <c r="X792" i="2"/>
  <c r="Y1092" i="2"/>
  <c r="X1176" i="2"/>
  <c r="X936" i="2"/>
  <c r="X749" i="2"/>
  <c r="X768" i="2"/>
  <c r="X744" i="2"/>
  <c r="Y1188" i="2"/>
  <c r="Y1020" i="2"/>
  <c r="Y833" i="2"/>
  <c r="X1156" i="2"/>
  <c r="X821" i="2"/>
  <c r="Y1068" i="2"/>
  <c r="X834" i="2"/>
  <c r="X1200" i="2"/>
  <c r="X1085" i="2"/>
  <c r="X1032" i="2"/>
  <c r="X1145" i="2"/>
  <c r="Y1150" i="2"/>
  <c r="Y982" i="2"/>
  <c r="X1186" i="2"/>
  <c r="X1090" i="2"/>
  <c r="X946" i="2"/>
  <c r="X1138" i="2"/>
  <c r="X1042" i="2"/>
  <c r="Y922" i="2"/>
  <c r="X1126" i="2"/>
  <c r="Y1174" i="2"/>
  <c r="X934" i="2"/>
  <c r="X1030" i="2"/>
  <c r="X1078" i="2"/>
  <c r="Y1114" i="2"/>
  <c r="Y958" i="2"/>
  <c r="X1102" i="2"/>
  <c r="X970" i="2"/>
  <c r="X846" i="2"/>
  <c r="X750" i="2"/>
  <c r="X1146" i="2"/>
  <c r="Y1166" i="2"/>
  <c r="Y1137" i="2"/>
  <c r="Y1106" i="2"/>
  <c r="Y1074" i="2"/>
  <c r="Y994" i="2"/>
  <c r="Y906" i="2"/>
  <c r="X957" i="2"/>
  <c r="X939" i="2"/>
  <c r="X781" i="2"/>
  <c r="Y1194" i="2"/>
  <c r="Y1134" i="2"/>
  <c r="Y1073" i="2"/>
  <c r="X1142" i="2"/>
  <c r="X938" i="2"/>
  <c r="Y1193" i="2"/>
  <c r="Y1133" i="2"/>
  <c r="Y1072" i="2"/>
  <c r="X953" i="2"/>
  <c r="Y1192" i="2"/>
  <c r="Y1132" i="2"/>
  <c r="Y1097" i="2"/>
  <c r="Y1070" i="2"/>
  <c r="Y1038" i="2"/>
  <c r="Y1010" i="2"/>
  <c r="Y879" i="2"/>
  <c r="X914" i="2"/>
  <c r="X809" i="2"/>
  <c r="Y1190" i="2"/>
  <c r="Y1130" i="2"/>
  <c r="Y1096" i="2"/>
  <c r="Y1037" i="2"/>
  <c r="Y1007" i="2"/>
  <c r="Y858" i="2"/>
  <c r="Y762" i="2"/>
  <c r="X1162" i="2"/>
  <c r="X1022" i="2"/>
  <c r="X966" i="2"/>
  <c r="X822" i="2"/>
  <c r="Y1170" i="2"/>
  <c r="X1062" i="2"/>
  <c r="Y1169" i="2"/>
  <c r="Y1110" i="2"/>
  <c r="Y978" i="2"/>
  <c r="Y870" i="2"/>
  <c r="X1182" i="2"/>
  <c r="X1122" i="2"/>
  <c r="Y1109" i="2"/>
  <c r="Y1014" i="2"/>
  <c r="Y977" i="2"/>
  <c r="Y882" i="2"/>
  <c r="X1181" i="2"/>
  <c r="X1121" i="2"/>
  <c r="X1098" i="2"/>
  <c r="Y1013" i="2"/>
  <c r="Y894" i="2"/>
  <c r="X1158" i="2"/>
  <c r="Y1086" i="2"/>
  <c r="Y1050" i="2"/>
  <c r="X1157" i="2"/>
  <c r="X990" i="2"/>
  <c r="Y1049" i="2"/>
  <c r="Y991" i="2"/>
  <c r="Y918" i="2"/>
  <c r="Y774" i="2"/>
  <c r="X989" i="2"/>
  <c r="Y1063" i="2"/>
  <c r="Y1048" i="2"/>
  <c r="Y1026" i="2"/>
  <c r="Y930" i="2"/>
  <c r="Y917" i="2"/>
  <c r="Y904" i="2"/>
  <c r="Y891" i="2"/>
  <c r="Y878" i="2"/>
  <c r="Y865" i="2"/>
  <c r="Y852" i="2"/>
  <c r="Y786" i="2"/>
  <c r="Y773" i="2"/>
  <c r="Y760" i="2"/>
  <c r="Y747" i="2"/>
  <c r="Y734" i="2"/>
  <c r="X988" i="2"/>
  <c r="Y1046" i="2"/>
  <c r="Y1025" i="2"/>
  <c r="Y942" i="2"/>
  <c r="Y929" i="2"/>
  <c r="Y916" i="2"/>
  <c r="Y903" i="2"/>
  <c r="Y890" i="2"/>
  <c r="Y877" i="2"/>
  <c r="Y864" i="2"/>
  <c r="Y798" i="2"/>
  <c r="Y785" i="2"/>
  <c r="Y772" i="2"/>
  <c r="Y759" i="2"/>
  <c r="Y746" i="2"/>
  <c r="Y733" i="2"/>
  <c r="X987" i="2"/>
  <c r="Y1099" i="2"/>
  <c r="Y1061" i="2"/>
  <c r="Y1044" i="2"/>
  <c r="Y1024" i="2"/>
  <c r="Y954" i="2"/>
  <c r="Y941" i="2"/>
  <c r="Y928" i="2"/>
  <c r="Y915" i="2"/>
  <c r="Y902" i="2"/>
  <c r="Y889" i="2"/>
  <c r="Y876" i="2"/>
  <c r="Y810" i="2"/>
  <c r="Y797" i="2"/>
  <c r="Y784" i="2"/>
  <c r="Y771" i="2"/>
  <c r="Y758" i="2"/>
  <c r="Y745" i="2"/>
  <c r="Y732" i="2"/>
  <c r="X986" i="2"/>
  <c r="Y1002" i="2"/>
  <c r="X1189" i="2"/>
  <c r="X1128" i="2"/>
  <c r="X984" i="2"/>
  <c r="Y1135" i="2"/>
  <c r="X979" i="2"/>
  <c r="X1171" i="2"/>
  <c r="X1051" i="2"/>
  <c r="Y1111" i="2"/>
  <c r="Y1075" i="2"/>
  <c r="X1027" i="2"/>
  <c r="Y1087" i="2"/>
  <c r="Y1195" i="2"/>
  <c r="X985" i="2"/>
  <c r="X1093" i="2"/>
  <c r="X1033" i="2"/>
  <c r="X997" i="2"/>
  <c r="X1141" i="2"/>
  <c r="X1105" i="2"/>
  <c r="X1045" i="2"/>
  <c r="X967" i="2"/>
  <c r="X955" i="2"/>
  <c r="X943" i="2"/>
  <c r="X931" i="2"/>
  <c r="X919" i="2"/>
  <c r="X907" i="2"/>
  <c r="X895" i="2"/>
  <c r="X883" i="2"/>
  <c r="X871" i="2"/>
  <c r="X859" i="2"/>
  <c r="X847" i="2"/>
  <c r="X835" i="2"/>
  <c r="X823" i="2"/>
  <c r="X811" i="2"/>
  <c r="X799" i="2"/>
  <c r="X787" i="2"/>
  <c r="X775" i="2"/>
  <c r="X763" i="2"/>
  <c r="X751" i="2"/>
  <c r="X739" i="2"/>
  <c r="X1009" i="2"/>
  <c r="X1153" i="2"/>
  <c r="F333" i="63"/>
  <c r="F149" i="63"/>
  <c r="Y1179" i="2"/>
  <c r="Y1107" i="2"/>
  <c r="Y1035" i="2"/>
  <c r="X1167" i="2"/>
  <c r="Y1147" i="2"/>
  <c r="Y1119" i="2"/>
  <c r="Y1104" i="2"/>
  <c r="Y1091" i="2"/>
  <c r="Y1003" i="2"/>
  <c r="Y975" i="2"/>
  <c r="X1152" i="2"/>
  <c r="X1071" i="2"/>
  <c r="X1057" i="2"/>
  <c r="Y1191" i="2"/>
  <c r="Y1047" i="2"/>
  <c r="X1165" i="2"/>
  <c r="Y1159" i="2"/>
  <c r="Y1131" i="2"/>
  <c r="Y1116" i="2"/>
  <c r="Y1015" i="2"/>
  <c r="X1177" i="2"/>
  <c r="X1123" i="2"/>
  <c r="X1083" i="2"/>
  <c r="X1069" i="2"/>
  <c r="Y1143" i="2"/>
  <c r="Y1100" i="2"/>
  <c r="Y999" i="2"/>
  <c r="X1095" i="2"/>
  <c r="X1081" i="2"/>
  <c r="X1067" i="2"/>
  <c r="X1039" i="2"/>
  <c r="X973" i="2"/>
  <c r="X1011" i="2"/>
  <c r="Y1155" i="2"/>
  <c r="X1023" i="2"/>
  <c r="Y1008" i="2"/>
  <c r="X1183" i="2"/>
  <c r="X1117" i="2"/>
  <c r="X1129" i="2"/>
  <c r="X1021" i="2"/>
  <c r="Y1112" i="2"/>
  <c r="Y1124" i="2"/>
  <c r="Y980" i="2"/>
  <c r="Y1136" i="2"/>
  <c r="Y992" i="2"/>
  <c r="Y1148" i="2"/>
  <c r="Y1004" i="2"/>
  <c r="Y1160" i="2"/>
  <c r="Y1016" i="2"/>
  <c r="Y1172" i="2"/>
  <c r="Y1028" i="2"/>
  <c r="Y1184" i="2"/>
  <c r="Y1040" i="2"/>
  <c r="Y1196" i="2"/>
  <c r="Y1052" i="2"/>
  <c r="Y1064" i="2"/>
  <c r="Y1076" i="2"/>
  <c r="Y1088" i="2"/>
  <c r="F63" i="63" l="1"/>
  <c r="F247" i="63"/>
  <c r="T313" i="2"/>
  <c r="Y313" i="2" s="1"/>
  <c r="T314" i="2"/>
  <c r="T315" i="2"/>
  <c r="T316" i="2"/>
  <c r="Y316" i="2" s="1"/>
  <c r="T317" i="2"/>
  <c r="Y317" i="2" s="1"/>
  <c r="T318" i="2"/>
  <c r="Y318" i="2" s="1"/>
  <c r="T319" i="2"/>
  <c r="Y319" i="2" s="1"/>
  <c r="T320" i="2"/>
  <c r="Y320" i="2" s="1"/>
  <c r="T321" i="2"/>
  <c r="Y321" i="2" s="1"/>
  <c r="T322" i="2"/>
  <c r="X322" i="2" s="1"/>
  <c r="T323" i="2"/>
  <c r="X323" i="2" s="1"/>
  <c r="T324" i="2"/>
  <c r="X324" i="2" s="1"/>
  <c r="T325" i="2"/>
  <c r="X325" i="2" s="1"/>
  <c r="T326" i="2"/>
  <c r="T327" i="2"/>
  <c r="T328" i="2"/>
  <c r="T329" i="2"/>
  <c r="Y329" i="2" s="1"/>
  <c r="T330" i="2"/>
  <c r="X330" i="2" s="1"/>
  <c r="T331" i="2"/>
  <c r="X331" i="2" s="1"/>
  <c r="T332" i="2"/>
  <c r="X332" i="2" s="1"/>
  <c r="T333" i="2"/>
  <c r="X333" i="2" s="1"/>
  <c r="T334" i="2"/>
  <c r="X334" i="2" s="1"/>
  <c r="T335" i="2"/>
  <c r="X335" i="2" s="1"/>
  <c r="T336" i="2"/>
  <c r="X336" i="2" s="1"/>
  <c r="T337" i="2"/>
  <c r="X337" i="2" s="1"/>
  <c r="T338" i="2"/>
  <c r="T339" i="2"/>
  <c r="T340" i="2"/>
  <c r="T341" i="2"/>
  <c r="Y341" i="2" s="1"/>
  <c r="T342" i="2"/>
  <c r="X342" i="2" s="1"/>
  <c r="T343" i="2"/>
  <c r="X343" i="2" s="1"/>
  <c r="T344" i="2"/>
  <c r="X344" i="2" s="1"/>
  <c r="T345" i="2"/>
  <c r="X345" i="2" s="1"/>
  <c r="T346" i="2"/>
  <c r="X346" i="2" s="1"/>
  <c r="T347" i="2"/>
  <c r="X347" i="2" s="1"/>
  <c r="T348" i="2"/>
  <c r="X348" i="2" s="1"/>
  <c r="T349" i="2"/>
  <c r="X349" i="2" s="1"/>
  <c r="T350" i="2"/>
  <c r="T351" i="2"/>
  <c r="T352" i="2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X358" i="2" s="1"/>
  <c r="T359" i="2"/>
  <c r="X359" i="2" s="1"/>
  <c r="T360" i="2"/>
  <c r="X360" i="2" s="1"/>
  <c r="T361" i="2"/>
  <c r="Y361" i="2" s="1"/>
  <c r="T362" i="2"/>
  <c r="T363" i="2"/>
  <c r="T364" i="2"/>
  <c r="T365" i="2"/>
  <c r="Y365" i="2" s="1"/>
  <c r="T366" i="2"/>
  <c r="X366" i="2" s="1"/>
  <c r="T367" i="2"/>
  <c r="Y367" i="2" s="1"/>
  <c r="T368" i="2"/>
  <c r="Y368" i="2" s="1"/>
  <c r="T369" i="2"/>
  <c r="Y369" i="2" s="1"/>
  <c r="T370" i="2"/>
  <c r="X370" i="2" s="1"/>
  <c r="T371" i="2"/>
  <c r="X371" i="2" s="1"/>
  <c r="T372" i="2"/>
  <c r="X372" i="2" s="1"/>
  <c r="T373" i="2"/>
  <c r="Y373" i="2" s="1"/>
  <c r="T374" i="2"/>
  <c r="X374" i="2" s="1"/>
  <c r="T375" i="2"/>
  <c r="T376" i="2"/>
  <c r="T377" i="2"/>
  <c r="Y377" i="2" s="1"/>
  <c r="T378" i="2"/>
  <c r="X378" i="2" s="1"/>
  <c r="T379" i="2"/>
  <c r="X379" i="2" s="1"/>
  <c r="T380" i="2"/>
  <c r="X380" i="2" s="1"/>
  <c r="T381" i="2"/>
  <c r="X381" i="2" s="1"/>
  <c r="T382" i="2"/>
  <c r="X382" i="2" s="1"/>
  <c r="T383" i="2"/>
  <c r="X383" i="2" s="1"/>
  <c r="T384" i="2"/>
  <c r="X384" i="2" s="1"/>
  <c r="T385" i="2"/>
  <c r="X385" i="2" s="1"/>
  <c r="T386" i="2"/>
  <c r="Y386" i="2" s="1"/>
  <c r="T387" i="2"/>
  <c r="T388" i="2"/>
  <c r="Y388" i="2" s="1"/>
  <c r="T389" i="2"/>
  <c r="Y389" i="2" s="1"/>
  <c r="T390" i="2"/>
  <c r="Y390" i="2" s="1"/>
  <c r="T391" i="2"/>
  <c r="Y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Y397" i="2" s="1"/>
  <c r="T398" i="2"/>
  <c r="T399" i="2"/>
  <c r="T400" i="2"/>
  <c r="X400" i="2" s="1"/>
  <c r="T401" i="2"/>
  <c r="Y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X407" i="2" s="1"/>
  <c r="T408" i="2"/>
  <c r="X408" i="2" s="1"/>
  <c r="T409" i="2"/>
  <c r="X409" i="2" s="1"/>
  <c r="T410" i="2"/>
  <c r="T411" i="2"/>
  <c r="T412" i="2"/>
  <c r="T413" i="2"/>
  <c r="Y413" i="2" s="1"/>
  <c r="T414" i="2"/>
  <c r="X414" i="2" s="1"/>
  <c r="T415" i="2"/>
  <c r="X415" i="2" s="1"/>
  <c r="T416" i="2"/>
  <c r="Y416" i="2" s="1"/>
  <c r="T417" i="2"/>
  <c r="Y417" i="2" s="1"/>
  <c r="T418" i="2"/>
  <c r="X418" i="2" s="1"/>
  <c r="T419" i="2"/>
  <c r="X419" i="2" s="1"/>
  <c r="T420" i="2"/>
  <c r="X420" i="2" s="1"/>
  <c r="T421" i="2"/>
  <c r="Y421" i="2" s="1"/>
  <c r="T422" i="2"/>
  <c r="X422" i="2" s="1"/>
  <c r="T423" i="2"/>
  <c r="T424" i="2"/>
  <c r="T425" i="2"/>
  <c r="Y425" i="2" s="1"/>
  <c r="T426" i="2"/>
  <c r="T427" i="2"/>
  <c r="Y427" i="2" s="1"/>
  <c r="T428" i="2"/>
  <c r="Y428" i="2" s="1"/>
  <c r="T429" i="2"/>
  <c r="T430" i="2"/>
  <c r="X430" i="2" s="1"/>
  <c r="T431" i="2"/>
  <c r="X431" i="2" s="1"/>
  <c r="T432" i="2"/>
  <c r="X432" i="2" s="1"/>
  <c r="T433" i="2"/>
  <c r="X433" i="2" s="1"/>
  <c r="T434" i="2"/>
  <c r="T435" i="2"/>
  <c r="Y435" i="2" s="1"/>
  <c r="T436" i="2"/>
  <c r="Y436" i="2" s="1"/>
  <c r="T437" i="2"/>
  <c r="Y437" i="2" s="1"/>
  <c r="T438" i="2"/>
  <c r="X438" i="2" s="1"/>
  <c r="T439" i="2"/>
  <c r="X439" i="2" s="1"/>
  <c r="T440" i="2"/>
  <c r="X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T447" i="2"/>
  <c r="T448" i="2"/>
  <c r="T449" i="2"/>
  <c r="Y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 s="1"/>
  <c r="T458" i="2"/>
  <c r="X458" i="2" s="1"/>
  <c r="T459" i="2"/>
  <c r="T460" i="2"/>
  <c r="T461" i="2"/>
  <c r="Y461" i="2" s="1"/>
  <c r="T462" i="2"/>
  <c r="T463" i="2"/>
  <c r="X463" i="2" s="1"/>
  <c r="T464" i="2"/>
  <c r="Y464" i="2" s="1"/>
  <c r="T465" i="2"/>
  <c r="Y465" i="2" s="1"/>
  <c r="T466" i="2"/>
  <c r="X466" i="2" s="1"/>
  <c r="T467" i="2"/>
  <c r="X467" i="2" s="1"/>
  <c r="T468" i="2"/>
  <c r="X468" i="2" s="1"/>
  <c r="T469" i="2"/>
  <c r="X469" i="2" s="1"/>
  <c r="T470" i="2"/>
  <c r="Y470" i="2" s="1"/>
  <c r="T471" i="2"/>
  <c r="T472" i="2"/>
  <c r="Y472" i="2" s="1"/>
  <c r="T473" i="2"/>
  <c r="Y473" i="2" s="1"/>
  <c r="T474" i="2"/>
  <c r="X474" i="2" s="1"/>
  <c r="T475" i="2"/>
  <c r="Y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Y481" i="2" s="1"/>
  <c r="T482" i="2"/>
  <c r="T483" i="2"/>
  <c r="T484" i="2"/>
  <c r="X484" i="2" s="1"/>
  <c r="T485" i="2"/>
  <c r="Y485" i="2" s="1"/>
  <c r="T486" i="2"/>
  <c r="X486" i="2" s="1"/>
  <c r="T487" i="2"/>
  <c r="X487" i="2" s="1"/>
  <c r="T488" i="2"/>
  <c r="X488" i="2" s="1"/>
  <c r="T489" i="2"/>
  <c r="X489" i="2" s="1"/>
  <c r="T490" i="2"/>
  <c r="X490" i="2" s="1"/>
  <c r="T491" i="2"/>
  <c r="X491" i="2" s="1"/>
  <c r="T492" i="2"/>
  <c r="X492" i="2" s="1"/>
  <c r="T493" i="2"/>
  <c r="Y493" i="2" s="1"/>
  <c r="T494" i="2"/>
  <c r="T495" i="2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Y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T519" i="2"/>
  <c r="Y519" i="2" s="1"/>
  <c r="T520" i="2"/>
  <c r="Y520" i="2" s="1"/>
  <c r="T521" i="2"/>
  <c r="Y521" i="2" s="1"/>
  <c r="T522" i="2"/>
  <c r="Y522" i="2" s="1"/>
  <c r="T523" i="2"/>
  <c r="X523" i="2" s="1"/>
  <c r="T524" i="2"/>
  <c r="Y524" i="2" s="1"/>
  <c r="T525" i="2"/>
  <c r="X525" i="2" s="1"/>
  <c r="T526" i="2"/>
  <c r="Y526" i="2" s="1"/>
  <c r="T527" i="2"/>
  <c r="Y527" i="2" s="1"/>
  <c r="T528" i="2"/>
  <c r="Y528" i="2" s="1"/>
  <c r="T529" i="2"/>
  <c r="Y529" i="2" s="1"/>
  <c r="T530" i="2"/>
  <c r="T531" i="2"/>
  <c r="Y531" i="2" s="1"/>
  <c r="T532" i="2"/>
  <c r="X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X538" i="2" s="1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X544" i="2" s="1"/>
  <c r="T545" i="2"/>
  <c r="X545" i="2" s="1"/>
  <c r="T546" i="2"/>
  <c r="Y546" i="2" s="1"/>
  <c r="T547" i="2"/>
  <c r="Y547" i="2" s="1"/>
  <c r="T548" i="2"/>
  <c r="Y548" i="2" s="1"/>
  <c r="T549" i="2"/>
  <c r="X549" i="2" s="1"/>
  <c r="T550" i="2"/>
  <c r="X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X557" i="2" s="1"/>
  <c r="T558" i="2"/>
  <c r="Y558" i="2" s="1"/>
  <c r="T559" i="2"/>
  <c r="X559" i="2" s="1"/>
  <c r="T560" i="2"/>
  <c r="Y560" i="2" s="1"/>
  <c r="T561" i="2"/>
  <c r="X561" i="2" s="1"/>
  <c r="T562" i="2"/>
  <c r="X562" i="2" s="1"/>
  <c r="T563" i="2"/>
  <c r="Y563" i="2" s="1"/>
  <c r="T564" i="2"/>
  <c r="Y564" i="2" s="1"/>
  <c r="T565" i="2"/>
  <c r="Y565" i="2" s="1"/>
  <c r="T566" i="2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Y575" i="2" s="1"/>
  <c r="T576" i="2"/>
  <c r="Y576" i="2" s="1"/>
  <c r="T577" i="2"/>
  <c r="Y577" i="2" s="1"/>
  <c r="T578" i="2"/>
  <c r="T579" i="2"/>
  <c r="Y579" i="2" s="1"/>
  <c r="T580" i="2"/>
  <c r="Y580" i="2" s="1"/>
  <c r="T581" i="2"/>
  <c r="Y581" i="2" s="1"/>
  <c r="T582" i="2"/>
  <c r="Y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X595" i="2" s="1"/>
  <c r="T596" i="2"/>
  <c r="Y596" i="2" s="1"/>
  <c r="T597" i="2"/>
  <c r="X597" i="2" s="1"/>
  <c r="T598" i="2"/>
  <c r="Y598" i="2" s="1"/>
  <c r="T599" i="2"/>
  <c r="Y599" i="2" s="1"/>
  <c r="T600" i="2"/>
  <c r="Y600" i="2" s="1"/>
  <c r="T601" i="2"/>
  <c r="Y601" i="2" s="1"/>
  <c r="T602" i="2"/>
  <c r="T603" i="2"/>
  <c r="Y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4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X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X631" i="2" s="1"/>
  <c r="T632" i="2"/>
  <c r="Y632" i="2" s="1"/>
  <c r="T633" i="2"/>
  <c r="X633" i="2" s="1"/>
  <c r="T634" i="2"/>
  <c r="Y634" i="2" s="1"/>
  <c r="T635" i="2"/>
  <c r="Y635" i="2" s="1"/>
  <c r="T636" i="2"/>
  <c r="Y636" i="2" s="1"/>
  <c r="T637" i="2"/>
  <c r="Y637" i="2" s="1"/>
  <c r="T638" i="2"/>
  <c r="T639" i="2"/>
  <c r="Y639" i="2" s="1"/>
  <c r="T640" i="2"/>
  <c r="X640" i="2" s="1"/>
  <c r="T641" i="2"/>
  <c r="Y641" i="2" s="1"/>
  <c r="T642" i="2"/>
  <c r="Y642" i="2" s="1"/>
  <c r="T643" i="2"/>
  <c r="X643" i="2" s="1"/>
  <c r="T644" i="2"/>
  <c r="Y644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T651" i="2"/>
  <c r="Y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Y659" i="2" s="1"/>
  <c r="T660" i="2"/>
  <c r="Y660" i="2" s="1"/>
  <c r="T661" i="2"/>
  <c r="Y661" i="2" s="1"/>
  <c r="T662" i="2"/>
  <c r="T663" i="2"/>
  <c r="Y663" i="2" s="1"/>
  <c r="T664" i="2"/>
  <c r="Y664" i="2" s="1"/>
  <c r="T665" i="2"/>
  <c r="Y665" i="2" s="1"/>
  <c r="T666" i="2"/>
  <c r="Y666" i="2" s="1"/>
  <c r="T667" i="2"/>
  <c r="X667" i="2" s="1"/>
  <c r="T668" i="2"/>
  <c r="Y668" i="2" s="1"/>
  <c r="T669" i="2"/>
  <c r="X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X676" i="2" s="1"/>
  <c r="T677" i="2"/>
  <c r="Y677" i="2" s="1"/>
  <c r="T678" i="2"/>
  <c r="Y678" i="2" s="1"/>
  <c r="T679" i="2"/>
  <c r="X679" i="2" s="1"/>
  <c r="T680" i="2"/>
  <c r="Y680" i="2" s="1"/>
  <c r="T681" i="2"/>
  <c r="Y681" i="2" s="1"/>
  <c r="T682" i="2"/>
  <c r="X682" i="2" s="1"/>
  <c r="T683" i="2"/>
  <c r="Y683" i="2" s="1"/>
  <c r="T684" i="2"/>
  <c r="Y684" i="2" s="1"/>
  <c r="T685" i="2"/>
  <c r="Y685" i="2" s="1"/>
  <c r="T686" i="2"/>
  <c r="X686" i="2" s="1"/>
  <c r="T687" i="2"/>
  <c r="Y687" i="2" s="1"/>
  <c r="T688" i="2"/>
  <c r="X688" i="2" s="1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X694" i="2" s="1"/>
  <c r="T695" i="2"/>
  <c r="Y695" i="2" s="1"/>
  <c r="T696" i="2"/>
  <c r="Y696" i="2" s="1"/>
  <c r="T697" i="2"/>
  <c r="Y697" i="2" s="1"/>
  <c r="T698" i="2"/>
  <c r="T699" i="2"/>
  <c r="Y699" i="2" s="1"/>
  <c r="T700" i="2"/>
  <c r="Y700" i="2" s="1"/>
  <c r="T701" i="2"/>
  <c r="X701" i="2" s="1"/>
  <c r="T702" i="2"/>
  <c r="Y702" i="2" s="1"/>
  <c r="T703" i="2"/>
  <c r="X703" i="2" s="1"/>
  <c r="T704" i="2"/>
  <c r="Y704" i="2" s="1"/>
  <c r="T705" i="2"/>
  <c r="X705" i="2" s="1"/>
  <c r="T706" i="2"/>
  <c r="Y706" i="2" s="1"/>
  <c r="T707" i="2"/>
  <c r="Y707" i="2" s="1"/>
  <c r="T708" i="2"/>
  <c r="Y708" i="2" s="1"/>
  <c r="T709" i="2"/>
  <c r="Y709" i="2" s="1"/>
  <c r="T710" i="2"/>
  <c r="X710" i="2" s="1"/>
  <c r="T711" i="2"/>
  <c r="Y711" i="2" s="1"/>
  <c r="T712" i="2"/>
  <c r="Y712" i="2" s="1"/>
  <c r="T713" i="2"/>
  <c r="Y713" i="2" s="1"/>
  <c r="T714" i="2"/>
  <c r="Y714" i="2" s="1"/>
  <c r="T715" i="2"/>
  <c r="X715" i="2" s="1"/>
  <c r="T716" i="2"/>
  <c r="Y716" i="2" s="1"/>
  <c r="T717" i="2"/>
  <c r="X717" i="2" s="1"/>
  <c r="T718" i="2"/>
  <c r="X718" i="2" s="1"/>
  <c r="T719" i="2"/>
  <c r="Y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Y725" i="2" s="1"/>
  <c r="T726" i="2"/>
  <c r="Y726" i="2" s="1"/>
  <c r="T727" i="2"/>
  <c r="Y727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U416" i="2"/>
  <c r="AA416" i="2" s="1"/>
  <c r="U417" i="2"/>
  <c r="AA417" i="2" s="1"/>
  <c r="U418" i="2"/>
  <c r="AA418" i="2" s="1"/>
  <c r="U419" i="2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U428" i="2"/>
  <c r="AA428" i="2" s="1"/>
  <c r="U429" i="2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U513" i="2"/>
  <c r="AA513" i="2" s="1"/>
  <c r="U514" i="2"/>
  <c r="AA514" i="2" s="1"/>
  <c r="U515" i="2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U597" i="2"/>
  <c r="AA597" i="2" s="1"/>
  <c r="U598" i="2"/>
  <c r="AA598" i="2" s="1"/>
  <c r="U599" i="2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U681" i="2"/>
  <c r="AA681" i="2" s="1"/>
  <c r="U682" i="2"/>
  <c r="AA682" i="2" s="1"/>
  <c r="U683" i="2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X314" i="2"/>
  <c r="X315" i="2"/>
  <c r="X321" i="2"/>
  <c r="X326" i="2"/>
  <c r="X327" i="2"/>
  <c r="X328" i="2"/>
  <c r="X338" i="2"/>
  <c r="X339" i="2"/>
  <c r="X340" i="2"/>
  <c r="X350" i="2"/>
  <c r="X351" i="2"/>
  <c r="X352" i="2"/>
  <c r="X354" i="2"/>
  <c r="X362" i="2"/>
  <c r="X363" i="2"/>
  <c r="X364" i="2"/>
  <c r="X375" i="2"/>
  <c r="X376" i="2"/>
  <c r="X387" i="2"/>
  <c r="X390" i="2"/>
  <c r="X398" i="2"/>
  <c r="X399" i="2"/>
  <c r="X403" i="2"/>
  <c r="X404" i="2"/>
  <c r="X410" i="2"/>
  <c r="X411" i="2"/>
  <c r="X412" i="2"/>
  <c r="X423" i="2"/>
  <c r="X424" i="2"/>
  <c r="X426" i="2"/>
  <c r="X427" i="2"/>
  <c r="X428" i="2"/>
  <c r="X429" i="2"/>
  <c r="X434" i="2"/>
  <c r="X446" i="2"/>
  <c r="X447" i="2"/>
  <c r="X448" i="2"/>
  <c r="X459" i="2"/>
  <c r="X460" i="2"/>
  <c r="X462" i="2"/>
  <c r="X471" i="2"/>
  <c r="X482" i="2"/>
  <c r="X483" i="2"/>
  <c r="X493" i="2"/>
  <c r="X494" i="2"/>
  <c r="X495" i="2"/>
  <c r="X498" i="2"/>
  <c r="X507" i="2"/>
  <c r="X518" i="2"/>
  <c r="X530" i="2"/>
  <c r="X531" i="2"/>
  <c r="X534" i="2"/>
  <c r="X542" i="2"/>
  <c r="X543" i="2"/>
  <c r="X553" i="2"/>
  <c r="X555" i="2"/>
  <c r="X566" i="2"/>
  <c r="X567" i="2"/>
  <c r="X577" i="2"/>
  <c r="X578" i="2"/>
  <c r="X579" i="2"/>
  <c r="X591" i="2"/>
  <c r="X602" i="2"/>
  <c r="X603" i="2"/>
  <c r="X614" i="2"/>
  <c r="X615" i="2"/>
  <c r="X627" i="2"/>
  <c r="X637" i="2"/>
  <c r="X638" i="2"/>
  <c r="X650" i="2"/>
  <c r="X651" i="2"/>
  <c r="X661" i="2"/>
  <c r="X662" i="2"/>
  <c r="X663" i="2"/>
  <c r="X674" i="2"/>
  <c r="X675" i="2"/>
  <c r="X678" i="2"/>
  <c r="X698" i="2"/>
  <c r="X699" i="2"/>
  <c r="X711" i="2"/>
  <c r="Y314" i="2"/>
  <c r="Y315" i="2"/>
  <c r="Y325" i="2"/>
  <c r="Y326" i="2"/>
  <c r="Y327" i="2"/>
  <c r="Y328" i="2"/>
  <c r="Y330" i="2"/>
  <c r="Y337" i="2"/>
  <c r="Y338" i="2"/>
  <c r="Y339" i="2"/>
  <c r="Y340" i="2"/>
  <c r="Y350" i="2"/>
  <c r="Y351" i="2"/>
  <c r="Y352" i="2"/>
  <c r="Y362" i="2"/>
  <c r="Y363" i="2"/>
  <c r="Y364" i="2"/>
  <c r="Y366" i="2"/>
  <c r="Y375" i="2"/>
  <c r="Y376" i="2"/>
  <c r="Y378" i="2"/>
  <c r="Y385" i="2"/>
  <c r="Y387" i="2"/>
  <c r="Y398" i="2"/>
  <c r="Y399" i="2"/>
  <c r="Y400" i="2"/>
  <c r="Y410" i="2"/>
  <c r="Y411" i="2"/>
  <c r="Y412" i="2"/>
  <c r="Y423" i="2"/>
  <c r="Y424" i="2"/>
  <c r="Y426" i="2"/>
  <c r="Y429" i="2"/>
  <c r="Y431" i="2"/>
  <c r="Y434" i="2"/>
  <c r="Y446" i="2"/>
  <c r="Y447" i="2"/>
  <c r="Y448" i="2"/>
  <c r="Y457" i="2"/>
  <c r="Y459" i="2"/>
  <c r="Y460" i="2"/>
  <c r="Y462" i="2"/>
  <c r="Y471" i="2"/>
  <c r="Y474" i="2"/>
  <c r="Y482" i="2"/>
  <c r="Y483" i="2"/>
  <c r="Y484" i="2"/>
  <c r="Y494" i="2"/>
  <c r="Y495" i="2"/>
  <c r="Y518" i="2"/>
  <c r="Y525" i="2"/>
  <c r="Y530" i="2"/>
  <c r="Y566" i="2"/>
  <c r="Y578" i="2"/>
  <c r="Y602" i="2"/>
  <c r="Y614" i="2"/>
  <c r="Y638" i="2"/>
  <c r="Y650" i="2"/>
  <c r="Y662" i="2"/>
  <c r="Y686" i="2"/>
  <c r="Y698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AA347" i="2"/>
  <c r="AA359" i="2"/>
  <c r="AA367" i="2"/>
  <c r="AA395" i="2"/>
  <c r="AA403" i="2"/>
  <c r="AA415" i="2"/>
  <c r="AA419" i="2"/>
  <c r="AA427" i="2"/>
  <c r="AA429" i="2"/>
  <c r="AA479" i="2"/>
  <c r="AA487" i="2"/>
  <c r="AA512" i="2"/>
  <c r="AA515" i="2"/>
  <c r="AA527" i="2"/>
  <c r="AA536" i="2"/>
  <c r="AA548" i="2"/>
  <c r="AA563" i="2"/>
  <c r="AA596" i="2"/>
  <c r="AA599" i="2"/>
  <c r="AA620" i="2"/>
  <c r="AA632" i="2"/>
  <c r="AA656" i="2"/>
  <c r="AA668" i="2"/>
  <c r="AA680" i="2"/>
  <c r="AA683" i="2"/>
  <c r="AA695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X318" i="2" l="1"/>
  <c r="Y422" i="2"/>
  <c r="X687" i="2"/>
  <c r="Y414" i="2"/>
  <c r="Y374" i="2"/>
  <c r="X626" i="2"/>
  <c r="X436" i="2"/>
  <c r="X316" i="2"/>
  <c r="Y458" i="2"/>
  <c r="Y506" i="2"/>
  <c r="X435" i="2"/>
  <c r="X554" i="2"/>
  <c r="Y640" i="2"/>
  <c r="X590" i="2"/>
  <c r="X470" i="2"/>
  <c r="X388" i="2"/>
  <c r="X723" i="2"/>
  <c r="X652" i="2"/>
  <c r="X519" i="2"/>
  <c r="X386" i="2"/>
  <c r="X472" i="2"/>
  <c r="X722" i="2"/>
  <c r="Y710" i="2"/>
  <c r="X639" i="2"/>
  <c r="X570" i="2"/>
  <c r="Y489" i="2"/>
  <c r="X609" i="2"/>
  <c r="X585" i="2"/>
  <c r="X405" i="2"/>
  <c r="Y469" i="2"/>
  <c r="X697" i="2"/>
  <c r="X529" i="2"/>
  <c r="Y433" i="2"/>
  <c r="Y349" i="2"/>
  <c r="X373" i="2"/>
  <c r="X313" i="2"/>
  <c r="Y409" i="2"/>
  <c r="X649" i="2"/>
  <c r="X565" i="2"/>
  <c r="X481" i="2"/>
  <c r="X367" i="2"/>
  <c r="X613" i="2"/>
  <c r="X685" i="2"/>
  <c r="X601" i="2"/>
  <c r="X517" i="2"/>
  <c r="X475" i="2"/>
  <c r="X397" i="2"/>
  <c r="X445" i="2"/>
  <c r="X421" i="2"/>
  <c r="X391" i="2"/>
  <c r="X721" i="2"/>
  <c r="X589" i="2"/>
  <c r="X505" i="2"/>
  <c r="X361" i="2"/>
  <c r="X673" i="2"/>
  <c r="X625" i="2"/>
  <c r="X541" i="2"/>
  <c r="Y523" i="2"/>
  <c r="Y415" i="2"/>
  <c r="X709" i="2"/>
  <c r="Y344" i="2"/>
  <c r="Y488" i="2"/>
  <c r="X584" i="2"/>
  <c r="Y688" i="2"/>
  <c r="X568" i="2"/>
  <c r="X592" i="2"/>
  <c r="Y676" i="2"/>
  <c r="X700" i="2"/>
  <c r="X664" i="2"/>
  <c r="X520" i="2"/>
  <c r="X556" i="2"/>
  <c r="Y544" i="2"/>
  <c r="Y532" i="2"/>
  <c r="X724" i="2"/>
  <c r="X580" i="2"/>
  <c r="Y628" i="2"/>
  <c r="X604" i="2"/>
  <c r="X496" i="2"/>
  <c r="Y335" i="2"/>
  <c r="Y383" i="2"/>
  <c r="Y359" i="2"/>
  <c r="Y557" i="2"/>
  <c r="X714" i="2"/>
  <c r="X642" i="2"/>
  <c r="X608" i="2"/>
  <c r="Y491" i="2"/>
  <c r="X606" i="2"/>
  <c r="X548" i="2"/>
  <c r="Y407" i="2"/>
  <c r="Y333" i="2"/>
  <c r="X572" i="2"/>
  <c r="X508" i="2"/>
  <c r="Y561" i="2"/>
  <c r="Y514" i="2"/>
  <c r="X656" i="2"/>
  <c r="Y477" i="2"/>
  <c r="Y347" i="2"/>
  <c r="X712" i="2"/>
  <c r="X680" i="2"/>
  <c r="X616" i="2"/>
  <c r="Y633" i="2"/>
  <c r="Y395" i="2"/>
  <c r="Y345" i="2"/>
  <c r="Y393" i="2"/>
  <c r="X357" i="2"/>
  <c r="Y643" i="2"/>
  <c r="Y476" i="2"/>
  <c r="Y392" i="2"/>
  <c r="Y332" i="2"/>
  <c r="X571" i="2"/>
  <c r="X547" i="2"/>
  <c r="X501" i="2"/>
  <c r="X320" i="2"/>
  <c r="Y583" i="2"/>
  <c r="Y455" i="2"/>
  <c r="Y331" i="2"/>
  <c r="X727" i="2"/>
  <c r="X681" i="2"/>
  <c r="X657" i="2"/>
  <c r="X500" i="2"/>
  <c r="X319" i="2"/>
  <c r="X499" i="2"/>
  <c r="Y679" i="2"/>
  <c r="Y631" i="2"/>
  <c r="X655" i="2"/>
  <c r="Y559" i="2"/>
  <c r="Y487" i="2"/>
  <c r="Y343" i="2"/>
  <c r="X607" i="2"/>
  <c r="X537" i="2"/>
  <c r="X513" i="2"/>
  <c r="X356" i="2"/>
  <c r="Y717" i="2"/>
  <c r="Y669" i="2"/>
  <c r="Y443" i="2"/>
  <c r="X693" i="2"/>
  <c r="X536" i="2"/>
  <c r="X512" i="2"/>
  <c r="X355" i="2"/>
  <c r="Y715" i="2"/>
  <c r="Y667" i="2"/>
  <c r="Y463" i="2"/>
  <c r="Y441" i="2"/>
  <c r="Y381" i="2"/>
  <c r="X716" i="2"/>
  <c r="X692" i="2"/>
  <c r="X535" i="2"/>
  <c r="X511" i="2"/>
  <c r="X465" i="2"/>
  <c r="Y440" i="2"/>
  <c r="Y380" i="2"/>
  <c r="X691" i="2"/>
  <c r="X645" i="2"/>
  <c r="X621" i="2"/>
  <c r="X464" i="2"/>
  <c r="Y705" i="2"/>
  <c r="Y597" i="2"/>
  <c r="Y549" i="2"/>
  <c r="Y439" i="2"/>
  <c r="Y379" i="2"/>
  <c r="X644" i="2"/>
  <c r="X620" i="2"/>
  <c r="X369" i="2"/>
  <c r="Y703" i="2"/>
  <c r="Y595" i="2"/>
  <c r="Y479" i="2"/>
  <c r="X619" i="2"/>
  <c r="X573" i="2"/>
  <c r="X368" i="2"/>
  <c r="Y658" i="2"/>
  <c r="Y486" i="2"/>
  <c r="Y453" i="2"/>
  <c r="Y438" i="2"/>
  <c r="Y342" i="2"/>
  <c r="X726" i="2"/>
  <c r="X690" i="2"/>
  <c r="X654" i="2"/>
  <c r="X618" i="2"/>
  <c r="X582" i="2"/>
  <c r="X546" i="2"/>
  <c r="X510" i="2"/>
  <c r="X402" i="2"/>
  <c r="Y574" i="2"/>
  <c r="Y452" i="2"/>
  <c r="X417" i="2"/>
  <c r="Y467" i="2"/>
  <c r="Y451" i="2"/>
  <c r="Y419" i="2"/>
  <c r="Y371" i="2"/>
  <c r="Y323" i="2"/>
  <c r="X704" i="2"/>
  <c r="X668" i="2"/>
  <c r="X632" i="2"/>
  <c r="X596" i="2"/>
  <c r="X560" i="2"/>
  <c r="X524" i="2"/>
  <c r="X416" i="2"/>
  <c r="Y450" i="2"/>
  <c r="Y718" i="2"/>
  <c r="X702" i="2"/>
  <c r="X666" i="2"/>
  <c r="X630" i="2"/>
  <c r="X594" i="2"/>
  <c r="X558" i="2"/>
  <c r="X522" i="2"/>
  <c r="Y545" i="2"/>
  <c r="Y492" i="2"/>
  <c r="Y480" i="2"/>
  <c r="Y468" i="2"/>
  <c r="Y456" i="2"/>
  <c r="Y444" i="2"/>
  <c r="Y432" i="2"/>
  <c r="Y420" i="2"/>
  <c r="Y408" i="2"/>
  <c r="Y396" i="2"/>
  <c r="Y384" i="2"/>
  <c r="Y372" i="2"/>
  <c r="Y360" i="2"/>
  <c r="Y348" i="2"/>
  <c r="Y336" i="2"/>
  <c r="Y324" i="2"/>
  <c r="Y701" i="2"/>
  <c r="Y605" i="2"/>
  <c r="Y490" i="2"/>
  <c r="Y478" i="2"/>
  <c r="Y466" i="2"/>
  <c r="Y454" i="2"/>
  <c r="Y442" i="2"/>
  <c r="Y430" i="2"/>
  <c r="Y418" i="2"/>
  <c r="Y406" i="2"/>
  <c r="Y394" i="2"/>
  <c r="Y382" i="2"/>
  <c r="Y370" i="2"/>
  <c r="Y358" i="2"/>
  <c r="Y346" i="2"/>
  <c r="Y334" i="2"/>
  <c r="Y322" i="2"/>
  <c r="X725" i="2"/>
  <c r="X713" i="2"/>
  <c r="X689" i="2"/>
  <c r="X677" i="2"/>
  <c r="X665" i="2"/>
  <c r="X653" i="2"/>
  <c r="X641" i="2"/>
  <c r="X629" i="2"/>
  <c r="X617" i="2"/>
  <c r="X593" i="2"/>
  <c r="X581" i="2"/>
  <c r="X569" i="2"/>
  <c r="X533" i="2"/>
  <c r="X521" i="2"/>
  <c r="X509" i="2"/>
  <c r="X497" i="2"/>
  <c r="X485" i="2"/>
  <c r="X473" i="2"/>
  <c r="X461" i="2"/>
  <c r="X449" i="2"/>
  <c r="X437" i="2"/>
  <c r="X425" i="2"/>
  <c r="X413" i="2"/>
  <c r="X401" i="2"/>
  <c r="X389" i="2"/>
  <c r="X377" i="2"/>
  <c r="X365" i="2"/>
  <c r="X353" i="2"/>
  <c r="X341" i="2"/>
  <c r="X329" i="2"/>
  <c r="X317" i="2"/>
  <c r="Y562" i="2"/>
  <c r="Y538" i="2"/>
  <c r="Y694" i="2"/>
  <c r="Y502" i="2"/>
  <c r="Y622" i="2"/>
  <c r="X720" i="2"/>
  <c r="X708" i="2"/>
  <c r="X696" i="2"/>
  <c r="X684" i="2"/>
  <c r="X672" i="2"/>
  <c r="X660" i="2"/>
  <c r="X648" i="2"/>
  <c r="X636" i="2"/>
  <c r="X624" i="2"/>
  <c r="X612" i="2"/>
  <c r="X600" i="2"/>
  <c r="X588" i="2"/>
  <c r="X576" i="2"/>
  <c r="X564" i="2"/>
  <c r="X552" i="2"/>
  <c r="X540" i="2"/>
  <c r="X528" i="2"/>
  <c r="X516" i="2"/>
  <c r="X504" i="2"/>
  <c r="X719" i="2"/>
  <c r="X707" i="2"/>
  <c r="X695" i="2"/>
  <c r="X683" i="2"/>
  <c r="X671" i="2"/>
  <c r="X659" i="2"/>
  <c r="X647" i="2"/>
  <c r="X635" i="2"/>
  <c r="X623" i="2"/>
  <c r="X611" i="2"/>
  <c r="X599" i="2"/>
  <c r="X587" i="2"/>
  <c r="X575" i="2"/>
  <c r="X563" i="2"/>
  <c r="X551" i="2"/>
  <c r="X539" i="2"/>
  <c r="X527" i="2"/>
  <c r="X515" i="2"/>
  <c r="X503" i="2"/>
  <c r="Y682" i="2"/>
  <c r="Y550" i="2"/>
  <c r="X706" i="2"/>
  <c r="X670" i="2"/>
  <c r="X646" i="2"/>
  <c r="X634" i="2"/>
  <c r="X610" i="2"/>
  <c r="X598" i="2"/>
  <c r="X586" i="2"/>
  <c r="X526" i="2"/>
  <c r="T66" i="2"/>
  <c r="Y66" i="2" s="1"/>
  <c r="T67" i="2"/>
  <c r="Y67" i="2" s="1"/>
  <c r="T68" i="2"/>
  <c r="Y68" i="2" s="1"/>
  <c r="T69" i="2"/>
  <c r="Y69" i="2" s="1"/>
  <c r="T70" i="2"/>
  <c r="X70" i="2" s="1"/>
  <c r="T71" i="2"/>
  <c r="X71" i="2" s="1"/>
  <c r="T72" i="2"/>
  <c r="Y72" i="2" s="1"/>
  <c r="T73" i="2"/>
  <c r="X73" i="2" s="1"/>
  <c r="T74" i="2"/>
  <c r="X74" i="2" s="1"/>
  <c r="T75" i="2"/>
  <c r="X75" i="2" s="1"/>
  <c r="T76" i="2"/>
  <c r="X76" i="2" s="1"/>
  <c r="T77" i="2"/>
  <c r="T78" i="2"/>
  <c r="Y78" i="2" s="1"/>
  <c r="T79" i="2"/>
  <c r="Y79" i="2" s="1"/>
  <c r="T80" i="2"/>
  <c r="Y80" i="2" s="1"/>
  <c r="T81" i="2"/>
  <c r="X81" i="2" s="1"/>
  <c r="T82" i="2"/>
  <c r="Y82" i="2" s="1"/>
  <c r="T83" i="2"/>
  <c r="Y83" i="2" s="1"/>
  <c r="T84" i="2"/>
  <c r="X84" i="2" s="1"/>
  <c r="T85" i="2"/>
  <c r="X85" i="2" s="1"/>
  <c r="T86" i="2"/>
  <c r="X86" i="2" s="1"/>
  <c r="T87" i="2"/>
  <c r="X87" i="2" s="1"/>
  <c r="T88" i="2"/>
  <c r="Y88" i="2" s="1"/>
  <c r="T89" i="2"/>
  <c r="X89" i="2" s="1"/>
  <c r="T90" i="2"/>
  <c r="Y90" i="2" s="1"/>
  <c r="T91" i="2"/>
  <c r="Y91" i="2" s="1"/>
  <c r="T92" i="2"/>
  <c r="X92" i="2" s="1"/>
  <c r="T93" i="2"/>
  <c r="X93" i="2" s="1"/>
  <c r="T94" i="2"/>
  <c r="Y94" i="2" s="1"/>
  <c r="T95" i="2"/>
  <c r="X95" i="2" s="1"/>
  <c r="T96" i="2"/>
  <c r="X96" i="2" s="1"/>
  <c r="T97" i="2"/>
  <c r="X97" i="2" s="1"/>
  <c r="T98" i="2"/>
  <c r="X98" i="2" s="1"/>
  <c r="T99" i="2"/>
  <c r="X99" i="2" s="1"/>
  <c r="T100" i="2"/>
  <c r="X100" i="2" s="1"/>
  <c r="T101" i="2"/>
  <c r="Y101" i="2" s="1"/>
  <c r="T102" i="2"/>
  <c r="X102" i="2" s="1"/>
  <c r="T103" i="2"/>
  <c r="X103" i="2" s="1"/>
  <c r="T104" i="2"/>
  <c r="X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X114" i="2" s="1"/>
  <c r="T115" i="2"/>
  <c r="X115" i="2" s="1"/>
  <c r="T116" i="2"/>
  <c r="Y116" i="2" s="1"/>
  <c r="T117" i="2"/>
  <c r="Y117" i="2" s="1"/>
  <c r="T118" i="2"/>
  <c r="Y118" i="2" s="1"/>
  <c r="T119" i="2"/>
  <c r="X119" i="2" s="1"/>
  <c r="T120" i="2"/>
  <c r="X120" i="2" s="1"/>
  <c r="T121" i="2"/>
  <c r="Y121" i="2" s="1"/>
  <c r="T122" i="2"/>
  <c r="Y122" i="2" s="1"/>
  <c r="T123" i="2"/>
  <c r="Y123" i="2" s="1"/>
  <c r="T124" i="2"/>
  <c r="Y124" i="2" s="1"/>
  <c r="T125" i="2"/>
  <c r="X125" i="2" s="1"/>
  <c r="T126" i="2"/>
  <c r="X126" i="2" s="1"/>
  <c r="T127" i="2"/>
  <c r="X127" i="2" s="1"/>
  <c r="T128" i="2"/>
  <c r="X128" i="2" s="1"/>
  <c r="T129" i="2"/>
  <c r="Y129" i="2" s="1"/>
  <c r="T130" i="2"/>
  <c r="Y130" i="2" s="1"/>
  <c r="T131" i="2"/>
  <c r="Y131" i="2" s="1"/>
  <c r="T132" i="2"/>
  <c r="X132" i="2" s="1"/>
  <c r="T133" i="2"/>
  <c r="X133" i="2" s="1"/>
  <c r="T134" i="2"/>
  <c r="X134" i="2" s="1"/>
  <c r="T135" i="2"/>
  <c r="Y135" i="2" s="1"/>
  <c r="T136" i="2"/>
  <c r="Y136" i="2" s="1"/>
  <c r="T137" i="2"/>
  <c r="X137" i="2" s="1"/>
  <c r="T138" i="2"/>
  <c r="Y138" i="2" s="1"/>
  <c r="T139" i="2"/>
  <c r="X139" i="2" s="1"/>
  <c r="T140" i="2"/>
  <c r="Y140" i="2" s="1"/>
  <c r="T141" i="2"/>
  <c r="Y141" i="2" s="1"/>
  <c r="T142" i="2"/>
  <c r="Y142" i="2" s="1"/>
  <c r="T143" i="2"/>
  <c r="X143" i="2" s="1"/>
  <c r="T144" i="2"/>
  <c r="Y144" i="2" s="1"/>
  <c r="T145" i="2"/>
  <c r="X145" i="2" s="1"/>
  <c r="T146" i="2"/>
  <c r="X146" i="2" s="1"/>
  <c r="T147" i="2"/>
  <c r="X147" i="2" s="1"/>
  <c r="T148" i="2"/>
  <c r="X148" i="2" s="1"/>
  <c r="T149" i="2"/>
  <c r="Y149" i="2" s="1"/>
  <c r="T150" i="2"/>
  <c r="Y150" i="2" s="1"/>
  <c r="T151" i="2"/>
  <c r="X151" i="2" s="1"/>
  <c r="T152" i="2"/>
  <c r="X152" i="2" s="1"/>
  <c r="T153" i="2"/>
  <c r="Y153" i="2" s="1"/>
  <c r="T154" i="2"/>
  <c r="Y154" i="2" s="1"/>
  <c r="T155" i="2"/>
  <c r="Y155" i="2" s="1"/>
  <c r="T156" i="2"/>
  <c r="X156" i="2" s="1"/>
  <c r="T157" i="2"/>
  <c r="X157" i="2" s="1"/>
  <c r="T158" i="2"/>
  <c r="X158" i="2" s="1"/>
  <c r="T159" i="2"/>
  <c r="X159" i="2" s="1"/>
  <c r="T160" i="2"/>
  <c r="X160" i="2" s="1"/>
  <c r="T161" i="2"/>
  <c r="X161" i="2" s="1"/>
  <c r="T162" i="2"/>
  <c r="Y162" i="2" s="1"/>
  <c r="T163" i="2"/>
  <c r="X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X172" i="2" s="1"/>
  <c r="T173" i="2"/>
  <c r="X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Y185" i="2" s="1"/>
  <c r="T186" i="2"/>
  <c r="X186" i="2" s="1"/>
  <c r="T187" i="2"/>
  <c r="X187" i="2" s="1"/>
  <c r="T188" i="2"/>
  <c r="X188" i="2" s="1"/>
  <c r="T189" i="2"/>
  <c r="Y189" i="2" s="1"/>
  <c r="T190" i="2"/>
  <c r="Y190" i="2" s="1"/>
  <c r="T191" i="2"/>
  <c r="X191" i="2" s="1"/>
  <c r="T192" i="2"/>
  <c r="X192" i="2" s="1"/>
  <c r="T193" i="2"/>
  <c r="Y193" i="2" s="1"/>
  <c r="T194" i="2"/>
  <c r="Y194" i="2" s="1"/>
  <c r="T195" i="2"/>
  <c r="Y195" i="2" s="1"/>
  <c r="T196" i="2"/>
  <c r="Y196" i="2" s="1"/>
  <c r="T197" i="2"/>
  <c r="Y197" i="2" s="1"/>
  <c r="T198" i="2"/>
  <c r="X198" i="2" s="1"/>
  <c r="T199" i="2"/>
  <c r="Y199" i="2" s="1"/>
  <c r="T200" i="2"/>
  <c r="Y200" i="2" s="1"/>
  <c r="T201" i="2"/>
  <c r="Y201" i="2" s="1"/>
  <c r="T202" i="2"/>
  <c r="Y202" i="2" s="1"/>
  <c r="T203" i="2"/>
  <c r="X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X209" i="2" s="1"/>
  <c r="T210" i="2"/>
  <c r="Y210" i="2" s="1"/>
  <c r="T211" i="2"/>
  <c r="X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X217" i="2" s="1"/>
  <c r="T218" i="2"/>
  <c r="X218" i="2" s="1"/>
  <c r="T219" i="2"/>
  <c r="X219" i="2" s="1"/>
  <c r="T220" i="2"/>
  <c r="X220" i="2" s="1"/>
  <c r="T221" i="2"/>
  <c r="X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X239" i="2" s="1"/>
  <c r="T240" i="2"/>
  <c r="X240" i="2" s="1"/>
  <c r="T241" i="2"/>
  <c r="X241" i="2" s="1"/>
  <c r="T242" i="2"/>
  <c r="X242" i="2" s="1"/>
  <c r="T243" i="2"/>
  <c r="X243" i="2" s="1"/>
  <c r="T244" i="2"/>
  <c r="Y244" i="2" s="1"/>
  <c r="T245" i="2"/>
  <c r="X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Y251" i="2" s="1"/>
  <c r="T252" i="2"/>
  <c r="Y252" i="2" s="1"/>
  <c r="T253" i="2"/>
  <c r="Y253" i="2" s="1"/>
  <c r="T254" i="2"/>
  <c r="Y254" i="2" s="1"/>
  <c r="T255" i="2"/>
  <c r="X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Y261" i="2" s="1"/>
  <c r="T262" i="2"/>
  <c r="Y262" i="2" s="1"/>
  <c r="T263" i="2"/>
  <c r="X263" i="2" s="1"/>
  <c r="T264" i="2"/>
  <c r="Y264" i="2" s="1"/>
  <c r="T265" i="2"/>
  <c r="X265" i="2" s="1"/>
  <c r="T266" i="2"/>
  <c r="X266" i="2" s="1"/>
  <c r="T267" i="2"/>
  <c r="Y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X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X288" i="2" s="1"/>
  <c r="T289" i="2"/>
  <c r="X289" i="2" s="1"/>
  <c r="T290" i="2"/>
  <c r="Y290" i="2" s="1"/>
  <c r="T291" i="2"/>
  <c r="X291" i="2" s="1"/>
  <c r="T292" i="2"/>
  <c r="Y292" i="2" s="1"/>
  <c r="T293" i="2"/>
  <c r="X293" i="2" s="1"/>
  <c r="T294" i="2"/>
  <c r="Y294" i="2" s="1"/>
  <c r="T295" i="2"/>
  <c r="Y295" i="2" s="1"/>
  <c r="T296" i="2"/>
  <c r="Y296" i="2" s="1"/>
  <c r="T297" i="2"/>
  <c r="Y297" i="2" s="1"/>
  <c r="T298" i="2"/>
  <c r="Y298" i="2" s="1"/>
  <c r="T299" i="2"/>
  <c r="X299" i="2" s="1"/>
  <c r="T300" i="2"/>
  <c r="X300" i="2" s="1"/>
  <c r="T301" i="2"/>
  <c r="X301" i="2" s="1"/>
  <c r="T302" i="2"/>
  <c r="X302" i="2" s="1"/>
  <c r="T303" i="2"/>
  <c r="X303" i="2" s="1"/>
  <c r="T304" i="2"/>
  <c r="Y304" i="2" s="1"/>
  <c r="T305" i="2"/>
  <c r="X305" i="2" s="1"/>
  <c r="T306" i="2"/>
  <c r="Y306" i="2" s="1"/>
  <c r="T307" i="2"/>
  <c r="Y307" i="2" s="1"/>
  <c r="T308" i="2"/>
  <c r="Y308" i="2" s="1"/>
  <c r="T309" i="2"/>
  <c r="Y309" i="2" s="1"/>
  <c r="T310" i="2"/>
  <c r="Y310" i="2" s="1"/>
  <c r="T311" i="2"/>
  <c r="Y311" i="2" s="1"/>
  <c r="T312" i="2"/>
  <c r="X312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X72" i="2"/>
  <c r="X168" i="2"/>
  <c r="X180" i="2"/>
  <c r="X204" i="2"/>
  <c r="Y73" i="2"/>
  <c r="Y84" i="2"/>
  <c r="Y120" i="2"/>
  <c r="Y156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AA139" i="2"/>
  <c r="AA241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Y312" i="2" l="1"/>
  <c r="Y146" i="2"/>
  <c r="Y239" i="2"/>
  <c r="X149" i="2"/>
  <c r="X113" i="2"/>
  <c r="Y77" i="2"/>
  <c r="J2108" i="61"/>
  <c r="I1608" i="61"/>
  <c r="K1358" i="61"/>
  <c r="J608" i="61"/>
  <c r="J483" i="61"/>
  <c r="I1483" i="61"/>
  <c r="K858" i="61"/>
  <c r="F858" i="61"/>
  <c r="E106" i="61"/>
  <c r="K1733" i="61"/>
  <c r="F358" i="61"/>
  <c r="H1483" i="61"/>
  <c r="G106" i="61"/>
  <c r="F733" i="61"/>
  <c r="K233" i="61"/>
  <c r="K1233" i="61"/>
  <c r="I2108" i="61"/>
  <c r="I1108" i="61"/>
  <c r="I733" i="61"/>
  <c r="K483" i="61"/>
  <c r="H1733" i="61"/>
  <c r="G733" i="61"/>
  <c r="E858" i="61"/>
  <c r="G1608" i="61"/>
  <c r="H1358" i="61"/>
  <c r="I233" i="61"/>
  <c r="F1983" i="61"/>
  <c r="H1233" i="61"/>
  <c r="H608" i="61"/>
  <c r="K106" i="61"/>
  <c r="H858" i="61"/>
  <c r="J733" i="61"/>
  <c r="F1483" i="61"/>
  <c r="E483" i="61"/>
  <c r="F1733" i="61"/>
  <c r="H1983" i="61"/>
  <c r="J1858" i="61"/>
  <c r="E608" i="61"/>
  <c r="J233" i="61"/>
  <c r="E2108" i="61"/>
  <c r="J1233" i="61"/>
  <c r="H733" i="61"/>
  <c r="G1108" i="61"/>
  <c r="E358" i="61"/>
  <c r="K733" i="61"/>
  <c r="I1358" i="61"/>
  <c r="J1733" i="61"/>
  <c r="K1858" i="61"/>
  <c r="G1233" i="61"/>
  <c r="E1608" i="61"/>
  <c r="K983" i="61"/>
  <c r="K1608" i="61"/>
  <c r="E1858" i="61"/>
  <c r="F1608" i="61"/>
  <c r="H2108" i="61"/>
  <c r="F1358" i="61"/>
  <c r="F1108" i="61"/>
  <c r="K1483" i="61"/>
  <c r="F1858" i="61"/>
  <c r="H983" i="61"/>
  <c r="G608" i="61"/>
  <c r="I858" i="61"/>
  <c r="I1733" i="61"/>
  <c r="J1358" i="61"/>
  <c r="K1983" i="61"/>
  <c r="J983" i="61"/>
  <c r="H483" i="61"/>
  <c r="F1233" i="61"/>
  <c r="I1858" i="61"/>
  <c r="E733" i="61"/>
  <c r="E1983" i="61"/>
  <c r="G1983" i="61"/>
  <c r="G858" i="61"/>
  <c r="J1983" i="61"/>
  <c r="G1483" i="61"/>
  <c r="H358" i="61"/>
  <c r="E983" i="61"/>
  <c r="J1108" i="61"/>
  <c r="G2108" i="61"/>
  <c r="F106" i="61"/>
  <c r="J106" i="61"/>
  <c r="K608" i="61"/>
  <c r="H1858" i="61"/>
  <c r="K2108" i="61"/>
  <c r="G1733" i="61"/>
  <c r="F983" i="61"/>
  <c r="G1858" i="61"/>
  <c r="I608" i="61"/>
  <c r="J358" i="61"/>
  <c r="G358" i="61"/>
  <c r="F608" i="61"/>
  <c r="K1108" i="61"/>
  <c r="G233" i="61"/>
  <c r="E1108" i="61"/>
  <c r="J1483" i="61"/>
  <c r="I358" i="61"/>
  <c r="K358" i="61"/>
  <c r="J858" i="61"/>
  <c r="I983" i="61"/>
  <c r="G483" i="61"/>
  <c r="E1483" i="61"/>
  <c r="H1608" i="61"/>
  <c r="J1608" i="61"/>
  <c r="H233" i="61"/>
  <c r="E233" i="61"/>
  <c r="H106" i="61"/>
  <c r="F2108" i="61"/>
  <c r="G983" i="61"/>
  <c r="I106" i="61"/>
  <c r="I1233" i="61"/>
  <c r="G1358" i="61"/>
  <c r="I1983" i="61"/>
  <c r="I483" i="61"/>
  <c r="E1733" i="61"/>
  <c r="F483" i="61"/>
  <c r="H1108" i="61"/>
  <c r="E1233" i="61"/>
  <c r="F233" i="61"/>
  <c r="E1358" i="61"/>
  <c r="X94" i="2"/>
  <c r="X197" i="2"/>
  <c r="X185" i="2"/>
  <c r="X83" i="2"/>
  <c r="Y71" i="2"/>
  <c r="X82" i="2"/>
  <c r="Y70" i="2"/>
  <c r="Y143" i="2"/>
  <c r="Y115" i="2"/>
  <c r="X67" i="2"/>
  <c r="Y212" i="2"/>
  <c r="Y98" i="2"/>
  <c r="Y206" i="2"/>
  <c r="Y188" i="2"/>
  <c r="X110" i="2"/>
  <c r="Y161" i="2"/>
  <c r="X101" i="2"/>
  <c r="X264" i="2"/>
  <c r="Y147" i="2"/>
  <c r="X233" i="2"/>
  <c r="Y205" i="2"/>
  <c r="X311" i="2"/>
  <c r="X167" i="2"/>
  <c r="Y119" i="2"/>
  <c r="X287" i="2"/>
  <c r="X155" i="2"/>
  <c r="Y97" i="2"/>
  <c r="X131" i="2"/>
  <c r="Y293" i="2"/>
  <c r="Y85" i="2"/>
  <c r="Y281" i="2"/>
  <c r="X199" i="2"/>
  <c r="Y263" i="2"/>
  <c r="Y145" i="2"/>
  <c r="X175" i="2"/>
  <c r="Y139" i="2"/>
  <c r="Y187" i="2"/>
  <c r="Y99" i="2"/>
  <c r="Y257" i="2"/>
  <c r="X277" i="2"/>
  <c r="Y255" i="2"/>
  <c r="X267" i="2"/>
  <c r="X166" i="2"/>
  <c r="X88" i="2"/>
  <c r="Y243" i="2"/>
  <c r="Y291" i="2"/>
  <c r="Y209" i="2"/>
  <c r="Y158" i="2"/>
  <c r="X231" i="2"/>
  <c r="X169" i="2"/>
  <c r="X123" i="2"/>
  <c r="X210" i="2"/>
  <c r="Y198" i="2"/>
  <c r="Y186" i="2"/>
  <c r="Y137" i="2"/>
  <c r="X183" i="2"/>
  <c r="Y305" i="2"/>
  <c r="Y218" i="2"/>
  <c r="Y126" i="2"/>
  <c r="Y76" i="2"/>
  <c r="X181" i="2"/>
  <c r="X138" i="2"/>
  <c r="Y303" i="2"/>
  <c r="Y217" i="2"/>
  <c r="Y163" i="2"/>
  <c r="Y125" i="2"/>
  <c r="Y75" i="2"/>
  <c r="Y203" i="2"/>
  <c r="Y159" i="2"/>
  <c r="Y89" i="2"/>
  <c r="X179" i="2"/>
  <c r="X144" i="2"/>
  <c r="X111" i="2"/>
  <c r="Y265" i="2"/>
  <c r="Y211" i="2"/>
  <c r="Y114" i="2"/>
  <c r="X162" i="2"/>
  <c r="Y245" i="2"/>
  <c r="X150" i="2"/>
  <c r="X116" i="2"/>
  <c r="X68" i="2"/>
  <c r="Y92" i="2"/>
  <c r="X164" i="2"/>
  <c r="X140" i="2"/>
  <c r="X200" i="2"/>
  <c r="Y176" i="2"/>
  <c r="Y152" i="2"/>
  <c r="Y104" i="2"/>
  <c r="X80" i="2"/>
  <c r="Y279" i="2"/>
  <c r="Y223" i="2"/>
  <c r="Y174" i="2"/>
  <c r="Y151" i="2"/>
  <c r="Y103" i="2"/>
  <c r="X230" i="2"/>
  <c r="X195" i="2"/>
  <c r="X154" i="2"/>
  <c r="X130" i="2"/>
  <c r="X79" i="2"/>
  <c r="Y269" i="2"/>
  <c r="Y221" i="2"/>
  <c r="Y173" i="2"/>
  <c r="Y128" i="2"/>
  <c r="Y102" i="2"/>
  <c r="X194" i="2"/>
  <c r="X77" i="2"/>
  <c r="Y219" i="2"/>
  <c r="Y171" i="2"/>
  <c r="Y127" i="2"/>
  <c r="X170" i="2"/>
  <c r="Y81" i="2"/>
  <c r="Y157" i="2"/>
  <c r="X229" i="2"/>
  <c r="X182" i="2"/>
  <c r="Y289" i="2"/>
  <c r="Y192" i="2"/>
  <c r="Y74" i="2"/>
  <c r="X253" i="2"/>
  <c r="X193" i="2"/>
  <c r="X178" i="2"/>
  <c r="X142" i="2"/>
  <c r="X118" i="2"/>
  <c r="Y288" i="2"/>
  <c r="Y191" i="2"/>
  <c r="Y134" i="2"/>
  <c r="Y87" i="2"/>
  <c r="X252" i="2"/>
  <c r="Y241" i="2"/>
  <c r="Y133" i="2"/>
  <c r="Y86" i="2"/>
  <c r="X251" i="2"/>
  <c r="X207" i="2"/>
  <c r="X190" i="2"/>
  <c r="X91" i="2"/>
  <c r="Y240" i="2"/>
  <c r="Y148" i="2"/>
  <c r="Y132" i="2"/>
  <c r="X290" i="2"/>
  <c r="X196" i="2"/>
  <c r="X69" i="2"/>
  <c r="Y266" i="2"/>
  <c r="Y242" i="2"/>
  <c r="Y220" i="2"/>
  <c r="Y160" i="2"/>
  <c r="Y93" i="2"/>
  <c r="X232" i="2"/>
  <c r="X208" i="2"/>
  <c r="Y172" i="2"/>
  <c r="Y100" i="2"/>
  <c r="X254" i="2"/>
  <c r="X112" i="2"/>
  <c r="Y184" i="2"/>
  <c r="X278" i="2"/>
  <c r="X124" i="2"/>
  <c r="X136" i="2"/>
  <c r="Y302" i="2"/>
  <c r="Y96" i="2"/>
  <c r="X276" i="2"/>
  <c r="X202" i="2"/>
  <c r="X135" i="2"/>
  <c r="X122" i="2"/>
  <c r="X109" i="2"/>
  <c r="Y301" i="2"/>
  <c r="Y95" i="2"/>
  <c r="X275" i="2"/>
  <c r="X121" i="2"/>
  <c r="X108" i="2"/>
  <c r="Y300" i="2"/>
  <c r="X107" i="2"/>
  <c r="Y299" i="2"/>
  <c r="X106" i="2"/>
  <c r="X310" i="2"/>
  <c r="X298" i="2"/>
  <c r="X286" i="2"/>
  <c r="X274" i="2"/>
  <c r="X262" i="2"/>
  <c r="X250" i="2"/>
  <c r="X238" i="2"/>
  <c r="X228" i="2"/>
  <c r="X216" i="2"/>
  <c r="X309" i="2"/>
  <c r="X297" i="2"/>
  <c r="X285" i="2"/>
  <c r="X273" i="2"/>
  <c r="X261" i="2"/>
  <c r="X249" i="2"/>
  <c r="X237" i="2"/>
  <c r="X227" i="2"/>
  <c r="X215" i="2"/>
  <c r="X308" i="2"/>
  <c r="X296" i="2"/>
  <c r="X284" i="2"/>
  <c r="X272" i="2"/>
  <c r="X260" i="2"/>
  <c r="X248" i="2"/>
  <c r="X236" i="2"/>
  <c r="X226" i="2"/>
  <c r="X214" i="2"/>
  <c r="X307" i="2"/>
  <c r="X295" i="2"/>
  <c r="X283" i="2"/>
  <c r="X271" i="2"/>
  <c r="X259" i="2"/>
  <c r="X247" i="2"/>
  <c r="X235" i="2"/>
  <c r="X225" i="2"/>
  <c r="X213" i="2"/>
  <c r="X201" i="2"/>
  <c r="X189" i="2"/>
  <c r="X177" i="2"/>
  <c r="X165" i="2"/>
  <c r="X153" i="2"/>
  <c r="X141" i="2"/>
  <c r="X129" i="2"/>
  <c r="X117" i="2"/>
  <c r="X105" i="2"/>
  <c r="X90" i="2"/>
  <c r="X78" i="2"/>
  <c r="X66" i="2"/>
  <c r="X306" i="2"/>
  <c r="X294" i="2"/>
  <c r="X282" i="2"/>
  <c r="X270" i="2"/>
  <c r="X258" i="2"/>
  <c r="X246" i="2"/>
  <c r="X224" i="2"/>
  <c r="X304" i="2"/>
  <c r="X292" i="2"/>
  <c r="X280" i="2"/>
  <c r="X268" i="2"/>
  <c r="X256" i="2"/>
  <c r="X244" i="2"/>
  <c r="X234" i="2"/>
  <c r="X222" i="2"/>
  <c r="T61" i="2" l="1"/>
  <c r="X61" i="2" s="1"/>
  <c r="T62" i="2"/>
  <c r="Y62" i="2" s="1"/>
  <c r="T63" i="2"/>
  <c r="X63" i="2" s="1"/>
  <c r="T64" i="2"/>
  <c r="Y64" i="2" s="1"/>
  <c r="T65" i="2"/>
  <c r="Y65" i="2" s="1"/>
  <c r="U61" i="2"/>
  <c r="AA61" i="2" s="1"/>
  <c r="U62" i="2"/>
  <c r="AA62" i="2" s="1"/>
  <c r="U63" i="2"/>
  <c r="AA63" i="2" s="1"/>
  <c r="U64" i="2"/>
  <c r="AA64" i="2" s="1"/>
  <c r="U65" i="2"/>
  <c r="AA65" i="2" s="1"/>
  <c r="V61" i="2"/>
  <c r="V62" i="2"/>
  <c r="V63" i="2"/>
  <c r="V64" i="2"/>
  <c r="V65" i="2"/>
  <c r="W61" i="2"/>
  <c r="W62" i="2"/>
  <c r="W63" i="2"/>
  <c r="W64" i="2"/>
  <c r="W65" i="2"/>
  <c r="Z61" i="2"/>
  <c r="Z62" i="2"/>
  <c r="Z63" i="2"/>
  <c r="Z64" i="2"/>
  <c r="Z65" i="2"/>
  <c r="AB61" i="2"/>
  <c r="AB62" i="2"/>
  <c r="AB63" i="2"/>
  <c r="AB64" i="2"/>
  <c r="AB65" i="2"/>
  <c r="X64" i="2" l="1"/>
  <c r="Y61" i="2"/>
  <c r="F146" i="63"/>
  <c r="F330" i="63"/>
  <c r="F361" i="63"/>
  <c r="F177" i="63"/>
  <c r="F358" i="63"/>
  <c r="F174" i="63"/>
  <c r="F321" i="63"/>
  <c r="F137" i="63"/>
  <c r="H1458" i="61"/>
  <c r="H2083" i="61"/>
  <c r="H1583" i="61"/>
  <c r="G333" i="61"/>
  <c r="F1083" i="61"/>
  <c r="H81" i="61"/>
  <c r="H1083" i="61"/>
  <c r="G1958" i="61"/>
  <c r="I708" i="61"/>
  <c r="J1583" i="61"/>
  <c r="F958" i="61"/>
  <c r="F1458" i="61"/>
  <c r="G1583" i="61"/>
  <c r="G833" i="61"/>
  <c r="F833" i="61"/>
  <c r="G208" i="61"/>
  <c r="J1333" i="61"/>
  <c r="K1958" i="61"/>
  <c r="E708" i="61"/>
  <c r="I1958" i="61"/>
  <c r="I208" i="61"/>
  <c r="H1208" i="61"/>
  <c r="K1583" i="61"/>
  <c r="E1708" i="61"/>
  <c r="H208" i="61"/>
  <c r="K333" i="61"/>
  <c r="I1208" i="61"/>
  <c r="G458" i="61"/>
  <c r="J1708" i="61"/>
  <c r="F1333" i="61"/>
  <c r="G81" i="61"/>
  <c r="I333" i="61"/>
  <c r="H708" i="61"/>
  <c r="I1708" i="61"/>
  <c r="I1583" i="61"/>
  <c r="G583" i="61"/>
  <c r="E1208" i="61"/>
  <c r="I583" i="61"/>
  <c r="F1833" i="61"/>
  <c r="K208" i="61"/>
  <c r="E458" i="61"/>
  <c r="H833" i="61"/>
  <c r="K1458" i="61"/>
  <c r="K583" i="61"/>
  <c r="G2083" i="61"/>
  <c r="I1083" i="61"/>
  <c r="F81" i="61"/>
  <c r="G1833" i="61"/>
  <c r="J958" i="61"/>
  <c r="K833" i="61"/>
  <c r="G1333" i="61"/>
  <c r="I1833" i="61"/>
  <c r="J333" i="61"/>
  <c r="H1708" i="61"/>
  <c r="J1958" i="61"/>
  <c r="G708" i="61"/>
  <c r="I458" i="61"/>
  <c r="K1208" i="61"/>
  <c r="F708" i="61"/>
  <c r="G1083" i="61"/>
  <c r="H1333" i="61"/>
  <c r="J1458" i="61"/>
  <c r="K458" i="61"/>
  <c r="K1708" i="61"/>
  <c r="H958" i="61"/>
  <c r="K81" i="61"/>
  <c r="J458" i="61"/>
  <c r="F1208" i="61"/>
  <c r="F1958" i="61"/>
  <c r="E833" i="61"/>
  <c r="G1458" i="61"/>
  <c r="H1833" i="61"/>
  <c r="F1583" i="61"/>
  <c r="E1083" i="61"/>
  <c r="H583" i="61"/>
  <c r="F458" i="61"/>
  <c r="F208" i="61"/>
  <c r="E1833" i="61"/>
  <c r="E1958" i="61"/>
  <c r="F2083" i="61"/>
  <c r="J583" i="61"/>
  <c r="J1208" i="61"/>
  <c r="K1333" i="61"/>
  <c r="K958" i="61"/>
  <c r="K2083" i="61"/>
  <c r="E583" i="61"/>
  <c r="F333" i="61"/>
  <c r="J833" i="61"/>
  <c r="J708" i="61"/>
  <c r="K708" i="61"/>
  <c r="G1208" i="61"/>
  <c r="J1083" i="61"/>
  <c r="E333" i="61"/>
  <c r="E1458" i="61"/>
  <c r="J1833" i="61"/>
  <c r="E2083" i="61"/>
  <c r="I81" i="61"/>
  <c r="I958" i="61"/>
  <c r="F583" i="61"/>
  <c r="G1708" i="61"/>
  <c r="J2083" i="61"/>
  <c r="I1333" i="61"/>
  <c r="K1083" i="61"/>
  <c r="J208" i="61"/>
  <c r="I833" i="61"/>
  <c r="F1708" i="61"/>
  <c r="H333" i="61"/>
  <c r="K1833" i="61"/>
  <c r="E958" i="61"/>
  <c r="J81" i="61"/>
  <c r="E1583" i="61"/>
  <c r="E1333" i="61"/>
  <c r="E81" i="61"/>
  <c r="H1958" i="61"/>
  <c r="E208" i="61"/>
  <c r="G958" i="61"/>
  <c r="I1458" i="61"/>
  <c r="I2083" i="61"/>
  <c r="H458" i="61"/>
  <c r="H2058" i="61"/>
  <c r="F2058" i="61"/>
  <c r="F1558" i="61"/>
  <c r="H183" i="61"/>
  <c r="H933" i="61"/>
  <c r="I1058" i="61"/>
  <c r="K1558" i="61"/>
  <c r="I1433" i="61"/>
  <c r="I1933" i="61"/>
  <c r="G1433" i="61"/>
  <c r="E683" i="61"/>
  <c r="E808" i="61"/>
  <c r="G183" i="61"/>
  <c r="I933" i="61"/>
  <c r="E1933" i="61"/>
  <c r="G808" i="61"/>
  <c r="E933" i="61"/>
  <c r="K1933" i="61"/>
  <c r="J2058" i="61"/>
  <c r="E1433" i="61"/>
  <c r="I1308" i="61"/>
  <c r="E56" i="61"/>
  <c r="G1683" i="61"/>
  <c r="J1558" i="61"/>
  <c r="F1808" i="61"/>
  <c r="I683" i="61"/>
  <c r="G1308" i="61"/>
  <c r="F1183" i="61"/>
  <c r="G1933" i="61"/>
  <c r="E1183" i="61"/>
  <c r="E2058" i="61"/>
  <c r="F1308" i="61"/>
  <c r="J56" i="61"/>
  <c r="I1558" i="61"/>
  <c r="F308" i="61"/>
  <c r="J433" i="61"/>
  <c r="E1058" i="61"/>
  <c r="K1808" i="61"/>
  <c r="E183" i="61"/>
  <c r="G56" i="61"/>
  <c r="J683" i="61"/>
  <c r="E1308" i="61"/>
  <c r="G1558" i="61"/>
  <c r="G1058" i="61"/>
  <c r="F808" i="61"/>
  <c r="J1683" i="61"/>
  <c r="E558" i="61"/>
  <c r="K1683" i="61"/>
  <c r="G2058" i="61"/>
  <c r="I558" i="61"/>
  <c r="F1433" i="61"/>
  <c r="J183" i="61"/>
  <c r="J308" i="61"/>
  <c r="G1183" i="61"/>
  <c r="J933" i="61"/>
  <c r="I183" i="61"/>
  <c r="I308" i="61"/>
  <c r="F1933" i="61"/>
  <c r="I808" i="61"/>
  <c r="H308" i="61"/>
  <c r="J558" i="61"/>
  <c r="F683" i="61"/>
  <c r="H1433" i="61"/>
  <c r="J1308" i="61"/>
  <c r="I1808" i="61"/>
  <c r="F183" i="61"/>
  <c r="I2058" i="61"/>
  <c r="H1558" i="61"/>
  <c r="E433" i="61"/>
  <c r="G1808" i="61"/>
  <c r="H1933" i="61"/>
  <c r="G308" i="61"/>
  <c r="J808" i="61"/>
  <c r="K183" i="61"/>
  <c r="K2058" i="61"/>
  <c r="E1808" i="61"/>
  <c r="H1058" i="61"/>
  <c r="H433" i="61"/>
  <c r="E1558" i="61"/>
  <c r="F1683" i="61"/>
  <c r="H56" i="61"/>
  <c r="K1183" i="61"/>
  <c r="K1058" i="61"/>
  <c r="F933" i="61"/>
  <c r="G683" i="61"/>
  <c r="J1058" i="61"/>
  <c r="K683" i="61"/>
  <c r="H1183" i="61"/>
  <c r="F558" i="61"/>
  <c r="K933" i="61"/>
  <c r="J1433" i="61"/>
  <c r="F1058" i="61"/>
  <c r="G433" i="61"/>
  <c r="K808" i="61"/>
  <c r="I56" i="61"/>
  <c r="K1308" i="61"/>
  <c r="I1183" i="61"/>
  <c r="I1683" i="61"/>
  <c r="K56" i="61"/>
  <c r="J1933" i="61"/>
  <c r="E1683" i="61"/>
  <c r="K558" i="61"/>
  <c r="H558" i="61"/>
  <c r="H1308" i="61"/>
  <c r="I433" i="61"/>
  <c r="K1433" i="61"/>
  <c r="K308" i="61"/>
  <c r="J1183" i="61"/>
  <c r="G558" i="61"/>
  <c r="H683" i="61"/>
  <c r="F433" i="61"/>
  <c r="F56" i="61"/>
  <c r="J1808" i="61"/>
  <c r="K433" i="61"/>
  <c r="H1683" i="61"/>
  <c r="H1808" i="61"/>
  <c r="E308" i="61"/>
  <c r="H808" i="61"/>
  <c r="G933" i="61"/>
  <c r="F68" i="63"/>
  <c r="F252" i="63"/>
  <c r="F193" i="63"/>
  <c r="F9" i="63"/>
  <c r="F262" i="63"/>
  <c r="F78" i="63"/>
  <c r="F339" i="63"/>
  <c r="F155" i="63"/>
  <c r="F363" i="63"/>
  <c r="F179" i="63"/>
  <c r="F359" i="63"/>
  <c r="F175" i="63"/>
  <c r="J911" i="61"/>
  <c r="F786" i="61"/>
  <c r="F661" i="61"/>
  <c r="G2036" i="61"/>
  <c r="J1661" i="61"/>
  <c r="I161" i="61"/>
  <c r="F34" i="61"/>
  <c r="J161" i="61"/>
  <c r="I1911" i="61"/>
  <c r="G1536" i="61"/>
  <c r="E1161" i="61"/>
  <c r="H1286" i="61"/>
  <c r="H1536" i="61"/>
  <c r="J2036" i="61"/>
  <c r="H911" i="61"/>
  <c r="J34" i="61"/>
  <c r="I536" i="61"/>
  <c r="G1786" i="61"/>
  <c r="K2036" i="61"/>
  <c r="J1786" i="61"/>
  <c r="E1286" i="61"/>
  <c r="K1161" i="61"/>
  <c r="J1036" i="61"/>
  <c r="G286" i="61"/>
  <c r="G1036" i="61"/>
  <c r="I1286" i="61"/>
  <c r="K411" i="61"/>
  <c r="E286" i="61"/>
  <c r="H536" i="61"/>
  <c r="F1911" i="61"/>
  <c r="I1536" i="61"/>
  <c r="G536" i="61"/>
  <c r="J1911" i="61"/>
  <c r="E34" i="61"/>
  <c r="G786" i="61"/>
  <c r="J786" i="61"/>
  <c r="F2036" i="61"/>
  <c r="F1411" i="61"/>
  <c r="I1411" i="61"/>
  <c r="J1536" i="61"/>
  <c r="I286" i="61"/>
  <c r="H2036" i="61"/>
  <c r="H161" i="61"/>
  <c r="J1286" i="61"/>
  <c r="H1411" i="61"/>
  <c r="H1036" i="61"/>
  <c r="I1786" i="61"/>
  <c r="E1911" i="61"/>
  <c r="F1786" i="61"/>
  <c r="I34" i="61"/>
  <c r="H786" i="61"/>
  <c r="G911" i="61"/>
  <c r="E786" i="61"/>
  <c r="K286" i="61"/>
  <c r="F1036" i="61"/>
  <c r="K1036" i="61"/>
  <c r="J661" i="61"/>
  <c r="K34" i="61"/>
  <c r="F911" i="61"/>
  <c r="E411" i="61"/>
  <c r="F1161" i="61"/>
  <c r="E1536" i="61"/>
  <c r="J411" i="61"/>
  <c r="I661" i="61"/>
  <c r="G1161" i="61"/>
  <c r="H1661" i="61"/>
  <c r="G1411" i="61"/>
  <c r="H34" i="61"/>
  <c r="K1411" i="61"/>
  <c r="F161" i="61"/>
  <c r="H661" i="61"/>
  <c r="I1036" i="61"/>
  <c r="E2036" i="61"/>
  <c r="J1161" i="61"/>
  <c r="I1161" i="61"/>
  <c r="K1661" i="61"/>
  <c r="K536" i="61"/>
  <c r="K661" i="61"/>
  <c r="E1411" i="61"/>
  <c r="I786" i="61"/>
  <c r="E911" i="61"/>
  <c r="E536" i="61"/>
  <c r="I2036" i="61"/>
  <c r="J1411" i="61"/>
  <c r="K1286" i="61"/>
  <c r="K911" i="61"/>
  <c r="E161" i="61"/>
  <c r="E1786" i="61"/>
  <c r="G161" i="61"/>
  <c r="K1536" i="61"/>
  <c r="K161" i="61"/>
  <c r="F411" i="61"/>
  <c r="G1661" i="61"/>
  <c r="G661" i="61"/>
  <c r="H1161" i="61"/>
  <c r="E1036" i="61"/>
  <c r="H286" i="61"/>
  <c r="F1536" i="61"/>
  <c r="E661" i="61"/>
  <c r="F1286" i="61"/>
  <c r="G411" i="61"/>
  <c r="I1661" i="61"/>
  <c r="F286" i="61"/>
  <c r="G1911" i="61"/>
  <c r="H1911" i="61"/>
  <c r="H1786" i="61"/>
  <c r="K1786" i="61"/>
  <c r="F1661" i="61"/>
  <c r="H411" i="61"/>
  <c r="I411" i="61"/>
  <c r="I911" i="61"/>
  <c r="K1911" i="61"/>
  <c r="F536" i="61"/>
  <c r="K786" i="61"/>
  <c r="E1661" i="61"/>
  <c r="J286" i="61"/>
  <c r="G34" i="61"/>
  <c r="J536" i="61"/>
  <c r="G1286" i="61"/>
  <c r="J654" i="61"/>
  <c r="H1904" i="61"/>
  <c r="K654" i="61"/>
  <c r="H1279" i="61"/>
  <c r="E779" i="61"/>
  <c r="J1779" i="61"/>
  <c r="E154" i="61"/>
  <c r="E1654" i="61"/>
  <c r="J904" i="61"/>
  <c r="H27" i="61"/>
  <c r="K27" i="61"/>
  <c r="G404" i="61"/>
  <c r="J1904" i="61"/>
  <c r="F1529" i="61"/>
  <c r="E2029" i="61"/>
  <c r="E1404" i="61"/>
  <c r="F1779" i="61"/>
  <c r="F2029" i="61"/>
  <c r="G1029" i="61"/>
  <c r="I779" i="61"/>
  <c r="G1279" i="61"/>
  <c r="H2029" i="61"/>
  <c r="K1529" i="61"/>
  <c r="G1404" i="61"/>
  <c r="E404" i="61"/>
  <c r="K279" i="61"/>
  <c r="K529" i="61"/>
  <c r="H1154" i="61"/>
  <c r="G1529" i="61"/>
  <c r="G1154" i="61"/>
  <c r="E1154" i="61"/>
  <c r="F529" i="61"/>
  <c r="H654" i="61"/>
  <c r="I1404" i="61"/>
  <c r="E529" i="61"/>
  <c r="E1529" i="61"/>
  <c r="E279" i="61"/>
  <c r="H904" i="61"/>
  <c r="K1404" i="61"/>
  <c r="I27" i="61"/>
  <c r="H1029" i="61"/>
  <c r="K779" i="61"/>
  <c r="J404" i="61"/>
  <c r="E27" i="61"/>
  <c r="F1154" i="61"/>
  <c r="J27" i="61"/>
  <c r="K1029" i="61"/>
  <c r="E1904" i="61"/>
  <c r="E1279" i="61"/>
  <c r="G2029" i="61"/>
  <c r="G279" i="61"/>
  <c r="E1029" i="61"/>
  <c r="J1404" i="61"/>
  <c r="G1904" i="61"/>
  <c r="I1279" i="61"/>
  <c r="F654" i="61"/>
  <c r="I1779" i="61"/>
  <c r="F154" i="61"/>
  <c r="I1529" i="61"/>
  <c r="F27" i="61"/>
  <c r="K904" i="61"/>
  <c r="H1779" i="61"/>
  <c r="I529" i="61"/>
  <c r="H1404" i="61"/>
  <c r="G904" i="61"/>
  <c r="H529" i="61"/>
  <c r="E654" i="61"/>
  <c r="K1904" i="61"/>
  <c r="I904" i="61"/>
  <c r="I1154" i="61"/>
  <c r="I654" i="61"/>
  <c r="F904" i="61"/>
  <c r="K1154" i="61"/>
  <c r="F1029" i="61"/>
  <c r="J279" i="61"/>
  <c r="J1029" i="61"/>
  <c r="J529" i="61"/>
  <c r="J154" i="61"/>
  <c r="H404" i="61"/>
  <c r="J779" i="61"/>
  <c r="G1779" i="61"/>
  <c r="H154" i="61"/>
  <c r="H779" i="61"/>
  <c r="F404" i="61"/>
  <c r="G654" i="61"/>
  <c r="K2029" i="61"/>
  <c r="J1654" i="61"/>
  <c r="H279" i="61"/>
  <c r="K1779" i="61"/>
  <c r="I404" i="61"/>
  <c r="F1654" i="61"/>
  <c r="I1654" i="61"/>
  <c r="I1904" i="61"/>
  <c r="K404" i="61"/>
  <c r="K154" i="61"/>
  <c r="I1029" i="61"/>
  <c r="J1279" i="61"/>
  <c r="E904" i="61"/>
  <c r="G529" i="61"/>
  <c r="F1904" i="61"/>
  <c r="F1279" i="61"/>
  <c r="H1529" i="61"/>
  <c r="E1779" i="61"/>
  <c r="G779" i="61"/>
  <c r="H1654" i="61"/>
  <c r="F279" i="61"/>
  <c r="G27" i="61"/>
  <c r="I279" i="61"/>
  <c r="I2029" i="61"/>
  <c r="G1654" i="61"/>
  <c r="F779" i="61"/>
  <c r="I154" i="61"/>
  <c r="K1654" i="61"/>
  <c r="J1529" i="61"/>
  <c r="J1154" i="61"/>
  <c r="G154" i="61"/>
  <c r="F1404" i="61"/>
  <c r="J2029" i="61"/>
  <c r="K1279" i="61"/>
  <c r="F148" i="63"/>
  <c r="F332" i="63"/>
  <c r="F115" i="63"/>
  <c r="F299" i="63"/>
  <c r="F986" i="61"/>
  <c r="K1861" i="61"/>
  <c r="I1486" i="61"/>
  <c r="H1236" i="61"/>
  <c r="J236" i="61"/>
  <c r="F2111" i="61"/>
  <c r="G236" i="61"/>
  <c r="J861" i="61"/>
  <c r="K1611" i="61"/>
  <c r="F1361" i="61"/>
  <c r="G1861" i="61"/>
  <c r="E1736" i="61"/>
  <c r="K1986" i="61"/>
  <c r="G1111" i="61"/>
  <c r="F1611" i="61"/>
  <c r="F1111" i="61"/>
  <c r="K611" i="61"/>
  <c r="K109" i="61"/>
  <c r="E1986" i="61"/>
  <c r="G486" i="61"/>
  <c r="F236" i="61"/>
  <c r="K361" i="61"/>
  <c r="I1111" i="61"/>
  <c r="H2111" i="61"/>
  <c r="H486" i="61"/>
  <c r="H1361" i="61"/>
  <c r="J486" i="61"/>
  <c r="K1236" i="61"/>
  <c r="H1736" i="61"/>
  <c r="I861" i="61"/>
  <c r="I1986" i="61"/>
  <c r="F1486" i="61"/>
  <c r="K861" i="61"/>
  <c r="I1361" i="61"/>
  <c r="E236" i="61"/>
  <c r="J2111" i="61"/>
  <c r="E1486" i="61"/>
  <c r="H1111" i="61"/>
  <c r="H361" i="61"/>
  <c r="H1486" i="61"/>
  <c r="J736" i="61"/>
  <c r="E1861" i="61"/>
  <c r="K486" i="61"/>
  <c r="G1361" i="61"/>
  <c r="K1111" i="61"/>
  <c r="J986" i="61"/>
  <c r="I109" i="61"/>
  <c r="E986" i="61"/>
  <c r="E1111" i="61"/>
  <c r="H1611" i="61"/>
  <c r="K236" i="61"/>
  <c r="I361" i="61"/>
  <c r="I1861" i="61"/>
  <c r="J1361" i="61"/>
  <c r="H1986" i="61"/>
  <c r="E1236" i="61"/>
  <c r="H109" i="61"/>
  <c r="J1111" i="61"/>
  <c r="H1861" i="61"/>
  <c r="I1611" i="61"/>
  <c r="G986" i="61"/>
  <c r="E109" i="61"/>
  <c r="F109" i="61"/>
  <c r="I736" i="61"/>
  <c r="G1736" i="61"/>
  <c r="J361" i="61"/>
  <c r="E1361" i="61"/>
  <c r="K1486" i="61"/>
  <c r="F1736" i="61"/>
  <c r="I236" i="61"/>
  <c r="G736" i="61"/>
  <c r="G1611" i="61"/>
  <c r="H861" i="61"/>
  <c r="K1736" i="61"/>
  <c r="I1736" i="61"/>
  <c r="K1361" i="61"/>
  <c r="F1861" i="61"/>
  <c r="J1486" i="61"/>
  <c r="J1861" i="61"/>
  <c r="E2111" i="61"/>
  <c r="G361" i="61"/>
  <c r="E1611" i="61"/>
  <c r="H236" i="61"/>
  <c r="E611" i="61"/>
  <c r="K2111" i="61"/>
  <c r="G1986" i="61"/>
  <c r="I486" i="61"/>
  <c r="F486" i="61"/>
  <c r="E486" i="61"/>
  <c r="E361" i="61"/>
  <c r="I1236" i="61"/>
  <c r="E861" i="61"/>
  <c r="F361" i="61"/>
  <c r="J1986" i="61"/>
  <c r="J109" i="61"/>
  <c r="J1736" i="61"/>
  <c r="J1236" i="61"/>
  <c r="K736" i="61"/>
  <c r="G1486" i="61"/>
  <c r="G611" i="61"/>
  <c r="J1611" i="61"/>
  <c r="F1236" i="61"/>
  <c r="G109" i="61"/>
  <c r="I2111" i="61"/>
  <c r="G1236" i="61"/>
  <c r="H986" i="61"/>
  <c r="I611" i="61"/>
  <c r="K986" i="61"/>
  <c r="F1986" i="61"/>
  <c r="H611" i="61"/>
  <c r="H736" i="61"/>
  <c r="J611" i="61"/>
  <c r="G2111" i="61"/>
  <c r="F861" i="61"/>
  <c r="F611" i="61"/>
  <c r="F736" i="61"/>
  <c r="I986" i="61"/>
  <c r="G861" i="61"/>
  <c r="E736" i="61"/>
  <c r="H1561" i="61"/>
  <c r="J436" i="61"/>
  <c r="F1311" i="61"/>
  <c r="F936" i="61"/>
  <c r="G686" i="61"/>
  <c r="I811" i="61"/>
  <c r="I1436" i="61"/>
  <c r="G1811" i="61"/>
  <c r="F2061" i="61"/>
  <c r="H1436" i="61"/>
  <c r="E1186" i="61"/>
  <c r="H561" i="61"/>
  <c r="F1811" i="61"/>
  <c r="F59" i="61"/>
  <c r="K686" i="61"/>
  <c r="F686" i="61"/>
  <c r="G561" i="61"/>
  <c r="E436" i="61"/>
  <c r="I59" i="61"/>
  <c r="K1436" i="61"/>
  <c r="J1936" i="61"/>
  <c r="K2061" i="61"/>
  <c r="I1811" i="61"/>
  <c r="G1561" i="61"/>
  <c r="J1811" i="61"/>
  <c r="H936" i="61"/>
  <c r="I311" i="61"/>
  <c r="I1186" i="61"/>
  <c r="J936" i="61"/>
  <c r="F1686" i="61"/>
  <c r="K1561" i="61"/>
  <c r="I1936" i="61"/>
  <c r="K1061" i="61"/>
  <c r="J311" i="61"/>
  <c r="K811" i="61"/>
  <c r="K561" i="61"/>
  <c r="E936" i="61"/>
  <c r="G1436" i="61"/>
  <c r="J1686" i="61"/>
  <c r="H1061" i="61"/>
  <c r="H1686" i="61"/>
  <c r="E1061" i="61"/>
  <c r="F311" i="61"/>
  <c r="F811" i="61"/>
  <c r="J1311" i="61"/>
  <c r="E1311" i="61"/>
  <c r="E311" i="61"/>
  <c r="K1186" i="61"/>
  <c r="J1561" i="61"/>
  <c r="K436" i="61"/>
  <c r="E1936" i="61"/>
  <c r="E1561" i="61"/>
  <c r="H811" i="61"/>
  <c r="E561" i="61"/>
  <c r="H436" i="61"/>
  <c r="K186" i="61"/>
  <c r="K936" i="61"/>
  <c r="G2061" i="61"/>
  <c r="E811" i="61"/>
  <c r="G311" i="61"/>
  <c r="J811" i="61"/>
  <c r="E1436" i="61"/>
  <c r="G1686" i="61"/>
  <c r="H1311" i="61"/>
  <c r="J1061" i="61"/>
  <c r="F1436" i="61"/>
  <c r="I1686" i="61"/>
  <c r="G1936" i="61"/>
  <c r="K1936" i="61"/>
  <c r="I436" i="61"/>
  <c r="K1686" i="61"/>
  <c r="K59" i="61"/>
  <c r="E686" i="61"/>
  <c r="K1811" i="61"/>
  <c r="I186" i="61"/>
  <c r="G1311" i="61"/>
  <c r="G936" i="61"/>
  <c r="F1561" i="61"/>
  <c r="H1186" i="61"/>
  <c r="F1936" i="61"/>
  <c r="G1061" i="61"/>
  <c r="G811" i="61"/>
  <c r="J59" i="61"/>
  <c r="I1561" i="61"/>
  <c r="J686" i="61"/>
  <c r="J561" i="61"/>
  <c r="J1186" i="61"/>
  <c r="H2061" i="61"/>
  <c r="E186" i="61"/>
  <c r="J2061" i="61"/>
  <c r="F1186" i="61"/>
  <c r="E2061" i="61"/>
  <c r="F436" i="61"/>
  <c r="E1811" i="61"/>
  <c r="H59" i="61"/>
  <c r="G59" i="61"/>
  <c r="H686" i="61"/>
  <c r="E59" i="61"/>
  <c r="G186" i="61"/>
  <c r="I936" i="61"/>
  <c r="I1311" i="61"/>
  <c r="I686" i="61"/>
  <c r="H1811" i="61"/>
  <c r="G1186" i="61"/>
  <c r="E1686" i="61"/>
  <c r="F186" i="61"/>
  <c r="H1936" i="61"/>
  <c r="I1061" i="61"/>
  <c r="I561" i="61"/>
  <c r="F561" i="61"/>
  <c r="H186" i="61"/>
  <c r="G436" i="61"/>
  <c r="I2061" i="61"/>
  <c r="J1436" i="61"/>
  <c r="K1311" i="61"/>
  <c r="J186" i="61"/>
  <c r="H311" i="61"/>
  <c r="F1061" i="61"/>
  <c r="K311" i="61"/>
  <c r="E1790" i="61"/>
  <c r="J790" i="61"/>
  <c r="I38" i="61"/>
  <c r="K1290" i="61"/>
  <c r="K290" i="61"/>
  <c r="I540" i="61"/>
  <c r="E1040" i="61"/>
  <c r="H1665" i="61"/>
  <c r="E1290" i="61"/>
  <c r="H2040" i="61"/>
  <c r="H1540" i="61"/>
  <c r="E665" i="61"/>
  <c r="I290" i="61"/>
  <c r="G1415" i="61"/>
  <c r="K1540" i="61"/>
  <c r="K540" i="61"/>
  <c r="H415" i="61"/>
  <c r="I665" i="61"/>
  <c r="K1915" i="61"/>
  <c r="I790" i="61"/>
  <c r="K165" i="61"/>
  <c r="K915" i="61"/>
  <c r="F790" i="61"/>
  <c r="H1790" i="61"/>
  <c r="J915" i="61"/>
  <c r="I1290" i="61"/>
  <c r="J38" i="61"/>
  <c r="F1040" i="61"/>
  <c r="K1415" i="61"/>
  <c r="F915" i="61"/>
  <c r="K665" i="61"/>
  <c r="J415" i="61"/>
  <c r="J290" i="61"/>
  <c r="G165" i="61"/>
  <c r="I1915" i="61"/>
  <c r="E2040" i="61"/>
  <c r="E540" i="61"/>
  <c r="F290" i="61"/>
  <c r="F1290" i="61"/>
  <c r="I1665" i="61"/>
  <c r="F1165" i="61"/>
  <c r="H1290" i="61"/>
  <c r="J1165" i="61"/>
  <c r="E415" i="61"/>
  <c r="K1165" i="61"/>
  <c r="F38" i="61"/>
  <c r="E1165" i="61"/>
  <c r="I1040" i="61"/>
  <c r="G1790" i="61"/>
  <c r="K1665" i="61"/>
  <c r="H540" i="61"/>
  <c r="J540" i="61"/>
  <c r="I915" i="61"/>
  <c r="E1415" i="61"/>
  <c r="F540" i="61"/>
  <c r="H1915" i="61"/>
  <c r="H790" i="61"/>
  <c r="H165" i="61"/>
  <c r="J1540" i="61"/>
  <c r="G1040" i="61"/>
  <c r="H1165" i="61"/>
  <c r="E790" i="61"/>
  <c r="E1540" i="61"/>
  <c r="J1415" i="61"/>
  <c r="J1040" i="61"/>
  <c r="J1290" i="61"/>
  <c r="K415" i="61"/>
  <c r="G540" i="61"/>
  <c r="G665" i="61"/>
  <c r="F1540" i="61"/>
  <c r="K1790" i="61"/>
  <c r="F165" i="61"/>
  <c r="E290" i="61"/>
  <c r="G415" i="61"/>
  <c r="E915" i="61"/>
  <c r="I2040" i="61"/>
  <c r="K790" i="61"/>
  <c r="F1415" i="61"/>
  <c r="K2040" i="61"/>
  <c r="G790" i="61"/>
  <c r="G2040" i="61"/>
  <c r="J1790" i="61"/>
  <c r="G38" i="61"/>
  <c r="G915" i="61"/>
  <c r="H1040" i="61"/>
  <c r="K38" i="61"/>
  <c r="J165" i="61"/>
  <c r="I415" i="61"/>
  <c r="G1290" i="61"/>
  <c r="J1665" i="61"/>
  <c r="J2040" i="61"/>
  <c r="I1165" i="61"/>
  <c r="G1665" i="61"/>
  <c r="J665" i="61"/>
  <c r="I1540" i="61"/>
  <c r="E165" i="61"/>
  <c r="G1540" i="61"/>
  <c r="F2040" i="61"/>
  <c r="F665" i="61"/>
  <c r="I1415" i="61"/>
  <c r="G1915" i="61"/>
  <c r="F1665" i="61"/>
  <c r="F1790" i="61"/>
  <c r="I165" i="61"/>
  <c r="F415" i="61"/>
  <c r="E1915" i="61"/>
  <c r="H38" i="61"/>
  <c r="G1165" i="61"/>
  <c r="E1665" i="61"/>
  <c r="K1040" i="61"/>
  <c r="H915" i="61"/>
  <c r="I1790" i="61"/>
  <c r="H290" i="61"/>
  <c r="F1915" i="61"/>
  <c r="H665" i="61"/>
  <c r="H1415" i="61"/>
  <c r="J1915" i="61"/>
  <c r="G290" i="61"/>
  <c r="E38" i="61"/>
  <c r="F360" i="63"/>
  <c r="X62" i="2"/>
  <c r="Y63" i="2"/>
  <c r="X65" i="2"/>
  <c r="N89" i="91"/>
  <c r="O89" i="91"/>
  <c r="N90" i="91"/>
  <c r="O90" i="91"/>
  <c r="F226" i="63" l="1"/>
  <c r="F42" i="63"/>
  <c r="F85" i="63"/>
  <c r="F269" i="63"/>
  <c r="F324" i="63"/>
  <c r="F140" i="63"/>
  <c r="F65" i="63"/>
  <c r="F249" i="63"/>
  <c r="F110" i="63"/>
  <c r="F294" i="63"/>
  <c r="F316" i="63"/>
  <c r="F132" i="63"/>
  <c r="F176" i="63"/>
  <c r="E402" i="61" l="1"/>
  <c r="F1402" i="61"/>
  <c r="F402" i="61"/>
  <c r="H152" i="61"/>
  <c r="J777" i="61"/>
  <c r="F25" i="61"/>
  <c r="H277" i="61"/>
  <c r="G1277" i="61"/>
  <c r="H777" i="61"/>
  <c r="E1652" i="61"/>
  <c r="H1402" i="61"/>
  <c r="G902" i="61"/>
  <c r="F277" i="61"/>
  <c r="E2027" i="61"/>
  <c r="E1777" i="61"/>
  <c r="E1152" i="61"/>
  <c r="J527" i="61"/>
  <c r="G527" i="61"/>
  <c r="I777" i="61"/>
  <c r="H1652" i="61"/>
  <c r="E1527" i="61"/>
  <c r="J652" i="61"/>
  <c r="G25" i="61"/>
  <c r="E1402" i="61"/>
  <c r="E1277" i="61"/>
  <c r="I402" i="61"/>
  <c r="F1527" i="61"/>
  <c r="G1777" i="61"/>
  <c r="K1777" i="61"/>
  <c r="G1402" i="61"/>
  <c r="H1527" i="61"/>
  <c r="F1902" i="61"/>
  <c r="I2027" i="61"/>
  <c r="K527" i="61"/>
  <c r="H527" i="61"/>
  <c r="F902" i="61"/>
  <c r="G777" i="61"/>
  <c r="F1152" i="61"/>
  <c r="J1277" i="61"/>
  <c r="H1902" i="61"/>
  <c r="J152" i="61"/>
  <c r="E25" i="61"/>
  <c r="J902" i="61"/>
  <c r="J1527" i="61"/>
  <c r="J25" i="61"/>
  <c r="G1027" i="61"/>
  <c r="F1777" i="61"/>
  <c r="F652" i="61"/>
  <c r="K1027" i="61"/>
  <c r="J1152" i="61"/>
  <c r="J2027" i="61"/>
  <c r="K1527" i="61"/>
  <c r="I1777" i="61"/>
  <c r="K152" i="61"/>
  <c r="K902" i="61"/>
  <c r="I1527" i="61"/>
  <c r="G1152" i="61"/>
  <c r="H652" i="61"/>
  <c r="K1277" i="61"/>
  <c r="G1902" i="61"/>
  <c r="K277" i="61"/>
  <c r="J1652" i="61"/>
  <c r="E777" i="61"/>
  <c r="G277" i="61"/>
  <c r="F1027" i="61"/>
  <c r="K402" i="61"/>
  <c r="K2027" i="61"/>
  <c r="I277" i="61"/>
  <c r="G652" i="61"/>
  <c r="H902" i="61"/>
  <c r="K1902" i="61"/>
  <c r="J402" i="61"/>
  <c r="H1027" i="61"/>
  <c r="I1027" i="61"/>
  <c r="E902" i="61"/>
  <c r="K1652" i="61"/>
  <c r="J1777" i="61"/>
  <c r="F1652" i="61"/>
  <c r="I652" i="61"/>
  <c r="I1652" i="61"/>
  <c r="J1027" i="61"/>
  <c r="K652" i="61"/>
  <c r="E152" i="61"/>
  <c r="J1902" i="61"/>
  <c r="H25" i="61"/>
  <c r="H1277" i="61"/>
  <c r="K1402" i="61"/>
  <c r="J1402" i="61"/>
  <c r="I152" i="61"/>
  <c r="F2027" i="61"/>
  <c r="F1277" i="61"/>
  <c r="E1027" i="61"/>
  <c r="I1902" i="61"/>
  <c r="I902" i="61"/>
  <c r="E652" i="61"/>
  <c r="I527" i="61"/>
  <c r="H402" i="61"/>
  <c r="K777" i="61"/>
  <c r="F527" i="61"/>
  <c r="G2027" i="61"/>
  <c r="F152" i="61"/>
  <c r="E277" i="61"/>
  <c r="J277" i="61"/>
  <c r="F777" i="61"/>
  <c r="E1902" i="61"/>
  <c r="G1527" i="61"/>
  <c r="K1152" i="61"/>
  <c r="G1652" i="61"/>
  <c r="I1402" i="61"/>
  <c r="H2027" i="61"/>
  <c r="K25" i="61"/>
  <c r="H1777" i="61"/>
  <c r="I1152" i="61"/>
  <c r="G402" i="61"/>
  <c r="G152" i="61"/>
  <c r="E527" i="61"/>
  <c r="H1152" i="61"/>
  <c r="I1277" i="61"/>
  <c r="I25" i="61"/>
  <c r="F200" i="63"/>
  <c r="F16" i="63"/>
  <c r="E788" i="61"/>
  <c r="H1038" i="61"/>
  <c r="I1163" i="61"/>
  <c r="I36" i="61"/>
  <c r="I1788" i="61"/>
  <c r="G288" i="61"/>
  <c r="G2038" i="61"/>
  <c r="F538" i="61"/>
  <c r="H1788" i="61"/>
  <c r="E163" i="61"/>
  <c r="K1913" i="61"/>
  <c r="J1163" i="61"/>
  <c r="K1788" i="61"/>
  <c r="I288" i="61"/>
  <c r="F1663" i="61"/>
  <c r="H288" i="61"/>
  <c r="E288" i="61"/>
  <c r="K1663" i="61"/>
  <c r="F663" i="61"/>
  <c r="J413" i="61"/>
  <c r="I1913" i="61"/>
  <c r="F163" i="61"/>
  <c r="G413" i="61"/>
  <c r="K1413" i="61"/>
  <c r="J1788" i="61"/>
  <c r="J788" i="61"/>
  <c r="I788" i="61"/>
  <c r="F1163" i="61"/>
  <c r="J1413" i="61"/>
  <c r="J1038" i="61"/>
  <c r="F2038" i="61"/>
  <c r="E913" i="61"/>
  <c r="K538" i="61"/>
  <c r="E1288" i="61"/>
  <c r="K1288" i="61"/>
  <c r="I163" i="61"/>
  <c r="I1663" i="61"/>
  <c r="E1413" i="61"/>
  <c r="G788" i="61"/>
  <c r="H2038" i="61"/>
  <c r="H1663" i="61"/>
  <c r="H538" i="61"/>
  <c r="E1913" i="61"/>
  <c r="F1913" i="61"/>
  <c r="F413" i="61"/>
  <c r="J36" i="61"/>
  <c r="I913" i="61"/>
  <c r="I1413" i="61"/>
  <c r="K663" i="61"/>
  <c r="K788" i="61"/>
  <c r="J663" i="61"/>
  <c r="E1663" i="61"/>
  <c r="E1163" i="61"/>
  <c r="F788" i="61"/>
  <c r="G1288" i="61"/>
  <c r="F1788" i="61"/>
  <c r="K1538" i="61"/>
  <c r="I1038" i="61"/>
  <c r="G538" i="61"/>
  <c r="J1288" i="61"/>
  <c r="H663" i="61"/>
  <c r="I538" i="61"/>
  <c r="E1038" i="61"/>
  <c r="J1538" i="61"/>
  <c r="J288" i="61"/>
  <c r="K288" i="61"/>
  <c r="K1038" i="61"/>
  <c r="G163" i="61"/>
  <c r="K913" i="61"/>
  <c r="H1538" i="61"/>
  <c r="K36" i="61"/>
  <c r="E36" i="61"/>
  <c r="G36" i="61"/>
  <c r="F1038" i="61"/>
  <c r="G1163" i="61"/>
  <c r="F36" i="61"/>
  <c r="H36" i="61"/>
  <c r="I663" i="61"/>
  <c r="E538" i="61"/>
  <c r="F288" i="61"/>
  <c r="G1538" i="61"/>
  <c r="I413" i="61"/>
  <c r="H913" i="61"/>
  <c r="J1913" i="61"/>
  <c r="F1538" i="61"/>
  <c r="G1788" i="61"/>
  <c r="J2038" i="61"/>
  <c r="H163" i="61"/>
  <c r="K2038" i="61"/>
  <c r="G1663" i="61"/>
  <c r="E2038" i="61"/>
  <c r="J913" i="61"/>
  <c r="K1163" i="61"/>
  <c r="H1913" i="61"/>
  <c r="F1288" i="61"/>
  <c r="H1163" i="61"/>
  <c r="F913" i="61"/>
  <c r="I1288" i="61"/>
  <c r="J1663" i="61"/>
  <c r="G1413" i="61"/>
  <c r="K413" i="61"/>
  <c r="J163" i="61"/>
  <c r="K163" i="61"/>
  <c r="J538" i="61"/>
  <c r="H1413" i="61"/>
  <c r="H413" i="61"/>
  <c r="E1788" i="61"/>
  <c r="I1538" i="61"/>
  <c r="E1538" i="61"/>
  <c r="G1038" i="61"/>
  <c r="F1413" i="61"/>
  <c r="E663" i="61"/>
  <c r="G1913" i="61"/>
  <c r="G913" i="61"/>
  <c r="H788" i="61"/>
  <c r="G663" i="61"/>
  <c r="E413" i="61"/>
  <c r="I2038" i="61"/>
  <c r="H1288" i="61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K2106" i="61"/>
  <c r="J231" i="61"/>
  <c r="G1106" i="61"/>
  <c r="I981" i="61"/>
  <c r="F1481" i="61"/>
  <c r="E981" i="61"/>
  <c r="H1356" i="61"/>
  <c r="E481" i="61"/>
  <c r="F1731" i="61"/>
  <c r="J1106" i="61"/>
  <c r="F731" i="61"/>
  <c r="I1856" i="61"/>
  <c r="F481" i="61"/>
  <c r="H981" i="61"/>
  <c r="G104" i="61"/>
  <c r="I1981" i="61"/>
  <c r="E1981" i="61"/>
  <c r="K481" i="61"/>
  <c r="E606" i="61"/>
  <c r="I481" i="61"/>
  <c r="J606" i="61"/>
  <c r="J981" i="61"/>
  <c r="E1481" i="61"/>
  <c r="E231" i="61"/>
  <c r="F356" i="61"/>
  <c r="I606" i="61"/>
  <c r="K1481" i="61"/>
  <c r="F981" i="61"/>
  <c r="I731" i="61"/>
  <c r="I856" i="61"/>
  <c r="J1731" i="61"/>
  <c r="G231" i="61"/>
  <c r="J1231" i="61"/>
  <c r="H1856" i="61"/>
  <c r="G1481" i="61"/>
  <c r="I1481" i="61"/>
  <c r="J2106" i="61"/>
  <c r="E856" i="61"/>
  <c r="F231" i="61"/>
  <c r="E1356" i="61"/>
  <c r="F2106" i="61"/>
  <c r="K731" i="61"/>
  <c r="E1231" i="61"/>
  <c r="H104" i="61"/>
  <c r="J731" i="61"/>
  <c r="G356" i="61"/>
  <c r="F856" i="61"/>
  <c r="G856" i="61"/>
  <c r="H731" i="61"/>
  <c r="J1481" i="61"/>
  <c r="G1606" i="61"/>
  <c r="I1356" i="61"/>
  <c r="G1231" i="61"/>
  <c r="J104" i="61"/>
  <c r="K1106" i="61"/>
  <c r="H1106" i="61"/>
  <c r="I2106" i="61"/>
  <c r="K1731" i="61"/>
  <c r="F104" i="61"/>
  <c r="H1481" i="61"/>
  <c r="K356" i="61"/>
  <c r="F1106" i="61"/>
  <c r="G731" i="61"/>
  <c r="E731" i="61"/>
  <c r="I231" i="61"/>
  <c r="I356" i="61"/>
  <c r="G981" i="61"/>
  <c r="I1231" i="61"/>
  <c r="E1731" i="61"/>
  <c r="K1231" i="61"/>
  <c r="E1606" i="61"/>
  <c r="E1856" i="61"/>
  <c r="K1606" i="61"/>
  <c r="H1606" i="61"/>
  <c r="F1981" i="61"/>
  <c r="G606" i="61"/>
  <c r="H606" i="61"/>
  <c r="H856" i="61"/>
  <c r="K856" i="61"/>
  <c r="J1356" i="61"/>
  <c r="F1231" i="61"/>
  <c r="H231" i="61"/>
  <c r="J481" i="61"/>
  <c r="G1981" i="61"/>
  <c r="K1981" i="61"/>
  <c r="K1356" i="61"/>
  <c r="K981" i="61"/>
  <c r="H1231" i="61"/>
  <c r="I104" i="61"/>
  <c r="H356" i="61"/>
  <c r="J1856" i="61"/>
  <c r="H2106" i="61"/>
  <c r="F1856" i="61"/>
  <c r="G1731" i="61"/>
  <c r="G1356" i="61"/>
  <c r="E356" i="61"/>
  <c r="I1606" i="61"/>
  <c r="E104" i="61"/>
  <c r="J356" i="61"/>
  <c r="K231" i="61"/>
  <c r="J1981" i="61"/>
  <c r="H1731" i="61"/>
  <c r="J1606" i="61"/>
  <c r="J856" i="61"/>
  <c r="K1856" i="61"/>
  <c r="G481" i="61"/>
  <c r="F1606" i="61"/>
  <c r="K104" i="61"/>
  <c r="F1356" i="61"/>
  <c r="H481" i="61"/>
  <c r="F606" i="61"/>
  <c r="I1731" i="61"/>
  <c r="K606" i="61"/>
  <c r="G1856" i="61"/>
  <c r="E2106" i="61"/>
  <c r="I1106" i="61"/>
  <c r="E1106" i="61"/>
  <c r="G2106" i="61"/>
  <c r="H1981" i="61"/>
  <c r="F33" i="63"/>
  <c r="F217" i="63"/>
  <c r="F272" i="61"/>
  <c r="K1272" i="61"/>
  <c r="E1022" i="61"/>
  <c r="E1397" i="61"/>
  <c r="I1147" i="61"/>
  <c r="E522" i="61"/>
  <c r="G1647" i="61"/>
  <c r="H397" i="61"/>
  <c r="I1397" i="61"/>
  <c r="I272" i="61"/>
  <c r="F1397" i="61"/>
  <c r="F1272" i="61"/>
  <c r="H1397" i="61"/>
  <c r="K397" i="61"/>
  <c r="K147" i="61"/>
  <c r="H2022" i="61"/>
  <c r="G1772" i="61"/>
  <c r="J647" i="61"/>
  <c r="I772" i="61"/>
  <c r="F1022" i="61"/>
  <c r="I2022" i="61"/>
  <c r="I1522" i="61"/>
  <c r="J397" i="61"/>
  <c r="I20" i="61"/>
  <c r="I1272" i="61"/>
  <c r="F147" i="61"/>
  <c r="J2022" i="61"/>
  <c r="G1522" i="61"/>
  <c r="J147" i="61"/>
  <c r="F1647" i="61"/>
  <c r="J897" i="61"/>
  <c r="E147" i="61"/>
  <c r="G147" i="61"/>
  <c r="K897" i="61"/>
  <c r="I147" i="61"/>
  <c r="E1522" i="61"/>
  <c r="H1147" i="61"/>
  <c r="E397" i="61"/>
  <c r="G897" i="61"/>
  <c r="E647" i="61"/>
  <c r="J522" i="61"/>
  <c r="H1647" i="61"/>
  <c r="I1897" i="61"/>
  <c r="J772" i="61"/>
  <c r="J1272" i="61"/>
  <c r="F1522" i="61"/>
  <c r="K772" i="61"/>
  <c r="H897" i="61"/>
  <c r="J1397" i="61"/>
  <c r="H1897" i="61"/>
  <c r="J1897" i="61"/>
  <c r="H20" i="61"/>
  <c r="J1022" i="61"/>
  <c r="E1272" i="61"/>
  <c r="E1772" i="61"/>
  <c r="H1522" i="61"/>
  <c r="G2022" i="61"/>
  <c r="H522" i="61"/>
  <c r="I1772" i="61"/>
  <c r="G772" i="61"/>
  <c r="I897" i="61"/>
  <c r="H1772" i="61"/>
  <c r="I1022" i="61"/>
  <c r="J1772" i="61"/>
  <c r="J1647" i="61"/>
  <c r="E772" i="61"/>
  <c r="I647" i="61"/>
  <c r="H147" i="61"/>
  <c r="H1022" i="61"/>
  <c r="K1397" i="61"/>
  <c r="G1272" i="61"/>
  <c r="G1022" i="61"/>
  <c r="G20" i="61"/>
  <c r="E1897" i="61"/>
  <c r="H772" i="61"/>
  <c r="F2022" i="61"/>
  <c r="J1147" i="61"/>
  <c r="F772" i="61"/>
  <c r="H1272" i="61"/>
  <c r="K2022" i="61"/>
  <c r="E272" i="61"/>
  <c r="F897" i="61"/>
  <c r="K272" i="61"/>
  <c r="J272" i="61"/>
  <c r="I522" i="61"/>
  <c r="K522" i="61"/>
  <c r="K647" i="61"/>
  <c r="E897" i="61"/>
  <c r="G1397" i="61"/>
  <c r="F1147" i="61"/>
  <c r="K1022" i="61"/>
  <c r="F20" i="61"/>
  <c r="G647" i="61"/>
  <c r="E20" i="61"/>
  <c r="G272" i="61"/>
  <c r="G522" i="61"/>
  <c r="F647" i="61"/>
  <c r="E1647" i="61"/>
  <c r="F1897" i="61"/>
  <c r="K20" i="61"/>
  <c r="F1772" i="61"/>
  <c r="K1147" i="61"/>
  <c r="K1772" i="61"/>
  <c r="E2022" i="61"/>
  <c r="K1897" i="61"/>
  <c r="K1522" i="61"/>
  <c r="K1647" i="61"/>
  <c r="J20" i="61"/>
  <c r="F522" i="61"/>
  <c r="G1147" i="61"/>
  <c r="I397" i="61"/>
  <c r="H272" i="61"/>
  <c r="I1647" i="61"/>
  <c r="J1522" i="61"/>
  <c r="G1897" i="61"/>
  <c r="G397" i="61"/>
  <c r="E1147" i="61"/>
  <c r="F397" i="61"/>
  <c r="H647" i="61"/>
  <c r="K1019" i="61"/>
  <c r="G144" i="61"/>
  <c r="I519" i="61"/>
  <c r="K519" i="61"/>
  <c r="K644" i="61"/>
  <c r="I1019" i="61"/>
  <c r="J269" i="61"/>
  <c r="G1394" i="61"/>
  <c r="F894" i="61"/>
  <c r="K1519" i="61"/>
  <c r="G1769" i="61"/>
  <c r="G1144" i="61"/>
  <c r="H394" i="61"/>
  <c r="E644" i="61"/>
  <c r="I1144" i="61"/>
  <c r="J2019" i="61"/>
  <c r="F17" i="61"/>
  <c r="G1269" i="61"/>
  <c r="I1519" i="61"/>
  <c r="E519" i="61"/>
  <c r="E1519" i="61"/>
  <c r="J1019" i="61"/>
  <c r="I144" i="61"/>
  <c r="K769" i="61"/>
  <c r="H17" i="61"/>
  <c r="E2019" i="61"/>
  <c r="H644" i="61"/>
  <c r="I1894" i="61"/>
  <c r="I394" i="61"/>
  <c r="G269" i="61"/>
  <c r="J17" i="61"/>
  <c r="K17" i="61"/>
  <c r="H1144" i="61"/>
  <c r="E1769" i="61"/>
  <c r="J144" i="61"/>
  <c r="F2019" i="61"/>
  <c r="H894" i="61"/>
  <c r="J394" i="61"/>
  <c r="E1269" i="61"/>
  <c r="F1144" i="61"/>
  <c r="J1644" i="61"/>
  <c r="J1394" i="61"/>
  <c r="K1894" i="61"/>
  <c r="G1894" i="61"/>
  <c r="E1019" i="61"/>
  <c r="I894" i="61"/>
  <c r="I1644" i="61"/>
  <c r="F1769" i="61"/>
  <c r="E1644" i="61"/>
  <c r="F644" i="61"/>
  <c r="H1019" i="61"/>
  <c r="G17" i="61"/>
  <c r="J519" i="61"/>
  <c r="J1769" i="61"/>
  <c r="E769" i="61"/>
  <c r="K2019" i="61"/>
  <c r="F269" i="61"/>
  <c r="F1019" i="61"/>
  <c r="G769" i="61"/>
  <c r="E1894" i="61"/>
  <c r="H1894" i="61"/>
  <c r="F519" i="61"/>
  <c r="J644" i="61"/>
  <c r="F1269" i="61"/>
  <c r="F394" i="61"/>
  <c r="I2019" i="61"/>
  <c r="I269" i="61"/>
  <c r="J1269" i="61"/>
  <c r="G1519" i="61"/>
  <c r="F1519" i="61"/>
  <c r="J1519" i="61"/>
  <c r="F144" i="61"/>
  <c r="E269" i="61"/>
  <c r="H144" i="61"/>
  <c r="G1019" i="61"/>
  <c r="J769" i="61"/>
  <c r="F1394" i="61"/>
  <c r="K1269" i="61"/>
  <c r="I17" i="61"/>
  <c r="E17" i="61"/>
  <c r="K894" i="61"/>
  <c r="G394" i="61"/>
  <c r="I769" i="61"/>
  <c r="K1769" i="61"/>
  <c r="H1769" i="61"/>
  <c r="J1894" i="61"/>
  <c r="I1769" i="61"/>
  <c r="H269" i="61"/>
  <c r="H769" i="61"/>
  <c r="H1519" i="61"/>
  <c r="I1394" i="61"/>
  <c r="F1644" i="61"/>
  <c r="K394" i="61"/>
  <c r="K1644" i="61"/>
  <c r="I1269" i="61"/>
  <c r="G1644" i="61"/>
  <c r="F1894" i="61"/>
  <c r="K1394" i="61"/>
  <c r="G519" i="61"/>
  <c r="J1144" i="61"/>
  <c r="J894" i="61"/>
  <c r="K1144" i="61"/>
  <c r="G644" i="61"/>
  <c r="K144" i="61"/>
  <c r="F769" i="61"/>
  <c r="G2019" i="61"/>
  <c r="I644" i="61"/>
  <c r="E1394" i="61"/>
  <c r="H1269" i="61"/>
  <c r="G894" i="61"/>
  <c r="H1644" i="61"/>
  <c r="E394" i="61"/>
  <c r="E894" i="61"/>
  <c r="E1144" i="61"/>
  <c r="H519" i="61"/>
  <c r="K269" i="61"/>
  <c r="H1394" i="61"/>
  <c r="H2019" i="61"/>
  <c r="E144" i="61"/>
  <c r="F138" i="63"/>
  <c r="F322" i="63"/>
  <c r="F118" i="63"/>
  <c r="F302" i="63"/>
  <c r="F119" i="63"/>
  <c r="F303" i="63"/>
  <c r="F1309" i="61"/>
  <c r="J1934" i="61"/>
  <c r="J1059" i="61"/>
  <c r="J1434" i="61"/>
  <c r="H684" i="61"/>
  <c r="K684" i="61"/>
  <c r="F1434" i="61"/>
  <c r="J1684" i="61"/>
  <c r="J934" i="61"/>
  <c r="H57" i="61"/>
  <c r="J809" i="61"/>
  <c r="F434" i="61"/>
  <c r="H1934" i="61"/>
  <c r="F184" i="61"/>
  <c r="E1059" i="61"/>
  <c r="K184" i="61"/>
  <c r="E1684" i="61"/>
  <c r="E1934" i="61"/>
  <c r="F684" i="61"/>
  <c r="H1309" i="61"/>
  <c r="J684" i="61"/>
  <c r="H1184" i="61"/>
  <c r="K809" i="61"/>
  <c r="E559" i="61"/>
  <c r="I184" i="61"/>
  <c r="K57" i="61"/>
  <c r="I1184" i="61"/>
  <c r="G1434" i="61"/>
  <c r="E434" i="61"/>
  <c r="J1559" i="61"/>
  <c r="I1559" i="61"/>
  <c r="I934" i="61"/>
  <c r="I559" i="61"/>
  <c r="F2059" i="61"/>
  <c r="K1309" i="61"/>
  <c r="I809" i="61"/>
  <c r="G2059" i="61"/>
  <c r="F57" i="61"/>
  <c r="K1934" i="61"/>
  <c r="I684" i="61"/>
  <c r="G1184" i="61"/>
  <c r="H1059" i="61"/>
  <c r="I309" i="61"/>
  <c r="F1684" i="61"/>
  <c r="K559" i="61"/>
  <c r="H2059" i="61"/>
  <c r="I2059" i="61"/>
  <c r="I1434" i="61"/>
  <c r="G184" i="61"/>
  <c r="H309" i="61"/>
  <c r="G559" i="61"/>
  <c r="K2059" i="61"/>
  <c r="E1809" i="61"/>
  <c r="H934" i="61"/>
  <c r="J1809" i="61"/>
  <c r="I434" i="61"/>
  <c r="H809" i="61"/>
  <c r="K1184" i="61"/>
  <c r="E1434" i="61"/>
  <c r="E309" i="61"/>
  <c r="K1684" i="61"/>
  <c r="J57" i="61"/>
  <c r="H434" i="61"/>
  <c r="H1809" i="61"/>
  <c r="J434" i="61"/>
  <c r="E57" i="61"/>
  <c r="F1809" i="61"/>
  <c r="E684" i="61"/>
  <c r="K434" i="61"/>
  <c r="E934" i="61"/>
  <c r="G1684" i="61"/>
  <c r="G1059" i="61"/>
  <c r="G1934" i="61"/>
  <c r="K1059" i="61"/>
  <c r="G684" i="61"/>
  <c r="E184" i="61"/>
  <c r="I1809" i="61"/>
  <c r="K1559" i="61"/>
  <c r="J559" i="61"/>
  <c r="F1059" i="61"/>
  <c r="F1559" i="61"/>
  <c r="H1684" i="61"/>
  <c r="F1184" i="61"/>
  <c r="G309" i="61"/>
  <c r="F559" i="61"/>
  <c r="G1309" i="61"/>
  <c r="H184" i="61"/>
  <c r="J184" i="61"/>
  <c r="K1809" i="61"/>
  <c r="I1684" i="61"/>
  <c r="G1559" i="61"/>
  <c r="J1309" i="61"/>
  <c r="E1309" i="61"/>
  <c r="G934" i="61"/>
  <c r="F1934" i="61"/>
  <c r="J1184" i="61"/>
  <c r="F309" i="61"/>
  <c r="K934" i="61"/>
  <c r="G57" i="61"/>
  <c r="H559" i="61"/>
  <c r="K309" i="61"/>
  <c r="I1934" i="61"/>
  <c r="F809" i="61"/>
  <c r="G434" i="61"/>
  <c r="E2059" i="61"/>
  <c r="K1434" i="61"/>
  <c r="I1309" i="61"/>
  <c r="G1809" i="61"/>
  <c r="J309" i="61"/>
  <c r="J2059" i="61"/>
  <c r="E1184" i="61"/>
  <c r="I1059" i="61"/>
  <c r="F934" i="61"/>
  <c r="E1559" i="61"/>
  <c r="E809" i="61"/>
  <c r="I57" i="61"/>
  <c r="H1559" i="61"/>
  <c r="G809" i="61"/>
  <c r="H1434" i="61"/>
  <c r="F120" i="63"/>
  <c r="F304" i="63"/>
  <c r="F131" i="63"/>
  <c r="F315" i="63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F250" i="63"/>
  <c r="F66" i="63"/>
  <c r="F341" i="63"/>
  <c r="F157" i="63"/>
  <c r="G1762" i="61"/>
  <c r="E637" i="61"/>
  <c r="G10" i="61"/>
  <c r="I887" i="61"/>
  <c r="F1387" i="61"/>
  <c r="J1012" i="61"/>
  <c r="E887" i="61"/>
  <c r="F2012" i="61"/>
  <c r="J1637" i="61"/>
  <c r="J137" i="61"/>
  <c r="G1137" i="61"/>
  <c r="K1887" i="61"/>
  <c r="E2012" i="61"/>
  <c r="H1387" i="61"/>
  <c r="J1512" i="61"/>
  <c r="F1887" i="61"/>
  <c r="G762" i="61"/>
  <c r="F1137" i="61"/>
  <c r="E1637" i="61"/>
  <c r="J262" i="61"/>
  <c r="H637" i="61"/>
  <c r="F387" i="61"/>
  <c r="H887" i="61"/>
  <c r="E387" i="61"/>
  <c r="H1637" i="61"/>
  <c r="J387" i="61"/>
  <c r="F887" i="61"/>
  <c r="E1012" i="61"/>
  <c r="H512" i="61"/>
  <c r="I10" i="61"/>
  <c r="H1762" i="61"/>
  <c r="K1387" i="61"/>
  <c r="G137" i="61"/>
  <c r="F1012" i="61"/>
  <c r="K137" i="61"/>
  <c r="H762" i="61"/>
  <c r="I1137" i="61"/>
  <c r="H2012" i="61"/>
  <c r="J762" i="61"/>
  <c r="G1887" i="61"/>
  <c r="I1762" i="61"/>
  <c r="H1012" i="61"/>
  <c r="I1512" i="61"/>
  <c r="I512" i="61"/>
  <c r="E1387" i="61"/>
  <c r="J637" i="61"/>
  <c r="H387" i="61"/>
  <c r="K1762" i="61"/>
  <c r="F137" i="61"/>
  <c r="F762" i="61"/>
  <c r="I137" i="61"/>
  <c r="E10" i="61"/>
  <c r="K262" i="61"/>
  <c r="E1512" i="61"/>
  <c r="F1637" i="61"/>
  <c r="G1512" i="61"/>
  <c r="H1262" i="61"/>
  <c r="G1012" i="61"/>
  <c r="J10" i="61"/>
  <c r="I762" i="61"/>
  <c r="G387" i="61"/>
  <c r="I1387" i="61"/>
  <c r="F1262" i="61"/>
  <c r="G1637" i="61"/>
  <c r="K1512" i="61"/>
  <c r="J2012" i="61"/>
  <c r="E1887" i="61"/>
  <c r="H1887" i="61"/>
  <c r="H1137" i="61"/>
  <c r="J1387" i="61"/>
  <c r="F262" i="61"/>
  <c r="E762" i="61"/>
  <c r="E1762" i="61"/>
  <c r="K1262" i="61"/>
  <c r="F637" i="61"/>
  <c r="F512" i="61"/>
  <c r="I1262" i="61"/>
  <c r="J1762" i="61"/>
  <c r="I2012" i="61"/>
  <c r="F10" i="61"/>
  <c r="E262" i="61"/>
  <c r="H137" i="61"/>
  <c r="G1262" i="61"/>
  <c r="I1887" i="61"/>
  <c r="K1137" i="61"/>
  <c r="G512" i="61"/>
  <c r="K762" i="61"/>
  <c r="H262" i="61"/>
  <c r="I262" i="61"/>
  <c r="K2012" i="61"/>
  <c r="K10" i="61"/>
  <c r="G637" i="61"/>
  <c r="F1512" i="61"/>
  <c r="I387" i="61"/>
  <c r="G1387" i="61"/>
  <c r="F1762" i="61"/>
  <c r="J512" i="61"/>
  <c r="H1512" i="61"/>
  <c r="I1637" i="61"/>
  <c r="E1262" i="61"/>
  <c r="I637" i="61"/>
  <c r="I1012" i="61"/>
  <c r="G887" i="61"/>
  <c r="E137" i="61"/>
  <c r="G2012" i="61"/>
  <c r="J1262" i="61"/>
  <c r="E1137" i="61"/>
  <c r="J887" i="61"/>
  <c r="J1137" i="61"/>
  <c r="K887" i="61"/>
  <c r="K637" i="61"/>
  <c r="E512" i="61"/>
  <c r="K1012" i="61"/>
  <c r="J1887" i="61"/>
  <c r="H10" i="61"/>
  <c r="K1637" i="61"/>
  <c r="G262" i="61"/>
  <c r="K387" i="61"/>
  <c r="K512" i="61"/>
  <c r="F292" i="63"/>
  <c r="F108" i="63"/>
  <c r="F323" i="63"/>
  <c r="F139" i="63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G52" i="61"/>
  <c r="K1304" i="61"/>
  <c r="F554" i="61"/>
  <c r="I929" i="61"/>
  <c r="G679" i="61"/>
  <c r="H554" i="61"/>
  <c r="E1429" i="61"/>
  <c r="F804" i="61"/>
  <c r="G1304" i="61"/>
  <c r="H929" i="61"/>
  <c r="I304" i="61"/>
  <c r="H1429" i="61"/>
  <c r="H679" i="61"/>
  <c r="E429" i="61"/>
  <c r="H2054" i="61"/>
  <c r="J1929" i="61"/>
  <c r="H1054" i="61"/>
  <c r="I1679" i="61"/>
  <c r="F679" i="61"/>
  <c r="I804" i="61"/>
  <c r="K1179" i="61"/>
  <c r="H1804" i="61"/>
  <c r="J554" i="61"/>
  <c r="F1304" i="61"/>
  <c r="H429" i="61"/>
  <c r="I1054" i="61"/>
  <c r="F429" i="61"/>
  <c r="K1554" i="61"/>
  <c r="E929" i="61"/>
  <c r="K429" i="61"/>
  <c r="F179" i="61"/>
  <c r="I1929" i="61"/>
  <c r="E2054" i="61"/>
  <c r="E1554" i="61"/>
  <c r="E804" i="61"/>
  <c r="F1804" i="61"/>
  <c r="E1179" i="61"/>
  <c r="I179" i="61"/>
  <c r="J429" i="61"/>
  <c r="J2054" i="61"/>
  <c r="K1429" i="61"/>
  <c r="J1679" i="61"/>
  <c r="J1054" i="61"/>
  <c r="F929" i="61"/>
  <c r="K179" i="61"/>
  <c r="J929" i="61"/>
  <c r="J1179" i="61"/>
  <c r="G429" i="61"/>
  <c r="F2054" i="61"/>
  <c r="F1429" i="61"/>
  <c r="E554" i="61"/>
  <c r="F1179" i="61"/>
  <c r="I2054" i="61"/>
  <c r="K2054" i="61"/>
  <c r="I679" i="61"/>
  <c r="G179" i="61"/>
  <c r="J1554" i="61"/>
  <c r="H304" i="61"/>
  <c r="J52" i="61"/>
  <c r="J679" i="61"/>
  <c r="E679" i="61"/>
  <c r="F52" i="61"/>
  <c r="J1429" i="61"/>
  <c r="I1304" i="61"/>
  <c r="G1679" i="61"/>
  <c r="J304" i="61"/>
  <c r="K679" i="61"/>
  <c r="G1929" i="61"/>
  <c r="J1304" i="61"/>
  <c r="G1179" i="61"/>
  <c r="H1179" i="61"/>
  <c r="H52" i="61"/>
  <c r="F304" i="61"/>
  <c r="F1054" i="61"/>
  <c r="G804" i="61"/>
  <c r="K304" i="61"/>
  <c r="I429" i="61"/>
  <c r="E179" i="61"/>
  <c r="E52" i="61"/>
  <c r="F1929" i="61"/>
  <c r="E304" i="61"/>
  <c r="G1554" i="61"/>
  <c r="I1804" i="61"/>
  <c r="G1804" i="61"/>
  <c r="J1804" i="61"/>
  <c r="G304" i="61"/>
  <c r="I554" i="61"/>
  <c r="E1804" i="61"/>
  <c r="H1929" i="61"/>
  <c r="E1054" i="61"/>
  <c r="G1054" i="61"/>
  <c r="H1304" i="61"/>
  <c r="I1554" i="61"/>
  <c r="K554" i="61"/>
  <c r="J804" i="61"/>
  <c r="E1304" i="61"/>
  <c r="K804" i="61"/>
  <c r="G554" i="61"/>
  <c r="H179" i="61"/>
  <c r="E1679" i="61"/>
  <c r="K1054" i="61"/>
  <c r="I52" i="61"/>
  <c r="H1679" i="61"/>
  <c r="E1929" i="61"/>
  <c r="H1554" i="61"/>
  <c r="K929" i="61"/>
  <c r="K1679" i="61"/>
  <c r="K1929" i="61"/>
  <c r="I1429" i="61"/>
  <c r="F1554" i="61"/>
  <c r="G2054" i="61"/>
  <c r="K1804" i="61"/>
  <c r="F1679" i="61"/>
  <c r="K52" i="61"/>
  <c r="G929" i="61"/>
  <c r="J179" i="61"/>
  <c r="G1429" i="61"/>
  <c r="H804" i="61"/>
  <c r="I1179" i="61"/>
  <c r="E1306" i="61"/>
  <c r="I1056" i="61"/>
  <c r="F556" i="61"/>
  <c r="E931" i="61"/>
  <c r="I1806" i="61"/>
  <c r="J681" i="61"/>
  <c r="F1931" i="61"/>
  <c r="E1181" i="61"/>
  <c r="G181" i="61"/>
  <c r="G1181" i="61"/>
  <c r="J1431" i="61"/>
  <c r="J306" i="61"/>
  <c r="J1056" i="61"/>
  <c r="F1306" i="61"/>
  <c r="J54" i="61"/>
  <c r="E306" i="61"/>
  <c r="I931" i="61"/>
  <c r="E181" i="61"/>
  <c r="E806" i="61"/>
  <c r="F431" i="61"/>
  <c r="F1431" i="61"/>
  <c r="G1306" i="61"/>
  <c r="G54" i="61"/>
  <c r="I1431" i="61"/>
  <c r="K681" i="61"/>
  <c r="H1181" i="61"/>
  <c r="H181" i="61"/>
  <c r="F806" i="61"/>
  <c r="E1681" i="61"/>
  <c r="I54" i="61"/>
  <c r="H1931" i="61"/>
  <c r="G806" i="61"/>
  <c r="F681" i="61"/>
  <c r="F1806" i="61"/>
  <c r="H556" i="61"/>
  <c r="J1931" i="61"/>
  <c r="J1306" i="61"/>
  <c r="E1431" i="61"/>
  <c r="I806" i="61"/>
  <c r="F1056" i="61"/>
  <c r="G431" i="61"/>
  <c r="H1806" i="61"/>
  <c r="G2056" i="61"/>
  <c r="I1306" i="61"/>
  <c r="E681" i="61"/>
  <c r="K1681" i="61"/>
  <c r="I681" i="61"/>
  <c r="K556" i="61"/>
  <c r="I1556" i="61"/>
  <c r="E1931" i="61"/>
  <c r="K1056" i="61"/>
  <c r="H931" i="61"/>
  <c r="F54" i="61"/>
  <c r="K1431" i="61"/>
  <c r="G931" i="61"/>
  <c r="K1931" i="61"/>
  <c r="E1806" i="61"/>
  <c r="I1681" i="61"/>
  <c r="H54" i="61"/>
  <c r="I1181" i="61"/>
  <c r="F1556" i="61"/>
  <c r="G1056" i="61"/>
  <c r="I306" i="61"/>
  <c r="K431" i="61"/>
  <c r="F931" i="61"/>
  <c r="J1806" i="61"/>
  <c r="H1056" i="61"/>
  <c r="J181" i="61"/>
  <c r="F1681" i="61"/>
  <c r="G1931" i="61"/>
  <c r="K1306" i="61"/>
  <c r="G1806" i="61"/>
  <c r="H306" i="61"/>
  <c r="G681" i="61"/>
  <c r="K931" i="61"/>
  <c r="K181" i="61"/>
  <c r="E2056" i="61"/>
  <c r="H2056" i="61"/>
  <c r="J1556" i="61"/>
  <c r="J1681" i="61"/>
  <c r="I431" i="61"/>
  <c r="J931" i="61"/>
  <c r="E431" i="61"/>
  <c r="K54" i="61"/>
  <c r="J431" i="61"/>
  <c r="J806" i="61"/>
  <c r="G1431" i="61"/>
  <c r="J1181" i="61"/>
  <c r="K306" i="61"/>
  <c r="I2056" i="61"/>
  <c r="K1806" i="61"/>
  <c r="K1556" i="61"/>
  <c r="E556" i="61"/>
  <c r="H1306" i="61"/>
  <c r="H806" i="61"/>
  <c r="F181" i="61"/>
  <c r="I181" i="61"/>
  <c r="E1056" i="61"/>
  <c r="K1181" i="61"/>
  <c r="J556" i="61"/>
  <c r="F306" i="61"/>
  <c r="H1556" i="61"/>
  <c r="E1556" i="61"/>
  <c r="K806" i="61"/>
  <c r="H1431" i="61"/>
  <c r="H431" i="61"/>
  <c r="K2056" i="61"/>
  <c r="G1681" i="61"/>
  <c r="G306" i="61"/>
  <c r="G556" i="61"/>
  <c r="F2056" i="61"/>
  <c r="E54" i="61"/>
  <c r="H1681" i="61"/>
  <c r="H681" i="61"/>
  <c r="J2056" i="61"/>
  <c r="I556" i="61"/>
  <c r="G1556" i="61"/>
  <c r="F1181" i="61"/>
  <c r="I1931" i="61"/>
  <c r="F334" i="63"/>
  <c r="F150" i="63"/>
  <c r="I177" i="61"/>
  <c r="K1552" i="61"/>
  <c r="F802" i="61"/>
  <c r="J50" i="61"/>
  <c r="J802" i="61"/>
  <c r="K677" i="61"/>
  <c r="G677" i="61"/>
  <c r="I1177" i="61"/>
  <c r="F552" i="61"/>
  <c r="J1677" i="61"/>
  <c r="F1677" i="61"/>
  <c r="E927" i="61"/>
  <c r="G2052" i="61"/>
  <c r="H177" i="61"/>
  <c r="J1802" i="61"/>
  <c r="K1302" i="61"/>
  <c r="I50" i="61"/>
  <c r="J1177" i="61"/>
  <c r="G302" i="61"/>
  <c r="G1052" i="61"/>
  <c r="H50" i="61"/>
  <c r="G802" i="61"/>
  <c r="K1177" i="61"/>
  <c r="G1552" i="61"/>
  <c r="J1052" i="61"/>
  <c r="E2052" i="61"/>
  <c r="H1677" i="61"/>
  <c r="G1927" i="61"/>
  <c r="E552" i="61"/>
  <c r="H1052" i="61"/>
  <c r="I1802" i="61"/>
  <c r="K927" i="61"/>
  <c r="J552" i="61"/>
  <c r="J2052" i="61"/>
  <c r="F1927" i="61"/>
  <c r="G552" i="61"/>
  <c r="F1802" i="61"/>
  <c r="J1552" i="61"/>
  <c r="H1552" i="61"/>
  <c r="F1427" i="61"/>
  <c r="K1927" i="61"/>
  <c r="G1427" i="61"/>
  <c r="E1552" i="61"/>
  <c r="F1302" i="61"/>
  <c r="H677" i="61"/>
  <c r="J1927" i="61"/>
  <c r="G1802" i="61"/>
  <c r="I1552" i="61"/>
  <c r="E50" i="61"/>
  <c r="I1302" i="61"/>
  <c r="I552" i="61"/>
  <c r="K1802" i="61"/>
  <c r="J1427" i="61"/>
  <c r="G1677" i="61"/>
  <c r="F302" i="61"/>
  <c r="I1427" i="61"/>
  <c r="J427" i="61"/>
  <c r="I302" i="61"/>
  <c r="F2052" i="61"/>
  <c r="I1677" i="61"/>
  <c r="I802" i="61"/>
  <c r="I427" i="61"/>
  <c r="J677" i="61"/>
  <c r="I677" i="61"/>
  <c r="K427" i="61"/>
  <c r="H1427" i="61"/>
  <c r="E1677" i="61"/>
  <c r="K2052" i="61"/>
  <c r="H802" i="61"/>
  <c r="F677" i="61"/>
  <c r="K802" i="61"/>
  <c r="F50" i="61"/>
  <c r="E802" i="61"/>
  <c r="H1177" i="61"/>
  <c r="F1177" i="61"/>
  <c r="E1052" i="61"/>
  <c r="F427" i="61"/>
  <c r="E1302" i="61"/>
  <c r="K552" i="61"/>
  <c r="I2052" i="61"/>
  <c r="J1302" i="61"/>
  <c r="E1427" i="61"/>
  <c r="G427" i="61"/>
  <c r="H1927" i="61"/>
  <c r="H302" i="61"/>
  <c r="K1677" i="61"/>
  <c r="H927" i="61"/>
  <c r="E1177" i="61"/>
  <c r="H427" i="61"/>
  <c r="K302" i="61"/>
  <c r="F1552" i="61"/>
  <c r="G927" i="61"/>
  <c r="F927" i="61"/>
  <c r="H1302" i="61"/>
  <c r="H552" i="61"/>
  <c r="G177" i="61"/>
  <c r="F1052" i="61"/>
  <c r="I927" i="61"/>
  <c r="K177" i="61"/>
  <c r="K1052" i="61"/>
  <c r="J302" i="61"/>
  <c r="E1927" i="61"/>
  <c r="H1802" i="61"/>
  <c r="I1052" i="61"/>
  <c r="G1302" i="61"/>
  <c r="J927" i="61"/>
  <c r="K1427" i="61"/>
  <c r="G1177" i="61"/>
  <c r="K50" i="61"/>
  <c r="F177" i="61"/>
  <c r="E677" i="61"/>
  <c r="E177" i="61"/>
  <c r="J177" i="61"/>
  <c r="H2052" i="61"/>
  <c r="G50" i="61"/>
  <c r="E427" i="61"/>
  <c r="I1927" i="61"/>
  <c r="E302" i="61"/>
  <c r="E1802" i="61"/>
  <c r="K1507" i="61"/>
  <c r="G5" i="61"/>
  <c r="F132" i="61"/>
  <c r="G257" i="61"/>
  <c r="F2007" i="61"/>
  <c r="H2007" i="61"/>
  <c r="H1132" i="61"/>
  <c r="I1757" i="61"/>
  <c r="G382" i="61"/>
  <c r="G1132" i="61"/>
  <c r="F1132" i="61"/>
  <c r="H1507" i="61"/>
  <c r="F507" i="61"/>
  <c r="E5" i="61"/>
  <c r="K1007" i="61"/>
  <c r="F1007" i="61"/>
  <c r="I882" i="61"/>
  <c r="H1757" i="61"/>
  <c r="I5" i="61"/>
  <c r="G132" i="61"/>
  <c r="J5" i="61"/>
  <c r="H507" i="61"/>
  <c r="K632" i="61"/>
  <c r="F757" i="61"/>
  <c r="K1757" i="61"/>
  <c r="J1632" i="61"/>
  <c r="J757" i="61"/>
  <c r="E1632" i="61"/>
  <c r="F382" i="61"/>
  <c r="K507" i="61"/>
  <c r="G632" i="61"/>
  <c r="H1382" i="61"/>
  <c r="H757" i="61"/>
  <c r="F632" i="61"/>
  <c r="I2007" i="61"/>
  <c r="J2007" i="61"/>
  <c r="K132" i="61"/>
  <c r="F1382" i="61"/>
  <c r="K257" i="61"/>
  <c r="F882" i="61"/>
  <c r="E1132" i="61"/>
  <c r="E1257" i="61"/>
  <c r="K1882" i="61"/>
  <c r="H5" i="61"/>
  <c r="G757" i="61"/>
  <c r="K1132" i="61"/>
  <c r="G1757" i="61"/>
  <c r="K1382" i="61"/>
  <c r="J1882" i="61"/>
  <c r="H132" i="61"/>
  <c r="E757" i="61"/>
  <c r="K382" i="61"/>
  <c r="J1507" i="61"/>
  <c r="I1507" i="61"/>
  <c r="J132" i="61"/>
  <c r="G1882" i="61"/>
  <c r="J1757" i="61"/>
  <c r="E257" i="61"/>
  <c r="E507" i="61"/>
  <c r="H1882" i="61"/>
  <c r="F1257" i="61"/>
  <c r="G1507" i="61"/>
  <c r="E1507" i="61"/>
  <c r="H1257" i="61"/>
  <c r="J507" i="61"/>
  <c r="K1632" i="61"/>
  <c r="H882" i="61"/>
  <c r="E382" i="61"/>
  <c r="H1007" i="61"/>
  <c r="G882" i="61"/>
  <c r="J1007" i="61"/>
  <c r="I132" i="61"/>
  <c r="I507" i="61"/>
  <c r="G1257" i="61"/>
  <c r="F5" i="61"/>
  <c r="E2007" i="61"/>
  <c r="J632" i="61"/>
  <c r="H632" i="61"/>
  <c r="H1632" i="61"/>
  <c r="K757" i="61"/>
  <c r="G1007" i="61"/>
  <c r="I382" i="61"/>
  <c r="G1382" i="61"/>
  <c r="G507" i="61"/>
  <c r="E632" i="61"/>
  <c r="I1382" i="61"/>
  <c r="E1007" i="61"/>
  <c r="G1632" i="61"/>
  <c r="E1882" i="61"/>
  <c r="H257" i="61"/>
  <c r="I1632" i="61"/>
  <c r="E132" i="61"/>
  <c r="J882" i="61"/>
  <c r="F1757" i="61"/>
  <c r="I1007" i="61"/>
  <c r="E1382" i="61"/>
  <c r="I1882" i="61"/>
  <c r="H382" i="61"/>
  <c r="J382" i="61"/>
  <c r="I632" i="61"/>
  <c r="F1632" i="61"/>
  <c r="E1757" i="61"/>
  <c r="K1257" i="61"/>
  <c r="J257" i="61"/>
  <c r="I1257" i="61"/>
  <c r="G2007" i="61"/>
  <c r="F257" i="61"/>
  <c r="J1132" i="61"/>
  <c r="K5" i="61"/>
  <c r="I1132" i="61"/>
  <c r="I757" i="61"/>
  <c r="J1382" i="61"/>
  <c r="F1882" i="61"/>
  <c r="K882" i="61"/>
  <c r="I257" i="61"/>
  <c r="F1507" i="61"/>
  <c r="E882" i="61"/>
  <c r="J1257" i="61"/>
  <c r="K2007" i="61"/>
  <c r="F50" i="63"/>
  <c r="F234" i="63"/>
  <c r="F141" i="63"/>
  <c r="F325" i="63"/>
  <c r="F348" i="63"/>
  <c r="F164" i="63"/>
  <c r="E896" i="61"/>
  <c r="J646" i="61"/>
  <c r="E1021" i="61"/>
  <c r="K521" i="61"/>
  <c r="E2021" i="61"/>
  <c r="E146" i="61"/>
  <c r="J19" i="61"/>
  <c r="K646" i="61"/>
  <c r="F1771" i="61"/>
  <c r="H521" i="61"/>
  <c r="K1396" i="61"/>
  <c r="I771" i="61"/>
  <c r="I19" i="61"/>
  <c r="I146" i="61"/>
  <c r="J1646" i="61"/>
  <c r="E271" i="61"/>
  <c r="F521" i="61"/>
  <c r="E1521" i="61"/>
  <c r="K271" i="61"/>
  <c r="J521" i="61"/>
  <c r="E1896" i="61"/>
  <c r="G646" i="61"/>
  <c r="G521" i="61"/>
  <c r="I646" i="61"/>
  <c r="H396" i="61"/>
  <c r="F1271" i="61"/>
  <c r="H1646" i="61"/>
  <c r="K146" i="61"/>
  <c r="H146" i="61"/>
  <c r="F1146" i="61"/>
  <c r="E646" i="61"/>
  <c r="I396" i="61"/>
  <c r="H1146" i="61"/>
  <c r="J271" i="61"/>
  <c r="G1271" i="61"/>
  <c r="K771" i="61"/>
  <c r="F146" i="61"/>
  <c r="F771" i="61"/>
  <c r="I1271" i="61"/>
  <c r="I896" i="61"/>
  <c r="E1646" i="61"/>
  <c r="I2021" i="61"/>
  <c r="G1646" i="61"/>
  <c r="J1396" i="61"/>
  <c r="F271" i="61"/>
  <c r="K1521" i="61"/>
  <c r="G19" i="61"/>
  <c r="G1521" i="61"/>
  <c r="K1896" i="61"/>
  <c r="E1271" i="61"/>
  <c r="F2021" i="61"/>
  <c r="J771" i="61"/>
  <c r="I521" i="61"/>
  <c r="K1646" i="61"/>
  <c r="H271" i="61"/>
  <c r="G2021" i="61"/>
  <c r="E19" i="61"/>
  <c r="H1896" i="61"/>
  <c r="G1896" i="61"/>
  <c r="H1271" i="61"/>
  <c r="I1396" i="61"/>
  <c r="H1021" i="61"/>
  <c r="K1021" i="61"/>
  <c r="H19" i="61"/>
  <c r="J1896" i="61"/>
  <c r="J1771" i="61"/>
  <c r="G1021" i="61"/>
  <c r="H1396" i="61"/>
  <c r="F1646" i="61"/>
  <c r="I1521" i="61"/>
  <c r="G1146" i="61"/>
  <c r="F646" i="61"/>
  <c r="K19" i="61"/>
  <c r="I271" i="61"/>
  <c r="J896" i="61"/>
  <c r="G271" i="61"/>
  <c r="H2021" i="61"/>
  <c r="H896" i="61"/>
  <c r="I1146" i="61"/>
  <c r="K1771" i="61"/>
  <c r="J2021" i="61"/>
  <c r="E396" i="61"/>
  <c r="F1396" i="61"/>
  <c r="K1271" i="61"/>
  <c r="G396" i="61"/>
  <c r="E771" i="61"/>
  <c r="G771" i="61"/>
  <c r="H1771" i="61"/>
  <c r="J1521" i="61"/>
  <c r="G896" i="61"/>
  <c r="J1271" i="61"/>
  <c r="I1646" i="61"/>
  <c r="K1146" i="61"/>
  <c r="H771" i="61"/>
  <c r="G1396" i="61"/>
  <c r="I1896" i="61"/>
  <c r="E1771" i="61"/>
  <c r="J1021" i="61"/>
  <c r="K2021" i="61"/>
  <c r="F1021" i="61"/>
  <c r="E1396" i="61"/>
  <c r="F896" i="61"/>
  <c r="K896" i="61"/>
  <c r="H646" i="61"/>
  <c r="F1896" i="61"/>
  <c r="K396" i="61"/>
  <c r="I1021" i="61"/>
  <c r="J396" i="61"/>
  <c r="F1521" i="61"/>
  <c r="E1146" i="61"/>
  <c r="J1146" i="61"/>
  <c r="F19" i="61"/>
  <c r="I1771" i="61"/>
  <c r="E521" i="61"/>
  <c r="H1521" i="61"/>
  <c r="G1771" i="61"/>
  <c r="G146" i="61"/>
  <c r="J146" i="61"/>
  <c r="F396" i="61"/>
  <c r="F126" i="63"/>
  <c r="F310" i="63"/>
  <c r="K523" i="61"/>
  <c r="H1648" i="61"/>
  <c r="F1023" i="61"/>
  <c r="E1148" i="61"/>
  <c r="J1148" i="61"/>
  <c r="F1398" i="61"/>
  <c r="G773" i="61"/>
  <c r="G898" i="61"/>
  <c r="H273" i="61"/>
  <c r="H148" i="61"/>
  <c r="J1898" i="61"/>
  <c r="G1398" i="61"/>
  <c r="J773" i="61"/>
  <c r="E648" i="61"/>
  <c r="G1148" i="61"/>
  <c r="F898" i="61"/>
  <c r="G1523" i="61"/>
  <c r="G1273" i="61"/>
  <c r="G648" i="61"/>
  <c r="K1273" i="61"/>
  <c r="I398" i="61"/>
  <c r="J148" i="61"/>
  <c r="G148" i="61"/>
  <c r="K1648" i="61"/>
  <c r="E1398" i="61"/>
  <c r="F398" i="61"/>
  <c r="J273" i="61"/>
  <c r="F1648" i="61"/>
  <c r="I1273" i="61"/>
  <c r="H1023" i="61"/>
  <c r="H1398" i="61"/>
  <c r="I773" i="61"/>
  <c r="F773" i="61"/>
  <c r="H648" i="61"/>
  <c r="G1898" i="61"/>
  <c r="I2023" i="61"/>
  <c r="H1523" i="61"/>
  <c r="G523" i="61"/>
  <c r="F1273" i="61"/>
  <c r="J1273" i="61"/>
  <c r="I1648" i="61"/>
  <c r="J398" i="61"/>
  <c r="K148" i="61"/>
  <c r="I1523" i="61"/>
  <c r="I523" i="61"/>
  <c r="E1523" i="61"/>
  <c r="H398" i="61"/>
  <c r="J1773" i="61"/>
  <c r="I148" i="61"/>
  <c r="E773" i="61"/>
  <c r="K1773" i="61"/>
  <c r="I648" i="61"/>
  <c r="H1773" i="61"/>
  <c r="E1648" i="61"/>
  <c r="H2023" i="61"/>
  <c r="I21" i="61"/>
  <c r="F1773" i="61"/>
  <c r="K398" i="61"/>
  <c r="J1023" i="61"/>
  <c r="F148" i="61"/>
  <c r="F21" i="61"/>
  <c r="K648" i="61"/>
  <c r="I1148" i="61"/>
  <c r="E148" i="61"/>
  <c r="F1898" i="61"/>
  <c r="G2023" i="61"/>
  <c r="J2023" i="61"/>
  <c r="I1398" i="61"/>
  <c r="H898" i="61"/>
  <c r="J21" i="61"/>
  <c r="K1023" i="61"/>
  <c r="I898" i="61"/>
  <c r="K2023" i="61"/>
  <c r="E1273" i="61"/>
  <c r="F648" i="61"/>
  <c r="K1148" i="61"/>
  <c r="H523" i="61"/>
  <c r="K1523" i="61"/>
  <c r="I1023" i="61"/>
  <c r="I1773" i="61"/>
  <c r="K1898" i="61"/>
  <c r="G398" i="61"/>
  <c r="H21" i="61"/>
  <c r="I1898" i="61"/>
  <c r="H773" i="61"/>
  <c r="F523" i="61"/>
  <c r="F1148" i="61"/>
  <c r="H1898" i="61"/>
  <c r="I273" i="61"/>
  <c r="G1023" i="61"/>
  <c r="E21" i="61"/>
  <c r="E898" i="61"/>
  <c r="E273" i="61"/>
  <c r="K21" i="61"/>
  <c r="H1148" i="61"/>
  <c r="E1023" i="61"/>
  <c r="G1648" i="61"/>
  <c r="G273" i="61"/>
  <c r="J1398" i="61"/>
  <c r="F273" i="61"/>
  <c r="J523" i="61"/>
  <c r="G21" i="61"/>
  <c r="H1273" i="61"/>
  <c r="K1398" i="61"/>
  <c r="K273" i="61"/>
  <c r="E1898" i="61"/>
  <c r="J1523" i="61"/>
  <c r="J648" i="61"/>
  <c r="J1648" i="61"/>
  <c r="E2023" i="61"/>
  <c r="K773" i="61"/>
  <c r="G1773" i="61"/>
  <c r="E1773" i="61"/>
  <c r="E523" i="61"/>
  <c r="F1523" i="61"/>
  <c r="F2023" i="61"/>
  <c r="E398" i="61"/>
  <c r="J898" i="61"/>
  <c r="K898" i="61"/>
  <c r="I1053" i="61"/>
  <c r="J553" i="61"/>
  <c r="J1803" i="61"/>
  <c r="G803" i="61"/>
  <c r="K803" i="61"/>
  <c r="G51" i="61"/>
  <c r="H1803" i="61"/>
  <c r="G1303" i="61"/>
  <c r="H1303" i="61"/>
  <c r="I553" i="61"/>
  <c r="F1803" i="61"/>
  <c r="K1678" i="61"/>
  <c r="I1803" i="61"/>
  <c r="I803" i="61"/>
  <c r="F178" i="61"/>
  <c r="K928" i="61"/>
  <c r="I1178" i="61"/>
  <c r="E678" i="61"/>
  <c r="J928" i="61"/>
  <c r="J803" i="61"/>
  <c r="H303" i="61"/>
  <c r="J678" i="61"/>
  <c r="K1303" i="61"/>
  <c r="F678" i="61"/>
  <c r="G1053" i="61"/>
  <c r="J428" i="61"/>
  <c r="H51" i="61"/>
  <c r="I1428" i="61"/>
  <c r="H1428" i="61"/>
  <c r="E1928" i="61"/>
  <c r="E303" i="61"/>
  <c r="G1678" i="61"/>
  <c r="E1553" i="61"/>
  <c r="I1928" i="61"/>
  <c r="E803" i="61"/>
  <c r="F1928" i="61"/>
  <c r="F1553" i="61"/>
  <c r="J303" i="61"/>
  <c r="G1928" i="61"/>
  <c r="G2053" i="61"/>
  <c r="F303" i="61"/>
  <c r="F1053" i="61"/>
  <c r="J1678" i="61"/>
  <c r="G1428" i="61"/>
  <c r="H1053" i="61"/>
  <c r="E928" i="61"/>
  <c r="E178" i="61"/>
  <c r="I178" i="61"/>
  <c r="F1303" i="61"/>
  <c r="G1178" i="61"/>
  <c r="F428" i="61"/>
  <c r="K553" i="61"/>
  <c r="E2053" i="61"/>
  <c r="J1928" i="61"/>
  <c r="J178" i="61"/>
  <c r="G553" i="61"/>
  <c r="H1678" i="61"/>
  <c r="E1303" i="61"/>
  <c r="J2053" i="61"/>
  <c r="K178" i="61"/>
  <c r="I51" i="61"/>
  <c r="I2053" i="61"/>
  <c r="H803" i="61"/>
  <c r="I1553" i="61"/>
  <c r="E51" i="61"/>
  <c r="E1428" i="61"/>
  <c r="K1178" i="61"/>
  <c r="H1928" i="61"/>
  <c r="H553" i="61"/>
  <c r="G678" i="61"/>
  <c r="F928" i="61"/>
  <c r="I1678" i="61"/>
  <c r="F1178" i="61"/>
  <c r="G1803" i="61"/>
  <c r="H1178" i="61"/>
  <c r="I928" i="61"/>
  <c r="I678" i="61"/>
  <c r="F51" i="61"/>
  <c r="F803" i="61"/>
  <c r="F1678" i="61"/>
  <c r="K1553" i="61"/>
  <c r="E1053" i="61"/>
  <c r="E1678" i="61"/>
  <c r="H178" i="61"/>
  <c r="I428" i="61"/>
  <c r="J51" i="61"/>
  <c r="H678" i="61"/>
  <c r="F2053" i="61"/>
  <c r="H428" i="61"/>
  <c r="K428" i="61"/>
  <c r="G428" i="61"/>
  <c r="G178" i="61"/>
  <c r="E1178" i="61"/>
  <c r="E428" i="61"/>
  <c r="K1803" i="61"/>
  <c r="E1803" i="61"/>
  <c r="I1303" i="61"/>
  <c r="J1053" i="61"/>
  <c r="K1053" i="61"/>
  <c r="H2053" i="61"/>
  <c r="I303" i="61"/>
  <c r="F553" i="61"/>
  <c r="G1553" i="61"/>
  <c r="K1428" i="61"/>
  <c r="K1928" i="61"/>
  <c r="J1553" i="61"/>
  <c r="K303" i="61"/>
  <c r="J1428" i="61"/>
  <c r="K51" i="61"/>
  <c r="H1553" i="61"/>
  <c r="K2053" i="61"/>
  <c r="H928" i="61"/>
  <c r="J1178" i="61"/>
  <c r="F1428" i="61"/>
  <c r="K678" i="61"/>
  <c r="G928" i="61"/>
  <c r="J1303" i="61"/>
  <c r="G303" i="61"/>
  <c r="E553" i="61"/>
  <c r="F352" i="63"/>
  <c r="F347" i="63"/>
  <c r="F336" i="63"/>
  <c r="F144" i="63"/>
  <c r="F353" i="63"/>
  <c r="F142" i="63"/>
  <c r="F343" i="63"/>
  <c r="F212" i="63"/>
  <c r="G180" i="55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F2" i="55"/>
  <c r="E2" i="55"/>
  <c r="D2" i="55"/>
  <c r="N88" i="91"/>
  <c r="O88" i="91"/>
  <c r="F8" i="63" l="1"/>
  <c r="F192" i="63"/>
  <c r="F162" i="63"/>
  <c r="F346" i="63"/>
  <c r="F367" i="63"/>
  <c r="F183" i="63"/>
  <c r="F152" i="63"/>
  <c r="F326" i="63"/>
  <c r="F318" i="63"/>
  <c r="F134" i="63"/>
  <c r="F21" i="63"/>
  <c r="F205" i="63"/>
  <c r="F248" i="63"/>
  <c r="F64" i="63"/>
  <c r="F328" i="63"/>
  <c r="F123" i="63"/>
  <c r="F307" i="63"/>
  <c r="F55" i="63"/>
  <c r="F239" i="63"/>
  <c r="F159" i="63"/>
  <c r="F163" i="63"/>
  <c r="F28" i="63"/>
  <c r="F350" i="63"/>
  <c r="F166" i="63"/>
  <c r="F127" i="63"/>
  <c r="F311" i="63"/>
  <c r="F80" i="63"/>
  <c r="F264" i="63"/>
  <c r="F30" i="63"/>
  <c r="F214" i="63"/>
  <c r="F191" i="63"/>
  <c r="F7" i="63"/>
  <c r="F258" i="63"/>
  <c r="F74" i="63"/>
  <c r="F220" i="63"/>
  <c r="F36" i="63"/>
  <c r="F306" i="63"/>
  <c r="F122" i="63"/>
  <c r="F169" i="63"/>
  <c r="F203" i="63"/>
  <c r="F19" i="63"/>
  <c r="F236" i="63"/>
  <c r="F52" i="63"/>
  <c r="F56" i="63"/>
  <c r="F240" i="63"/>
  <c r="F145" i="63"/>
  <c r="F329" i="63"/>
  <c r="F153" i="63"/>
  <c r="F337" i="63"/>
  <c r="F61" i="63"/>
  <c r="F245" i="63"/>
  <c r="F168" i="63"/>
  <c r="F43" i="63"/>
  <c r="F227" i="63"/>
  <c r="F198" i="63"/>
  <c r="F14" i="63"/>
  <c r="F225" i="63"/>
  <c r="F41" i="63"/>
  <c r="F114" i="63"/>
  <c r="F298" i="63"/>
  <c r="F231" i="63"/>
  <c r="F47" i="63"/>
  <c r="F267" i="63"/>
  <c r="F83" i="63"/>
  <c r="F228" i="63"/>
  <c r="F44" i="63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J462" i="50"/>
  <c r="L462" i="50"/>
  <c r="M462" i="50" s="1"/>
  <c r="N462" i="50" s="1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T60" i="2"/>
  <c r="U60" i="2"/>
  <c r="AA60" i="2" s="1"/>
  <c r="V60" i="2"/>
  <c r="W60" i="2"/>
  <c r="Z60" i="2"/>
  <c r="AB60" i="2"/>
  <c r="P431" i="50" l="1"/>
  <c r="K403" i="50"/>
  <c r="Y60" i="2"/>
  <c r="X60" i="2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J403" i="50"/>
  <c r="L396" i="50"/>
  <c r="M396" i="50" s="1"/>
  <c r="N396" i="50" s="1"/>
  <c r="J396" i="50"/>
  <c r="K425" i="50"/>
  <c r="L453" i="50"/>
  <c r="M453" i="50" s="1"/>
  <c r="N453" i="50" s="1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M441" i="50"/>
  <c r="N441" i="50" s="1"/>
  <c r="L421" i="50"/>
  <c r="M421" i="50" s="1"/>
  <c r="N421" i="50" s="1"/>
  <c r="P494" i="50"/>
  <c r="P492" i="50"/>
  <c r="M455" i="50"/>
  <c r="N455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M497" i="50" s="1"/>
  <c r="N497" i="50" s="1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M427" i="50" s="1"/>
  <c r="N427" i="50" s="1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T59" i="2" l="1"/>
  <c r="Y59" i="2" s="1"/>
  <c r="U59" i="2"/>
  <c r="AA59" i="2" s="1"/>
  <c r="V59" i="2"/>
  <c r="W59" i="2"/>
  <c r="Z59" i="2"/>
  <c r="AB59" i="2"/>
  <c r="X59" i="2" l="1"/>
  <c r="T58" i="2"/>
  <c r="U58" i="2"/>
  <c r="AA58" i="2" s="1"/>
  <c r="V58" i="2"/>
  <c r="W58" i="2"/>
  <c r="Z58" i="2"/>
  <c r="AB58" i="2"/>
  <c r="X58" i="2" l="1"/>
  <c r="I11" i="61"/>
  <c r="H513" i="61"/>
  <c r="E1388" i="61"/>
  <c r="H763" i="61"/>
  <c r="K513" i="61"/>
  <c r="E1013" i="61"/>
  <c r="G2013" i="61"/>
  <c r="I1513" i="61"/>
  <c r="E1263" i="61"/>
  <c r="K1888" i="61"/>
  <c r="H1388" i="61"/>
  <c r="H11" i="61"/>
  <c r="E138" i="61"/>
  <c r="E11" i="61"/>
  <c r="F1638" i="61"/>
  <c r="J263" i="61"/>
  <c r="I263" i="61"/>
  <c r="F1138" i="61"/>
  <c r="H638" i="61"/>
  <c r="I1638" i="61"/>
  <c r="K138" i="61"/>
  <c r="G138" i="61"/>
  <c r="E1513" i="61"/>
  <c r="J388" i="61"/>
  <c r="K263" i="61"/>
  <c r="E263" i="61"/>
  <c r="F763" i="61"/>
  <c r="H888" i="61"/>
  <c r="J1138" i="61"/>
  <c r="I138" i="61"/>
  <c r="G1263" i="61"/>
  <c r="I1138" i="61"/>
  <c r="H388" i="61"/>
  <c r="K638" i="61"/>
  <c r="G1013" i="61"/>
  <c r="G1638" i="61"/>
  <c r="K1138" i="61"/>
  <c r="I2013" i="61"/>
  <c r="G1888" i="61"/>
  <c r="K1513" i="61"/>
  <c r="G888" i="61"/>
  <c r="K388" i="61"/>
  <c r="H1013" i="61"/>
  <c r="I1388" i="61"/>
  <c r="E513" i="61"/>
  <c r="K11" i="61"/>
  <c r="J638" i="61"/>
  <c r="E1888" i="61"/>
  <c r="G388" i="61"/>
  <c r="K2013" i="61"/>
  <c r="J11" i="61"/>
  <c r="E638" i="61"/>
  <c r="F638" i="61"/>
  <c r="I1888" i="61"/>
  <c r="F1888" i="61"/>
  <c r="I888" i="61"/>
  <c r="G638" i="61"/>
  <c r="K1263" i="61"/>
  <c r="E888" i="61"/>
  <c r="H1138" i="61"/>
  <c r="J1263" i="61"/>
  <c r="J138" i="61"/>
  <c r="F1763" i="61"/>
  <c r="H1888" i="61"/>
  <c r="K1013" i="61"/>
  <c r="G513" i="61"/>
  <c r="E763" i="61"/>
  <c r="J2013" i="61"/>
  <c r="E2013" i="61"/>
  <c r="G263" i="61"/>
  <c r="F1513" i="61"/>
  <c r="H1763" i="61"/>
  <c r="I1763" i="61"/>
  <c r="J1638" i="61"/>
  <c r="E1638" i="61"/>
  <c r="K763" i="61"/>
  <c r="J1888" i="61"/>
  <c r="J1513" i="61"/>
  <c r="H263" i="61"/>
  <c r="H1513" i="61"/>
  <c r="G1388" i="61"/>
  <c r="F11" i="61"/>
  <c r="H1638" i="61"/>
  <c r="J513" i="61"/>
  <c r="H1263" i="61"/>
  <c r="J763" i="61"/>
  <c r="I388" i="61"/>
  <c r="I513" i="61"/>
  <c r="F513" i="61"/>
  <c r="F888" i="61"/>
  <c r="J1763" i="61"/>
  <c r="K888" i="61"/>
  <c r="F138" i="61"/>
  <c r="H2013" i="61"/>
  <c r="G11" i="61"/>
  <c r="I1263" i="61"/>
  <c r="F263" i="61"/>
  <c r="J1013" i="61"/>
  <c r="F2013" i="61"/>
  <c r="J888" i="61"/>
  <c r="I638" i="61"/>
  <c r="I763" i="61"/>
  <c r="G1138" i="61"/>
  <c r="E1138" i="61"/>
  <c r="H138" i="61"/>
  <c r="G763" i="61"/>
  <c r="E388" i="61"/>
  <c r="G1513" i="61"/>
  <c r="K1388" i="61"/>
  <c r="K1638" i="61"/>
  <c r="F388" i="61"/>
  <c r="F1013" i="61"/>
  <c r="F1388" i="61"/>
  <c r="K1763" i="61"/>
  <c r="G1763" i="61"/>
  <c r="E1763" i="61"/>
  <c r="I1013" i="61"/>
  <c r="J1388" i="61"/>
  <c r="F1263" i="61"/>
  <c r="Y58" i="2"/>
  <c r="N87" i="91"/>
  <c r="O87" i="91"/>
  <c r="F197" i="63" l="1"/>
  <c r="F13" i="63"/>
  <c r="T32" i="2"/>
  <c r="T51" i="2"/>
  <c r="Y51" i="2" s="1"/>
  <c r="T41" i="2"/>
  <c r="Y41" i="2" s="1"/>
  <c r="T19" i="2"/>
  <c r="Y19" i="2" s="1"/>
  <c r="T36" i="2"/>
  <c r="T33" i="2"/>
  <c r="Y33" i="2" s="1"/>
  <c r="T42" i="2"/>
  <c r="T7" i="2"/>
  <c r="T34" i="2"/>
  <c r="T52" i="2"/>
  <c r="Y52" i="2" s="1"/>
  <c r="T43" i="2"/>
  <c r="T20" i="2"/>
  <c r="Y20" i="2" s="1"/>
  <c r="T8" i="2"/>
  <c r="T23" i="2"/>
  <c r="T13" i="2"/>
  <c r="Y13" i="2" s="1"/>
  <c r="T10" i="2"/>
  <c r="X10" i="2" s="1"/>
  <c r="T11" i="2"/>
  <c r="Y11" i="2" s="1"/>
  <c r="T44" i="2"/>
  <c r="T45" i="2"/>
  <c r="X45" i="2" s="1"/>
  <c r="T55" i="2"/>
  <c r="X55" i="2" s="1"/>
  <c r="T25" i="2"/>
  <c r="T37" i="2"/>
  <c r="T53" i="2"/>
  <c r="Y53" i="2" s="1"/>
  <c r="T46" i="2"/>
  <c r="X46" i="2" s="1"/>
  <c r="T21" i="2"/>
  <c r="T54" i="2"/>
  <c r="X54" i="2" s="1"/>
  <c r="T22" i="2"/>
  <c r="X22" i="2" s="1"/>
  <c r="T12" i="2"/>
  <c r="Y12" i="2" s="1"/>
  <c r="T47" i="2"/>
  <c r="X47" i="2" s="1"/>
  <c r="U32" i="2"/>
  <c r="AA32" i="2" s="1"/>
  <c r="U51" i="2"/>
  <c r="AA51" i="2" s="1"/>
  <c r="U41" i="2"/>
  <c r="AA41" i="2" s="1"/>
  <c r="U19" i="2"/>
  <c r="AA19" i="2" s="1"/>
  <c r="U36" i="2"/>
  <c r="AA36" i="2" s="1"/>
  <c r="U33" i="2"/>
  <c r="AA33" i="2" s="1"/>
  <c r="U42" i="2"/>
  <c r="AA42" i="2" s="1"/>
  <c r="U7" i="2"/>
  <c r="AA7" i="2" s="1"/>
  <c r="U34" i="2"/>
  <c r="AA34" i="2" s="1"/>
  <c r="U52" i="2"/>
  <c r="AA52" i="2" s="1"/>
  <c r="U43" i="2"/>
  <c r="AA43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4" i="2"/>
  <c r="AA44" i="2" s="1"/>
  <c r="U45" i="2"/>
  <c r="AA45" i="2" s="1"/>
  <c r="U55" i="2"/>
  <c r="AA55" i="2" s="1"/>
  <c r="U25" i="2"/>
  <c r="AA25" i="2" s="1"/>
  <c r="U37" i="2"/>
  <c r="AA37" i="2" s="1"/>
  <c r="U53" i="2"/>
  <c r="AA53" i="2" s="1"/>
  <c r="U46" i="2"/>
  <c r="AA46" i="2" s="1"/>
  <c r="U21" i="2"/>
  <c r="AA21" i="2" s="1"/>
  <c r="U54" i="2"/>
  <c r="AA54" i="2" s="1"/>
  <c r="U22" i="2"/>
  <c r="AA22" i="2" s="1"/>
  <c r="U12" i="2"/>
  <c r="AA12" i="2" s="1"/>
  <c r="U47" i="2"/>
  <c r="AA47" i="2" s="1"/>
  <c r="V32" i="2"/>
  <c r="V51" i="2"/>
  <c r="V41" i="2"/>
  <c r="V19" i="2"/>
  <c r="V36" i="2"/>
  <c r="V33" i="2"/>
  <c r="V42" i="2"/>
  <c r="V7" i="2"/>
  <c r="V34" i="2"/>
  <c r="V52" i="2"/>
  <c r="V43" i="2"/>
  <c r="V20" i="2"/>
  <c r="V8" i="2"/>
  <c r="V23" i="2"/>
  <c r="V13" i="2"/>
  <c r="V10" i="2"/>
  <c r="V11" i="2"/>
  <c r="V44" i="2"/>
  <c r="V45" i="2"/>
  <c r="V55" i="2"/>
  <c r="V25" i="2"/>
  <c r="V37" i="2"/>
  <c r="V53" i="2"/>
  <c r="V46" i="2"/>
  <c r="V21" i="2"/>
  <c r="V54" i="2"/>
  <c r="V22" i="2"/>
  <c r="V12" i="2"/>
  <c r="V47" i="2"/>
  <c r="W32" i="2"/>
  <c r="W51" i="2"/>
  <c r="W41" i="2"/>
  <c r="W19" i="2"/>
  <c r="W36" i="2"/>
  <c r="W33" i="2"/>
  <c r="W42" i="2"/>
  <c r="W7" i="2"/>
  <c r="W34" i="2"/>
  <c r="W52" i="2"/>
  <c r="W43" i="2"/>
  <c r="W20" i="2"/>
  <c r="W8" i="2"/>
  <c r="W23" i="2"/>
  <c r="W13" i="2"/>
  <c r="W10" i="2"/>
  <c r="W11" i="2"/>
  <c r="W44" i="2"/>
  <c r="W45" i="2"/>
  <c r="W55" i="2"/>
  <c r="W25" i="2"/>
  <c r="W37" i="2"/>
  <c r="W53" i="2"/>
  <c r="W46" i="2"/>
  <c r="W21" i="2"/>
  <c r="W54" i="2"/>
  <c r="W22" i="2"/>
  <c r="W12" i="2"/>
  <c r="W47" i="2"/>
  <c r="Z32" i="2"/>
  <c r="Z51" i="2"/>
  <c r="Z41" i="2"/>
  <c r="Z19" i="2"/>
  <c r="Z36" i="2"/>
  <c r="Z33" i="2"/>
  <c r="Z42" i="2"/>
  <c r="Z7" i="2"/>
  <c r="Z34" i="2"/>
  <c r="Z52" i="2"/>
  <c r="Z43" i="2"/>
  <c r="Z20" i="2"/>
  <c r="Z8" i="2"/>
  <c r="Z23" i="2"/>
  <c r="Z13" i="2"/>
  <c r="Z10" i="2"/>
  <c r="Z11" i="2"/>
  <c r="Z44" i="2"/>
  <c r="Z45" i="2"/>
  <c r="Z55" i="2"/>
  <c r="Z25" i="2"/>
  <c r="Z37" i="2"/>
  <c r="Z53" i="2"/>
  <c r="Z46" i="2"/>
  <c r="Z21" i="2"/>
  <c r="Z54" i="2"/>
  <c r="Z22" i="2"/>
  <c r="Z12" i="2"/>
  <c r="Z47" i="2"/>
  <c r="AB32" i="2"/>
  <c r="AB51" i="2"/>
  <c r="AB41" i="2"/>
  <c r="AB19" i="2"/>
  <c r="AB36" i="2"/>
  <c r="AB33" i="2"/>
  <c r="AB42" i="2"/>
  <c r="AB7" i="2"/>
  <c r="AB34" i="2"/>
  <c r="AB52" i="2"/>
  <c r="AB43" i="2"/>
  <c r="AB20" i="2"/>
  <c r="AB8" i="2"/>
  <c r="AB23" i="2"/>
  <c r="AB13" i="2"/>
  <c r="AB10" i="2"/>
  <c r="AB11" i="2"/>
  <c r="AB44" i="2"/>
  <c r="AB45" i="2"/>
  <c r="AB55" i="2"/>
  <c r="AB25" i="2"/>
  <c r="AB37" i="2"/>
  <c r="AB53" i="2"/>
  <c r="AB46" i="2"/>
  <c r="AB21" i="2"/>
  <c r="AB54" i="2"/>
  <c r="AB22" i="2"/>
  <c r="AB12" i="2"/>
  <c r="AB47" i="2"/>
  <c r="F357" i="63" l="1"/>
  <c r="F173" i="63"/>
  <c r="Y36" i="2"/>
  <c r="X21" i="2"/>
  <c r="Y23" i="2"/>
  <c r="X37" i="2"/>
  <c r="Y34" i="2"/>
  <c r="X32" i="2"/>
  <c r="X42" i="2"/>
  <c r="Y44" i="2"/>
  <c r="Y8" i="2"/>
  <c r="X25" i="2"/>
  <c r="X43" i="2"/>
  <c r="Y10" i="2"/>
  <c r="Y7" i="2"/>
  <c r="X36" i="2"/>
  <c r="X41" i="2"/>
  <c r="X7" i="2"/>
  <c r="X19" i="2"/>
  <c r="X51" i="2"/>
  <c r="Y42" i="2"/>
  <c r="X20" i="2"/>
  <c r="Y25" i="2"/>
  <c r="F345" i="63" s="1"/>
  <c r="Y45" i="2"/>
  <c r="X13" i="2"/>
  <c r="X34" i="2"/>
  <c r="Y32" i="2"/>
  <c r="Y22" i="2"/>
  <c r="Y43" i="2"/>
  <c r="X52" i="2"/>
  <c r="Y54" i="2"/>
  <c r="X11" i="2"/>
  <c r="X33" i="2"/>
  <c r="X23" i="2"/>
  <c r="X8" i="2"/>
  <c r="Y21" i="2"/>
  <c r="X44" i="2"/>
  <c r="Y37" i="2"/>
  <c r="Y46" i="2"/>
  <c r="Y47" i="2"/>
  <c r="X12" i="2"/>
  <c r="X53" i="2"/>
  <c r="Y55" i="2"/>
  <c r="F161" i="63" l="1"/>
  <c r="F111" i="63"/>
  <c r="F301" i="63"/>
  <c r="F117" i="63"/>
  <c r="F295" i="63"/>
  <c r="F296" i="63"/>
  <c r="F327" i="63"/>
  <c r="F112" i="63"/>
  <c r="F143" i="63"/>
  <c r="F53" i="63"/>
  <c r="F238" i="63"/>
  <c r="F54" i="63"/>
  <c r="F237" i="63"/>
  <c r="F257" i="63"/>
  <c r="F73" i="63"/>
  <c r="T31" i="2"/>
  <c r="T18" i="2"/>
  <c r="Y18" i="2" s="1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31" i="2" l="1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H2" i="55" l="1"/>
  <c r="L156" i="55" l="1"/>
  <c r="L157" i="55"/>
  <c r="L158" i="55"/>
  <c r="L159" i="55"/>
  <c r="L160" i="55"/>
  <c r="T27" i="2"/>
  <c r="T30" i="2"/>
  <c r="T35" i="2"/>
  <c r="T16" i="2"/>
  <c r="T39" i="2"/>
  <c r="T49" i="2"/>
  <c r="Y49" i="2" s="1"/>
  <c r="T15" i="2"/>
  <c r="X15" i="2" s="1"/>
  <c r="T14" i="2"/>
  <c r="X14" i="2" s="1"/>
  <c r="T40" i="2"/>
  <c r="T38" i="2"/>
  <c r="T17" i="2"/>
  <c r="T28" i="2"/>
  <c r="T48" i="2"/>
  <c r="T4" i="2"/>
  <c r="T56" i="2"/>
  <c r="T57" i="2"/>
  <c r="U27" i="2"/>
  <c r="AA27" i="2" s="1"/>
  <c r="U30" i="2"/>
  <c r="AA30" i="2" s="1"/>
  <c r="U35" i="2"/>
  <c r="AA35" i="2" s="1"/>
  <c r="U16" i="2"/>
  <c r="AA16" i="2" s="1"/>
  <c r="U39" i="2"/>
  <c r="AA39" i="2" s="1"/>
  <c r="U49" i="2"/>
  <c r="AA49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8" i="2"/>
  <c r="AA48" i="2" s="1"/>
  <c r="U4" i="2"/>
  <c r="AA4" i="2" s="1"/>
  <c r="U56" i="2"/>
  <c r="AA56" i="2" s="1"/>
  <c r="U57" i="2"/>
  <c r="AA57" i="2" s="1"/>
  <c r="V27" i="2"/>
  <c r="V30" i="2"/>
  <c r="V35" i="2"/>
  <c r="V16" i="2"/>
  <c r="V39" i="2"/>
  <c r="V49" i="2"/>
  <c r="V15" i="2"/>
  <c r="V14" i="2"/>
  <c r="V40" i="2"/>
  <c r="V38" i="2"/>
  <c r="V17" i="2"/>
  <c r="V28" i="2"/>
  <c r="V48" i="2"/>
  <c r="V4" i="2"/>
  <c r="V56" i="2"/>
  <c r="V57" i="2"/>
  <c r="W27" i="2"/>
  <c r="W30" i="2"/>
  <c r="W35" i="2"/>
  <c r="W16" i="2"/>
  <c r="W39" i="2"/>
  <c r="W49" i="2"/>
  <c r="W15" i="2"/>
  <c r="W14" i="2"/>
  <c r="W40" i="2"/>
  <c r="W38" i="2"/>
  <c r="W17" i="2"/>
  <c r="W28" i="2"/>
  <c r="W48" i="2"/>
  <c r="W4" i="2"/>
  <c r="W56" i="2"/>
  <c r="W57" i="2"/>
  <c r="Z27" i="2"/>
  <c r="Z30" i="2"/>
  <c r="Z35" i="2"/>
  <c r="Z16" i="2"/>
  <c r="Z39" i="2"/>
  <c r="Z49" i="2"/>
  <c r="Z15" i="2"/>
  <c r="Z14" i="2"/>
  <c r="Z40" i="2"/>
  <c r="Z38" i="2"/>
  <c r="Z17" i="2"/>
  <c r="Z28" i="2"/>
  <c r="Z48" i="2"/>
  <c r="Z4" i="2"/>
  <c r="Z56" i="2"/>
  <c r="Z57" i="2"/>
  <c r="AB27" i="2"/>
  <c r="AB30" i="2"/>
  <c r="AB35" i="2"/>
  <c r="AB16" i="2"/>
  <c r="AB39" i="2"/>
  <c r="AB49" i="2"/>
  <c r="AB15" i="2"/>
  <c r="AB14" i="2"/>
  <c r="AB40" i="2"/>
  <c r="AB38" i="2"/>
  <c r="AB17" i="2"/>
  <c r="AB28" i="2"/>
  <c r="AB48" i="2"/>
  <c r="AB4" i="2"/>
  <c r="AB56" i="2"/>
  <c r="AB57" i="2"/>
  <c r="J2009" i="61" l="1"/>
  <c r="I1134" i="61"/>
  <c r="J1759" i="61"/>
  <c r="K884" i="61"/>
  <c r="I1009" i="61"/>
  <c r="H1384" i="61"/>
  <c r="K384" i="61"/>
  <c r="E1759" i="61"/>
  <c r="F7" i="61"/>
  <c r="F1884" i="61"/>
  <c r="E634" i="61"/>
  <c r="F509" i="61"/>
  <c r="G7" i="61"/>
  <c r="H1884" i="61"/>
  <c r="J1384" i="61"/>
  <c r="I384" i="61"/>
  <c r="H634" i="61"/>
  <c r="E1884" i="61"/>
  <c r="F884" i="61"/>
  <c r="G1009" i="61"/>
  <c r="I1759" i="61"/>
  <c r="K759" i="61"/>
  <c r="K2009" i="61"/>
  <c r="E1009" i="61"/>
  <c r="H1509" i="61"/>
  <c r="H884" i="61"/>
  <c r="J384" i="61"/>
  <c r="E1634" i="61"/>
  <c r="J1509" i="61"/>
  <c r="H384" i="61"/>
  <c r="E384" i="61"/>
  <c r="J1259" i="61"/>
  <c r="K1259" i="61"/>
  <c r="I509" i="61"/>
  <c r="I1509" i="61"/>
  <c r="H1009" i="61"/>
  <c r="E259" i="61"/>
  <c r="I7" i="61"/>
  <c r="F259" i="61"/>
  <c r="G2009" i="61"/>
  <c r="J1634" i="61"/>
  <c r="G259" i="61"/>
  <c r="J759" i="61"/>
  <c r="F134" i="61"/>
  <c r="G1134" i="61"/>
  <c r="H134" i="61"/>
  <c r="F759" i="61"/>
  <c r="J1134" i="61"/>
  <c r="E1259" i="61"/>
  <c r="E759" i="61"/>
  <c r="I634" i="61"/>
  <c r="K634" i="61"/>
  <c r="H7" i="61"/>
  <c r="H2009" i="61"/>
  <c r="I759" i="61"/>
  <c r="F1759" i="61"/>
  <c r="J884" i="61"/>
  <c r="J1009" i="61"/>
  <c r="I884" i="61"/>
  <c r="K1384" i="61"/>
  <c r="I1634" i="61"/>
  <c r="K1509" i="61"/>
  <c r="E134" i="61"/>
  <c r="F1384" i="61"/>
  <c r="I2009" i="61"/>
  <c r="G1884" i="61"/>
  <c r="H1259" i="61"/>
  <c r="E1384" i="61"/>
  <c r="G759" i="61"/>
  <c r="G134" i="61"/>
  <c r="J1884" i="61"/>
  <c r="E884" i="61"/>
  <c r="I1884" i="61"/>
  <c r="F1009" i="61"/>
  <c r="H259" i="61"/>
  <c r="G384" i="61"/>
  <c r="F384" i="61"/>
  <c r="G1509" i="61"/>
  <c r="H759" i="61"/>
  <c r="J259" i="61"/>
  <c r="I1259" i="61"/>
  <c r="H509" i="61"/>
  <c r="F2009" i="61"/>
  <c r="G634" i="61"/>
  <c r="E2009" i="61"/>
  <c r="K134" i="61"/>
  <c r="G1384" i="61"/>
  <c r="G1759" i="61"/>
  <c r="G1259" i="61"/>
  <c r="I134" i="61"/>
  <c r="J7" i="61"/>
  <c r="I1384" i="61"/>
  <c r="K1884" i="61"/>
  <c r="K7" i="61"/>
  <c r="J509" i="61"/>
  <c r="I259" i="61"/>
  <c r="K259" i="61"/>
  <c r="H1759" i="61"/>
  <c r="E7" i="61"/>
  <c r="F1259" i="61"/>
  <c r="H1634" i="61"/>
  <c r="F1634" i="61"/>
  <c r="K1634" i="61"/>
  <c r="J134" i="61"/>
  <c r="G884" i="61"/>
  <c r="J634" i="61"/>
  <c r="K1759" i="61"/>
  <c r="F1509" i="61"/>
  <c r="K1134" i="61"/>
  <c r="G509" i="61"/>
  <c r="K509" i="61"/>
  <c r="E1509" i="61"/>
  <c r="K1009" i="61"/>
  <c r="H1134" i="61"/>
  <c r="E1134" i="61"/>
  <c r="E509" i="61"/>
  <c r="F634" i="61"/>
  <c r="G1634" i="61"/>
  <c r="F1134" i="61"/>
  <c r="I651" i="61"/>
  <c r="J1526" i="61"/>
  <c r="I1526" i="61"/>
  <c r="E651" i="61"/>
  <c r="K24" i="61"/>
  <c r="F24" i="61"/>
  <c r="F1901" i="61"/>
  <c r="G276" i="61"/>
  <c r="H1901" i="61"/>
  <c r="G1776" i="61"/>
  <c r="E901" i="61"/>
  <c r="G24" i="61"/>
  <c r="I901" i="61"/>
  <c r="F1526" i="61"/>
  <c r="I1651" i="61"/>
  <c r="J901" i="61"/>
  <c r="F651" i="61"/>
  <c r="I526" i="61"/>
  <c r="K1526" i="61"/>
  <c r="J1276" i="61"/>
  <c r="I776" i="61"/>
  <c r="K651" i="61"/>
  <c r="J1026" i="61"/>
  <c r="E2026" i="61"/>
  <c r="K776" i="61"/>
  <c r="F1026" i="61"/>
  <c r="K2026" i="61"/>
  <c r="J401" i="61"/>
  <c r="K526" i="61"/>
  <c r="G651" i="61"/>
  <c r="F1651" i="61"/>
  <c r="H526" i="61"/>
  <c r="E1901" i="61"/>
  <c r="K1651" i="61"/>
  <c r="G526" i="61"/>
  <c r="K1026" i="61"/>
  <c r="G901" i="61"/>
  <c r="H1026" i="61"/>
  <c r="F901" i="61"/>
  <c r="K401" i="61"/>
  <c r="I24" i="61"/>
  <c r="F1401" i="61"/>
  <c r="H276" i="61"/>
  <c r="F526" i="61"/>
  <c r="I1151" i="61"/>
  <c r="E1276" i="61"/>
  <c r="E151" i="61"/>
  <c r="E1651" i="61"/>
  <c r="I1026" i="61"/>
  <c r="K1151" i="61"/>
  <c r="F151" i="61"/>
  <c r="J526" i="61"/>
  <c r="K1401" i="61"/>
  <c r="G1276" i="61"/>
  <c r="H1776" i="61"/>
  <c r="J1651" i="61"/>
  <c r="H151" i="61"/>
  <c r="E1401" i="61"/>
  <c r="K276" i="61"/>
  <c r="E526" i="61"/>
  <c r="E1776" i="61"/>
  <c r="E776" i="61"/>
  <c r="I401" i="61"/>
  <c r="J24" i="61"/>
  <c r="I276" i="61"/>
  <c r="H401" i="61"/>
  <c r="H2026" i="61"/>
  <c r="E24" i="61"/>
  <c r="F1276" i="61"/>
  <c r="E401" i="61"/>
  <c r="F1151" i="61"/>
  <c r="J651" i="61"/>
  <c r="E1526" i="61"/>
  <c r="I1901" i="61"/>
  <c r="G1151" i="61"/>
  <c r="H1401" i="61"/>
  <c r="E276" i="61"/>
  <c r="J276" i="61"/>
  <c r="H901" i="61"/>
  <c r="G1026" i="61"/>
  <c r="K1276" i="61"/>
  <c r="K1901" i="61"/>
  <c r="K901" i="61"/>
  <c r="G1651" i="61"/>
  <c r="I1401" i="61"/>
  <c r="H1651" i="61"/>
  <c r="H651" i="61"/>
  <c r="J776" i="61"/>
  <c r="J1901" i="61"/>
  <c r="E1151" i="61"/>
  <c r="G401" i="61"/>
  <c r="G776" i="61"/>
  <c r="G1526" i="61"/>
  <c r="H1526" i="61"/>
  <c r="J1401" i="61"/>
  <c r="H1151" i="61"/>
  <c r="I151" i="61"/>
  <c r="I2026" i="61"/>
  <c r="G151" i="61"/>
  <c r="H24" i="61"/>
  <c r="F276" i="61"/>
  <c r="J151" i="61"/>
  <c r="G2026" i="61"/>
  <c r="I1276" i="61"/>
  <c r="H1276" i="61"/>
  <c r="I1776" i="61"/>
  <c r="F401" i="61"/>
  <c r="J1776" i="61"/>
  <c r="H776" i="61"/>
  <c r="J2026" i="61"/>
  <c r="G1401" i="61"/>
  <c r="F2026" i="61"/>
  <c r="E1026" i="61"/>
  <c r="K1776" i="61"/>
  <c r="F776" i="61"/>
  <c r="G1901" i="61"/>
  <c r="J1151" i="61"/>
  <c r="K151" i="61"/>
  <c r="F1776" i="61"/>
  <c r="X35" i="2"/>
  <c r="X28" i="2"/>
  <c r="Y38" i="2"/>
  <c r="X39" i="2"/>
  <c r="X27" i="2"/>
  <c r="Y48" i="2"/>
  <c r="X57" i="2"/>
  <c r="Y30" i="2"/>
  <c r="Y56" i="2"/>
  <c r="X17" i="2"/>
  <c r="Y40" i="2"/>
  <c r="Y27" i="2"/>
  <c r="Y14" i="2"/>
  <c r="Y35" i="2"/>
  <c r="X30" i="2"/>
  <c r="X40" i="2"/>
  <c r="Y15" i="2"/>
  <c r="Y28" i="2"/>
  <c r="X38" i="2"/>
  <c r="Y39" i="2"/>
  <c r="Y57" i="2"/>
  <c r="X16" i="2"/>
  <c r="Y16" i="2"/>
  <c r="Y17" i="2"/>
  <c r="X56" i="2"/>
  <c r="X48" i="2"/>
  <c r="X49" i="2"/>
  <c r="Y4" i="2"/>
  <c r="X4" i="2"/>
  <c r="F255" i="63" l="1"/>
  <c r="F71" i="63"/>
  <c r="F158" i="63"/>
  <c r="F342" i="63"/>
  <c r="F349" i="63"/>
  <c r="F165" i="63"/>
  <c r="F340" i="63"/>
  <c r="F156" i="63"/>
  <c r="F211" i="63"/>
  <c r="F27" i="63"/>
  <c r="F151" i="63"/>
  <c r="F335" i="63"/>
  <c r="T50" i="2"/>
  <c r="T5" i="2"/>
  <c r="U50" i="2"/>
  <c r="AA50" i="2" s="1"/>
  <c r="U5" i="2"/>
  <c r="AA5" i="2" s="1"/>
  <c r="V50" i="2"/>
  <c r="V5" i="2"/>
  <c r="W50" i="2"/>
  <c r="W5" i="2"/>
  <c r="Z50" i="2"/>
  <c r="Z5" i="2"/>
  <c r="AB50" i="2"/>
  <c r="AB5" i="2"/>
  <c r="H131" i="61" l="1"/>
  <c r="J256" i="61"/>
  <c r="E1881" i="61"/>
  <c r="G756" i="61"/>
  <c r="I1881" i="61"/>
  <c r="J1256" i="61"/>
  <c r="K1381" i="61"/>
  <c r="I1381" i="61"/>
  <c r="G1756" i="61"/>
  <c r="F1006" i="61"/>
  <c r="E1631" i="61"/>
  <c r="K1631" i="61"/>
  <c r="G131" i="61"/>
  <c r="E631" i="61"/>
  <c r="F381" i="61"/>
  <c r="G1631" i="61"/>
  <c r="K1881" i="61"/>
  <c r="I1506" i="61"/>
  <c r="J1381" i="61"/>
  <c r="E881" i="61"/>
  <c r="J131" i="61"/>
  <c r="I2006" i="61"/>
  <c r="I1131" i="61"/>
  <c r="I1756" i="61"/>
  <c r="H1756" i="61"/>
  <c r="K1756" i="61"/>
  <c r="J1131" i="61"/>
  <c r="H631" i="61"/>
  <c r="I1631" i="61"/>
  <c r="K756" i="61"/>
  <c r="K381" i="61"/>
  <c r="E131" i="61"/>
  <c r="J1631" i="61"/>
  <c r="F881" i="61"/>
  <c r="E1506" i="61"/>
  <c r="J4" i="61"/>
  <c r="K1506" i="61"/>
  <c r="E1756" i="61"/>
  <c r="H756" i="61"/>
  <c r="I381" i="61"/>
  <c r="E506" i="61"/>
  <c r="G4" i="61"/>
  <c r="K256" i="61"/>
  <c r="G506" i="61"/>
  <c r="J756" i="61"/>
  <c r="H881" i="61"/>
  <c r="J1506" i="61"/>
  <c r="F131" i="61"/>
  <c r="G2006" i="61"/>
  <c r="H4" i="61"/>
  <c r="G1131" i="61"/>
  <c r="I4" i="61"/>
  <c r="J1756" i="61"/>
  <c r="G381" i="61"/>
  <c r="H1131" i="61"/>
  <c r="H1631" i="61"/>
  <c r="H1506" i="61"/>
  <c r="K631" i="61"/>
  <c r="I1256" i="61"/>
  <c r="F1256" i="61"/>
  <c r="F1131" i="61"/>
  <c r="F4" i="61"/>
  <c r="F256" i="61"/>
  <c r="J506" i="61"/>
  <c r="K881" i="61"/>
  <c r="K4" i="61"/>
  <c r="J381" i="61"/>
  <c r="H381" i="61"/>
  <c r="G631" i="61"/>
  <c r="J631" i="61"/>
  <c r="I756" i="61"/>
  <c r="F631" i="61"/>
  <c r="I881" i="61"/>
  <c r="I131" i="61"/>
  <c r="K506" i="61"/>
  <c r="K2006" i="61"/>
  <c r="G256" i="61"/>
  <c r="G1006" i="61"/>
  <c r="E1381" i="61"/>
  <c r="E1256" i="61"/>
  <c r="E4" i="61"/>
  <c r="E256" i="61"/>
  <c r="I631" i="61"/>
  <c r="E1131" i="61"/>
  <c r="E1006" i="61"/>
  <c r="F506" i="61"/>
  <c r="F1631" i="61"/>
  <c r="I506" i="61"/>
  <c r="E381" i="61"/>
  <c r="G1256" i="61"/>
  <c r="F1756" i="61"/>
  <c r="J1881" i="61"/>
  <c r="G881" i="61"/>
  <c r="F1381" i="61"/>
  <c r="K1131" i="61"/>
  <c r="G1381" i="61"/>
  <c r="K1256" i="61"/>
  <c r="F1506" i="61"/>
  <c r="H506" i="61"/>
  <c r="G1506" i="61"/>
  <c r="F1881" i="61"/>
  <c r="J881" i="61"/>
  <c r="I256" i="61"/>
  <c r="F2006" i="61"/>
  <c r="H2006" i="61"/>
  <c r="G1881" i="61"/>
  <c r="E2006" i="61"/>
  <c r="H1881" i="61"/>
  <c r="H1256" i="61"/>
  <c r="K1006" i="61"/>
  <c r="J1006" i="61"/>
  <c r="I1006" i="61"/>
  <c r="F756" i="61"/>
  <c r="E756" i="61"/>
  <c r="K131" i="61"/>
  <c r="H1006" i="61"/>
  <c r="J2006" i="61"/>
  <c r="H256" i="61"/>
  <c r="H1381" i="61"/>
  <c r="Y50" i="2"/>
  <c r="Y5" i="2"/>
  <c r="X5" i="2"/>
  <c r="X50" i="2"/>
  <c r="F51" i="63" l="1"/>
  <c r="F235" i="63"/>
  <c r="T3" i="2"/>
  <c r="U3" i="2"/>
  <c r="AA3" i="2" s="1"/>
  <c r="V3" i="2"/>
  <c r="W3" i="2"/>
  <c r="Z3" i="2"/>
  <c r="AB3" i="2"/>
  <c r="I2020" i="61" l="1"/>
  <c r="J1770" i="61"/>
  <c r="I1645" i="61"/>
  <c r="H18" i="61"/>
  <c r="I1770" i="61"/>
  <c r="J895" i="61"/>
  <c r="E770" i="61"/>
  <c r="J1520" i="61"/>
  <c r="K895" i="61"/>
  <c r="J770" i="61"/>
  <c r="K1145" i="61"/>
  <c r="F1520" i="61"/>
  <c r="E1020" i="61"/>
  <c r="K770" i="61"/>
  <c r="G145" i="61"/>
  <c r="J2020" i="61"/>
  <c r="K2020" i="61"/>
  <c r="K270" i="61"/>
  <c r="I520" i="61"/>
  <c r="J1270" i="61"/>
  <c r="I1020" i="61"/>
  <c r="G895" i="61"/>
  <c r="J1895" i="61"/>
  <c r="E270" i="61"/>
  <c r="F1270" i="61"/>
  <c r="J1645" i="61"/>
  <c r="H1770" i="61"/>
  <c r="K1270" i="61"/>
  <c r="J520" i="61"/>
  <c r="G395" i="61"/>
  <c r="I18" i="61"/>
  <c r="F2020" i="61"/>
  <c r="E145" i="61"/>
  <c r="E645" i="61"/>
  <c r="K395" i="61"/>
  <c r="I1895" i="61"/>
  <c r="E1770" i="61"/>
  <c r="I145" i="61"/>
  <c r="H1520" i="61"/>
  <c r="K645" i="61"/>
  <c r="H395" i="61"/>
  <c r="E18" i="61"/>
  <c r="I1395" i="61"/>
  <c r="F895" i="61"/>
  <c r="G1895" i="61"/>
  <c r="K18" i="61"/>
  <c r="E895" i="61"/>
  <c r="F645" i="61"/>
  <c r="E2020" i="61"/>
  <c r="I770" i="61"/>
  <c r="H2020" i="61"/>
  <c r="H1145" i="61"/>
  <c r="G645" i="61"/>
  <c r="E1645" i="61"/>
  <c r="E1395" i="61"/>
  <c r="J270" i="61"/>
  <c r="I395" i="61"/>
  <c r="H1270" i="61"/>
  <c r="I645" i="61"/>
  <c r="G770" i="61"/>
  <c r="E395" i="61"/>
  <c r="H1895" i="61"/>
  <c r="G1020" i="61"/>
  <c r="E1145" i="61"/>
  <c r="K1770" i="61"/>
  <c r="G2020" i="61"/>
  <c r="F145" i="61"/>
  <c r="H770" i="61"/>
  <c r="J1020" i="61"/>
  <c r="F1645" i="61"/>
  <c r="F395" i="61"/>
  <c r="H1395" i="61"/>
  <c r="H270" i="61"/>
  <c r="I1270" i="61"/>
  <c r="K1895" i="61"/>
  <c r="G520" i="61"/>
  <c r="K1645" i="61"/>
  <c r="F1895" i="61"/>
  <c r="F520" i="61"/>
  <c r="J145" i="61"/>
  <c r="G18" i="61"/>
  <c r="I1145" i="61"/>
  <c r="E520" i="61"/>
  <c r="K1395" i="61"/>
  <c r="H145" i="61"/>
  <c r="H1645" i="61"/>
  <c r="F770" i="61"/>
  <c r="J1395" i="61"/>
  <c r="F1145" i="61"/>
  <c r="H1020" i="61"/>
  <c r="E1270" i="61"/>
  <c r="G1520" i="61"/>
  <c r="H520" i="61"/>
  <c r="F1020" i="61"/>
  <c r="K520" i="61"/>
  <c r="F18" i="61"/>
  <c r="F270" i="61"/>
  <c r="K1020" i="61"/>
  <c r="K1520" i="61"/>
  <c r="E1520" i="61"/>
  <c r="E1895" i="61"/>
  <c r="K145" i="61"/>
  <c r="H645" i="61"/>
  <c r="G1770" i="61"/>
  <c r="G1645" i="61"/>
  <c r="G1145" i="61"/>
  <c r="I1520" i="61"/>
  <c r="G1395" i="61"/>
  <c r="G270" i="61"/>
  <c r="J645" i="61"/>
  <c r="G1270" i="61"/>
  <c r="F1770" i="61"/>
  <c r="F1395" i="61"/>
  <c r="H895" i="61"/>
  <c r="J395" i="61"/>
  <c r="J18" i="61"/>
  <c r="I270" i="61"/>
  <c r="J1145" i="61"/>
  <c r="I895" i="61"/>
  <c r="X3" i="2"/>
  <c r="Y3" i="2"/>
  <c r="F49" i="63" l="1"/>
  <c r="F233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72" i="63" l="1"/>
  <c r="F256" i="63"/>
  <c r="F147" i="63"/>
  <c r="F297" i="63"/>
  <c r="F331" i="63"/>
  <c r="F113" i="63"/>
  <c r="F351" i="63"/>
  <c r="F167" i="63"/>
  <c r="T6" i="2"/>
  <c r="U6" i="2"/>
  <c r="AA6" i="2" s="1"/>
  <c r="V6" i="2"/>
  <c r="W6" i="2"/>
  <c r="Z6" i="2"/>
  <c r="AB6" i="2"/>
  <c r="J1774" i="61" l="1"/>
  <c r="K1399" i="61"/>
  <c r="K22" i="61"/>
  <c r="H149" i="61"/>
  <c r="G1524" i="61"/>
  <c r="E899" i="61"/>
  <c r="F1649" i="61"/>
  <c r="K774" i="61"/>
  <c r="E2024" i="61"/>
  <c r="H399" i="61"/>
  <c r="J274" i="61"/>
  <c r="E399" i="61"/>
  <c r="E1899" i="61"/>
  <c r="G2024" i="61"/>
  <c r="H1524" i="61"/>
  <c r="H22" i="61"/>
  <c r="I1399" i="61"/>
  <c r="G1649" i="61"/>
  <c r="F1274" i="61"/>
  <c r="E1524" i="61"/>
  <c r="J399" i="61"/>
  <c r="G22" i="61"/>
  <c r="E1774" i="61"/>
  <c r="E149" i="61"/>
  <c r="E1149" i="61"/>
  <c r="J649" i="61"/>
  <c r="I22" i="61"/>
  <c r="K1524" i="61"/>
  <c r="K1649" i="61"/>
  <c r="G399" i="61"/>
  <c r="H1899" i="61"/>
  <c r="K149" i="61"/>
  <c r="J1399" i="61"/>
  <c r="I1024" i="61"/>
  <c r="H1274" i="61"/>
  <c r="J899" i="61"/>
  <c r="K1274" i="61"/>
  <c r="I274" i="61"/>
  <c r="I1524" i="61"/>
  <c r="F274" i="61"/>
  <c r="K399" i="61"/>
  <c r="I649" i="61"/>
  <c r="H2024" i="61"/>
  <c r="F899" i="61"/>
  <c r="J22" i="61"/>
  <c r="I774" i="61"/>
  <c r="F1024" i="61"/>
  <c r="I524" i="61"/>
  <c r="G899" i="61"/>
  <c r="J1649" i="61"/>
  <c r="I1774" i="61"/>
  <c r="I399" i="61"/>
  <c r="K274" i="61"/>
  <c r="G774" i="61"/>
  <c r="H524" i="61"/>
  <c r="J149" i="61"/>
  <c r="J524" i="61"/>
  <c r="E1399" i="61"/>
  <c r="H1774" i="61"/>
  <c r="K649" i="61"/>
  <c r="J1524" i="61"/>
  <c r="K1774" i="61"/>
  <c r="G1774" i="61"/>
  <c r="J1274" i="61"/>
  <c r="J1149" i="61"/>
  <c r="K1024" i="61"/>
  <c r="E524" i="61"/>
  <c r="I899" i="61"/>
  <c r="F649" i="61"/>
  <c r="G649" i="61"/>
  <c r="F399" i="61"/>
  <c r="E649" i="61"/>
  <c r="I1899" i="61"/>
  <c r="K1149" i="61"/>
  <c r="J1024" i="61"/>
  <c r="G274" i="61"/>
  <c r="I1149" i="61"/>
  <c r="K2024" i="61"/>
  <c r="H274" i="61"/>
  <c r="E22" i="61"/>
  <c r="G1149" i="61"/>
  <c r="F524" i="61"/>
  <c r="G1024" i="61"/>
  <c r="G149" i="61"/>
  <c r="F2024" i="61"/>
  <c r="E1274" i="61"/>
  <c r="G1399" i="61"/>
  <c r="K1899" i="61"/>
  <c r="K899" i="61"/>
  <c r="E274" i="61"/>
  <c r="F1524" i="61"/>
  <c r="G1274" i="61"/>
  <c r="E1024" i="61"/>
  <c r="G524" i="61"/>
  <c r="E1649" i="61"/>
  <c r="I149" i="61"/>
  <c r="J774" i="61"/>
  <c r="G1899" i="61"/>
  <c r="H1024" i="61"/>
  <c r="H1649" i="61"/>
  <c r="H1149" i="61"/>
  <c r="I1274" i="61"/>
  <c r="H774" i="61"/>
  <c r="F1149" i="61"/>
  <c r="I2024" i="61"/>
  <c r="I1649" i="61"/>
  <c r="K524" i="61"/>
  <c r="F774" i="61"/>
  <c r="F1774" i="61"/>
  <c r="F149" i="61"/>
  <c r="H649" i="61"/>
  <c r="F22" i="61"/>
  <c r="F1899" i="61"/>
  <c r="H1399" i="61"/>
  <c r="H899" i="61"/>
  <c r="J1899" i="61"/>
  <c r="F1399" i="61"/>
  <c r="E774" i="61"/>
  <c r="J2024" i="61"/>
  <c r="Y6" i="2"/>
  <c r="X6" i="2"/>
  <c r="F243" i="63" l="1"/>
  <c r="F59" i="63"/>
  <c r="T2" i="2"/>
  <c r="U2" i="2"/>
  <c r="AA2" i="2" s="1"/>
  <c r="V2" i="2"/>
  <c r="W2" i="2"/>
  <c r="Z2" i="2"/>
  <c r="AB2" i="2"/>
  <c r="K1393" i="61" l="1"/>
  <c r="I1643" i="61"/>
  <c r="F143" i="61"/>
  <c r="J1393" i="61"/>
  <c r="AE26" i="34"/>
  <c r="G1643" i="61"/>
  <c r="X26" i="34"/>
  <c r="K1018" i="61"/>
  <c r="K1893" i="61"/>
  <c r="AE22" i="34"/>
  <c r="J518" i="61"/>
  <c r="E893" i="61"/>
  <c r="J1018" i="61"/>
  <c r="H1393" i="61"/>
  <c r="F1768" i="61"/>
  <c r="AE27" i="34"/>
  <c r="K393" i="61"/>
  <c r="J268" i="61"/>
  <c r="F1018" i="61"/>
  <c r="F643" i="61"/>
  <c r="K768" i="61"/>
  <c r="I16" i="61"/>
  <c r="J393" i="61"/>
  <c r="AE23" i="34"/>
  <c r="I393" i="61"/>
  <c r="I268" i="61"/>
  <c r="I1393" i="61"/>
  <c r="AE30" i="34"/>
  <c r="H143" i="61"/>
  <c r="H1893" i="61"/>
  <c r="F1143" i="61"/>
  <c r="F1393" i="61"/>
  <c r="E393" i="61"/>
  <c r="K518" i="61"/>
  <c r="AE31" i="34"/>
  <c r="I143" i="61"/>
  <c r="X22" i="34"/>
  <c r="AE37" i="34"/>
  <c r="J768" i="61"/>
  <c r="J143" i="61"/>
  <c r="E16" i="61"/>
  <c r="AE39" i="34"/>
  <c r="K1268" i="61"/>
  <c r="AE28" i="34"/>
  <c r="G1768" i="61"/>
  <c r="F1893" i="61"/>
  <c r="G1143" i="61"/>
  <c r="AE25" i="34"/>
  <c r="AE24" i="34"/>
  <c r="X25" i="34"/>
  <c r="X23" i="34"/>
  <c r="H768" i="61"/>
  <c r="E1768" i="61"/>
  <c r="AE38" i="34"/>
  <c r="AE40" i="34"/>
  <c r="H1018" i="61"/>
  <c r="J1143" i="61"/>
  <c r="H2018" i="61"/>
  <c r="J1893" i="61"/>
  <c r="H893" i="61"/>
  <c r="J2018" i="61"/>
  <c r="F1643" i="61"/>
  <c r="E643" i="61"/>
  <c r="I1893" i="61"/>
  <c r="H1143" i="61"/>
  <c r="G16" i="61"/>
  <c r="I518" i="61"/>
  <c r="I893" i="61"/>
  <c r="F893" i="61"/>
  <c r="K643" i="61"/>
  <c r="G2018" i="61"/>
  <c r="G1393" i="61"/>
  <c r="G1018" i="61"/>
  <c r="E268" i="61"/>
  <c r="E768" i="61"/>
  <c r="K1768" i="61"/>
  <c r="G643" i="61"/>
  <c r="J893" i="61"/>
  <c r="I1268" i="61"/>
  <c r="I1018" i="61"/>
  <c r="E1018" i="61"/>
  <c r="K1643" i="61"/>
  <c r="G768" i="61"/>
  <c r="J1518" i="61"/>
  <c r="E2018" i="61"/>
  <c r="H268" i="61"/>
  <c r="I1143" i="61"/>
  <c r="E143" i="61"/>
  <c r="H643" i="61"/>
  <c r="F2018" i="61"/>
  <c r="K268" i="61"/>
  <c r="AE34" i="34"/>
  <c r="G143" i="61"/>
  <c r="AE29" i="34"/>
  <c r="E1643" i="61"/>
  <c r="I643" i="61"/>
  <c r="H1643" i="61"/>
  <c r="K893" i="61"/>
  <c r="F518" i="61"/>
  <c r="J643" i="61"/>
  <c r="K143" i="61"/>
  <c r="H16" i="61"/>
  <c r="G268" i="61"/>
  <c r="G1518" i="61"/>
  <c r="K16" i="61"/>
  <c r="F393" i="61"/>
  <c r="I2018" i="61"/>
  <c r="E1518" i="61"/>
  <c r="E1268" i="61"/>
  <c r="G518" i="61"/>
  <c r="H1518" i="61"/>
  <c r="E518" i="61"/>
  <c r="AE33" i="34"/>
  <c r="F268" i="61"/>
  <c r="AE32" i="34"/>
  <c r="AE36" i="34"/>
  <c r="J1643" i="61"/>
  <c r="AE35" i="34"/>
  <c r="H518" i="61"/>
  <c r="F768" i="61"/>
  <c r="J1768" i="61"/>
  <c r="J1268" i="61"/>
  <c r="E1893" i="61"/>
  <c r="F1268" i="61"/>
  <c r="E1143" i="61"/>
  <c r="H393" i="61"/>
  <c r="I768" i="61"/>
  <c r="X24" i="34"/>
  <c r="F1518" i="61"/>
  <c r="H1768" i="61"/>
  <c r="K2018" i="61"/>
  <c r="J16" i="61"/>
  <c r="G1268" i="61"/>
  <c r="G393" i="61"/>
  <c r="I1518" i="61"/>
  <c r="G893" i="61"/>
  <c r="F16" i="61"/>
  <c r="E1393" i="61"/>
  <c r="G1893" i="61"/>
  <c r="I1768" i="61"/>
  <c r="H1268" i="61"/>
  <c r="K1143" i="61"/>
  <c r="K1518" i="61"/>
  <c r="X2" i="2"/>
  <c r="Y2" i="2"/>
  <c r="F35" i="63" l="1"/>
  <c r="F219" i="63"/>
  <c r="L149" i="55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<sst xmlns="http://schemas.openxmlformats.org/spreadsheetml/2006/main" count="37302" uniqueCount="1821">
  <si>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</si>
  <si>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</si>
  <si>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</si>
  <si>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</si>
  <si>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</si>
  <si>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</si>
  <si>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</si>
  <si>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</si>
  <si>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</si>
  <si>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</si>
  <si>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</si>
  <si>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</si>
  <si>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</si>
  <si>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</si>
  <si>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</si>
  <si>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</si>
  <si>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</si>
  <si>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</si>
  <si>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</si>
  <si>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</si>
  <si>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</si>
  <si>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</si>
  <si>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</si>
  <si>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</si>
  <si>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</si>
  <si>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</si>
  <si>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</si>
  <si>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</si>
  <si>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</si>
  <si>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</si>
  <si>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</si>
  <si>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</si>
  <si>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</si>
  <si>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</si>
  <si>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</si>
  <si>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</si>
  <si>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</si>
  <si>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</si>
  <si>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</si>
  <si>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</si>
  <si>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</si>
  <si>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</si>
  <si>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</si>
  <si>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</si>
  <si>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</si>
  <si>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</si>
  <si>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</si>
  <si>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</si>
  <si>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</si>
  <si>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</si>
  <si>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</si>
  <si>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</si>
  <si>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</si>
  <si>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</si>
  <si>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</si>
  <si>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</si>
  <si>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</si>
  <si>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</si>
  <si>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</si>
  <si>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</si>
  <si>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</si>
  <si>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</si>
  <si>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</si>
  <si>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</si>
  <si>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</si>
  <si>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</si>
  <si>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</si>
  <si>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</si>
  <si>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</si>
  <si>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</si>
  <si>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</si>
  <si>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</si>
  <si>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</si>
  <si>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</si>
  <si>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</si>
  <si>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</si>
  <si>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</si>
  <si>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</si>
  <si>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</si>
  <si>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</si>
  <si>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</si>
  <si>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</si>
  <si>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</si>
  <si>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</si>
  <si>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</si>
  <si>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</si>
  <si>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</si>
  <si>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</si>
  <si>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</si>
  <si>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</si>
  <si>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</si>
  <si>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</si>
  <si>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</si>
  <si>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</si>
  <si>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</si>
  <si>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</si>
  <si>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</si>
  <si>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</si>
  <si>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</si>
  <si>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</si>
  <si>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</si>
  <si>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</si>
  <si>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</si>
  <si>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</si>
  <si>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</si>
  <si>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</si>
  <si>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</si>
  <si>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</si>
  <si>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</si>
  <si>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</si>
  <si>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</si>
  <si>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</si>
  <si>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</si>
  <si>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</si>
  <si>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</si>
  <si>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</si>
  <si>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</si>
  <si>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</si>
  <si>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</si>
  <si>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</si>
  <si>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</si>
  <si>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</si>
  <si>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</si>
  <si>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</si>
  <si>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</si>
  <si>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</si>
  <si>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</si>
  <si>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</si>
  <si>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</si>
  <si>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</si>
  <si>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</si>
  <si>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</si>
  <si>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</si>
  <si>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</si>
  <si>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</si>
  <si>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</si>
  <si>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</si>
  <si>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</si>
  <si>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</si>
  <si>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</si>
  <si>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</si>
  <si>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</si>
  <si>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</si>
  <si>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</si>
  <si>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</si>
  <si>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</si>
  <si>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</si>
  <si>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</si>
  <si>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</si>
  <si>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</si>
  <si>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</si>
  <si>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</si>
  <si>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</si>
  <si>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</si>
  <si>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</si>
  <si>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</si>
  <si>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</si>
  <si>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</si>
  <si>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</si>
  <si>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</si>
  <si>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</si>
  <si>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</si>
  <si>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</si>
  <si>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</si>
  <si>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</si>
  <si>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</si>
  <si>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</si>
  <si>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</si>
  <si>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</si>
  <si>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</si>
  <si>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</si>
  <si>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</si>
  <si>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</si>
  <si>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</si>
  <si>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</si>
  <si>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</si>
  <si>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</si>
  <si>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</si>
  <si>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</si>
  <si>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</si>
  <si>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</si>
  <si>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</si>
  <si>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</si>
  <si>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</si>
  <si>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</si>
  <si>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</si>
  <si>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</si>
  <si>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</si>
  <si>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</si>
  <si>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</si>
  <si>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</si>
  <si>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</si>
  <si>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</si>
  <si>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</si>
  <si>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</si>
  <si>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</si>
  <si>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</si>
  <si>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</si>
  <si>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</si>
  <si>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</si>
  <si>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</si>
  <si>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</si>
  <si>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</si>
  <si>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</si>
  <si>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</si>
  <si>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</si>
  <si>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</si>
  <si>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</si>
  <si>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</si>
  <si>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</si>
  <si>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</si>
  <si>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</si>
  <si>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</si>
  <si>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</si>
  <si>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</si>
  <si>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</si>
  <si>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</si>
  <si>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</si>
  <si>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</si>
  <si>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</si>
  <si>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</si>
  <si>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</si>
  <si>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</si>
  <si>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</si>
  <si>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</si>
  <si>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</si>
  <si>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</si>
  <si>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</si>
  <si>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</si>
  <si>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</si>
  <si>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</si>
  <si>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</si>
  <si>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</si>
  <si>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</si>
  <si>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</si>
  <si>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</si>
  <si>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</si>
  <si>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</si>
  <si>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</si>
  <si>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</si>
  <si>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</si>
  <si>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</si>
  <si>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</si>
  <si>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</si>
  <si>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</si>
  <si>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</si>
  <si>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</si>
  <si>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</si>
  <si>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</si>
  <si>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</si>
  <si>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</si>
  <si>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</si>
  <si>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</si>
  <si>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</si>
  <si>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</si>
  <si>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</si>
  <si>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</si>
  <si>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</si>
  <si>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</si>
  <si>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</si>
  <si>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</si>
  <si>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</si>
  <si>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</si>
  <si>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</si>
  <si>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</si>
  <si>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</si>
  <si>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</si>
  <si>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</si>
  <si>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</si>
  <si>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</si>
  <si>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</si>
  <si>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</si>
  <si>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</si>
  <si>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</si>
  <si>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</si>
  <si>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</si>
  <si>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</si>
  <si>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</si>
  <si>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</si>
  <si>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</si>
  <si>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</si>
  <si>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</si>
  <si>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</si>
  <si>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</si>
  <si>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</si>
  <si>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</si>
  <si>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</si>
  <si>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</si>
  <si>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</si>
  <si>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</si>
  <si>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</si>
  <si>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</si>
  <si>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</si>
  <si>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</si>
  <si>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</si>
  <si>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</si>
  <si>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</si>
  <si>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</si>
  <si>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</si>
  <si>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</si>
  <si>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</si>
  <si>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</si>
  <si>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</si>
  <si>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</si>
  <si>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</si>
  <si>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</si>
  <si>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</si>
  <si>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</si>
  <si>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</si>
  <si>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</si>
  <si>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</si>
  <si>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</si>
  <si>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</si>
  <si>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</si>
  <si>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</si>
  <si>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</si>
  <si>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</si>
  <si>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</si>
  <si>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</si>
  <si>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</si>
  <si>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</si>
  <si>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</si>
  <si>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</si>
  <si>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</si>
  <si>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</si>
  <si>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</si>
  <si>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</si>
  <si>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</si>
  <si>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</si>
  <si>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</si>
  <si>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</si>
  <si>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</si>
  <si>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</si>
  <si>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</si>
  <si>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</si>
  <si>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</si>
  <si>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</si>
  <si>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</si>
  <si>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</si>
  <si>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</si>
  <si>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</si>
  <si>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</si>
  <si>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</si>
  <si>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</si>
  <si>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</si>
  <si>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</si>
  <si>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</si>
  <si>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</si>
  <si>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</si>
  <si>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</si>
  <si>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</si>
  <si>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</si>
  <si>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</si>
  <si>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</si>
  <si>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</si>
  <si>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</si>
  <si>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</si>
  <si>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</si>
  <si>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</si>
  <si>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</si>
  <si>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</si>
  <si>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</si>
  <si>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</si>
  <si>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</si>
  <si>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</si>
  <si>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</si>
  <si>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</si>
  <si>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</si>
  <si>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</si>
  <si>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</si>
  <si>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</si>
  <si>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</si>
  <si>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</si>
  <si>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</si>
  <si>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</si>
  <si>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</si>
  <si>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</si>
  <si>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</si>
  <si>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</si>
  <si>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</si>
  <si>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</si>
  <si>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</si>
  <si>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</si>
  <si>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</si>
  <si>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</si>
  <si>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</si>
  <si>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</si>
  <si>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</si>
  <si>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</si>
  <si>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</si>
  <si>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</si>
  <si>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</si>
  <si>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</si>
  <si>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</si>
  <si>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</si>
  <si>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</si>
  <si>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</si>
  <si>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</si>
  <si>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</si>
  <si>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</si>
  <si>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</si>
  <si>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</si>
  <si>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</si>
  <si>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</si>
  <si>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</si>
  <si>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</si>
  <si>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</si>
  <si>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</si>
  <si>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</si>
  <si>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</si>
  <si>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</si>
  <si>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</si>
  <si>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</si>
  <si>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</si>
  <si>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</si>
  <si>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</si>
  <si>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</si>
  <si>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</si>
  <si>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</si>
  <si>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</si>
  <si>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</si>
  <si>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</si>
  <si>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</si>
  <si>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</si>
  <si>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</si>
  <si>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</si>
  <si>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</si>
  <si>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</si>
  <si>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</si>
  <si>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</si>
  <si>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</si>
  <si>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</si>
  <si>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</si>
  <si>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</si>
  <si>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</si>
  <si>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</si>
  <si>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</si>
  <si>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</si>
  <si>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</si>
  <si>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</si>
  <si>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</si>
  <si>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</si>
  <si>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</si>
  <si>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</si>
  <si>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</si>
  <si>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</si>
  <si>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</si>
  <si>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</si>
  <si>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</si>
  <si>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</si>
  <si>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</si>
  <si>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</si>
  <si>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</si>
  <si>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</si>
  <si>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</si>
  <si>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</si>
  <si>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</si>
  <si>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</si>
  <si>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</si>
  <si>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</si>
  <si>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</si>
  <si>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</si>
  <si>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</si>
  <si>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</si>
  <si>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</si>
  <si>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</si>
  <si>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</si>
  <si>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</si>
  <si>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</si>
  <si>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</si>
  <si>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</si>
  <si>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</si>
  <si>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</si>
  <si>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</si>
  <si>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</si>
  <si>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</si>
  <si>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</si>
  <si>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</si>
  <si>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</si>
  <si>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</si>
  <si>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</si>
  <si>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</si>
  <si>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</si>
  <si>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</si>
  <si>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</si>
  <si>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</si>
  <si>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</si>
  <si>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</si>
  <si>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</si>
  <si>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</si>
  <si>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</si>
  <si>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</si>
  <si>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</si>
  <si>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</si>
  <si>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</si>
  <si>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</si>
  <si>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</si>
  <si>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</si>
  <si>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</si>
  <si>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</si>
  <si>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</si>
  <si>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</si>
  <si>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</si>
  <si>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</si>
  <si>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</si>
  <si>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</si>
  <si>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</si>
  <si>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</si>
  <si>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</si>
  <si>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</si>
  <si>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</si>
  <si>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</si>
  <si>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</si>
  <si>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</si>
  <si>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</si>
  <si>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</si>
  <si>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</si>
  <si>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</si>
  <si>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</si>
  <si>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</si>
  <si>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</si>
  <si>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</si>
  <si>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</si>
  <si>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</si>
  <si>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</si>
  <si>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</si>
  <si>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</si>
  <si>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</si>
  <si>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</si>
  <si>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</si>
  <si>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</si>
  <si>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</si>
  <si>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</si>
  <si>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</si>
  <si>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</si>
  <si>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</si>
  <si>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</si>
  <si>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</si>
  <si>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</si>
  <si>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</si>
  <si>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</si>
  <si>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</si>
  <si>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</si>
  <si>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</si>
  <si>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</si>
  <si>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</si>
  <si>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</si>
  <si>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</si>
  <si>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</si>
  <si>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</si>
  <si>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</si>
  <si>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</si>
  <si>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</si>
  <si>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</si>
  <si>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</si>
  <si>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</si>
  <si>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</si>
  <si>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</si>
  <si>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</si>
  <si>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</si>
  <si>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</si>
  <si>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</si>
  <si>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</si>
  <si>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</si>
  <si>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</si>
  <si>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</si>
  <si>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</si>
  <si>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</si>
  <si>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</si>
  <si>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</si>
  <si>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</si>
  <si>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</si>
  <si>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</si>
  <si>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</si>
  <si>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</si>
  <si>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</si>
  <si>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</si>
  <si>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</si>
  <si>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</si>
  <si>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</si>
  <si>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</si>
  <si>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</si>
  <si>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</si>
  <si>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</si>
  <si>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</si>
  <si>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</si>
  <si>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</si>
  <si>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</si>
  <si>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</si>
  <si>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</si>
  <si>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</si>
  <si>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</si>
  <si>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</si>
  <si>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</si>
  <si>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</si>
  <si>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</si>
  <si>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</si>
  <si>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</si>
  <si>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</si>
  <si>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</si>
  <si>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</si>
  <si>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</si>
  <si>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</si>
  <si>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</si>
  <si>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</si>
  <si>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</si>
  <si>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</si>
  <si>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</si>
  <si>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</si>
  <si>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</si>
  <si>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</si>
  <si>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</si>
  <si>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</si>
  <si>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</si>
  <si>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</si>
  <si>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</si>
  <si>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</si>
  <si>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</si>
  <si>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</si>
  <si>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</si>
  <si>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</si>
  <si>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</si>
  <si>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</si>
  <si>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</si>
  <si>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</si>
  <si>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</si>
  <si>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</si>
  <si>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</si>
  <si>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</si>
  <si>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</si>
  <si>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</si>
  <si>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</si>
  <si>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</si>
  <si>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</si>
  <si>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</si>
  <si>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</si>
  <si>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</si>
  <si>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</si>
  <si>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</si>
  <si>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</si>
  <si>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</si>
  <si>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</si>
  <si>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</si>
  <si>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</si>
  <si>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</si>
  <si>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</si>
  <si>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</si>
  <si>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</si>
  <si>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</si>
  <si>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</si>
  <si>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</si>
  <si>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</si>
  <si>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</si>
  <si>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</si>
  <si>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</si>
  <si>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</si>
  <si>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</si>
  <si>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</si>
  <si>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</si>
  <si>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</si>
  <si>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</si>
  <si>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</si>
  <si>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</si>
  <si>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</si>
  <si>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</si>
  <si>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</si>
  <si>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</si>
  <si>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</si>
  <si>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</si>
  <si>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</si>
  <si>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</si>
  <si>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</si>
  <si>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</si>
  <si>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</si>
  <si>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</si>
  <si>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</si>
  <si>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</si>
  <si>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</si>
  <si>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</si>
  <si>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</si>
  <si>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</si>
  <si>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</si>
  <si>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</si>
  <si>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</si>
  <si>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</si>
  <si>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</si>
  <si>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</si>
  <si>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</si>
  <si>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</si>
  <si>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</si>
  <si>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</si>
  <si>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</si>
  <si>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</si>
  <si>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</si>
  <si>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</si>
  <si>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</si>
  <si>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</si>
  <si>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</si>
  <si>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</si>
  <si>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</si>
  <si>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</si>
  <si>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</si>
  <si>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</si>
  <si>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</si>
  <si>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</si>
  <si>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</si>
  <si>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</si>
  <si>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</si>
  <si>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</si>
  <si>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</si>
  <si>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</si>
  <si>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</si>
  <si>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</si>
  <si>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</si>
  <si>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</si>
  <si>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</si>
  <si>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</si>
  <si>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</si>
  <si>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</si>
  <si>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</si>
  <si>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</si>
  <si>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</si>
  <si>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</si>
  <si>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</si>
  <si>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</si>
  <si>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</si>
  <si>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</si>
  <si>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</si>
  <si>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</si>
  <si>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</si>
  <si>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</si>
  <si>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</si>
  <si>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</si>
  <si>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</si>
  <si>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</si>
  <si>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</si>
  <si>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</si>
  <si>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</si>
  <si>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</si>
  <si>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</si>
  <si>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</si>
  <si>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</si>
  <si>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</si>
  <si>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</si>
  <si>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</si>
  <si>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</si>
  <si>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</si>
  <si>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</si>
  <si>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</si>
  <si>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</si>
  <si>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</si>
  <si>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</si>
  <si>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</si>
  <si>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</si>
  <si>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</si>
  <si>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</si>
  <si>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</si>
  <si>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</si>
  <si>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</si>
  <si>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</si>
  <si>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</si>
  <si>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</si>
  <si>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</si>
  <si>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</si>
  <si>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</si>
  <si>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</si>
  <si>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</si>
  <si>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</si>
  <si>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</si>
  <si>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</si>
  <si>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</si>
  <si>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</si>
  <si>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</si>
  <si>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</si>
  <si>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</si>
  <si>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</si>
  <si>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</si>
  <si>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</si>
  <si>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</si>
  <si>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</si>
  <si>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</si>
  <si>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</si>
  <si>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</si>
  <si>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</si>
  <si>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</si>
  <si>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</si>
  <si>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</si>
  <si>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</si>
  <si>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</si>
  <si>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</si>
  <si>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</si>
  <si>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</si>
  <si>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</si>
  <si>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</si>
  <si>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</si>
  <si>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</si>
  <si>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</si>
  <si>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</si>
  <si>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</si>
  <si>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</si>
  <si>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</si>
  <si>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</si>
  <si>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</si>
  <si>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</si>
  <si>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</si>
  <si>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</si>
  <si>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</si>
  <si>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</si>
  <si>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</si>
  <si>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</si>
  <si>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</si>
  <si>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</si>
  <si>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</si>
  <si>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</si>
  <si>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</si>
  <si>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</si>
  <si>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</si>
  <si>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</si>
  <si>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</si>
  <si>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</si>
  <si>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</si>
  <si>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</si>
  <si>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</si>
  <si>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</si>
  <si>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</si>
  <si>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</si>
  <si>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</si>
  <si>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</si>
  <si>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</si>
  <si>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</si>
  <si>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</si>
  <si>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</si>
  <si>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</si>
  <si>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</si>
  <si>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</si>
  <si>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</si>
  <si>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</si>
  <si>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</si>
  <si>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</si>
  <si>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</si>
  <si>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</si>
  <si>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</si>
  <si>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</si>
  <si>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</si>
  <si>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</si>
  <si>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</si>
  <si>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</si>
  <si>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</si>
  <si>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</si>
  <si>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</si>
  <si>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</si>
  <si>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</si>
  <si>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</si>
  <si>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</si>
  <si>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</si>
  <si>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</si>
  <si>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</si>
  <si>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</si>
  <si>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</si>
  <si>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</si>
  <si>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</si>
  <si>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</si>
  <si>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</si>
  <si>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</si>
  <si>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</si>
  <si>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</si>
  <si>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</si>
  <si>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</si>
  <si>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</si>
  <si>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</si>
  <si>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</si>
  <si>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</si>
  <si>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</si>
  <si>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</si>
  <si>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</si>
  <si>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</si>
  <si>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</si>
  <si>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</si>
  <si>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</si>
  <si>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</si>
  <si>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</si>
  <si>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</si>
  <si>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</si>
  <si>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</si>
  <si>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</si>
  <si>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</si>
  <si>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</si>
  <si>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</si>
  <si>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</si>
  <si>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</si>
  <si>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</si>
  <si>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</si>
  <si>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</si>
  <si>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</si>
  <si>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</si>
  <si>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</si>
  <si>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</si>
  <si>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</si>
  <si>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</si>
  <si>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</si>
  <si>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</si>
  <si>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</si>
  <si>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</si>
  <si>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</si>
  <si>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</si>
  <si>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</si>
  <si>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</si>
  <si>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</si>
  <si>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</si>
  <si>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</si>
  <si>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</si>
  <si>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</si>
  <si>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</si>
  <si>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</si>
  <si>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</si>
  <si>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</si>
  <si>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</si>
  <si>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</si>
  <si>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</si>
  <si>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</si>
  <si>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</si>
  <si>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</si>
  <si>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</si>
  <si>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</si>
  <si>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</si>
  <si>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</si>
  <si>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</si>
  <si>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</si>
  <si>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</si>
  <si>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</si>
  <si>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</si>
  <si>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</si>
  <si>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</si>
  <si>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</si>
  <si>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</si>
  <si>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</si>
  <si>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</si>
  <si>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</si>
  <si>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</si>
  <si>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</si>
  <si>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</si>
  <si>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</si>
  <si>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</si>
  <si>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</si>
  <si>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</si>
  <si>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</si>
  <si>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</si>
  <si>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</si>
  <si>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</si>
  <si>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</si>
  <si>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</si>
  <si>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</si>
  <si>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</si>
  <si>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</si>
  <si>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</si>
  <si>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</si>
  <si>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</si>
  <si>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</si>
  <si>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</si>
  <si>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</si>
  <si>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</si>
  <si>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</si>
  <si>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</si>
  <si>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</si>
  <si>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</si>
  <si>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</si>
  <si>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</si>
  <si>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</si>
  <si>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</si>
  <si>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</si>
  <si>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</si>
  <si>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</si>
  <si>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</si>
  <si>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</si>
  <si>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</si>
  <si>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</si>
  <si>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</si>
  <si>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</si>
  <si>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</si>
  <si>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</si>
  <si>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</si>
  <si>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</si>
  <si>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</si>
  <si>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</si>
  <si>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</si>
  <si>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</si>
  <si>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</si>
  <si>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</si>
  <si>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</si>
  <si>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</si>
  <si>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</si>
  <si>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</si>
  <si>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</si>
  <si>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</si>
  <si>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</si>
  <si>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</si>
  <si>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</si>
  <si>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</si>
  <si>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</si>
  <si>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</si>
  <si>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</si>
  <si>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</si>
  <si>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</si>
  <si>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</si>
  <si>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</si>
  <si>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</si>
  <si>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</si>
  <si>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</si>
  <si>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</si>
  <si>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</si>
  <si>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</si>
  <si>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</si>
  <si>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</si>
  <si>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</si>
  <si>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</si>
  <si>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</si>
  <si>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</si>
  <si>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</si>
  <si>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</si>
  <si>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</si>
  <si>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</si>
  <si>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</si>
  <si>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</si>
  <si>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</si>
  <si>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</si>
  <si>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</si>
  <si>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</si>
  <si>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</si>
  <si>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</si>
  <si>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</si>
  <si>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</si>
  <si>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</si>
  <si>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</si>
  <si>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</si>
  <si>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</si>
  <si>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</si>
  <si>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</si>
  <si>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</si>
  <si>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</si>
  <si>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</si>
  <si>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</si>
  <si>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</si>
  <si>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</si>
  <si>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</si>
  <si>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</si>
  <si>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</si>
  <si>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</si>
  <si>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</si>
  <si>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</si>
  <si>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</si>
  <si>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</si>
  <si>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</si>
  <si>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</si>
  <si>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</si>
  <si>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</si>
  <si>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</si>
  <si>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</si>
  <si>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</si>
  <si>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</si>
  <si>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</si>
  <si>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</si>
  <si>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</si>
  <si>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</si>
  <si>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</si>
  <si>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</si>
  <si>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</si>
  <si>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</si>
  <si>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</si>
  <si>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</si>
  <si>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</si>
  <si>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</si>
  <si>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</si>
  <si>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</si>
  <si>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</si>
  <si>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</si>
  <si>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</si>
  <si>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</si>
  <si>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</si>
  <si>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</si>
  <si>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</si>
  <si>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</si>
  <si>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</si>
  <si>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</si>
  <si>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</si>
  <si>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</si>
  <si>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</si>
  <si>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</si>
  <si>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</si>
  <si>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</si>
  <si>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</si>
  <si>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</si>
  <si>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</si>
  <si>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</si>
  <si>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</si>
  <si>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</si>
  <si>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</si>
  <si>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</si>
  <si>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</si>
  <si>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</si>
  <si>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</si>
  <si>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</si>
  <si>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</si>
  <si>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</si>
  <si>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</si>
  <si>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</si>
  <si>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</si>
  <si>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</si>
  <si>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</si>
  <si>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</si>
  <si>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</si>
  <si>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</si>
  <si>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</si>
  <si>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</si>
  <si>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</si>
  <si>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</si>
  <si>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</si>
  <si>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</si>
  <si>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</si>
  <si>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</si>
  <si>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</si>
  <si>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</si>
  <si>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</si>
  <si>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</si>
  <si>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</si>
  <si>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</si>
  <si>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</si>
  <si>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</si>
  <si>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</si>
  <si>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</si>
  <si>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</si>
  <si>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</si>
  <si>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</si>
  <si>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</si>
  <si>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</si>
  <si>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</si>
  <si>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</si>
  <si>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</si>
  <si>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</si>
  <si>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</si>
  <si>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</si>
  <si>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</si>
  <si>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</si>
  <si>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</si>
  <si>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</si>
  <si>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</si>
  <si>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</si>
  <si>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</si>
  <si>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</si>
  <si>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</si>
  <si>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</si>
  <si>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</si>
  <si>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</si>
  <si>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</si>
  <si>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</si>
  <si>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</si>
  <si>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</si>
  <si>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</si>
  <si>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</si>
  <si>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</si>
  <si>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</si>
  <si>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</si>
  <si>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</si>
  <si>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</si>
  <si>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</si>
  <si>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</si>
  <si>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</si>
  <si>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</si>
  <si>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</si>
  <si>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</si>
  <si>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</si>
  <si>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</si>
  <si>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</si>
  <si>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</si>
  <si>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</si>
  <si>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</si>
  <si>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</si>
  <si>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</si>
  <si>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</si>
  <si>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</si>
  <si>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</si>
  <si>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</si>
  <si>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</si>
  <si>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</si>
  <si>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</si>
  <si>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</si>
  <si>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</si>
  <si>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</si>
  <si>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</si>
  <si>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</si>
  <si>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</si>
  <si>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</si>
  <si>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</si>
  <si>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</si>
  <si>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</si>
  <si>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</si>
  <si>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</si>
  <si>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</si>
  <si>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</si>
  <si>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</si>
  <si>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</si>
  <si>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</si>
  <si>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</si>
  <si>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</si>
  <si>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</si>
  <si>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</si>
  <si>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</si>
  <si>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</si>
  <si>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</si>
  <si>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</si>
  <si>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</si>
  <si>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</si>
  <si>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</si>
  <si>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</si>
  <si>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</si>
  <si>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</si>
  <si>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</si>
  <si>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</si>
  <si>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</si>
  <si>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</si>
  <si>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</si>
  <si>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</si>
  <si>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</si>
  <si>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</si>
  <si>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</si>
  <si>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</si>
  <si>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</si>
  <si>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</si>
  <si>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</si>
  <si>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</si>
  <si>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</si>
  <si>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</si>
  <si>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</si>
  <si>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</si>
  <si>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</si>
  <si>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</si>
  <si>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</si>
  <si>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</si>
  <si>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</si>
  <si>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</si>
  <si>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</si>
  <si>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</si>
  <si>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</si>
  <si>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</si>
  <si>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</si>
  <si>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</si>
  <si>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</si>
  <si>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</si>
  <si>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</si>
  <si>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</si>
  <si>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</si>
  <si>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</si>
  <si>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</si>
  <si>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</si>
  <si>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</si>
  <si>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</si>
  <si>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</si>
  <si>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</si>
  <si>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</si>
  <si>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</si>
  <si>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</si>
  <si>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</si>
  <si>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</si>
  <si>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</si>
  <si>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</si>
  <si>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</si>
  <si>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</si>
  <si>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</si>
  <si>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</si>
  <si>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</si>
  <si>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</si>
  <si>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</si>
  <si>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</si>
  <si>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</si>
  <si>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</si>
  <si>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</si>
  <si>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</si>
  <si>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</si>
  <si>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</si>
  <si>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</si>
  <si>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</si>
  <si>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</si>
  <si>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</si>
  <si>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</si>
  <si>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</si>
  <si>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</si>
  <si>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</si>
  <si>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</si>
  <si>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</si>
  <si>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</si>
  <si>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</si>
  <si>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</si>
  <si>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</si>
  <si>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</si>
  <si>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</si>
  <si>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</si>
  <si>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</si>
  <si>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</si>
  <si>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</si>
  <si>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</si>
  <si>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</si>
  <si>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</si>
  <si>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</si>
  <si>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</si>
  <si>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</si>
  <si>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</si>
  <si>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</si>
  <si>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</si>
  <si>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</si>
  <si>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</si>
  <si>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</si>
  <si>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</si>
  <si>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</si>
  <si>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</si>
  <si>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</si>
  <si>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</si>
  <si>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</si>
  <si>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</si>
  <si>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</si>
  <si>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</si>
  <si>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</si>
  <si>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</si>
  <si>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</si>
  <si>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</si>
  <si>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</si>
  <si>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</si>
  <si>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</si>
  <si>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</si>
  <si>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</si>
  <si>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</si>
  <si>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</si>
  <si>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</si>
  <si>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</si>
  <si>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</si>
  <si>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</si>
  <si>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</si>
  <si>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</si>
  <si>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</si>
  <si>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</si>
  <si>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</si>
  <si>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</si>
  <si>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</si>
  <si>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</si>
  <si>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</si>
  <si>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</si>
  <si>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</si>
  <si>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</si>
  <si>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</si>
  <si>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</si>
  <si>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</si>
  <si>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</si>
  <si>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</si>
  <si>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</si>
  <si>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</si>
  <si>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</si>
  <si>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</si>
  <si>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</si>
  <si>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</si>
  <si>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</si>
  <si>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</si>
  <si>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</si>
  <si>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</si>
  <si>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</si>
  <si>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</si>
  <si>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</si>
  <si>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</si>
  <si>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</si>
  <si>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</si>
  <si>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</si>
  <si>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</si>
  <si>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</si>
  <si>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</si>
  <si>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</si>
  <si>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</si>
  <si>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</si>
  <si>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</si>
  <si>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</si>
  <si>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</si>
  <si>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</si>
  <si>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</si>
  <si>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</si>
  <si>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</si>
  <si>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</si>
  <si>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</si>
  <si>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</si>
  <si>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</si>
  <si>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</si>
  <si>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</si>
  <si>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</si>
  <si>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</si>
  <si>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</si>
  <si>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</si>
  <si>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</si>
  <si>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</si>
  <si>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</si>
  <si>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</si>
  <si>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</si>
  <si>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</si>
  <si>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</si>
  <si>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</si>
  <si>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</si>
  <si>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</si>
  <si>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</si>
  <si>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</si>
  <si>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</si>
  <si>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</si>
  <si>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</si>
  <si>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</si>
  <si>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</si>
  <si>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</si>
  <si>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</si>
  <si>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</si>
  <si>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</si>
  <si>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</si>
  <si>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</si>
  <si>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</si>
  <si>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</si>
  <si>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</si>
  <si>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</si>
  <si>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</si>
  <si>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</si>
  <si>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</si>
  <si>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</si>
  <si>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</si>
  <si>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</si>
  <si>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</si>
  <si>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</si>
  <si>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</si>
  <si>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</si>
  <si>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</si>
  <si>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</si>
  <si>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</si>
  <si>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</si>
  <si>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</si>
  <si>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</si>
  <si>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</si>
  <si>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</si>
  <si>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</si>
  <si>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</si>
  <si>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</si>
  <si>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</si>
  <si>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</si>
  <si>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</si>
  <si>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</si>
  <si>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</si>
  <si>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</si>
  <si>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</si>
  <si>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</si>
  <si>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</si>
  <si>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</si>
  <si>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</si>
  <si>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</si>
  <si>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</si>
  <si>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</si>
  <si>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</si>
  <si>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</si>
  <si>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</si>
  <si>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</si>
  <si>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</si>
  <si>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</si>
  <si>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</si>
  <si>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</si>
  <si>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</si>
  <si>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</si>
  <si>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</si>
  <si>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</si>
  <si>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</si>
  <si>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</si>
  <si>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</si>
  <si>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</si>
  <si>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</si>
  <si>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</si>
  <si>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</si>
  <si>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</si>
  <si>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</si>
  <si>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</si>
  <si>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</si>
  <si>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</si>
  <si>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</si>
  <si>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</si>
  <si>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</si>
  <si>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</si>
  <si>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</si>
  <si>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</si>
  <si>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</si>
  <si>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</si>
  <si>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</si>
  <si>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</si>
  <si>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</si>
  <si>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</si>
  <si>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</si>
  <si>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</si>
  <si>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</si>
  <si>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</si>
  <si>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</si>
  <si>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</si>
  <si>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</si>
  <si>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</si>
  <si>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</si>
  <si>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</si>
  <si>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</si>
  <si>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</si>
  <si>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</si>
  <si>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</si>
  <si>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</si>
  <si>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</si>
  <si>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</si>
  <si>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</si>
  <si>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</si>
  <si>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</si>
  <si>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</si>
  <si>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</si>
  <si>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</si>
  <si>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</si>
  <si>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</si>
  <si>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</si>
  <si>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</si>
  <si>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</si>
  <si>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</si>
  <si>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</si>
  <si>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</si>
  <si>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</si>
  <si>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</si>
  <si>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</si>
  <si>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</si>
  <si>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</si>
  <si>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</si>
  <si>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</si>
  <si>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</si>
  <si>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</si>
  <si>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</si>
  <si>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</si>
  <si>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</si>
  <si>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</si>
  <si>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</si>
  <si>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</si>
  <si>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</si>
  <si>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</si>
  <si>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</si>
  <si>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</si>
  <si>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</si>
  <si>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</si>
  <si>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</si>
  <si>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</si>
  <si>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</si>
  <si>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</si>
  <si>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</si>
  <si>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</si>
  <si>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</si>
  <si>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</si>
  <si>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</si>
  <si>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</si>
  <si>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</si>
  <si>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</si>
  <si>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</si>
  <si>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</si>
  <si>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</si>
  <si>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</si>
  <si>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</si>
  <si>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</si>
  <si>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</si>
  <si>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</si>
  <si>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</si>
  <si>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</si>
  <si>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</si>
  <si>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</si>
  <si>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</si>
  <si>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</si>
  <si>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</si>
  <si>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</si>
  <si>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</si>
  <si>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</si>
  <si>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</si>
  <si>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</si>
  <si>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</si>
  <si>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</si>
  <si>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</si>
  <si>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</si>
  <si>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</si>
  <si>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</si>
  <si>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</si>
  <si>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</si>
  <si>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</si>
  <si>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</si>
  <si>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</si>
  <si>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</si>
  <si>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</si>
  <si>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</si>
  <si>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</si>
  <si>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</si>
  <si>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</si>
  <si>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</si>
  <si>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</si>
  <si>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</si>
  <si>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</si>
  <si>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</si>
  <si>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</si>
  <si>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</si>
  <si>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</si>
  <si>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</si>
  <si>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</si>
  <si>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</si>
  <si>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</si>
  <si>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</si>
  <si>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</si>
  <si>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</si>
  <si>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</si>
  <si>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</si>
  <si>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</si>
  <si>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</si>
  <si>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</si>
  <si>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</si>
  <si>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</si>
  <si>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</si>
  <si>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</si>
  <si>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</si>
  <si>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</si>
  <si>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</si>
  <si>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</si>
  <si>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</si>
  <si>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</si>
  <si>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</si>
  <si>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</si>
  <si>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</si>
  <si>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</si>
  <si>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</si>
  <si>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</si>
  <si>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</si>
  <si>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</si>
  <si>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</si>
  <si>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</si>
  <si>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</si>
  <si>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</si>
  <si>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</si>
  <si>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</si>
  <si>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</si>
  <si>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</si>
  <si>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</si>
  <si>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</si>
  <si>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</si>
  <si>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</si>
  <si>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</si>
  <si>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</si>
  <si>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</si>
  <si>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</si>
  <si>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</si>
  <si>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</si>
  <si>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</si>
  <si>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</si>
  <si>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</si>
  <si>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</si>
  <si>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</si>
  <si>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</si>
  <si>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</si>
  <si>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</si>
  <si>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</si>
  <si>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</si>
  <si>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</si>
  <si>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</si>
  <si>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</si>
  <si>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</si>
  <si>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</si>
  <si>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</si>
  <si>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</si>
  <si>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</si>
  <si>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</si>
  <si>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</si>
  <si>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</si>
  <si>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</si>
  <si>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</si>
  <si>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</si>
  <si>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</si>
  <si>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</si>
  <si>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</si>
  <si>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</si>
  <si>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</si>
  <si>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</si>
  <si>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</si>
  <si>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</si>
  <si>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</si>
  <si>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</si>
  <si>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</si>
  <si>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</si>
  <si>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</si>
  <si>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</si>
  <si>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</si>
  <si>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</si>
  <si>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</si>
  <si>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</si>
  <si>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</si>
  <si>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</si>
  <si>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</si>
  <si>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</si>
  <si>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</si>
  <si>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</si>
  <si>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</si>
  <si>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</si>
  <si>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</si>
  <si>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</si>
  <si>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</si>
  <si>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</si>
  <si>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</si>
  <si>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</si>
  <si>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</si>
  <si>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</si>
  <si>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</si>
  <si>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</si>
  <si>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</si>
  <si>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</si>
  <si>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</si>
  <si>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</si>
  <si>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</si>
  <si>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</si>
  <si>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</si>
  <si>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</si>
  <si>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</si>
  <si>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</si>
  <si>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</si>
  <si>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</si>
  <si>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</si>
  <si>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</si>
  <si>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</si>
  <si>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</si>
  <si>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</si>
  <si>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</si>
  <si>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</si>
  <si>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</si>
  <si>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</si>
  <si>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</si>
  <si>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</si>
  <si>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</si>
  <si>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</si>
  <si>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</si>
  <si>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</si>
  <si>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</si>
  <si>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</si>
  <si>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</si>
  <si>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</si>
  <si>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</si>
  <si>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</si>
  <si>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</si>
  <si>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</si>
  <si>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</si>
  <si>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</si>
  <si>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</si>
  <si>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</si>
  <si>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</si>
  <si>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</si>
  <si>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</si>
  <si>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</si>
  <si>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</si>
  <si>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</si>
  <si>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</si>
  <si>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</si>
  <si>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</si>
  <si>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</si>
  <si>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</si>
  <si>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</si>
  <si>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</si>
  <si>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</si>
  <si>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</si>
  <si>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</si>
  <si>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</si>
  <si>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</si>
  <si>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</si>
  <si>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</si>
  <si>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</si>
  <si>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</si>
  <si>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</si>
  <si>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</si>
  <si>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</si>
  <si>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</si>
  <si>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</si>
  <si>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</si>
  <si>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</si>
  <si>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</si>
  <si>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</si>
  <si>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</si>
  <si>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</si>
  <si>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</si>
  <si>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</si>
  <si>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</si>
  <si>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</si>
  <si>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</si>
  <si>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</si>
  <si>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</si>
  <si>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</si>
  <si>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</si>
  <si>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</si>
  <si>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</si>
  <si>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</si>
  <si>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</si>
  <si>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</si>
  <si>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</si>
  <si>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</si>
  <si>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</si>
  <si>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</si>
  <si>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</si>
  <si>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</si>
  <si>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</si>
  <si>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</si>
  <si>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</si>
  <si>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</si>
  <si>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</si>
  <si>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</si>
  <si>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</si>
  <si>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</si>
  <si>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</si>
  <si>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</si>
  <si>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</si>
  <si>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</si>
  <si>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UND</t>
  </si>
  <si>
    <t>CARGADAS</t>
  </si>
  <si>
    <t>MONTERIA - INVENTARIO EN TRANSITO OPERADOR</t>
  </si>
  <si>
    <t>#N/D</t>
  </si>
  <si>
    <t>Total #N/D</t>
  </si>
  <si>
    <t>26/08/2026</t>
  </si>
  <si>
    <t>Cantidad</t>
  </si>
  <si>
    <t>27/08/2026</t>
  </si>
  <si>
    <t>28/08/2026</t>
  </si>
  <si>
    <t>TAT BOGOTA-BLINDAR H5949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</si>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</sst>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868978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5.362440509256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Valledupar"/>
        <s v="Cartagena"/>
        <m/>
        <s v="Pereira" u="1"/>
        <s v="#REF!" u="1"/>
      </sharedItems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containsInteger="1" minValue="-6" maxValue="30" count="25">
        <n v="3"/>
        <n v="8"/>
        <n v="6"/>
        <n v="5"/>
        <n v="9"/>
        <n v="4"/>
        <n v="7"/>
        <n v="2"/>
        <n v="11"/>
        <n v="10"/>
        <n v="1"/>
        <n v="18"/>
        <m/>
        <n v="14" u="1"/>
        <n v="16" u="1"/>
        <n v="13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0301"/>
        <n v="10401"/>
        <n v="110316"/>
        <n v="110416"/>
        <n v="112268"/>
        <n v="112357"/>
        <n v="112379"/>
        <n v="2110202"/>
        <n v="2110302"/>
        <n v="2110317"/>
        <n v="2110402"/>
        <n v="2110403"/>
        <n v="2152388"/>
        <n v="112271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379"/>
        <n v="2114357"/>
        <n v="2114268"/>
        <n v="2114158"/>
        <n v="114268"/>
        <n v="2013419"/>
        <n v="2013322"/>
        <n v="112301"/>
        <n v="10501"/>
        <n v="10601"/>
        <n v="2010501"/>
        <n v="72001"/>
        <n v="73001"/>
        <n v="79110"/>
        <n v="72003"/>
        <n v="271901"/>
        <n v="273003"/>
        <n v="79101"/>
        <n v="79111"/>
        <n v="13524"/>
        <n v="2110327"/>
        <n v="72007"/>
        <n v="2110427"/>
        <n v="273001"/>
        <n v="114357"/>
        <n v="13324"/>
        <n v="2010401"/>
        <n v="13461"/>
        <n v="2110303"/>
        <m/>
        <n v="13419" u="1"/>
        <n v="272003" u="1"/>
        <n v="71901" u="1"/>
        <n v="72002" u="1"/>
        <n v="110480" u="1"/>
        <n v="72006" u="1"/>
        <n v="73003" u="1"/>
        <n v="72012" u="1"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" maxValue="756013"/>
    </cacheField>
    <cacheField name="Referencia" numFmtId="0">
      <sharedItems containsBlank="1" count="112">
        <s v="HUEVO AA X30 CARTON GRIS"/>
        <s v="HUEVO A X30 CARTON GRIS"/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XL X 15 PET CAJA X 300 PV."/>
        <s v="HUEVO A X 30 CARTON GRIS AMARRADO SOL NACIENTE CANASTA."/>
        <s v="HUEVO AA X 30 BAND GRIS AMARRADO TAPA VERDE ALAT CANASTA"/>
        <s v="HUEVO L X 30 PET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MAL MARCADO CANASTA"/>
        <s v="HUEVO PICADO ZF MARCADO X 30 BANDEJAS GRIS CANASTA"/>
        <s v="HUEVO ROTO"/>
        <s v="HUEVO ROTO ZF- SANTANDER"/>
        <s v="HUEVO B X 240 BANDEJA GRIS CAJA AMARRADO BUENASOS."/>
        <s v="HUEVO L X 30 CARTON VERDE CANASTA - BUCAROS"/>
        <s v="HUEVO SUCIO BASE X 30 BANDEJA GRIS"/>
        <s v="HUEVO M X 30 CARTON VERDE CANASTA - BUCAROS"/>
        <s v="HUEVO PICADO X 30 BANDEJA GRIS CANASTA"/>
        <s v="HUEVO L X 12 PET CAJA X 120 PV."/>
        <s v="HUEVO AA X 30 BAND GRIS AMARRADO TAPA VERDE ALAT - ESTIBADO"/>
        <s v="HUEVO A X30 CARTON GRIS CANASTA"/>
        <s v="HUEVO A X 30 BAND GRIS AMARRADO - OLIMPICA"/>
        <s v="HUEVO L X30 CARTON VERDE AMARRADO CANASTA"/>
        <e v="#N/A"/>
        <m/>
        <s v="HUEVO A X 30 CARTON GRIS AMARRADO SOL NACIENTE." u="1"/>
        <s v="HUEVO SUCIO ZF MARCADO X 30 BANDEJA GRIS CANASTA" u="1"/>
        <s v="HUEVO MAL MARCADO" u="1"/>
        <s v="HUEVO SUCIO ZF" u="1"/>
        <s v="HUEVO M X30 CARTON VERDE CAJA X 360" u="1"/>
        <s v="HUEVO SUCIO MARCADO" u="1"/>
        <s v="HUEVO PICADO ZF MARCADO X 30 BANDEJA GRIS" u="1"/>
        <s v="HUEVO SUCIO ZF BANDEJA PLASTICA" u="1"/>
        <s v="HUEVO A X 30 CARTON GRIS AMARRADO - ALKOSTO.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B X 30 CARTON GRIS AMARRADO BUENASOS." u="1"/>
        <s v="HUEVO L X 15 PAGUE 14 PET CAJA X 300 - BGA" u="1"/>
        <s v="REVOLTURA COMERCIAL MEDIANA" u="1"/>
        <s v="HUEVO BAJA ROTACIÓN CANASTA" u="1"/>
        <s v="HCP L X 12 PET VERDE  CAJA X 120" u="1"/>
        <s v="HUEVO M X 30 FS CARTON VERDE CON ETIQUETA CANASTA" u="1"/>
        <s v="HUEVO B X 30 BAND GRIS AMARRADO - OLIMPICA" u="1"/>
        <s v="HUEVO A X 30 CARTON GRIS AMARRADO SOL NACIENTE BARRANQUILLA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5.36274016204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31T00:00:00" maxDate="2026-09-01T00:00:00"/>
    </cacheField>
    <cacheField name="Edad" numFmtId="0">
      <sharedItems containsString="0" containsBlank="1" containsNumber="1" minValue="-43" maxValue="43420" count="65">
        <n v="3"/>
        <n v="8"/>
        <n v="6"/>
        <n v="5"/>
        <n v="9"/>
        <n v="4"/>
        <n v="7"/>
        <n v="2"/>
        <n v="11"/>
        <n v="10"/>
        <n v="1"/>
        <n v="18"/>
        <m/>
        <n v="14" u="1"/>
        <n v="16" u="1"/>
        <n v="13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0301"/>
        <n v="10401"/>
        <n v="110316"/>
        <n v="110416"/>
        <n v="112268"/>
        <n v="112357"/>
        <n v="112379"/>
        <n v="2110202"/>
        <n v="2110302"/>
        <n v="2110317"/>
        <n v="2110402"/>
        <n v="2110403"/>
        <n v="2152388"/>
        <n v="112271"/>
        <n v="114379"/>
        <n v="152281"/>
        <n v="152381"/>
        <n v="152382"/>
        <n v="152384"/>
        <n v="2010102"/>
        <n v="2110217"/>
        <n v="2112207"/>
        <n v="13358"/>
        <n v="13420"/>
        <n v="2010301"/>
        <n v="2410401"/>
        <n v="2114379"/>
        <n v="2114357"/>
        <n v="2114268"/>
        <n v="2114158"/>
        <n v="114268"/>
        <n v="2013419"/>
        <n v="2013322"/>
        <n v="112301"/>
        <n v="10501"/>
        <n v="10601"/>
        <n v="2010501"/>
        <n v="72001"/>
        <n v="73001"/>
        <n v="79110"/>
        <n v="72003"/>
        <n v="271901"/>
        <n v="273003"/>
        <n v="79101"/>
        <n v="79111"/>
        <n v="13524"/>
        <n v="2110327"/>
        <n v="72007"/>
        <n v="2110427"/>
        <n v="273001"/>
        <n v="114357"/>
        <n v="13324"/>
        <n v="2010401"/>
        <n v="13461"/>
        <n v="2110303"/>
        <m/>
        <n v="13419" u="1"/>
        <n v="272003" u="1"/>
        <n v="71901" u="1"/>
        <n v="72002" u="1"/>
        <n v="110480" u="1"/>
        <n v="72006" u="1"/>
        <n v="73003" u="1"/>
        <n v="72012" u="1"/>
        <n v="13421" u="1"/>
        <n v="13469" u="1"/>
        <n v="114365" u="1"/>
        <n v="13459" u="1"/>
        <n v="110303" u="1"/>
        <n v="10103" u="1"/>
        <n v="13424" u="1"/>
        <n v="13512" u="1"/>
        <n v="152380" u="1"/>
        <n v="76601" u="1"/>
        <n v="142120" u="1"/>
        <n v="143230" u="1"/>
        <n v="274001" u="1"/>
        <n v="132357" u="1"/>
        <n v="2110404" u="1"/>
        <n v="13561" u="1"/>
        <n v="13417" u="1"/>
        <n v="75201" u="1"/>
        <n v="75301" u="1"/>
        <n v="75401" u="1"/>
        <n v="75501" u="1"/>
        <n v="110322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" maxValue="756013"/>
    </cacheField>
    <cacheField name="Referencia" numFmtId="0">
      <sharedItems containsMixedTypes="1" containsNumber="1" containsInteger="1" minValue="0" maxValue="0" count="57">
        <s v="HUEVO AA X30 CARTON GRIS"/>
        <s v="HUEVO A X30 CARTON GRIS"/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30 PET CAJA X 300 PV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XL X 15 PET CAJA X 300 PV."/>
        <s v="HUEVO A X 30 CARTON GRIS AMARRADO SOL NACIENTE CANASTA."/>
        <s v="HUEVO AA X 30 BAND GRIS AMARRADO TAPA VERDE ALAT CANASTA"/>
        <s v="HUEVO L X 30 PET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MAL MARCADO CANASTA"/>
        <s v="HUEVO PICADO ZF MARCADO X 30 BANDEJAS GRIS CANASTA"/>
        <s v="HUEVO ROTO"/>
        <s v="HUEVO ROTO ZF- SANTANDER"/>
        <s v="HUEVO B X 240 BANDEJA GRIS CAJA AMARRADO BUENASOS."/>
        <s v="HUEVO L X 30 CARTON VERDE CANASTA - BUCAROS"/>
        <s v="HUEVO SUCIO BASE X 30 BANDEJA GRIS"/>
        <s v="HUEVO M X 30 CARTON VERDE CANASTA - BUCAROS"/>
        <s v="HUEVO PICADO X 30 BANDEJA GRIS CANASTA"/>
        <s v="HUEVO L X 12 PET CAJA X 120 PV."/>
        <s v="HUEVO AA X 30 BAND GRIS AMARRADO TAPA VERDE ALAT - ESTIBADO"/>
        <s v="HUEVO A X30 CARTON GRIS CANASTA"/>
        <s v="HUEVO A X 30 BAND GRIS AMARRADO - OLIMPICA"/>
        <s v="HUEVO L X30 CARTON VERDE AMARRADO CANAST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VALLEDUPAR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GRIS SUELTO"/>
        <s v="ETIQUETA"/>
        <s v="EMPACADOS"/>
        <s v="VERDE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L"/>
        <s v="M"/>
        <s v="XL"/>
        <s v="YUMBO"/>
        <s v="B"/>
        <s v="C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5.363687962963" createdVersion="5" refreshedVersion="8" minRefreshableVersion="3" recordCount="1199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8698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A"/>
        <s v="SEGUNDA"/>
        <s v="XL"/>
        <s v="L"/>
        <s v="YUMBO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8-31T00:00:00"/>
    <x v="0"/>
    <x v="0"/>
    <n v="600"/>
    <x v="0"/>
    <x v="0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31T00:00:00"/>
    <x v="0"/>
    <x v="1"/>
    <n v="900"/>
    <x v="1"/>
    <x v="0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"/>
    <d v="2026-08-31T00:00:00"/>
    <x v="1"/>
    <x v="2"/>
    <n v="9646"/>
    <x v="2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3"/>
    <n v="300"/>
    <x v="3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4"/>
    <n v="2400"/>
    <x v="4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5"/>
    <n v="120"/>
    <x v="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3"/>
    <x v="6"/>
    <n v="30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4"/>
    <x v="7"/>
    <n v="7984"/>
    <x v="7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8"/>
    <n v="10"/>
    <x v="8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9"/>
    <n v="3960"/>
    <x v="9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6"/>
    <x v="9"/>
    <n v="3060"/>
    <x v="9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2"/>
    <x v="10"/>
    <n v="3"/>
    <x v="10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6"/>
    <x v="11"/>
    <n v="1800"/>
    <x v="11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31T00:00:00"/>
    <x v="5"/>
    <x v="12"/>
    <n v="942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4"/>
    <n v="30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4"/>
    <n v="18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4"/>
    <n v="720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4"/>
    <n v="4410"/>
    <x v="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3"/>
    <n v="3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13"/>
    <n v="30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3"/>
    <n v="2400"/>
    <x v="1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5"/>
    <n v="1800"/>
    <x v="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6"/>
    <n v="24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6"/>
    <n v="123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4"/>
    <n v="213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14"/>
    <n v="66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5"/>
    <n v="579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6"/>
    <n v="2625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0"/>
    <x v="17"/>
    <n v="21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8"/>
    <n v="18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9"/>
    <n v="924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7"/>
    <n v="20664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7"/>
    <n v="4338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7"/>
    <n v="89280"/>
    <x v="7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20"/>
    <n v="6144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7"/>
    <x v="20"/>
    <n v="993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2"/>
    <x v="8"/>
    <n v="118080"/>
    <x v="8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8"/>
    <n v="114840"/>
    <x v="8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10"/>
    <n v="3168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3"/>
    <x v="10"/>
    <n v="24240"/>
    <x v="10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5"/>
    <x v="21"/>
    <n v="108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0"/>
    <x v="21"/>
    <n v="900"/>
    <x v="2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31T00:00:00"/>
    <x v="2"/>
    <x v="9"/>
    <n v="792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31T00:00:00"/>
    <x v="6"/>
    <x v="9"/>
    <n v="7920"/>
    <x v="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31T00:00:00"/>
    <x v="3"/>
    <x v="22"/>
    <n v="1699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5"/>
    <x v="22"/>
    <n v="122112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0"/>
    <x v="22"/>
    <n v="36576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2"/>
    <n v="36576"/>
    <x v="22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3"/>
    <n v="900"/>
    <x v="23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4"/>
    <n v="276229"/>
    <x v="24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31T00:00:00"/>
    <x v="7"/>
    <x v="25"/>
    <n v="456462"/>
    <x v="25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6"/>
    <n v="5100"/>
    <x v="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7"/>
    <x v="26"/>
    <n v="810"/>
    <x v="2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0"/>
    <x v="12"/>
    <n v="180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2"/>
    <x v="12"/>
    <n v="144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7"/>
    <n v="264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7"/>
    <n v="720"/>
    <x v="27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8"/>
    <n v="72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8"/>
    <n v="6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7"/>
    <x v="28"/>
    <n v="1080"/>
    <x v="28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3"/>
    <x v="29"/>
    <n v="300"/>
    <x v="29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31T00:00:00"/>
    <x v="5"/>
    <x v="29"/>
    <n v="300"/>
    <x v="29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4"/>
    <n v="6000"/>
    <x v="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4"/>
    <n v="7065"/>
    <x v="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5"/>
    <n v="600"/>
    <x v="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5"/>
    <n v="2400"/>
    <x v="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30"/>
    <n v="600"/>
    <x v="3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14"/>
    <n v="300"/>
    <x v="14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4"/>
    <x v="16"/>
    <n v="12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7"/>
    <n v="13470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17"/>
    <n v="30000"/>
    <x v="1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9"/>
    <n v="588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19"/>
    <n v="3182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7"/>
    <n v="70380"/>
    <x v="7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5"/>
    <x v="7"/>
    <n v="2981"/>
    <x v="7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20"/>
    <n v="302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20"/>
    <n v="84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8"/>
    <n v="78480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8"/>
    <n v="4800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8"/>
    <n v="3355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2"/>
    <x v="8"/>
    <n v="1656"/>
    <x v="8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9"/>
    <n v="2370"/>
    <x v="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6"/>
    <x v="9"/>
    <n v="3960"/>
    <x v="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7"/>
    <x v="10"/>
    <n v="5535"/>
    <x v="10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3"/>
    <x v="10"/>
    <n v="5040"/>
    <x v="10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8"/>
    <x v="10"/>
    <n v="1591"/>
    <x v="10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8-31T00:00:00"/>
    <x v="7"/>
    <x v="21"/>
    <n v="1800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0"/>
    <x v="21"/>
    <n v="3705"/>
    <x v="21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8-31T00:00:00"/>
    <x v="7"/>
    <x v="12"/>
    <n v="180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31T00:00:00"/>
    <x v="0"/>
    <x v="12"/>
    <n v="174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8"/>
    <n v="600"/>
    <x v="1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5"/>
    <x v="8"/>
    <n v="131138"/>
    <x v="8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9"/>
    <n v="42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10"/>
    <n v="21340"/>
    <x v="10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0"/>
    <x v="21"/>
    <n v="900"/>
    <x v="2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31T00:00:00"/>
    <x v="3"/>
    <x v="21"/>
    <n v="120"/>
    <x v="2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31T00:00:00"/>
    <x v="0"/>
    <x v="12"/>
    <n v="324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12"/>
    <n v="12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6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2"/>
    <x v="32"/>
    <n v="8640"/>
    <x v="32"/>
    <x v="6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2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31"/>
    <n v="216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5"/>
    <x v="32"/>
    <n v="4320"/>
    <x v="32"/>
    <x v="6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31T00:00:00"/>
    <x v="3"/>
    <x v="31"/>
    <n v="4320"/>
    <x v="31"/>
    <x v="6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8"/>
    <n v="3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8"/>
    <n v="5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18"/>
    <n v="57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8"/>
    <n v="3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3"/>
    <n v="36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3"/>
    <n v="60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3"/>
    <n v="8700"/>
    <x v="1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5"/>
    <n v="1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4"/>
    <n v="15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4"/>
    <n v="3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4"/>
    <n v="90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30"/>
    <n v="3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14"/>
    <n v="3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33"/>
    <n v="63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6"/>
    <n v="300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6"/>
    <n v="210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4"/>
    <n v="7800"/>
    <x v="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0"/>
    <n v="1584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10"/>
    <n v="2160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10"/>
    <n v="9120"/>
    <x v="10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1"/>
    <x v="9"/>
    <n v="3600"/>
    <x v="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20"/>
    <n v="105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20"/>
    <n v="1584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20"/>
    <n v="1008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20"/>
    <n v="1056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6"/>
    <x v="20"/>
    <n v="1200"/>
    <x v="2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19"/>
    <n v="264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19"/>
    <n v="480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8"/>
    <n v="2400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8"/>
    <n v="7200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8"/>
    <n v="2112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2"/>
    <x v="8"/>
    <n v="2160"/>
    <x v="8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0"/>
    <x v="7"/>
    <n v="1044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5"/>
    <x v="7"/>
    <n v="7344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7"/>
    <x v="7"/>
    <n v="216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31T00:00:00"/>
    <x v="3"/>
    <x v="7"/>
    <n v="39600"/>
    <x v="7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3"/>
    <x v="10"/>
    <n v="291384"/>
    <x v="10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1"/>
    <x v="8"/>
    <n v="720"/>
    <x v="8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31T00:00:00"/>
    <x v="9"/>
    <x v="8"/>
    <n v="95"/>
    <x v="8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5"/>
    <x v="4"/>
    <n v="3300"/>
    <x v="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19"/>
    <n v="3260"/>
    <x v="19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3"/>
    <x v="7"/>
    <n v="21600"/>
    <x v="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7"/>
    <n v="37664"/>
    <x v="7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8"/>
    <n v="93967"/>
    <x v="8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9"/>
    <n v="576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2"/>
    <x v="21"/>
    <n v="54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31T00:00:00"/>
    <x v="5"/>
    <x v="12"/>
    <n v="5985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31T00:00:00"/>
    <x v="5"/>
    <x v="20"/>
    <n v="180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8"/>
    <n v="86640"/>
    <x v="8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5"/>
    <x v="10"/>
    <n v="8880"/>
    <x v="10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12"/>
    <n v="360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6"/>
    <x v="9"/>
    <n v="270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31T00:00:00"/>
    <x v="3"/>
    <x v="20"/>
    <n v="240"/>
    <x v="20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5"/>
    <x v="8"/>
    <n v="29160"/>
    <x v="8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26"/>
    <n v="1260"/>
    <x v="2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2"/>
    <n v="144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5"/>
    <x v="18"/>
    <n v="10200"/>
    <x v="1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31T00:00:00"/>
    <x v="0"/>
    <x v="10"/>
    <n v="59700"/>
    <x v="10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31T00:00:00"/>
    <x v="2"/>
    <x v="34"/>
    <n v="1743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4"/>
    <n v="5187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5"/>
    <n v="1659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35"/>
    <n v="19980"/>
    <x v="35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4"/>
    <n v="2700"/>
    <x v="4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5"/>
    <n v="1080"/>
    <x v="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6"/>
    <n v="4200"/>
    <x v="6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2"/>
    <n v="36576"/>
    <x v="22"/>
    <x v="12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19"/>
    <n v="76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19"/>
    <n v="2609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24"/>
    <n v="91974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4"/>
    <n v="333216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0"/>
    <x v="36"/>
    <n v="1786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36"/>
    <n v="2880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36"/>
    <n v="982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7"/>
    <n v="34212"/>
    <x v="7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8"/>
    <n v="45138"/>
    <x v="8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8"/>
    <n v="6360"/>
    <x v="8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0"/>
    <x v="10"/>
    <n v="5035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10"/>
    <n v="22047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10"/>
    <n v="99480"/>
    <x v="10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7"/>
    <x v="25"/>
    <n v="59873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10"/>
    <x v="25"/>
    <n v="373440"/>
    <x v="2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31T00:00:00"/>
    <x v="3"/>
    <x v="37"/>
    <n v="105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5"/>
    <x v="37"/>
    <n v="18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0"/>
    <x v="37"/>
    <n v="4320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7"/>
    <x v="37"/>
    <n v="737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10"/>
    <x v="37"/>
    <n v="92"/>
    <x v="37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31T00:00:00"/>
    <x v="7"/>
    <x v="38"/>
    <n v="2370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31T00:00:00"/>
    <x v="10"/>
    <x v="38"/>
    <n v="22680"/>
    <x v="38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31T00:00:00"/>
    <x v="7"/>
    <x v="39"/>
    <n v="69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31T00:00:00"/>
    <x v="10"/>
    <x v="39"/>
    <n v="10800"/>
    <x v="39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24"/>
    <n v="89717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7"/>
    <n v="23097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37"/>
    <n v="738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31T00:00:00"/>
    <x v="7"/>
    <x v="38"/>
    <n v="9876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10"/>
    <x v="38"/>
    <n v="1182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31T00:00:00"/>
    <x v="10"/>
    <x v="40"/>
    <n v="1876"/>
    <x v="40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31T00:00:00"/>
    <x v="0"/>
    <x v="35"/>
    <n v="261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5"/>
    <n v="12919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5"/>
    <n v="11548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24"/>
    <n v="10968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9"/>
    <n v="468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39"/>
    <n v="54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31T00:00:00"/>
    <x v="7"/>
    <x v="8"/>
    <n v="119915"/>
    <x v="8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8"/>
    <n v="80270"/>
    <x v="8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0"/>
    <x v="7"/>
    <n v="28165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7"/>
    <n v="57849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7"/>
    <n v="55087"/>
    <x v="7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4"/>
    <n v="1008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4"/>
    <n v="32865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36"/>
    <n v="42312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36"/>
    <n v="5937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10"/>
    <n v="51832"/>
    <x v="10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7"/>
    <x v="25"/>
    <n v="14696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25"/>
    <n v="344034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31T00:00:00"/>
    <x v="10"/>
    <x v="19"/>
    <n v="9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5"/>
    <n v="326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5"/>
    <n v="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35"/>
    <n v="40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4"/>
    <n v="5064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34"/>
    <n v="4532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34"/>
    <n v="3439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5"/>
    <x v="34"/>
    <n v="10871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3"/>
    <x v="34"/>
    <n v="7333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2"/>
    <x v="34"/>
    <n v="8082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7"/>
    <n v="133080"/>
    <x v="7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8"/>
    <n v="46551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8"/>
    <n v="97787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0"/>
    <x v="8"/>
    <n v="87507"/>
    <x v="8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10"/>
    <n v="82174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7"/>
    <x v="10"/>
    <n v="11112"/>
    <x v="1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31T00:00:00"/>
    <x v="10"/>
    <x v="38"/>
    <n v="6165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31T00:00:00"/>
    <x v="10"/>
    <x v="41"/>
    <n v="231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31T00:00:00"/>
    <x v="10"/>
    <x v="42"/>
    <n v="1734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31T00:00:00"/>
    <x v="10"/>
    <x v="37"/>
    <n v="1512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31T00:00:00"/>
    <x v="10"/>
    <x v="40"/>
    <n v="236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31T00:00:00"/>
    <x v="10"/>
    <x v="43"/>
    <n v="635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31T00:00:00"/>
    <x v="7"/>
    <x v="43"/>
    <n v="1171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31T00:00:00"/>
    <x v="10"/>
    <x v="44"/>
    <n v="39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31T00:00:00"/>
    <x v="7"/>
    <x v="44"/>
    <n v="39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31T00:00:00"/>
    <x v="7"/>
    <x v="12"/>
    <n v="324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3456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3456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9"/>
    <n v="69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9"/>
    <n v="3700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21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2"/>
    <n v="460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576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165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5"/>
    <n v="3600"/>
    <x v="45"/>
    <x v="15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576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5"/>
    <n v="3328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5"/>
    <n v="90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7"/>
    <n v="21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0"/>
    <x v="35"/>
    <n v="756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47"/>
    <n v="75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7"/>
    <n v="672"/>
    <x v="2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9"/>
    <n v="50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6"/>
    <n v="11520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4"/>
    <n v="588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48"/>
    <n v="11520"/>
    <x v="4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8"/>
    <n v="5400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31T00:00:00"/>
    <x v="7"/>
    <x v="33"/>
    <n v="21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7"/>
    <n v="122556"/>
    <x v="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7"/>
    <n v="91440"/>
    <x v="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0"/>
    <n v="179700"/>
    <x v="1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8"/>
    <n v="116130"/>
    <x v="8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9"/>
    <n v="1680"/>
    <x v="49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8-31T00:00:00"/>
    <x v="7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9"/>
    <n v="3020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29"/>
    <n v="290"/>
    <x v="29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21"/>
    <n v="180"/>
    <x v="21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8-31T00:00:00"/>
    <x v="0"/>
    <x v="50"/>
    <n v="12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19"/>
    <n v="2906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18"/>
    <n v="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22"/>
    <n v="172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5"/>
    <n v="12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2"/>
    <x v="22"/>
    <n v="288"/>
    <x v="22"/>
    <x v="15"/>
    <s v="EMPACADOS"/>
    <s v="A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31T00:00:00"/>
    <x v="2"/>
    <x v="45"/>
    <n v="240"/>
    <x v="45"/>
    <x v="15"/>
    <s v="EMPACADOS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8-31T00:00:00"/>
    <x v="5"/>
    <x v="22"/>
    <n v="288"/>
    <x v="2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51"/>
    <n v="300"/>
    <x v="5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6"/>
    <n v="300"/>
    <x v="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50"/>
    <n v="48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5"/>
    <x v="4"/>
    <n v="600"/>
    <x v="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7"/>
    <x v="4"/>
    <n v="600"/>
    <x v="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5"/>
    <n v="1080"/>
    <x v="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31T00:00:00"/>
    <x v="0"/>
    <x v="36"/>
    <n v="103"/>
    <x v="36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0"/>
    <n v="18863"/>
    <x v="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4"/>
    <n v="1616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7"/>
    <x v="34"/>
    <n v="9943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0"/>
    <x v="34"/>
    <n v="987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5"/>
    <x v="34"/>
    <n v="2520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5"/>
    <n v="174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19"/>
    <n v="13367"/>
    <x v="19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7"/>
    <n v="208530"/>
    <x v="7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8"/>
    <n v="568020"/>
    <x v="8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25"/>
    <n v="216689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31T00:00:00"/>
    <x v="10"/>
    <x v="37"/>
    <n v="7198"/>
    <x v="37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8-31T00:00:00"/>
    <x v="10"/>
    <x v="38"/>
    <n v="46359"/>
    <x v="38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31T00:00:00"/>
    <x v="10"/>
    <x v="39"/>
    <n v="9600"/>
    <x v="39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31T00:00:00"/>
    <x v="0"/>
    <x v="22"/>
    <n v="46944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31T00:00:00"/>
    <x v="0"/>
    <x v="24"/>
    <n v="172800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31T00:00:00"/>
    <x v="0"/>
    <x v="25"/>
    <n v="756013"/>
    <x v="25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31T00:00:00"/>
    <x v="2"/>
    <x v="8"/>
    <n v="505"/>
    <x v="8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31T00:00:00"/>
    <x v="2"/>
    <x v="10"/>
    <n v="10505"/>
    <x v="10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31T00:00:00"/>
    <x v="6"/>
    <x v="35"/>
    <n v="18063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3"/>
    <x v="35"/>
    <n v="18817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7"/>
    <n v="9578"/>
    <x v="37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31T00:00:00"/>
    <x v="1"/>
    <x v="37"/>
    <n v="594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6"/>
    <x v="37"/>
    <n v="1168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2"/>
    <x v="37"/>
    <n v="1077"/>
    <x v="37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31T00:00:00"/>
    <x v="0"/>
    <x v="50"/>
    <n v="337"/>
    <x v="50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14"/>
    <n v="14400"/>
    <x v="14"/>
    <x v="19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5"/>
    <x v="24"/>
    <n v="180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24"/>
    <n v="11352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2"/>
    <x v="52"/>
    <n v="8205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6"/>
    <x v="52"/>
    <n v="158001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4"/>
    <x v="52"/>
    <n v="48584"/>
    <x v="5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2"/>
    <x v="36"/>
    <n v="38400"/>
    <x v="36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0"/>
    <x v="36"/>
    <n v="105600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2"/>
    <x v="36"/>
    <n v="202882"/>
    <x v="36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31T00:00:00"/>
    <x v="5"/>
    <x v="36"/>
    <n v="76800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0"/>
    <x v="36"/>
    <n v="14681"/>
    <x v="36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31T00:00:00"/>
    <x v="6"/>
    <x v="22"/>
    <n v="1728"/>
    <x v="22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31T00:00:00"/>
    <x v="5"/>
    <x v="13"/>
    <n v="2400"/>
    <x v="13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18"/>
    <n v="3600"/>
    <x v="18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7"/>
    <n v="55616"/>
    <x v="7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20"/>
    <n v="21660"/>
    <x v="20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8"/>
    <n v="36798"/>
    <x v="8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9"/>
    <n v="2880"/>
    <x v="9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5"/>
    <x v="10"/>
    <n v="2100"/>
    <x v="10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31T00:00:00"/>
    <x v="0"/>
    <x v="21"/>
    <n v="1350"/>
    <x v="21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8-31T00:00:00"/>
    <x v="0"/>
    <x v="12"/>
    <n v="2520"/>
    <x v="1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11"/>
    <x v="7"/>
    <n v="6809"/>
    <x v="7"/>
    <x v="21"/>
    <s v="VERDE"/>
    <s v="XL"/>
    <s v="CENTRO ORIENTE"/>
    <n v="0"/>
    <s v="BODEGA"/>
    <n v="0"/>
    <n v="0"/>
    <n v="0"/>
    <n v="0"/>
    <m/>
    <x v="1"/>
    <x v="0"/>
    <x v="1"/>
    <m/>
    <m/>
    <m/>
    <m/>
    <m/>
    <m/>
  </r>
  <r>
    <x v="21"/>
    <d v="2026-08-31T00:00:00"/>
    <x v="2"/>
    <x v="7"/>
    <n v="2254"/>
    <x v="7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31T00:00:00"/>
    <x v="2"/>
    <x v="8"/>
    <n v="4637"/>
    <x v="8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31T00:00:00"/>
    <x v="5"/>
    <x v="0"/>
    <n v="300"/>
    <x v="0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5"/>
    <x v="1"/>
    <n v="565"/>
    <x v="1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31T00:00:00"/>
    <x v="0"/>
    <x v="23"/>
    <n v="900"/>
    <x v="2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31T00:00:00"/>
    <x v="3"/>
    <x v="24"/>
    <n v="9025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31T00:00:00"/>
    <x v="5"/>
    <x v="10"/>
    <n v="8811"/>
    <x v="1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0"/>
    <x v="10"/>
    <n v="140400"/>
    <x v="10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8-31T00:00:00"/>
    <x v="0"/>
    <x v="12"/>
    <n v="60"/>
    <x v="1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5"/>
    <x v="2"/>
    <n v="600"/>
    <x v="2"/>
    <x v="25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1"/>
    <x v="53"/>
    <n v="6810"/>
    <x v="53"/>
    <x v="2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8"/>
    <n v="1152"/>
    <x v="8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3"/>
    <x v="54"/>
    <n v="3060"/>
    <x v="5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5"/>
    <x v="10"/>
    <n v="5365"/>
    <x v="10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6"/>
    <x v="28"/>
    <n v="540"/>
    <x v="28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2"/>
    <x v="27"/>
    <n v="264"/>
    <x v="2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4"/>
    <x v="26"/>
    <n v="1740"/>
    <x v="26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8-31T00:00:00"/>
    <x v="2"/>
    <x v="12"/>
    <n v="10275"/>
    <x v="1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5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2"/>
    <x v="55"/>
    <m/>
    <x v="56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8-31T00:00:00"/>
    <x v="0"/>
    <x v="0"/>
    <n v="60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31T00:00:00"/>
    <x v="0"/>
    <x v="1"/>
    <n v="9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31T00:00:00"/>
    <x v="1"/>
    <x v="2"/>
    <n v="9646"/>
    <x v="2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3"/>
    <n v="300"/>
    <x v="3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4"/>
    <n v="2400"/>
    <x v="4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5"/>
    <n v="120"/>
    <x v="5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3"/>
    <x v="6"/>
    <n v="3000"/>
    <x v="6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4"/>
    <x v="7"/>
    <n v="7984"/>
    <x v="7"/>
    <x v="1"/>
    <x v="3"/>
    <x v="4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8"/>
    <n v="10"/>
    <x v="8"/>
    <x v="1"/>
    <x v="3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9"/>
    <n v="39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6"/>
    <x v="9"/>
    <n v="30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8-31T00:00:00"/>
    <x v="2"/>
    <x v="10"/>
    <n v="3"/>
    <x v="10"/>
    <x v="1"/>
    <x v="3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6"/>
    <x v="11"/>
    <n v="1800"/>
    <x v="11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31T00:00:00"/>
    <x v="5"/>
    <x v="12"/>
    <n v="942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31T00:00:00"/>
    <x v="0"/>
    <x v="4"/>
    <n v="30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4"/>
    <n v="18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4"/>
    <n v="720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4"/>
    <n v="4410"/>
    <x v="4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3"/>
    <n v="30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13"/>
    <n v="30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3"/>
    <n v="240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5"/>
    <n v="1800"/>
    <x v="5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6"/>
    <n v="2400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6"/>
    <n v="12300"/>
    <x v="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4"/>
    <n v="21300"/>
    <x v="14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14"/>
    <n v="6600"/>
    <x v="14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5"/>
    <n v="5790"/>
    <x v="15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6"/>
    <n v="2625"/>
    <x v="16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0"/>
    <x v="17"/>
    <n v="21000"/>
    <x v="17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8"/>
    <n v="18000"/>
    <x v="1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9"/>
    <n v="9240"/>
    <x v="19"/>
    <x v="2"/>
    <x v="3"/>
    <x v="5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7"/>
    <n v="20664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7"/>
    <n v="4338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7"/>
    <n v="89280"/>
    <x v="7"/>
    <x v="2"/>
    <x v="3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20"/>
    <n v="61440"/>
    <x v="20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7"/>
    <x v="20"/>
    <n v="99360"/>
    <x v="20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31T00:00:00"/>
    <x v="2"/>
    <x v="8"/>
    <n v="118080"/>
    <x v="8"/>
    <x v="2"/>
    <x v="3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8"/>
    <n v="114840"/>
    <x v="8"/>
    <x v="2"/>
    <x v="3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10"/>
    <n v="31680"/>
    <x v="10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3"/>
    <x v="10"/>
    <n v="24240"/>
    <x v="10"/>
    <x v="2"/>
    <x v="3"/>
    <x v="3"/>
    <x v="2"/>
    <n v="0"/>
    <s v="BODEGA"/>
    <n v="0"/>
    <n v="0"/>
    <x v="0"/>
    <n v="0"/>
    <m/>
    <s v="No aplica"/>
    <s v="No aplica"/>
    <s v="No aplica"/>
  </r>
  <r>
    <s v="Bogota Montevideo"/>
    <d v="2026-08-31T00:00:00"/>
    <x v="5"/>
    <x v="21"/>
    <n v="1080"/>
    <x v="21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8-31T00:00:00"/>
    <x v="0"/>
    <x v="21"/>
    <n v="900"/>
    <x v="21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8-31T00:00:00"/>
    <x v="2"/>
    <x v="9"/>
    <n v="792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8-31T00:00:00"/>
    <x v="6"/>
    <x v="9"/>
    <n v="7920"/>
    <x v="9"/>
    <x v="2"/>
    <x v="2"/>
    <x v="2"/>
    <x v="2"/>
    <n v="0"/>
    <s v="BODEGA"/>
    <n v="0"/>
    <n v="0"/>
    <x v="0"/>
    <n v="0"/>
    <m/>
    <s v="No aplica"/>
    <s v="No aplica"/>
    <s v="No aplica"/>
  </r>
  <r>
    <s v="CE Medellin"/>
    <d v="2026-08-31T00:00:00"/>
    <x v="3"/>
    <x v="22"/>
    <n v="16992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5"/>
    <x v="22"/>
    <n v="122112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0"/>
    <x v="22"/>
    <n v="36576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2"/>
    <n v="36576"/>
    <x v="22"/>
    <x v="3"/>
    <x v="2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3"/>
    <n v="900"/>
    <x v="23"/>
    <x v="3"/>
    <x v="2"/>
    <x v="1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4"/>
    <n v="276229"/>
    <x v="24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8-31T00:00:00"/>
    <x v="7"/>
    <x v="25"/>
    <n v="456462"/>
    <x v="25"/>
    <x v="3"/>
    <x v="0"/>
    <x v="1"/>
    <x v="3"/>
    <n v="0"/>
    <s v="BODEGA"/>
    <n v="0"/>
    <n v="0"/>
    <x v="0"/>
    <n v="0"/>
    <m/>
    <s v="No aplica"/>
    <s v="No aplica"/>
    <s v="No aplica"/>
  </r>
  <r>
    <s v="Bucaramanga"/>
    <d v="2026-08-31T00:00:00"/>
    <x v="3"/>
    <x v="6"/>
    <n v="5100"/>
    <x v="6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7"/>
    <x v="26"/>
    <n v="810"/>
    <x v="26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0"/>
    <x v="12"/>
    <n v="1800"/>
    <x v="12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2"/>
    <x v="12"/>
    <n v="1440"/>
    <x v="12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7"/>
    <n v="264"/>
    <x v="27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7"/>
    <n v="720"/>
    <x v="27"/>
    <x v="4"/>
    <x v="2"/>
    <x v="2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8"/>
    <n v="72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8"/>
    <n v="6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7"/>
    <x v="28"/>
    <n v="1080"/>
    <x v="28"/>
    <x v="4"/>
    <x v="2"/>
    <x v="4"/>
    <x v="2"/>
    <n v="0"/>
    <s v="BODEGA"/>
    <n v="0"/>
    <n v="0"/>
    <x v="0"/>
    <n v="0"/>
    <m/>
    <s v="No aplica"/>
    <s v="No aplica"/>
    <s v="No aplica"/>
  </r>
  <r>
    <s v="Bucaramanga"/>
    <d v="2026-08-31T00:00:00"/>
    <x v="3"/>
    <x v="29"/>
    <n v="300"/>
    <x v="29"/>
    <x v="4"/>
    <x v="2"/>
    <x v="5"/>
    <x v="2"/>
    <n v="0"/>
    <s v="BODEGA"/>
    <n v="0"/>
    <n v="0"/>
    <x v="0"/>
    <n v="0"/>
    <m/>
    <s v="No aplica"/>
    <s v="No aplica"/>
    <s v="No aplica"/>
  </r>
  <r>
    <s v="Bucaramanga"/>
    <d v="2026-08-31T00:00:00"/>
    <x v="5"/>
    <x v="29"/>
    <n v="300"/>
    <x v="29"/>
    <x v="4"/>
    <x v="2"/>
    <x v="5"/>
    <x v="2"/>
    <n v="0"/>
    <s v="BODEGA"/>
    <n v="0"/>
    <n v="0"/>
    <x v="0"/>
    <n v="0"/>
    <m/>
    <s v="No aplica"/>
    <s v="No aplica"/>
    <s v="No aplica"/>
  </r>
  <r>
    <s v="Cali"/>
    <d v="2026-08-31T00:00:00"/>
    <x v="7"/>
    <x v="4"/>
    <n v="6000"/>
    <x v="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4"/>
    <n v="7065"/>
    <x v="4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5"/>
    <n v="600"/>
    <x v="5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5"/>
    <n v="2400"/>
    <x v="5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30"/>
    <n v="600"/>
    <x v="3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14"/>
    <n v="300"/>
    <x v="14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4"/>
    <x v="16"/>
    <n v="120"/>
    <x v="16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7"/>
    <n v="13470"/>
    <x v="17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17"/>
    <n v="30000"/>
    <x v="17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9"/>
    <n v="5880"/>
    <x v="19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19"/>
    <n v="3182"/>
    <x v="19"/>
    <x v="5"/>
    <x v="3"/>
    <x v="5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7"/>
    <n v="70380"/>
    <x v="7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5"/>
    <x v="7"/>
    <n v="2981"/>
    <x v="7"/>
    <x v="5"/>
    <x v="3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20"/>
    <n v="30240"/>
    <x v="2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20"/>
    <n v="840"/>
    <x v="20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8"/>
    <n v="78480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8"/>
    <n v="4800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8"/>
    <n v="3355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2"/>
    <x v="8"/>
    <n v="1656"/>
    <x v="8"/>
    <x v="5"/>
    <x v="3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9"/>
    <n v="2370"/>
    <x v="9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6"/>
    <x v="9"/>
    <n v="3960"/>
    <x v="9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7"/>
    <x v="10"/>
    <n v="5535"/>
    <x v="10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3"/>
    <x v="10"/>
    <n v="5040"/>
    <x v="10"/>
    <x v="5"/>
    <x v="3"/>
    <x v="3"/>
    <x v="4"/>
    <n v="0"/>
    <s v="BODEGA"/>
    <n v="0"/>
    <n v="0"/>
    <x v="0"/>
    <n v="0"/>
    <m/>
    <s v="No aplica"/>
    <s v="No aplica"/>
    <s v="No aplica"/>
  </r>
  <r>
    <s v="Cali"/>
    <d v="2026-08-31T00:00:00"/>
    <x v="8"/>
    <x v="10"/>
    <n v="1591"/>
    <x v="10"/>
    <x v="5"/>
    <x v="3"/>
    <x v="3"/>
    <x v="4"/>
    <n v="0"/>
    <s v="BODEGA"/>
    <n v="0"/>
    <n v="0"/>
    <x v="0"/>
    <n v="0"/>
    <m/>
    <s v="Aplica"/>
    <s v="No aplica"/>
    <s v="No aplica"/>
  </r>
  <r>
    <s v="Cali"/>
    <d v="2026-08-31T00:00:00"/>
    <x v="7"/>
    <x v="21"/>
    <n v="1800"/>
    <x v="21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8-31T00:00:00"/>
    <x v="0"/>
    <x v="21"/>
    <n v="3705"/>
    <x v="21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8-31T00:00:00"/>
    <x v="7"/>
    <x v="12"/>
    <n v="1800"/>
    <x v="12"/>
    <x v="5"/>
    <x v="2"/>
    <x v="2"/>
    <x v="4"/>
    <n v="0"/>
    <s v="BODEGA"/>
    <n v="0"/>
    <n v="0"/>
    <x v="0"/>
    <n v="0"/>
    <m/>
    <s v="No aplica"/>
    <s v="No aplica"/>
    <s v="No aplica"/>
  </r>
  <r>
    <s v="Cali"/>
    <d v="2026-08-31T00:00:00"/>
    <x v="0"/>
    <x v="12"/>
    <n v="1740"/>
    <x v="12"/>
    <x v="5"/>
    <x v="2"/>
    <x v="2"/>
    <x v="4"/>
    <n v="0"/>
    <s v="BODEGA"/>
    <n v="0"/>
    <n v="0"/>
    <x v="0"/>
    <n v="0"/>
    <m/>
    <s v="No aplica"/>
    <s v="No aplica"/>
    <s v="No aplica"/>
  </r>
  <r>
    <s v="Cucuta"/>
    <d v="2026-08-31T00:00:00"/>
    <x v="0"/>
    <x v="18"/>
    <n v="600"/>
    <x v="18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8"/>
    <n v="131138"/>
    <x v="8"/>
    <x v="6"/>
    <x v="3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9"/>
    <n v="420"/>
    <x v="9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10"/>
    <n v="21340"/>
    <x v="10"/>
    <x v="6"/>
    <x v="3"/>
    <x v="3"/>
    <x v="2"/>
    <n v="0"/>
    <s v="BODEGA"/>
    <n v="0"/>
    <n v="0"/>
    <x v="0"/>
    <n v="0"/>
    <m/>
    <s v="No aplica"/>
    <s v="No aplica"/>
    <s v="No aplica"/>
  </r>
  <r>
    <s v="Cucuta"/>
    <d v="2026-08-31T00:00:00"/>
    <x v="0"/>
    <x v="21"/>
    <n v="900"/>
    <x v="21"/>
    <x v="6"/>
    <x v="2"/>
    <x v="4"/>
    <x v="2"/>
    <n v="0"/>
    <s v="BODEGA"/>
    <n v="0"/>
    <n v="0"/>
    <x v="1"/>
    <n v="0"/>
    <m/>
    <s v="No aplica"/>
    <s v="No aplica"/>
    <s v="No aplica"/>
  </r>
  <r>
    <s v="Cucuta"/>
    <d v="2026-08-31T00:00:00"/>
    <x v="3"/>
    <x v="21"/>
    <n v="120"/>
    <x v="21"/>
    <x v="6"/>
    <x v="2"/>
    <x v="4"/>
    <x v="2"/>
    <n v="0"/>
    <s v="BODEGA"/>
    <n v="0"/>
    <n v="0"/>
    <x v="1"/>
    <n v="0"/>
    <m/>
    <s v="No aplica"/>
    <s v="No aplica"/>
    <s v="No aplica"/>
  </r>
  <r>
    <s v="Cucuta"/>
    <d v="2026-08-31T00:00:00"/>
    <x v="0"/>
    <x v="12"/>
    <n v="3240"/>
    <x v="12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12"/>
    <n v="1200"/>
    <x v="12"/>
    <x v="6"/>
    <x v="2"/>
    <x v="2"/>
    <x v="2"/>
    <n v="0"/>
    <s v="BODEGA"/>
    <n v="0"/>
    <n v="0"/>
    <x v="0"/>
    <n v="0"/>
    <m/>
    <s v="No aplica"/>
    <s v="No aplica"/>
    <s v="No aplica"/>
  </r>
  <r>
    <s v="Cucuta"/>
    <d v="2026-08-31T00:00:00"/>
    <x v="6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2"/>
    <x v="32"/>
    <n v="8640"/>
    <x v="32"/>
    <x v="6"/>
    <x v="2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2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1"/>
    <n v="2160"/>
    <x v="31"/>
    <x v="6"/>
    <x v="2"/>
    <x v="1"/>
    <x v="2"/>
    <n v="0"/>
    <s v="BODEGA"/>
    <n v="0"/>
    <n v="0"/>
    <x v="0"/>
    <n v="0"/>
    <m/>
    <s v="No aplica"/>
    <s v="No aplica"/>
    <s v="No aplica"/>
  </r>
  <r>
    <s v="Cucuta"/>
    <d v="2026-08-31T00:00:00"/>
    <x v="5"/>
    <x v="32"/>
    <n v="4320"/>
    <x v="32"/>
    <x v="6"/>
    <x v="2"/>
    <x v="0"/>
    <x v="2"/>
    <n v="0"/>
    <s v="BODEGA"/>
    <n v="0"/>
    <n v="0"/>
    <x v="0"/>
    <n v="0"/>
    <m/>
    <s v="No aplica"/>
    <s v="No aplica"/>
    <s v="No aplica"/>
  </r>
  <r>
    <s v="Cucuta"/>
    <d v="2026-08-31T00:00:00"/>
    <x v="3"/>
    <x v="31"/>
    <n v="4320"/>
    <x v="31"/>
    <x v="6"/>
    <x v="2"/>
    <x v="1"/>
    <x v="2"/>
    <n v="0"/>
    <s v="BODEGA"/>
    <n v="0"/>
    <n v="0"/>
    <x v="0"/>
    <n v="0"/>
    <m/>
    <s v="No aplica"/>
    <s v="No aplica"/>
    <s v="No aplica"/>
  </r>
  <r>
    <s v="Medellin"/>
    <d v="2026-08-31T00:00:00"/>
    <x v="5"/>
    <x v="18"/>
    <n v="30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8"/>
    <n v="54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18"/>
    <n v="57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8"/>
    <n v="3000"/>
    <x v="18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3"/>
    <n v="36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13"/>
    <n v="60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3"/>
    <n v="8700"/>
    <x v="13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5"/>
    <n v="120"/>
    <x v="5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4"/>
    <n v="15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4"/>
    <n v="3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4"/>
    <n v="90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30"/>
    <n v="300"/>
    <x v="3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14"/>
    <n v="3600"/>
    <x v="14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33"/>
    <n v="6300"/>
    <x v="33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6"/>
    <n v="30000"/>
    <x v="6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6"/>
    <n v="2100"/>
    <x v="6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4"/>
    <n v="7800"/>
    <x v="4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0"/>
    <n v="1584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10"/>
    <n v="2160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10"/>
    <n v="9120"/>
    <x v="10"/>
    <x v="7"/>
    <x v="3"/>
    <x v="3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1"/>
    <x v="9"/>
    <n v="3600"/>
    <x v="9"/>
    <x v="7"/>
    <x v="2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20"/>
    <n v="1056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20"/>
    <n v="1584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20"/>
    <n v="1008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20"/>
    <n v="1056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6"/>
    <x v="20"/>
    <n v="1200"/>
    <x v="20"/>
    <x v="7"/>
    <x v="2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19"/>
    <n v="2640"/>
    <x v="19"/>
    <x v="7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19"/>
    <n v="4800"/>
    <x v="19"/>
    <x v="7"/>
    <x v="3"/>
    <x v="5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8"/>
    <n v="2400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8"/>
    <n v="7200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8"/>
    <n v="2112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2"/>
    <x v="8"/>
    <n v="2160"/>
    <x v="8"/>
    <x v="7"/>
    <x v="3"/>
    <x v="2"/>
    <x v="4"/>
    <n v="0"/>
    <s v="BODEGA"/>
    <n v="0"/>
    <n v="0"/>
    <x v="0"/>
    <n v="0"/>
    <m/>
    <s v="No aplica"/>
    <s v="No aplica"/>
    <s v="No aplica"/>
  </r>
  <r>
    <s v="Medellin"/>
    <d v="2026-08-31T00:00:00"/>
    <x v="0"/>
    <x v="7"/>
    <n v="10440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5"/>
    <x v="7"/>
    <n v="7344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7"/>
    <x v="7"/>
    <n v="21600"/>
    <x v="7"/>
    <x v="7"/>
    <x v="3"/>
    <x v="4"/>
    <x v="4"/>
    <n v="0"/>
    <s v="BODEGA"/>
    <n v="0"/>
    <n v="0"/>
    <x v="0"/>
    <n v="0"/>
    <m/>
    <s v="No aplica"/>
    <s v="No aplica"/>
    <s v="No aplica"/>
  </r>
  <r>
    <s v="Medellin"/>
    <d v="2026-08-31T00:00:00"/>
    <x v="3"/>
    <x v="7"/>
    <n v="39600"/>
    <x v="7"/>
    <x v="7"/>
    <x v="3"/>
    <x v="4"/>
    <x v="4"/>
    <n v="0"/>
    <s v="BODEGA"/>
    <n v="0"/>
    <n v="0"/>
    <x v="0"/>
    <n v="0"/>
    <m/>
    <s v="No aplica"/>
    <s v="No aplica"/>
    <s v="No aplica"/>
  </r>
  <r>
    <s v="Monteria"/>
    <d v="2026-08-31T00:00:00"/>
    <x v="3"/>
    <x v="10"/>
    <n v="291384"/>
    <x v="10"/>
    <x v="8"/>
    <x v="3"/>
    <x v="3"/>
    <x v="1"/>
    <n v="0"/>
    <s v="BODEGA"/>
    <n v="0"/>
    <n v="0"/>
    <x v="0"/>
    <n v="0"/>
    <m/>
    <s v="No aplica"/>
    <s v="No aplica"/>
    <s v="No aplica"/>
  </r>
  <r>
    <s v="Monteria"/>
    <d v="2026-08-31T00:00:00"/>
    <x v="1"/>
    <x v="8"/>
    <n v="720"/>
    <x v="8"/>
    <x v="8"/>
    <x v="3"/>
    <x v="2"/>
    <x v="1"/>
    <n v="0"/>
    <s v="BODEGA"/>
    <n v="0"/>
    <n v="0"/>
    <x v="0"/>
    <n v="0"/>
    <m/>
    <s v="No aplica"/>
    <s v="No aplica"/>
    <s v="No aplica"/>
  </r>
  <r>
    <s v="Monteria"/>
    <d v="2026-08-31T00:00:00"/>
    <x v="9"/>
    <x v="8"/>
    <n v="95"/>
    <x v="8"/>
    <x v="8"/>
    <x v="3"/>
    <x v="2"/>
    <x v="1"/>
    <n v="0"/>
    <s v="BODEGA"/>
    <n v="0"/>
    <n v="0"/>
    <x v="0"/>
    <n v="0"/>
    <m/>
    <s v="No aplica"/>
    <s v="No aplica"/>
    <s v="No aplica"/>
  </r>
  <r>
    <s v="Pasto"/>
    <d v="2026-08-31T00:00:00"/>
    <x v="5"/>
    <x v="4"/>
    <n v="3300"/>
    <x v="4"/>
    <x v="9"/>
    <x v="2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19"/>
    <n v="3260"/>
    <x v="19"/>
    <x v="9"/>
    <x v="3"/>
    <x v="5"/>
    <x v="4"/>
    <n v="0"/>
    <s v="BODEGA"/>
    <n v="0"/>
    <n v="0"/>
    <x v="0"/>
    <n v="0"/>
    <m/>
    <s v="No aplica"/>
    <s v="No aplica"/>
    <s v="No aplica"/>
  </r>
  <r>
    <s v="Pasto"/>
    <d v="2026-08-31T00:00:00"/>
    <x v="3"/>
    <x v="7"/>
    <n v="21600"/>
    <x v="7"/>
    <x v="9"/>
    <x v="3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7"/>
    <n v="37664"/>
    <x v="7"/>
    <x v="9"/>
    <x v="3"/>
    <x v="4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8"/>
    <n v="93967"/>
    <x v="8"/>
    <x v="9"/>
    <x v="3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9"/>
    <n v="5760"/>
    <x v="9"/>
    <x v="9"/>
    <x v="2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2"/>
    <x v="21"/>
    <n v="540"/>
    <x v="21"/>
    <x v="9"/>
    <x v="2"/>
    <x v="4"/>
    <x v="4"/>
    <n v="0"/>
    <s v="BODEGA"/>
    <n v="0"/>
    <n v="0"/>
    <x v="1"/>
    <n v="0"/>
    <m/>
    <s v="No aplica"/>
    <s v="No aplica"/>
    <s v="No aplica"/>
  </r>
  <r>
    <s v="Pasto"/>
    <d v="2026-08-31T00:00:00"/>
    <x v="5"/>
    <x v="12"/>
    <n v="5985"/>
    <x v="12"/>
    <x v="9"/>
    <x v="2"/>
    <x v="2"/>
    <x v="4"/>
    <n v="0"/>
    <s v="BODEGA"/>
    <n v="0"/>
    <n v="0"/>
    <x v="0"/>
    <n v="0"/>
    <m/>
    <s v="No aplica"/>
    <s v="No aplica"/>
    <s v="No aplica"/>
  </r>
  <r>
    <s v="Pasto"/>
    <d v="2026-08-31T00:00:00"/>
    <x v="5"/>
    <x v="20"/>
    <n v="1800"/>
    <x v="20"/>
    <x v="9"/>
    <x v="2"/>
    <x v="4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8"/>
    <n v="86640"/>
    <x v="8"/>
    <x v="10"/>
    <x v="3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5"/>
    <x v="10"/>
    <n v="8880"/>
    <x v="10"/>
    <x v="10"/>
    <x v="3"/>
    <x v="3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12"/>
    <n v="3600"/>
    <x v="12"/>
    <x v="10"/>
    <x v="2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6"/>
    <x v="9"/>
    <n v="2700"/>
    <x v="9"/>
    <x v="10"/>
    <x v="2"/>
    <x v="2"/>
    <x v="4"/>
    <n v="0"/>
    <s v="BODEGA"/>
    <n v="0"/>
    <n v="0"/>
    <x v="0"/>
    <n v="0"/>
    <m/>
    <s v="No aplica"/>
    <s v="No aplica"/>
    <s v="No aplica"/>
  </r>
  <r>
    <s v="Popayan"/>
    <d v="2026-08-31T00:00:00"/>
    <x v="3"/>
    <x v="20"/>
    <n v="240"/>
    <x v="20"/>
    <x v="10"/>
    <x v="2"/>
    <x v="4"/>
    <x v="4"/>
    <n v="0"/>
    <s v="BODEGA"/>
    <n v="0"/>
    <n v="0"/>
    <x v="0"/>
    <n v="0"/>
    <m/>
    <s v="No aplica"/>
    <s v="No aplica"/>
    <s v="No aplica"/>
  </r>
  <r>
    <s v="Santa Marta"/>
    <d v="2026-08-31T00:00:00"/>
    <x v="5"/>
    <x v="8"/>
    <n v="29160"/>
    <x v="8"/>
    <x v="11"/>
    <x v="3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26"/>
    <n v="1260"/>
    <x v="26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2"/>
    <n v="1440"/>
    <x v="12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5"/>
    <x v="18"/>
    <n v="10200"/>
    <x v="18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8-31T00:00:00"/>
    <x v="0"/>
    <x v="10"/>
    <n v="59700"/>
    <x v="10"/>
    <x v="11"/>
    <x v="3"/>
    <x v="3"/>
    <x v="1"/>
    <n v="0"/>
    <s v="BODEGA"/>
    <n v="0"/>
    <n v="0"/>
    <x v="0"/>
    <n v="0"/>
    <m/>
    <s v="No aplica"/>
    <s v="No aplica"/>
    <s v="No aplica"/>
  </r>
  <r>
    <s v="Alka1"/>
    <d v="2026-08-31T00:00:00"/>
    <x v="2"/>
    <x v="34"/>
    <n v="1743"/>
    <x v="34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4"/>
    <n v="51870"/>
    <x v="34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5"/>
    <n v="16590"/>
    <x v="35"/>
    <x v="12"/>
    <x v="0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35"/>
    <n v="19980"/>
    <x v="35"/>
    <x v="12"/>
    <x v="0"/>
    <x v="7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4"/>
    <n v="2700"/>
    <x v="4"/>
    <x v="12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5"/>
    <n v="1080"/>
    <x v="5"/>
    <x v="12"/>
    <x v="2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6"/>
    <n v="4200"/>
    <x v="6"/>
    <x v="12"/>
    <x v="2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2"/>
    <n v="36576"/>
    <x v="22"/>
    <x v="12"/>
    <x v="2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9"/>
    <n v="760"/>
    <x v="19"/>
    <x v="12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19"/>
    <n v="2609"/>
    <x v="19"/>
    <x v="12"/>
    <x v="3"/>
    <x v="5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4"/>
    <n v="91974"/>
    <x v="24"/>
    <x v="12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4"/>
    <n v="333216"/>
    <x v="24"/>
    <x v="12"/>
    <x v="0"/>
    <x v="0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0"/>
    <x v="36"/>
    <n v="1786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36"/>
    <n v="28800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36"/>
    <n v="98250"/>
    <x v="36"/>
    <x v="12"/>
    <x v="0"/>
    <x v="6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7"/>
    <n v="34212"/>
    <x v="7"/>
    <x v="12"/>
    <x v="3"/>
    <x v="4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8"/>
    <n v="45138"/>
    <x v="8"/>
    <x v="12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8"/>
    <n v="6360"/>
    <x v="8"/>
    <x v="12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0"/>
    <x v="10"/>
    <n v="5035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10"/>
    <n v="22047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10"/>
    <n v="99480"/>
    <x v="10"/>
    <x v="12"/>
    <x v="3"/>
    <x v="3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7"/>
    <x v="25"/>
    <n v="59873"/>
    <x v="25"/>
    <x v="12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10"/>
    <x v="25"/>
    <n v="373440"/>
    <x v="25"/>
    <x v="12"/>
    <x v="0"/>
    <x v="1"/>
    <x v="0"/>
    <n v="0"/>
    <s v="PLANTA CLASIFICACION"/>
    <n v="0"/>
    <n v="0"/>
    <x v="0"/>
    <n v="0"/>
    <m/>
    <s v="No aplica"/>
    <s v="No aplica"/>
    <s v="No aplica"/>
  </r>
  <r>
    <s v="Alka1"/>
    <d v="2026-08-31T00:00:00"/>
    <x v="3"/>
    <x v="37"/>
    <n v="105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5"/>
    <x v="37"/>
    <n v="18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0"/>
    <x v="37"/>
    <n v="4320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37"/>
    <n v="737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10"/>
    <x v="37"/>
    <n v="92"/>
    <x v="37"/>
    <x v="12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31T00:00:00"/>
    <x v="7"/>
    <x v="38"/>
    <n v="23700"/>
    <x v="38"/>
    <x v="12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10"/>
    <x v="38"/>
    <n v="22680"/>
    <x v="38"/>
    <x v="12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31T00:00:00"/>
    <x v="7"/>
    <x v="39"/>
    <n v="6900"/>
    <x v="39"/>
    <x v="12"/>
    <x v="4"/>
    <x v="8"/>
    <x v="0"/>
    <n v="0"/>
    <s v="PLANTA CLASIFICACION"/>
    <n v="0"/>
    <n v="0"/>
    <x v="4"/>
    <n v="0"/>
    <n v="79110"/>
    <s v="No aplica"/>
    <s v="No aplica"/>
    <s v="No aplica"/>
  </r>
  <r>
    <s v="Alka1"/>
    <d v="2026-08-31T00:00:00"/>
    <x v="10"/>
    <x v="39"/>
    <n v="10800"/>
    <x v="39"/>
    <x v="12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24"/>
    <n v="89717"/>
    <x v="24"/>
    <x v="13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7"/>
    <n v="23097"/>
    <x v="37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7"/>
    <x v="37"/>
    <n v="738"/>
    <x v="37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31T00:00:00"/>
    <x v="7"/>
    <x v="38"/>
    <n v="9876"/>
    <x v="38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10"/>
    <x v="38"/>
    <n v="11820"/>
    <x v="38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31T00:00:00"/>
    <x v="10"/>
    <x v="40"/>
    <n v="1876"/>
    <x v="40"/>
    <x v="13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31T00:00:00"/>
    <x v="0"/>
    <x v="35"/>
    <n v="261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5"/>
    <n v="12919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5"/>
    <n v="11548"/>
    <x v="35"/>
    <x v="13"/>
    <x v="0"/>
    <x v="7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24"/>
    <n v="109680"/>
    <x v="24"/>
    <x v="13"/>
    <x v="0"/>
    <x v="0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9"/>
    <n v="4680"/>
    <x v="39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39"/>
    <n v="5400"/>
    <x v="39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31T00:00:00"/>
    <x v="7"/>
    <x v="8"/>
    <n v="119915"/>
    <x v="8"/>
    <x v="13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8"/>
    <n v="80270"/>
    <x v="8"/>
    <x v="13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0"/>
    <x v="7"/>
    <n v="28165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7"/>
    <n v="57849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7"/>
    <n v="55087"/>
    <x v="7"/>
    <x v="13"/>
    <x v="3"/>
    <x v="4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4"/>
    <n v="10080"/>
    <x v="34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4"/>
    <n v="32865"/>
    <x v="34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36"/>
    <n v="42312"/>
    <x v="36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36"/>
    <n v="59370"/>
    <x v="36"/>
    <x v="13"/>
    <x v="0"/>
    <x v="6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10"/>
    <n v="51832"/>
    <x v="10"/>
    <x v="13"/>
    <x v="3"/>
    <x v="3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7"/>
    <x v="25"/>
    <n v="14696"/>
    <x v="25"/>
    <x v="13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25"/>
    <n v="344034"/>
    <x v="25"/>
    <x v="13"/>
    <x v="0"/>
    <x v="1"/>
    <x v="0"/>
    <n v="0"/>
    <s v="PLANTA CLASIFICACION"/>
    <n v="0"/>
    <n v="0"/>
    <x v="0"/>
    <n v="0"/>
    <m/>
    <s v="No aplica"/>
    <s v="No aplica"/>
    <s v="No aplica"/>
  </r>
  <r>
    <s v="Alka2"/>
    <d v="2026-08-31T00:00:00"/>
    <x v="10"/>
    <x v="19"/>
    <n v="9"/>
    <x v="19"/>
    <x v="13"/>
    <x v="3"/>
    <x v="5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5"/>
    <n v="326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35"/>
    <n v="360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35"/>
    <n v="400"/>
    <x v="35"/>
    <x v="14"/>
    <x v="0"/>
    <x v="7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4"/>
    <n v="5064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34"/>
    <n v="4532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34"/>
    <n v="3439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5"/>
    <x v="34"/>
    <n v="10871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3"/>
    <x v="34"/>
    <n v="7333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2"/>
    <x v="34"/>
    <n v="8082"/>
    <x v="34"/>
    <x v="14"/>
    <x v="0"/>
    <x v="6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7"/>
    <n v="133080"/>
    <x v="7"/>
    <x v="14"/>
    <x v="3"/>
    <x v="4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8"/>
    <n v="46551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8"/>
    <n v="97787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0"/>
    <x v="8"/>
    <n v="87507"/>
    <x v="8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10"/>
    <n v="82174"/>
    <x v="10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7"/>
    <x v="10"/>
    <n v="11112"/>
    <x v="10"/>
    <x v="14"/>
    <x v="3"/>
    <x v="3"/>
    <x v="0"/>
    <n v="0"/>
    <s v="PLANTA CLASIFICACION"/>
    <n v="0"/>
    <n v="0"/>
    <x v="0"/>
    <n v="0"/>
    <m/>
    <s v="No aplica"/>
    <s v="No aplica"/>
    <s v="No aplica"/>
  </r>
  <r>
    <s v="BE"/>
    <d v="2026-08-31T00:00:00"/>
    <x v="10"/>
    <x v="38"/>
    <n v="6165"/>
    <x v="38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31T00:00:00"/>
    <x v="10"/>
    <x v="41"/>
    <n v="231"/>
    <x v="41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31T00:00:00"/>
    <x v="10"/>
    <x v="42"/>
    <n v="1734"/>
    <x v="42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31T00:00:00"/>
    <x v="10"/>
    <x v="37"/>
    <n v="1512"/>
    <x v="37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31T00:00:00"/>
    <x v="10"/>
    <x v="40"/>
    <n v="236"/>
    <x v="40"/>
    <x v="14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31T00:00:00"/>
    <x v="10"/>
    <x v="43"/>
    <n v="635"/>
    <x v="43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31T00:00:00"/>
    <x v="7"/>
    <x v="43"/>
    <n v="1171"/>
    <x v="43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31T00:00:00"/>
    <x v="10"/>
    <x v="44"/>
    <n v="3900"/>
    <x v="44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31T00:00:00"/>
    <x v="7"/>
    <x v="44"/>
    <n v="3900"/>
    <x v="44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Lanza"/>
    <d v="2026-08-31T00:00:00"/>
    <x v="7"/>
    <x v="12"/>
    <n v="3240"/>
    <x v="12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3456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3456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9"/>
    <n v="69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19"/>
    <n v="3700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21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2"/>
    <n v="460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576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165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5"/>
    <n v="3600"/>
    <x v="45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576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5"/>
    <n v="3328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5"/>
    <n v="900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7"/>
    <n v="21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0"/>
    <x v="35"/>
    <n v="7560"/>
    <x v="35"/>
    <x v="15"/>
    <x v="0"/>
    <x v="7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4"/>
    <n v="756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47"/>
    <n v="7560"/>
    <x v="47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7"/>
    <n v="672"/>
    <x v="27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9"/>
    <n v="50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6"/>
    <n v="11520"/>
    <x v="46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4"/>
    <n v="5880"/>
    <x v="34"/>
    <x v="15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48"/>
    <n v="11520"/>
    <x v="48"/>
    <x v="15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8"/>
    <n v="5400"/>
    <x v="38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31T00:00:00"/>
    <x v="7"/>
    <x v="33"/>
    <n v="2100"/>
    <x v="33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7"/>
    <n v="122556"/>
    <x v="7"/>
    <x v="15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7"/>
    <n v="91440"/>
    <x v="7"/>
    <x v="15"/>
    <x v="3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0"/>
    <n v="179700"/>
    <x v="10"/>
    <x v="15"/>
    <x v="3"/>
    <x v="3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8"/>
    <n v="116130"/>
    <x v="8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9"/>
    <n v="1680"/>
    <x v="49"/>
    <x v="15"/>
    <x v="4"/>
    <x v="8"/>
    <x v="0"/>
    <n v="0"/>
    <s v="PLANTA CLASIFICACION"/>
    <n v="0"/>
    <n v="0"/>
    <x v="3"/>
    <n v="0"/>
    <n v="273001"/>
    <s v="No aplica"/>
    <s v="No aplica"/>
    <s v="No aplica"/>
  </r>
  <r>
    <s v="Lanza"/>
    <d v="2026-08-31T00:00:00"/>
    <x v="7"/>
    <x v="14"/>
    <n v="3600"/>
    <x v="14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30"/>
    <n v="2100"/>
    <x v="30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9"/>
    <n v="3020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29"/>
    <n v="290"/>
    <x v="29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21"/>
    <n v="180"/>
    <x v="21"/>
    <x v="15"/>
    <x v="2"/>
    <x v="4"/>
    <x v="0"/>
    <n v="0"/>
    <s v="PLANTA CLASIFICACION"/>
    <n v="0"/>
    <n v="0"/>
    <x v="1"/>
    <n v="0"/>
    <m/>
    <s v="No aplica"/>
    <s v="No aplica"/>
    <s v="No aplica"/>
  </r>
  <r>
    <s v="Lanza"/>
    <d v="2026-08-31T00:00:00"/>
    <x v="0"/>
    <x v="50"/>
    <n v="120"/>
    <x v="50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19"/>
    <n v="2906"/>
    <x v="19"/>
    <x v="15"/>
    <x v="3"/>
    <x v="5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18"/>
    <n v="600"/>
    <x v="18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22"/>
    <n v="172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18"/>
    <n v="300"/>
    <x v="18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"/>
    <n v="120"/>
    <x v="5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2"/>
    <x v="22"/>
    <n v="288"/>
    <x v="22"/>
    <x v="15"/>
    <x v="2"/>
    <x v="0"/>
    <x v="0"/>
    <n v="0"/>
    <s v="PLANTA CLASIFICACION"/>
    <n v="0"/>
    <n v="0"/>
    <x v="0"/>
    <n v="0"/>
    <m/>
    <s v="No aplica"/>
    <s v="Aplica"/>
    <s v="No aplica"/>
  </r>
  <r>
    <s v="Lanza"/>
    <d v="2026-08-31T00:00:00"/>
    <x v="2"/>
    <x v="45"/>
    <n v="240"/>
    <x v="45"/>
    <x v="15"/>
    <x v="2"/>
    <x v="6"/>
    <x v="0"/>
    <n v="0"/>
    <s v="PLANTA CLASIFICACION"/>
    <n v="0"/>
    <n v="0"/>
    <x v="0"/>
    <n v="0"/>
    <m/>
    <s v="No aplica"/>
    <s v="Aplica"/>
    <s v="No aplica"/>
  </r>
  <r>
    <s v="Lanza"/>
    <d v="2026-08-31T00:00:00"/>
    <x v="5"/>
    <x v="22"/>
    <n v="288"/>
    <x v="22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51"/>
    <n v="300"/>
    <x v="51"/>
    <x v="15"/>
    <x v="2"/>
    <x v="0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6"/>
    <n v="300"/>
    <x v="6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50"/>
    <n v="480"/>
    <x v="50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5"/>
    <x v="4"/>
    <n v="600"/>
    <x v="4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7"/>
    <x v="4"/>
    <n v="600"/>
    <x v="4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5"/>
    <n v="1080"/>
    <x v="5"/>
    <x v="15"/>
    <x v="2"/>
    <x v="2"/>
    <x v="0"/>
    <n v="0"/>
    <s v="PLANTA CLASIFICACION"/>
    <n v="0"/>
    <n v="0"/>
    <x v="0"/>
    <n v="0"/>
    <m/>
    <s v="No aplica"/>
    <s v="No aplica"/>
    <s v="No aplica"/>
  </r>
  <r>
    <s v="Lanza"/>
    <d v="2026-08-31T00:00:00"/>
    <x v="0"/>
    <x v="36"/>
    <n v="103"/>
    <x v="36"/>
    <x v="15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0"/>
    <n v="18863"/>
    <x v="0"/>
    <x v="16"/>
    <x v="0"/>
    <x v="0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4"/>
    <n v="16169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7"/>
    <x v="34"/>
    <n v="9943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0"/>
    <x v="34"/>
    <n v="9870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5"/>
    <x v="34"/>
    <n v="2520"/>
    <x v="34"/>
    <x v="16"/>
    <x v="0"/>
    <x v="6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5"/>
    <n v="1740"/>
    <x v="35"/>
    <x v="16"/>
    <x v="0"/>
    <x v="7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19"/>
    <n v="13367"/>
    <x v="19"/>
    <x v="16"/>
    <x v="3"/>
    <x v="5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7"/>
    <n v="208530"/>
    <x v="7"/>
    <x v="16"/>
    <x v="3"/>
    <x v="4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8"/>
    <n v="568020"/>
    <x v="8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25"/>
    <n v="216689"/>
    <x v="25"/>
    <x v="16"/>
    <x v="0"/>
    <x v="1"/>
    <x v="0"/>
    <n v="0"/>
    <s v="PLANTA CLASIFICACION"/>
    <n v="0"/>
    <n v="0"/>
    <x v="0"/>
    <n v="0"/>
    <m/>
    <s v="No aplica"/>
    <s v="No aplica"/>
    <s v="No aplica"/>
  </r>
  <r>
    <s v="Palmas"/>
    <d v="2026-08-31T00:00:00"/>
    <x v="10"/>
    <x v="37"/>
    <n v="7198"/>
    <x v="37"/>
    <x v="16"/>
    <x v="4"/>
    <x v="8"/>
    <x v="0"/>
    <n v="0"/>
    <s v="PLANTA CLASIFICACION"/>
    <n v="0"/>
    <n v="0"/>
    <x v="2"/>
    <n v="0"/>
    <n v="72001"/>
    <s v="No aplica"/>
    <s v="No aplica"/>
    <s v="No aplica"/>
  </r>
  <r>
    <s v="Palmas"/>
    <d v="2026-08-31T00:00:00"/>
    <x v="10"/>
    <x v="38"/>
    <n v="46359"/>
    <x v="38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8-31T00:00:00"/>
    <x v="10"/>
    <x v="39"/>
    <n v="9600"/>
    <x v="39"/>
    <x v="16"/>
    <x v="4"/>
    <x v="8"/>
    <x v="0"/>
    <n v="0"/>
    <s v="PLANTA CLASIFICACION"/>
    <n v="0"/>
    <n v="0"/>
    <x v="4"/>
    <n v="0"/>
    <n v="79110"/>
    <s v="No aplica"/>
    <s v="No aplica"/>
    <s v="No aplica"/>
  </r>
  <r>
    <s v="CE Bogota"/>
    <d v="2026-08-31T00:00:00"/>
    <x v="0"/>
    <x v="22"/>
    <n v="46944"/>
    <x v="22"/>
    <x v="17"/>
    <x v="2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4"/>
    <n v="172800"/>
    <x v="24"/>
    <x v="17"/>
    <x v="0"/>
    <x v="0"/>
    <x v="3"/>
    <n v="0"/>
    <s v="BODEGA"/>
    <n v="0"/>
    <n v="0"/>
    <x v="0"/>
    <n v="0"/>
    <m/>
    <s v="No aplica"/>
    <s v="No aplica"/>
    <s v="No aplica"/>
  </r>
  <r>
    <s v="CE Bogota"/>
    <d v="2026-08-31T00:00:00"/>
    <x v="0"/>
    <x v="25"/>
    <n v="756013"/>
    <x v="25"/>
    <x v="17"/>
    <x v="0"/>
    <x v="1"/>
    <x v="3"/>
    <n v="0"/>
    <s v="BODEGA"/>
    <n v="0"/>
    <n v="0"/>
    <x v="0"/>
    <n v="0"/>
    <m/>
    <s v="No aplica"/>
    <s v="No aplica"/>
    <s v="No aplica"/>
  </r>
  <r>
    <s v="Sincelejo"/>
    <d v="2026-08-31T00:00:00"/>
    <x v="2"/>
    <x v="8"/>
    <n v="505"/>
    <x v="8"/>
    <x v="18"/>
    <x v="3"/>
    <x v="2"/>
    <x v="1"/>
    <n v="0"/>
    <s v="BODEGA"/>
    <n v="0"/>
    <n v="0"/>
    <x v="0"/>
    <n v="0"/>
    <m/>
    <s v="No aplica"/>
    <s v="No aplica"/>
    <s v="No aplica"/>
  </r>
  <r>
    <s v="Sincelejo"/>
    <d v="2026-08-31T00:00:00"/>
    <x v="2"/>
    <x v="10"/>
    <n v="10505"/>
    <x v="10"/>
    <x v="18"/>
    <x v="3"/>
    <x v="3"/>
    <x v="1"/>
    <n v="0"/>
    <s v="BODEGA"/>
    <n v="0"/>
    <n v="0"/>
    <x v="0"/>
    <n v="0"/>
    <m/>
    <s v="No aplica"/>
    <s v="No aplica"/>
    <s v="No aplica"/>
  </r>
  <r>
    <s v="CE Barranquilla"/>
    <d v="2026-08-31T00:00:00"/>
    <x v="6"/>
    <x v="35"/>
    <n v="18063"/>
    <x v="35"/>
    <x v="19"/>
    <x v="0"/>
    <x v="7"/>
    <x v="3"/>
    <n v="0"/>
    <s v="BODEGA"/>
    <n v="0"/>
    <n v="0"/>
    <x v="0"/>
    <n v="0"/>
    <m/>
    <s v="No aplica"/>
    <s v="No aplica"/>
    <s v="No aplica"/>
  </r>
  <r>
    <s v="CE Barranquilla"/>
    <d v="2026-08-31T00:00:00"/>
    <x v="3"/>
    <x v="35"/>
    <n v="18817"/>
    <x v="35"/>
    <x v="19"/>
    <x v="0"/>
    <x v="7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7"/>
    <n v="9578"/>
    <x v="37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8-31T00:00:00"/>
    <x v="1"/>
    <x v="37"/>
    <n v="594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6"/>
    <x v="37"/>
    <n v="1168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2"/>
    <x v="37"/>
    <n v="1077"/>
    <x v="37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8-31T00:00:00"/>
    <x v="0"/>
    <x v="50"/>
    <n v="337"/>
    <x v="50"/>
    <x v="19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14"/>
    <n v="14400"/>
    <x v="14"/>
    <x v="19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8-31T00:00:00"/>
    <x v="5"/>
    <x v="24"/>
    <n v="1800"/>
    <x v="24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24"/>
    <n v="113520"/>
    <x v="24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8-31T00:00:00"/>
    <x v="2"/>
    <x v="52"/>
    <n v="8205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6"/>
    <x v="52"/>
    <n v="158001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4"/>
    <x v="52"/>
    <n v="48584"/>
    <x v="52"/>
    <x v="19"/>
    <x v="0"/>
    <x v="1"/>
    <x v="3"/>
    <n v="0"/>
    <s v="BODEGA"/>
    <n v="0"/>
    <n v="0"/>
    <x v="0"/>
    <n v="0"/>
    <m/>
    <s v="No aplica"/>
    <s v="Aplica"/>
    <s v="No aplica"/>
  </r>
  <r>
    <s v="CE Barranquilla"/>
    <d v="2026-08-31T00:00:00"/>
    <x v="2"/>
    <x v="36"/>
    <n v="38400"/>
    <x v="36"/>
    <x v="19"/>
    <x v="0"/>
    <x v="6"/>
    <x v="3"/>
    <n v="0"/>
    <s v="BODEGA"/>
    <n v="0"/>
    <n v="0"/>
    <x v="0"/>
    <n v="0"/>
    <m/>
    <s v="No aplica"/>
    <s v="Aplica"/>
    <s v="No aplica"/>
  </r>
  <r>
    <s v="CE Barranquilla"/>
    <d v="2026-08-31T00:00:00"/>
    <x v="0"/>
    <x v="36"/>
    <n v="105600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2"/>
    <x v="36"/>
    <n v="202882"/>
    <x v="36"/>
    <x v="19"/>
    <x v="0"/>
    <x v="6"/>
    <x v="3"/>
    <n v="0"/>
    <s v="BODEGA"/>
    <n v="0"/>
    <n v="0"/>
    <x v="0"/>
    <n v="0"/>
    <m/>
    <s v="No aplica"/>
    <s v="Aplica"/>
    <s v="No aplica"/>
  </r>
  <r>
    <s v="CE Barranquilla"/>
    <d v="2026-08-31T00:00:00"/>
    <x v="5"/>
    <x v="36"/>
    <n v="76800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0"/>
    <x v="36"/>
    <n v="14681"/>
    <x v="36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8-31T00:00:00"/>
    <x v="6"/>
    <x v="22"/>
    <n v="1728"/>
    <x v="22"/>
    <x v="19"/>
    <x v="2"/>
    <x v="0"/>
    <x v="3"/>
    <n v="0"/>
    <s v="BODEGA"/>
    <n v="0"/>
    <n v="0"/>
    <x v="0"/>
    <n v="0"/>
    <m/>
    <s v="No aplica"/>
    <s v="Aplica"/>
    <s v="No aplica"/>
  </r>
  <r>
    <s v="Bogota Siberia"/>
    <d v="2026-08-31T00:00:00"/>
    <x v="5"/>
    <x v="13"/>
    <n v="2400"/>
    <x v="13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18"/>
    <n v="3600"/>
    <x v="18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7"/>
    <n v="55616"/>
    <x v="7"/>
    <x v="20"/>
    <x v="3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20"/>
    <n v="21660"/>
    <x v="20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8"/>
    <n v="36798"/>
    <x v="8"/>
    <x v="20"/>
    <x v="3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9"/>
    <n v="2880"/>
    <x v="9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31T00:00:00"/>
    <x v="5"/>
    <x v="10"/>
    <n v="2100"/>
    <x v="10"/>
    <x v="20"/>
    <x v="3"/>
    <x v="3"/>
    <x v="2"/>
    <n v="0"/>
    <s v="BODEGA"/>
    <n v="0"/>
    <n v="0"/>
    <x v="0"/>
    <n v="0"/>
    <m/>
    <s v="No aplica"/>
    <s v="No aplica"/>
    <s v="No aplica"/>
  </r>
  <r>
    <s v="Bogota Siberia"/>
    <d v="2026-08-31T00:00:00"/>
    <x v="0"/>
    <x v="21"/>
    <n v="1350"/>
    <x v="21"/>
    <x v="20"/>
    <x v="2"/>
    <x v="4"/>
    <x v="2"/>
    <n v="0"/>
    <s v="BODEGA"/>
    <n v="0"/>
    <n v="0"/>
    <x v="1"/>
    <n v="0"/>
    <m/>
    <s v="No aplica"/>
    <s v="No aplica"/>
    <s v="No aplica"/>
  </r>
  <r>
    <s v="Bogota Siberia"/>
    <d v="2026-08-31T00:00:00"/>
    <x v="0"/>
    <x v="12"/>
    <n v="2520"/>
    <x v="12"/>
    <x v="20"/>
    <x v="2"/>
    <x v="2"/>
    <x v="2"/>
    <n v="0"/>
    <s v="BODEGA"/>
    <n v="0"/>
    <n v="0"/>
    <x v="0"/>
    <n v="0"/>
    <m/>
    <s v="No aplica"/>
    <s v="No aplica"/>
    <s v="No aplica"/>
  </r>
  <r>
    <s v="Villavicencio"/>
    <d v="2026-08-31T00:00:00"/>
    <x v="11"/>
    <x v="7"/>
    <n v="6809"/>
    <x v="7"/>
    <x v="21"/>
    <x v="3"/>
    <x v="4"/>
    <x v="2"/>
    <n v="0"/>
    <s v="BODEGA"/>
    <n v="0"/>
    <n v="0"/>
    <x v="0"/>
    <n v="0"/>
    <m/>
    <s v="Aplica"/>
    <s v="No aplica"/>
    <s v="Aplica"/>
  </r>
  <r>
    <s v="Villavicencio"/>
    <d v="2026-08-31T00:00:00"/>
    <x v="2"/>
    <x v="7"/>
    <n v="2254"/>
    <x v="7"/>
    <x v="21"/>
    <x v="3"/>
    <x v="4"/>
    <x v="2"/>
    <n v="0"/>
    <s v="BODEGA"/>
    <n v="0"/>
    <n v="0"/>
    <x v="0"/>
    <n v="0"/>
    <m/>
    <s v="No aplica"/>
    <s v="No aplica"/>
    <s v="No aplica"/>
  </r>
  <r>
    <s v="Villavicencio"/>
    <d v="2026-08-31T00:00:00"/>
    <x v="2"/>
    <x v="8"/>
    <n v="4637"/>
    <x v="8"/>
    <x v="21"/>
    <x v="3"/>
    <x v="2"/>
    <x v="2"/>
    <n v="0"/>
    <s v="BODEGA"/>
    <n v="0"/>
    <n v="0"/>
    <x v="0"/>
    <n v="0"/>
    <m/>
    <s v="No aplica"/>
    <s v="No aplica"/>
    <s v="No aplica"/>
  </r>
  <r>
    <s v="CE Cali"/>
    <d v="2026-08-31T00:00:00"/>
    <x v="5"/>
    <x v="0"/>
    <n v="300"/>
    <x v="0"/>
    <x v="22"/>
    <x v="0"/>
    <x v="0"/>
    <x v="3"/>
    <n v="0"/>
    <s v="BODEGA"/>
    <n v="0"/>
    <n v="0"/>
    <x v="0"/>
    <n v="0"/>
    <m/>
    <s v="No aplica"/>
    <s v="No aplica"/>
    <s v="No aplica"/>
  </r>
  <r>
    <s v="CE Cali"/>
    <d v="2026-08-31T00:00:00"/>
    <x v="5"/>
    <x v="1"/>
    <n v="565"/>
    <x v="1"/>
    <x v="22"/>
    <x v="0"/>
    <x v="1"/>
    <x v="3"/>
    <n v="0"/>
    <s v="BODEGA"/>
    <n v="0"/>
    <n v="0"/>
    <x v="0"/>
    <n v="0"/>
    <m/>
    <s v="No aplica"/>
    <s v="No aplica"/>
    <s v="No aplica"/>
  </r>
  <r>
    <s v="CE Cali"/>
    <d v="2026-08-31T00:00:00"/>
    <x v="0"/>
    <x v="23"/>
    <n v="900"/>
    <x v="23"/>
    <x v="22"/>
    <x v="2"/>
    <x v="1"/>
    <x v="3"/>
    <n v="0"/>
    <s v="BODEGA"/>
    <n v="0"/>
    <n v="0"/>
    <x v="0"/>
    <n v="0"/>
    <m/>
    <s v="No aplica"/>
    <s v="No aplica"/>
    <s v="No aplica"/>
  </r>
  <r>
    <s v="CE Monteria"/>
    <d v="2026-08-31T00:00:00"/>
    <x v="3"/>
    <x v="24"/>
    <n v="9025"/>
    <x v="24"/>
    <x v="23"/>
    <x v="0"/>
    <x v="0"/>
    <x v="3"/>
    <n v="0"/>
    <s v="BODEGA"/>
    <n v="0"/>
    <n v="0"/>
    <x v="0"/>
    <n v="0"/>
    <m/>
    <s v="No aplica"/>
    <s v="No aplica"/>
    <s v="No aplica"/>
  </r>
  <r>
    <s v="Valledupar"/>
    <d v="2026-08-31T00:00:00"/>
    <x v="5"/>
    <x v="10"/>
    <n v="8811"/>
    <x v="10"/>
    <x v="24"/>
    <x v="3"/>
    <x v="3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0"/>
    <n v="140400"/>
    <x v="10"/>
    <x v="24"/>
    <x v="3"/>
    <x v="3"/>
    <x v="1"/>
    <n v="0"/>
    <s v="BODEGA"/>
    <n v="0"/>
    <n v="0"/>
    <x v="0"/>
    <n v="0"/>
    <m/>
    <s v="No aplica"/>
    <s v="No aplica"/>
    <s v="No aplica"/>
  </r>
  <r>
    <s v="Valledupar"/>
    <d v="2026-08-31T00:00:00"/>
    <x v="0"/>
    <x v="12"/>
    <n v="60"/>
    <x v="12"/>
    <x v="24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5"/>
    <x v="2"/>
    <n v="600"/>
    <x v="2"/>
    <x v="25"/>
    <x v="1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1"/>
    <x v="53"/>
    <n v="6810"/>
    <x v="53"/>
    <x v="25"/>
    <x v="2"/>
    <x v="1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8"/>
    <n v="1152"/>
    <x v="8"/>
    <x v="25"/>
    <x v="3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3"/>
    <x v="54"/>
    <n v="3060"/>
    <x v="54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5"/>
    <x v="10"/>
    <n v="5365"/>
    <x v="10"/>
    <x v="25"/>
    <x v="3"/>
    <x v="3"/>
    <x v="1"/>
    <n v="0"/>
    <s v="BODEGA"/>
    <n v="0"/>
    <n v="0"/>
    <x v="0"/>
    <n v="0"/>
    <m/>
    <s v="No aplica"/>
    <s v="No aplica"/>
    <s v="No aplica"/>
  </r>
  <r>
    <s v="Cartagena"/>
    <d v="2026-08-31T00:00:00"/>
    <x v="6"/>
    <x v="28"/>
    <n v="540"/>
    <x v="28"/>
    <x v="25"/>
    <x v="2"/>
    <x v="4"/>
    <x v="1"/>
    <n v="0"/>
    <s v="BODEGA"/>
    <n v="0"/>
    <n v="0"/>
    <x v="0"/>
    <n v="0"/>
    <m/>
    <s v="No aplica"/>
    <s v="No aplica"/>
    <s v="No aplica"/>
  </r>
  <r>
    <s v="Cartagena"/>
    <d v="2026-08-31T00:00:00"/>
    <x v="2"/>
    <x v="27"/>
    <n v="264"/>
    <x v="27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4"/>
    <x v="26"/>
    <n v="1740"/>
    <x v="26"/>
    <x v="25"/>
    <x v="2"/>
    <x v="2"/>
    <x v="1"/>
    <n v="0"/>
    <s v="BODEGA"/>
    <n v="0"/>
    <n v="0"/>
    <x v="0"/>
    <n v="0"/>
    <m/>
    <s v="No aplica"/>
    <s v="No aplica"/>
    <s v="No aplica"/>
  </r>
  <r>
    <s v="Cartagena"/>
    <d v="2026-08-31T00:00:00"/>
    <x v="2"/>
    <x v="12"/>
    <n v="10275"/>
    <x v="12"/>
    <x v="25"/>
    <x v="2"/>
    <x v="2"/>
    <x v="1"/>
    <n v="0"/>
    <s v="BODEGA"/>
    <n v="0"/>
    <n v="0"/>
    <x v="0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  <r>
    <m/>
    <m/>
    <x v="12"/>
    <x v="55"/>
    <m/>
    <x v="55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9">
  <r>
    <n v="10501"/>
    <s v="HUEVO B X30 CARTON GRIS"/>
    <s v="UN"/>
    <n v="53613"/>
    <n v="0"/>
    <s v="S"/>
    <s v="IV82"/>
    <n v="0"/>
    <n v="420"/>
    <s v="HU"/>
    <s v="HUEVO COMERCIAL"/>
    <n v="225.96"/>
    <d v="2026-08-29T00:00:00"/>
    <n v="10501"/>
    <s v="KIKES - EGIPTO"/>
    <n v="10501"/>
    <s v="ALKA"/>
    <n v="0"/>
    <m/>
    <s v="ALKA1"/>
    <x v="0"/>
    <x v="0"/>
    <x v="0"/>
    <s v="-"/>
    <s v="CALOTO"/>
    <n v="0"/>
    <s v="BODEGA"/>
    <x v="0"/>
  </r>
  <r>
    <n v="10601"/>
    <s v="HUEVO C X30 CARTON GRIS"/>
    <s v="UN"/>
    <n v="36570"/>
    <n v="0"/>
    <s v="S"/>
    <s v="IV82"/>
    <n v="0"/>
    <n v="400"/>
    <s v="HU"/>
    <s v="HUEVO COMERCIAL"/>
    <n v="130.24"/>
    <d v="2026-08-31T00:00:00"/>
    <n v="10601"/>
    <s v="KIKES - EGIPTO"/>
    <n v="10601"/>
    <s v="ALKA"/>
    <n v="0"/>
    <m/>
    <s v="ALKA1"/>
    <x v="0"/>
    <x v="1"/>
    <x v="0"/>
    <s v="-"/>
    <s v="CALOTO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30T00:00:00"/>
    <m/>
    <s v="KIKES - EGIPTO"/>
    <n v="13358"/>
    <s v="ALKA"/>
    <n v="0"/>
    <m/>
    <s v="ALKA1"/>
    <x v="0"/>
    <x v="2"/>
    <x v="1"/>
    <s v="-"/>
    <s v="CALOTO"/>
    <n v="0"/>
    <s v="BODEGA"/>
    <x v="1"/>
  </r>
  <r>
    <n v="72001"/>
    <s v="HUEVO SUCIO SIN MARCA X30 BANDEJA GRIS"/>
    <s v="UN"/>
    <n v="6379"/>
    <n v="0"/>
    <s v="S"/>
    <s v="IV82"/>
    <n v="0"/>
    <n v="220"/>
    <s v="HU"/>
    <s v="HUEVO COMERCIAL"/>
    <n v="162.88"/>
    <d v="2026-08-30T00:00:00"/>
    <n v="72001"/>
    <s v="KIKES - EGIPTO"/>
    <n v="72001"/>
    <s v="ALKA"/>
    <n v="0"/>
    <m/>
    <s v="ALKA1"/>
    <x v="0"/>
    <x v="3"/>
    <x v="2"/>
    <s v="-"/>
    <s v="CALOTO"/>
    <s v="SUCIO"/>
    <s v="BODEGA"/>
    <x v="2"/>
  </r>
  <r>
    <n v="73001"/>
    <s v="HUEVO PICADO ROJO X30 BANDEJA GRIS"/>
    <s v="UN"/>
    <n v="46380"/>
    <n v="0"/>
    <s v="S"/>
    <s v="IV82"/>
    <n v="0"/>
    <n v="145"/>
    <s v="HU"/>
    <s v="HUEVO COMERCIAL"/>
    <n v="164.38"/>
    <d v="2026-08-30T00:00:00"/>
    <n v="0"/>
    <s v="KIKES - EGIPTO"/>
    <n v="73001"/>
    <s v="ALKA"/>
    <n v="0"/>
    <m/>
    <s v="ALKA1"/>
    <x v="0"/>
    <x v="3"/>
    <x v="2"/>
    <s v="-"/>
    <s v="CALOTO"/>
    <s v="PICADO"/>
    <s v="BODEGA"/>
    <x v="2"/>
  </r>
  <r>
    <n v="79110"/>
    <s v="HUEVO ROTO - ZF"/>
    <s v="UN"/>
    <n v="17700"/>
    <n v="0"/>
    <s v="S"/>
    <s v="IV82"/>
    <n v="0"/>
    <n v="235"/>
    <s v="HU"/>
    <s v="HUEVO COMERCIAL"/>
    <n v="85.68"/>
    <d v="2026-08-30T00:00:00"/>
    <n v="79110"/>
    <s v="KIKES - EGIPTO"/>
    <n v="79110"/>
    <s v="ALKA"/>
    <n v="0"/>
    <m/>
    <s v="ALKA1"/>
    <x v="0"/>
    <x v="3"/>
    <x v="2"/>
    <s v="-"/>
    <s v="CALOTO"/>
    <s v="ROTO"/>
    <s v="BODEGA"/>
    <x v="2"/>
  </r>
  <r>
    <n v="112268"/>
    <s v="HUEVO XL X 15 PET CAJA X 300."/>
    <s v="UN"/>
    <n v="2700"/>
    <m/>
    <s v="S"/>
    <s v="IV82"/>
    <m/>
    <m/>
    <s v="HU"/>
    <s v="HUEVO COMERCIAL"/>
    <n v="684.07"/>
    <d v="2026-08-30T00:00:00"/>
    <m/>
    <s v="KIKES - EGIPTO"/>
    <n v="112268"/>
    <s v="ALKA"/>
    <n v="0"/>
    <m/>
    <s v="ALKA1"/>
    <x v="0"/>
    <x v="4"/>
    <x v="1"/>
    <s v="-"/>
    <s v="CALOTO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8-30T00:00:00"/>
    <m/>
    <s v="KIKES - EGIPTO"/>
    <n v="112357"/>
    <s v="ALKA"/>
    <n v="0"/>
    <m/>
    <s v="ALKA1"/>
    <x v="0"/>
    <x v="5"/>
    <x v="1"/>
    <s v="-"/>
    <s v="CALOTO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8-30T00:00:00"/>
    <m/>
    <s v="KIKES - EGIPTO"/>
    <n v="112379"/>
    <s v="ALKA"/>
    <n v="0"/>
    <m/>
    <s v="ALKA1"/>
    <x v="0"/>
    <x v="5"/>
    <x v="1"/>
    <s v="-"/>
    <s v="CALOTO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KIKES - EGIPTO"/>
    <n v="114365"/>
    <s v="ALKA"/>
    <n v="0"/>
    <m/>
    <s v="ALKA1"/>
    <x v="0"/>
    <x v="5"/>
    <x v="1"/>
    <s v="-"/>
    <s v="CALOTO"/>
    <n v="0"/>
    <s v="BODEGA"/>
    <x v="3"/>
  </r>
  <r>
    <n v="2010102"/>
    <s v="HUEVO YUMBO X20 CARTON VERDE CANASTA."/>
    <s v="UN"/>
    <n v="3369"/>
    <m/>
    <s v="S"/>
    <s v="IV82"/>
    <m/>
    <m/>
    <s v="HU"/>
    <s v="HUEVO COMERCIAL"/>
    <n v="629.67999999999995"/>
    <d v="2026-08-30T00:00:00"/>
    <m/>
    <s v="KIKES - EGIPTO"/>
    <n v="2010102"/>
    <s v="ALKA"/>
    <n v="0"/>
    <m/>
    <s v="ALKA1"/>
    <x v="0"/>
    <x v="6"/>
    <x v="3"/>
    <s v="-"/>
    <s v="CALOTO"/>
    <n v="0"/>
    <s v="BODEGA"/>
    <x v="4"/>
  </r>
  <r>
    <n v="2010301"/>
    <s v="HUEVO AA X30 CARTON GRIS CANASTA."/>
    <s v="UN"/>
    <n v="427468"/>
    <m/>
    <s v="S"/>
    <s v="IV82"/>
    <m/>
    <m/>
    <s v="HU"/>
    <s v="HUEVO COMERCIAL"/>
    <n v="376.83"/>
    <d v="2026-08-31T00:00:00"/>
    <m/>
    <s v="KIKES - EGIPTO"/>
    <n v="2010301"/>
    <s v="ALKA"/>
    <n v="0"/>
    <m/>
    <s v="ALKA1"/>
    <x v="0"/>
    <x v="2"/>
    <x v="0"/>
    <s v="-"/>
    <s v="CALOTO"/>
    <n v="0"/>
    <s v="BODEGA"/>
    <x v="1"/>
  </r>
  <r>
    <n v="2010501"/>
    <s v="HUEVO B X30 CARTON GRIS CANASTA."/>
    <s v="UN"/>
    <n v="128836"/>
    <m/>
    <s v="S"/>
    <s v="IV82"/>
    <m/>
    <m/>
    <s v="HU"/>
    <s v="HUEVO COMERCIAL"/>
    <n v="319.64999999999998"/>
    <d v="2026-08-30T00:00:00"/>
    <m/>
    <s v="KIKES - EGIPTO"/>
    <n v="2010501"/>
    <s v="ALKA"/>
    <n v="0"/>
    <m/>
    <s v="ALKA1"/>
    <x v="0"/>
    <x v="0"/>
    <x v="0"/>
    <s v="-"/>
    <s v="CALOTO"/>
    <n v="0"/>
    <s v="BODEGA"/>
    <x v="0"/>
  </r>
  <r>
    <n v="2110202"/>
    <s v="HUEVO XL X 30 CARTON VERDE CANASTA"/>
    <s v="UN"/>
    <n v="34212"/>
    <m/>
    <s v="S"/>
    <s v="IV82"/>
    <m/>
    <m/>
    <s v="HU"/>
    <s v="HUEVO COMERCIAL"/>
    <n v="394.26"/>
    <d v="2026-08-31T00:00:00"/>
    <m/>
    <s v="KIKES - EGIPTO"/>
    <n v="2110202"/>
    <s v="ALKA"/>
    <n v="0"/>
    <m/>
    <s v="ALKA1"/>
    <x v="0"/>
    <x v="4"/>
    <x v="3"/>
    <s v="-"/>
    <s v="CALOTO"/>
    <n v="0"/>
    <s v="BODEGA"/>
    <x v="4"/>
  </r>
  <r>
    <n v="2110302"/>
    <s v="HUEVO L X 30 CARTON VERDE CANASTA"/>
    <s v="UN"/>
    <n v="51498"/>
    <m/>
    <s v="S"/>
    <s v="IV82"/>
    <m/>
    <m/>
    <s v="HU"/>
    <s v="HUEVO COMERCIAL"/>
    <n v="363.24"/>
    <d v="2026-08-31T00:00:00"/>
    <m/>
    <s v="KIKES - EGIPTO"/>
    <n v="2110302"/>
    <s v="ALKA"/>
    <n v="0"/>
    <m/>
    <s v="ALKA1"/>
    <x v="0"/>
    <x v="5"/>
    <x v="3"/>
    <s v="-"/>
    <s v="CALOTO"/>
    <n v="0"/>
    <s v="BODEGA"/>
    <x v="4"/>
  </r>
  <r>
    <n v="2110402"/>
    <s v="HUEVO M X 30 CARTON VERDE CANASTA"/>
    <s v="UN"/>
    <n v="126562"/>
    <m/>
    <s v="S"/>
    <s v="IV82"/>
    <m/>
    <m/>
    <s v="HU"/>
    <s v="HUEVO COMERCIAL"/>
    <n v="349.55"/>
    <d v="2026-08-30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410401"/>
    <s v="HUEVO CE X 30 CARTON GRIS CANASTA"/>
    <s v="UN"/>
    <n v="433313"/>
    <m/>
    <s v="S"/>
    <s v="IV82"/>
    <m/>
    <m/>
    <s v="HU"/>
    <s v="HUEVO COMERCIAL"/>
    <n v="406.83"/>
    <d v="2026-08-30T00:00:00"/>
    <n v="0"/>
    <s v="KIKES - EGIPTO"/>
    <n v="2410401"/>
    <s v="ALKA"/>
    <n v="0"/>
    <m/>
    <s v="ALKA1"/>
    <x v="0"/>
    <x v="8"/>
    <x v="0"/>
    <s v="-"/>
    <s v="CALOTO"/>
    <n v="0"/>
    <s v="BODEGA"/>
    <x v="1"/>
  </r>
  <r>
    <n v="10501"/>
    <s v="HUEVO B X30 CARTON GRIS"/>
    <s v="UN"/>
    <n v="42945"/>
    <n v="0"/>
    <s v="S"/>
    <s v="IV82"/>
    <n v="0"/>
    <n v="400"/>
    <s v="HU"/>
    <s v="HUEVO COMERCIAL"/>
    <n v="225.96"/>
    <d v="2026-08-30T00:00:00"/>
    <n v="10501"/>
    <s v="KIKES2 - EGIPTO"/>
    <n v="10501"/>
    <s v="ALKA2"/>
    <n v="0"/>
    <m/>
    <s v="ALKA2"/>
    <x v="0"/>
    <x v="0"/>
    <x v="0"/>
    <s v="-"/>
    <s v="CALOTO"/>
    <n v="0"/>
    <s v="BODEGA"/>
    <x v="0"/>
  </r>
  <r>
    <n v="10601"/>
    <s v="HUEVO C X30 CARTON GRIS"/>
    <s v="UN"/>
    <n v="24728"/>
    <n v="0"/>
    <s v="S"/>
    <s v="IV82"/>
    <n v="0"/>
    <n v="400"/>
    <s v="HU"/>
    <s v="HUEVO COMERCIAL"/>
    <n v="130.24"/>
    <d v="2026-08-30T00:00:00"/>
    <n v="10601"/>
    <s v="KIKES2 - EGIPTO"/>
    <n v="10601"/>
    <s v="ALKA2"/>
    <n v="0"/>
    <m/>
    <s v="ALKA2"/>
    <x v="0"/>
    <x v="1"/>
    <x v="0"/>
    <s v="-"/>
    <s v="CALOTO"/>
    <n v="0"/>
    <s v="BODEGA"/>
    <x v="0"/>
  </r>
  <r>
    <n v="72001"/>
    <s v="HUEVO SUCIO SIN MARCA X30 BANDEJA GRIS"/>
    <s v="UN"/>
    <n v="23835"/>
    <n v="0"/>
    <s v="S"/>
    <s v="IV82"/>
    <n v="0"/>
    <n v="220"/>
    <s v="HU"/>
    <s v="HUEVO COMERCIAL"/>
    <n v="162.88"/>
    <d v="2026-08-30T00:00:00"/>
    <n v="72001"/>
    <s v="KIKES2 - EGIPTO"/>
    <n v="72001"/>
    <s v="ALKA2"/>
    <n v="0"/>
    <m/>
    <s v="ALKA2"/>
    <x v="0"/>
    <x v="3"/>
    <x v="2"/>
    <s v="-"/>
    <s v="CALOTO"/>
    <s v="SUCIO"/>
    <s v="BODEGA"/>
    <x v="2"/>
  </r>
  <r>
    <n v="72003"/>
    <s v="HUEVO SUCIO ZF MARCADO X30 BANDEJA GRIS"/>
    <s v="UN"/>
    <n v="1876"/>
    <m/>
    <s v="S"/>
    <s v="IV82"/>
    <m/>
    <m/>
    <s v="HU"/>
    <s v="HUEVO COMERCIAL"/>
    <n v="85.68"/>
    <d v="2026-08-30T00:00:00"/>
    <n v="72003"/>
    <s v="KIKES2 - EGIPTO"/>
    <n v="72003"/>
    <s v="ALKA2"/>
    <n v="0"/>
    <m/>
    <s v="ALKA2"/>
    <x v="0"/>
    <x v="3"/>
    <x v="2"/>
    <s v="-"/>
    <s v="CALOTO"/>
    <s v="SUCIO"/>
    <s v="BODEGA"/>
    <x v="2"/>
  </r>
  <r>
    <n v="73001"/>
    <s v="HUEVO PICADO ROJO X30 BANDEJA GRIS"/>
    <s v="UN"/>
    <n v="21696"/>
    <n v="0"/>
    <s v="S"/>
    <s v="IV82"/>
    <n v="0"/>
    <n v="150"/>
    <s v="HU"/>
    <s v="HUEVO COMERCIAL"/>
    <n v="164.38"/>
    <d v="2026-08-30T00:00:00"/>
    <n v="0"/>
    <s v="KIKES2 - EGIPTO"/>
    <n v="73001"/>
    <s v="ALKA2"/>
    <n v="0"/>
    <m/>
    <s v="ALKA2"/>
    <x v="0"/>
    <x v="3"/>
    <x v="2"/>
    <s v="-"/>
    <s v="CALOTO"/>
    <s v="PICADO"/>
    <s v="BODEGA"/>
    <x v="2"/>
  </r>
  <r>
    <n v="79110"/>
    <s v="HUEVO ROTO - ZF"/>
    <s v="UN"/>
    <n v="10080"/>
    <m/>
    <s v="S"/>
    <s v="IV82"/>
    <m/>
    <m/>
    <s v="HU"/>
    <s v="HUEVO COMERCIAL"/>
    <n v="85.68"/>
    <d v="2026-08-30T00:00:00"/>
    <n v="79110"/>
    <s v="KIKES2 - EGIPTO"/>
    <n v="79110"/>
    <s v="ALKA2"/>
    <n v="0"/>
    <m/>
    <s v="ALKA2"/>
    <x v="0"/>
    <x v="3"/>
    <x v="2"/>
    <s v="-"/>
    <s v="CALOTO"/>
    <s v="ROTO"/>
    <s v="BODEGA"/>
    <x v="2"/>
  </r>
  <r>
    <n v="2010102"/>
    <s v="HUEVO YUMBO X20 CARTON VERDE CANASTA."/>
    <s v="UN"/>
    <n v="9"/>
    <m/>
    <s v="S"/>
    <s v="IV82"/>
    <m/>
    <m/>
    <s v="HU"/>
    <s v="HUEVO COMERCIAL"/>
    <n v="629.67999999999995"/>
    <d v="2026-08-30T00:00:00"/>
    <m/>
    <s v="KIKES2 - EGIPTO"/>
    <n v="2010102"/>
    <s v="ALKA2"/>
    <n v="0"/>
    <m/>
    <s v="ALKA2"/>
    <x v="0"/>
    <x v="6"/>
    <x v="3"/>
    <s v="-"/>
    <s v="CALOTO"/>
    <n v="0"/>
    <s v="BODEGA"/>
    <x v="4"/>
  </r>
  <r>
    <n v="2010301"/>
    <s v="HUEVO AA X30 CARTON GRIS CANASTA."/>
    <s v="UN"/>
    <n v="199397"/>
    <m/>
    <s v="S"/>
    <s v="IV82"/>
    <m/>
    <m/>
    <s v="HU"/>
    <s v="HUEVO COMERCIAL"/>
    <n v="376.83"/>
    <d v="2026-08-30T00:00:00"/>
    <m/>
    <s v="KIKES2 - EGIPTO"/>
    <n v="2010301"/>
    <s v="ALKA2"/>
    <n v="0"/>
    <m/>
    <s v="ALKA2"/>
    <x v="0"/>
    <x v="2"/>
    <x v="0"/>
    <s v="-"/>
    <s v="CALOTO"/>
    <n v="0"/>
    <s v="BODEGA"/>
    <x v="1"/>
  </r>
  <r>
    <n v="2010501"/>
    <s v="HUEVO B X30 CARTON GRIS CANASTA."/>
    <s v="UN"/>
    <n v="101652"/>
    <m/>
    <s v="S"/>
    <s v="IV82"/>
    <m/>
    <m/>
    <s v="HU"/>
    <s v="HUEVO COMERCIAL"/>
    <n v="319.64999999999998"/>
    <d v="2026-08-30T00:00:00"/>
    <m/>
    <s v="KIKES2 - EGIPTO"/>
    <n v="2010501"/>
    <s v="ALKA2"/>
    <n v="0"/>
    <m/>
    <s v="ALKA2"/>
    <x v="0"/>
    <x v="0"/>
    <x v="0"/>
    <s v="-"/>
    <s v="CALOTO"/>
    <n v="0"/>
    <s v="BODEGA"/>
    <x v="0"/>
  </r>
  <r>
    <n v="2110202"/>
    <s v="HUEVO XL X 30 CARTON VERDE CANASTA"/>
    <s v="UN"/>
    <n v="141101"/>
    <m/>
    <s v="S"/>
    <s v="IV82"/>
    <m/>
    <m/>
    <s v="HU"/>
    <s v="HUEVO COMERCIAL"/>
    <n v="394.26"/>
    <d v="2026-08-30T00:00:00"/>
    <m/>
    <s v="KIKES2 - EGIPTO"/>
    <n v="2110202"/>
    <s v="ALKA2"/>
    <n v="0"/>
    <m/>
    <s v="ALKA2"/>
    <x v="0"/>
    <x v="4"/>
    <x v="3"/>
    <s v="-"/>
    <s v="CALOTO"/>
    <n v="0"/>
    <s v="BODEGA"/>
    <x v="4"/>
  </r>
  <r>
    <n v="2110302"/>
    <s v="HUEVO L X 30 CARTON VERDE CANASTA"/>
    <s v="UN"/>
    <n v="200185"/>
    <m/>
    <s v="S"/>
    <s v="IV82"/>
    <m/>
    <m/>
    <s v="HU"/>
    <s v="HUEVO COMERCIAL"/>
    <n v="363.24"/>
    <d v="2026-08-30T00:00:00"/>
    <m/>
    <s v="KIKES2 - EGIPTO"/>
    <n v="2110302"/>
    <s v="ALKA2"/>
    <n v="0"/>
    <m/>
    <s v="ALKA2"/>
    <x v="0"/>
    <x v="5"/>
    <x v="3"/>
    <s v="-"/>
    <s v="CALOTO"/>
    <n v="0"/>
    <s v="BODEGA"/>
    <x v="4"/>
  </r>
  <r>
    <n v="2110402"/>
    <s v="HUEVO M X 30 CARTON VERDE CANASTA"/>
    <s v="UN"/>
    <n v="51825"/>
    <m/>
    <s v="S"/>
    <s v="IV82"/>
    <m/>
    <m/>
    <s v="HU"/>
    <s v="HUEVO COMERCIAL"/>
    <n v="349.55"/>
    <d v="2026-08-30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410401"/>
    <s v="HUEVO CE X 30 CARTON GRIS CANASTA"/>
    <s v="UN"/>
    <n v="358730"/>
    <m/>
    <s v="S"/>
    <s v="IV82"/>
    <m/>
    <m/>
    <s v="HU"/>
    <s v="HUEVO COMERCIAL"/>
    <n v="406.83"/>
    <d v="2026-08-30T00:00:00"/>
    <n v="0"/>
    <s v="KIKES2 - EGIPTO"/>
    <n v="2410401"/>
    <s v="ALKA2"/>
    <n v="0"/>
    <m/>
    <s v="ALKA2"/>
    <x v="0"/>
    <x v="8"/>
    <x v="0"/>
    <s v="-"/>
    <s v="CALOTO"/>
    <n v="0"/>
    <s v="BODEGA"/>
    <x v="1"/>
  </r>
  <r>
    <n v="10501"/>
    <s v="HUEVO B X30 CARTON GRIS"/>
    <s v="UN"/>
    <n v="39321"/>
    <n v="0"/>
    <s v="S"/>
    <s v="IV82"/>
    <n v="0"/>
    <n v="400"/>
    <s v="HU"/>
    <s v="HUEVO COMERCIAL"/>
    <n v="225.96"/>
    <d v="2026-08-30T00:00:00"/>
    <n v="10501"/>
    <s v="BELLAVISTA"/>
    <n v="10501"/>
    <s v="BE"/>
    <n v="0"/>
    <m/>
    <s v="BELLAVISTA"/>
    <x v="0"/>
    <x v="0"/>
    <x v="0"/>
    <s v="-"/>
    <s v="SANTANDER"/>
    <n v="0"/>
    <s v="BODEGA"/>
    <x v="0"/>
  </r>
  <r>
    <n v="10601"/>
    <s v="HUEVO C X30 CARTON GRIS"/>
    <s v="UN"/>
    <n v="1086"/>
    <n v="0"/>
    <s v="S"/>
    <s v="IV82"/>
    <n v="0"/>
    <n v="400"/>
    <s v="HU"/>
    <s v="HUEVO COMERCIAL"/>
    <n v="130.24"/>
    <d v="2026-08-30T00:00:00"/>
    <n v="10601"/>
    <s v="BELLAVISTA"/>
    <n v="10601"/>
    <s v="BE"/>
    <n v="0"/>
    <m/>
    <s v="BELLAVISTA"/>
    <x v="0"/>
    <x v="1"/>
    <x v="0"/>
    <s v="-"/>
    <s v="SANTANDER"/>
    <n v="0"/>
    <s v="BODEGA"/>
    <x v="0"/>
  </r>
  <r>
    <n v="73001"/>
    <s v="HUEVO PICADO ROJO X30 BANDEJA GRIS"/>
    <s v="UN"/>
    <n v="6165"/>
    <n v="0"/>
    <s v="S"/>
    <s v="IV82"/>
    <n v="0"/>
    <n v="310"/>
    <s v="HU"/>
    <s v="HUEVO COMERCIAL"/>
    <n v="164.38"/>
    <d v="2026-08-30T00:00:00"/>
    <n v="0"/>
    <s v="BELLAVISTA"/>
    <n v="73001"/>
    <s v="BE"/>
    <n v="0"/>
    <m/>
    <s v="BELLAVISTA"/>
    <x v="0"/>
    <x v="3"/>
    <x v="2"/>
    <s v="-"/>
    <s v="SANTANDER"/>
    <s v="PICADO"/>
    <s v="BODEGA"/>
    <x v="2"/>
  </r>
  <r>
    <n v="79101"/>
    <s v="HUEVO ROTO"/>
    <s v="UN"/>
    <n v="12793"/>
    <n v="0"/>
    <s v="S"/>
    <s v="IV82"/>
    <n v="0"/>
    <n v="400"/>
    <s v="HU"/>
    <s v="HUEVO COMERCIAL"/>
    <n v="95.13"/>
    <d v="2026-08-30T00:00:00"/>
    <n v="79101"/>
    <s v="BELLAVISTA"/>
    <n v="79101"/>
    <s v="BE"/>
    <n v="0"/>
    <m/>
    <s v="BELLAVISTA"/>
    <x v="0"/>
    <x v="3"/>
    <x v="2"/>
    <s v="-"/>
    <s v="SANTANDER"/>
    <s v="ROTO"/>
    <s v="BODEGA"/>
    <x v="2"/>
  </r>
  <r>
    <n v="79111"/>
    <s v="HUEVO ROTO ZF - SANTANDER"/>
    <s v="UN"/>
    <n v="25351"/>
    <m/>
    <s v="S"/>
    <s v="IV82"/>
    <m/>
    <m/>
    <s v="HU"/>
    <s v="HUEVO COMERCIAL"/>
    <n v="115.68"/>
    <d v="2026-08-30T00:00:00"/>
    <n v="79111"/>
    <s v="BELLAVISTA"/>
    <n v="79111"/>
    <s v="BE"/>
    <n v="0"/>
    <m/>
    <s v="BELLAVISTA"/>
    <x v="0"/>
    <x v="3"/>
    <x v="2"/>
    <s v="-"/>
    <s v="SANTANDER"/>
    <s v="ROTO"/>
    <s v="BODEGA"/>
    <x v="2"/>
  </r>
  <r>
    <n v="271901"/>
    <s v="HUEVO MAL MARCADO CANASTA"/>
    <s v="UN"/>
    <n v="231"/>
    <m/>
    <s v="S"/>
    <s v="IV82"/>
    <m/>
    <m/>
    <s v="HU"/>
    <s v="HUEVO COMERCIAL"/>
    <n v="175.89"/>
    <d v="2026-08-30T00:00:00"/>
    <n v="0"/>
    <s v="BELLAVISTA"/>
    <n v="271901"/>
    <s v="BE"/>
    <n v="0"/>
    <m/>
    <s v="BELLAVISTA"/>
    <x v="0"/>
    <x v="3"/>
    <x v="2"/>
    <s v="-"/>
    <s v="SANTANDER"/>
    <s v="MAL MARCADO"/>
    <s v="BODEGA"/>
    <x v="2"/>
  </r>
  <r>
    <n v="273003"/>
    <s v="HUEVO PICADO ZF MARCADO X 30 BANDEJA GRIS CANASTA"/>
    <s v="UN"/>
    <n v="1734"/>
    <m/>
    <s v="S"/>
    <s v="IV82"/>
    <m/>
    <m/>
    <s v="HU"/>
    <s v="HUEVO COMERCIAL"/>
    <n v="175.18"/>
    <d v="2026-08-30T00:00:00"/>
    <m/>
    <s v="BELLAVISTA"/>
    <n v="273003"/>
    <s v="BE"/>
    <n v="0"/>
    <m/>
    <s v="BELLAVISTA"/>
    <x v="0"/>
    <x v="3"/>
    <x v="2"/>
    <s v="-"/>
    <s v="SANTANDER"/>
    <s v="PICADO"/>
    <s v="BODEGA"/>
    <x v="2"/>
  </r>
  <r>
    <n v="2110202"/>
    <s v="HUEVO XL X 30 CARTON VERDE CANASTA"/>
    <s v="UN"/>
    <n v="133079"/>
    <m/>
    <s v="S"/>
    <s v="IV82"/>
    <m/>
    <m/>
    <s v="HU"/>
    <s v="HUEVO COMERCIAL"/>
    <n v="394.26"/>
    <d v="2026-08-30T00:00:00"/>
    <m/>
    <s v="BELLAVISTA"/>
    <n v="2110202"/>
    <s v="BE"/>
    <n v="0"/>
    <m/>
    <s v="BELLAVISTA"/>
    <x v="0"/>
    <x v="4"/>
    <x v="3"/>
    <s v="-"/>
    <s v="SANTANDER"/>
    <n v="0"/>
    <s v="BODEGA"/>
    <x v="4"/>
  </r>
  <r>
    <n v="2110302"/>
    <s v="HUEVO L X 30 CARTON VERDE CANASTA"/>
    <s v="UN"/>
    <n v="233593"/>
    <m/>
    <s v="S"/>
    <s v="IV82"/>
    <m/>
    <m/>
    <s v="HU"/>
    <s v="HUEVO COMERCIAL"/>
    <n v="363.24000316556038"/>
    <d v="2026-08-31T00:00:00"/>
    <m/>
    <s v="BELLAVISTA"/>
    <n v="2110302"/>
    <s v="BE"/>
    <n v="0"/>
    <m/>
    <s v="BELLAVISTA"/>
    <x v="0"/>
    <x v="5"/>
    <x v="3"/>
    <s v="-"/>
    <s v="SANTANDER"/>
    <n v="0"/>
    <s v="BODEGA"/>
    <x v="4"/>
  </r>
  <r>
    <n v="2110402"/>
    <s v="HUEVO M X 30 CARTON VERDE CANASTA"/>
    <s v="UN"/>
    <n v="93286"/>
    <m/>
    <s v="S"/>
    <s v="IV82"/>
    <m/>
    <m/>
    <s v="HU"/>
    <s v="HUEVO COMERCIAL"/>
    <n v="349.55"/>
    <d v="2026-08-30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13358"/>
    <s v="HUEVO AA ROJO X 288 CARTON GRIS CAJA-EN DOCENERA-SOL NACIENT"/>
    <s v="UN"/>
    <n v="46944"/>
    <m/>
    <s v="S"/>
    <s v="IV82"/>
    <m/>
    <m/>
    <s v="HU"/>
    <s v="HUEVO COMERCIAL"/>
    <n v="493.6"/>
    <d v="2026-08-28T00:00:00"/>
    <m/>
    <s v="BODEGA BOGOTA"/>
    <n v="13358"/>
    <s v="BO"/>
    <n v="0"/>
    <m/>
    <s v="TAT CE BOGOTA"/>
    <x v="1"/>
    <x v="2"/>
    <x v="1"/>
    <s v="CENTRO DE EMPAQUES"/>
    <s v="CALOTO"/>
    <n v="0"/>
    <s v="BODEGA"/>
    <x v="1"/>
  </r>
  <r>
    <n v="79101"/>
    <s v="HUEVO ROTO"/>
    <s v="UN"/>
    <n v="9397"/>
    <n v="0"/>
    <s v="S"/>
    <s v="IV82"/>
    <n v="0"/>
    <n v="260"/>
    <s v="HU"/>
    <s v="HUEVO COMERCIAL"/>
    <n v="95.13"/>
    <d v="2026-08-29T00:00:00"/>
    <n v="79101"/>
    <s v="BODEGA BOGOTA"/>
    <n v="79101"/>
    <s v="BO"/>
    <n v="0"/>
    <m/>
    <s v="TAT CE BOGOTA"/>
    <x v="1"/>
    <x v="3"/>
    <x v="2"/>
    <s v="CENTRO DE EMPAQUES"/>
    <s v="CALOTO"/>
    <s v="ROTO"/>
    <s v="BODEGA"/>
    <x v="2"/>
  </r>
  <r>
    <n v="2010301"/>
    <s v="HUEVO AA X30 CARTON GRIS CANASTA."/>
    <s v="UN"/>
    <n v="172800"/>
    <m/>
    <s v="S"/>
    <s v="IV82"/>
    <m/>
    <m/>
    <s v="HU"/>
    <s v="HUEVO COMERCIAL"/>
    <n v="376.83"/>
    <d v="2026-08-31T00:00:00"/>
    <m/>
    <s v="BODEGA BOGOTA"/>
    <n v="2010301"/>
    <s v="BO"/>
    <n v="0"/>
    <m/>
    <s v="TAT CE BOGOTA"/>
    <x v="1"/>
    <x v="2"/>
    <x v="0"/>
    <s v="CENTRO DE EMPAQUES"/>
    <s v="CALOTO"/>
    <n v="0"/>
    <s v="BODEGA"/>
    <x v="1"/>
  </r>
  <r>
    <n v="2410401"/>
    <s v="HUEVO CE X 30 CARTON GRIS CANASTA"/>
    <s v="UN"/>
    <n v="756013"/>
    <m/>
    <s v="S"/>
    <s v="IV82"/>
    <m/>
    <m/>
    <s v="HU"/>
    <s v="HUEVO COMERCIAL"/>
    <n v="406.83"/>
    <d v="2026-08-31T00:00:00"/>
    <n v="0"/>
    <s v="BODEGA BOGOTA"/>
    <n v="2410401"/>
    <s v="BO"/>
    <n v="0"/>
    <m/>
    <s v="TAT CE BOGOTA"/>
    <x v="1"/>
    <x v="8"/>
    <x v="0"/>
    <s v="CENTRO DE EMPAQUES"/>
    <s v="CALOTO"/>
    <n v="0"/>
    <s v="BODEGA"/>
    <x v="1"/>
  </r>
  <r>
    <n v="10601"/>
    <s v="HUEVO C X30 CARTON GRIS"/>
    <s v="UN"/>
    <n v="46458"/>
    <n v="0"/>
    <s v="S"/>
    <s v="IV82"/>
    <n v="0"/>
    <n v="400"/>
    <s v="HU"/>
    <s v="HUEVO COMERCIAL"/>
    <n v="130.24"/>
    <d v="2026-08-29T00:00:00"/>
    <n v="10601"/>
    <s v="BARRANQUILLA CLASIFICACION"/>
    <n v="10601"/>
    <s v="BQ"/>
    <n v="0"/>
    <m/>
    <s v="TAT CE BARRANQUILLA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3780"/>
    <m/>
    <s v="S"/>
    <s v="IV82"/>
    <m/>
    <m/>
    <s v="HU"/>
    <s v="HUEVO COMERCIAL"/>
    <n v="470.72"/>
    <d v="2026-08-30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8-30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1"/>
  </r>
  <r>
    <n v="13424"/>
    <s v="HUEVO A X 30 BAND GRIS AMARRADO ALAT - ESTIBADO"/>
    <s v="UN"/>
    <n v="720"/>
    <m/>
    <s v="S"/>
    <s v="IV82"/>
    <m/>
    <m/>
    <s v="HU"/>
    <s v="HUEVO COMERCIAL"/>
    <n v="373.46"/>
    <d v="2026-08-29T00:00:00"/>
    <n v="0"/>
    <s v="BARRANQUILLA CLASIFICACION"/>
    <n v="13424"/>
    <s v="BQ"/>
    <n v="0"/>
    <m/>
    <s v="TAT CE BARRANQUILLA"/>
    <x v="1"/>
    <x v="8"/>
    <x v="1"/>
    <s v="CENTRO DE EMPAQUES"/>
    <s v="SANTANDER"/>
    <n v="0"/>
    <s v="BODEGA"/>
    <x v="1"/>
  </r>
  <r>
    <n v="13520"/>
    <s v="HUEVO B X 30 BAND GRIS AMARRADO BUENASOS - ESTIBADO"/>
    <s v="UN"/>
    <n v="3300"/>
    <m/>
    <s v="S"/>
    <s v="IV82"/>
    <m/>
    <m/>
    <s v="HU"/>
    <s v="HUEVO COMERCIAL"/>
    <n v="388.47184696278521"/>
    <d v="2026-08-30T00:00:00"/>
    <n v="0"/>
    <s v="BARRANQUILLA CLASIFICACION"/>
    <n v="13520"/>
    <s v="BQ"/>
    <n v="0"/>
    <m/>
    <s v="TAT CE BARRANQUILLA"/>
    <x v="1"/>
    <x v="0"/>
    <x v="1"/>
    <s v="CENTRO DE EMPAQUES"/>
    <s v="SANTANDER"/>
    <n v="0"/>
    <s v="BODEGA"/>
    <x v="1"/>
  </r>
  <r>
    <n v="72001"/>
    <s v="HUEVO SUCIO SIN MARCA X30 BANDEJA GRIS"/>
    <s v="UN"/>
    <n v="3171"/>
    <n v="0"/>
    <s v="S"/>
    <s v="IV82"/>
    <n v="0"/>
    <n v="400"/>
    <s v="HU"/>
    <s v="HUEVO COMERCIAL"/>
    <n v="162.88"/>
    <d v="2026-08-29T00:00:00"/>
    <n v="72001"/>
    <s v="BARRANQUILLA CLASIFICACION"/>
    <n v="72001"/>
    <s v="BQ"/>
    <n v="0"/>
    <m/>
    <s v="TAT CE BARRANQUILLA"/>
    <x v="1"/>
    <x v="3"/>
    <x v="2"/>
    <s v="CENTRO DE EMPAQUES"/>
    <s v="SANTANDER"/>
    <s v="SUCIO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8-28T00:00:00"/>
    <m/>
    <s v="BARRANQUILLA CLASIFICACION"/>
    <n v="112357"/>
    <s v="BQ"/>
    <n v="0"/>
    <m/>
    <s v="TAT CE BARRANQUILLA"/>
    <x v="1"/>
    <x v="5"/>
    <x v="1"/>
    <s v="CENTRO DE EMPAQUES"/>
    <s v="SANTANDER"/>
    <n v="0"/>
    <s v="BODEGA"/>
    <x v="3"/>
  </r>
  <r>
    <n v="2010108"/>
    <s v="HUEVO YUMBO X 20 CARTON VERDE CANASTA - BARRANQUILLA"/>
    <s v="UN"/>
    <n v="25"/>
    <m/>
    <s v="S"/>
    <s v="IV82"/>
    <m/>
    <m/>
    <s v="HU"/>
    <s v="HUEVO COMERCIAL"/>
    <n v="629.67999999999995"/>
    <d v="2026-08-31T00:00:00"/>
    <n v="10108"/>
    <s v="BARRANQUILLA CLASIFICACION"/>
    <n v="2010108"/>
    <s v="BQ"/>
    <n v="0"/>
    <m/>
    <s v="TAT CE BARRANQUILLA"/>
    <x v="1"/>
    <x v="6"/>
    <x v="3"/>
    <s v="CENTRO DE EMPAQUES"/>
    <s v="SANTANDER"/>
    <n v="0"/>
    <s v="BODEGA"/>
    <x v="4"/>
  </r>
  <r>
    <n v="2010301"/>
    <s v="HUEVO AA X30 CARTON GRIS CANASTA."/>
    <s v="UN"/>
    <n v="121725"/>
    <m/>
    <s v="S"/>
    <s v="IV82"/>
    <m/>
    <m/>
    <s v="HU"/>
    <s v="HUEVO COMERCIAL"/>
    <n v="376.83"/>
    <d v="2026-08-30T00:00:00"/>
    <m/>
    <s v="BARRANQUILLA CLASIFICACION"/>
    <n v="2010301"/>
    <s v="BQ"/>
    <n v="0"/>
    <m/>
    <s v="TAT CE BARRANQUILLA"/>
    <x v="1"/>
    <x v="2"/>
    <x v="0"/>
    <s v="CENTRO DE EMPAQUES"/>
    <s v="SANTANDER"/>
    <n v="0"/>
    <s v="BODEGA"/>
    <x v="1"/>
  </r>
  <r>
    <n v="2010501"/>
    <s v="HUEVO B X30 CARTON GRIS CANASTA."/>
    <s v="UN"/>
    <n v="402010"/>
    <m/>
    <s v="S"/>
    <s v="IV82"/>
    <m/>
    <m/>
    <s v="HU"/>
    <s v="HUEVO COMERCIAL"/>
    <n v="319.64999999999998"/>
    <d v="2026-08-30T00:00:00"/>
    <m/>
    <s v="BARRANQUILLA CLASIFICACION"/>
    <n v="2010501"/>
    <s v="BQ"/>
    <n v="0"/>
    <m/>
    <s v="TAT CE BARRANQUILLA"/>
    <x v="1"/>
    <x v="0"/>
    <x v="0"/>
    <s v="CENTRO DE EMPAQUES"/>
    <s v="SANTANDER"/>
    <n v="0"/>
    <s v="BODEGA"/>
    <x v="0"/>
  </r>
  <r>
    <n v="2410401"/>
    <s v="HUEVO CE X 30 CARTON GRIS CANASTA"/>
    <s v="UN"/>
    <n v="244985"/>
    <m/>
    <s v="S"/>
    <s v="IV82"/>
    <m/>
    <m/>
    <s v="HU"/>
    <s v="HUEVO COMERCIAL"/>
    <n v="406.83"/>
    <d v="2026-08-29T00:00:00"/>
    <n v="0"/>
    <s v="BARRANQUILLA CLASIFICACION"/>
    <n v="2410401"/>
    <s v="BQ"/>
    <n v="0"/>
    <m/>
    <s v="TAT CE BARRANQUILLA"/>
    <x v="1"/>
    <x v="8"/>
    <x v="0"/>
    <s v="CENTRO DE EMPAQUES"/>
    <s v="SANTANDER"/>
    <n v="0"/>
    <s v="BODEGA"/>
    <x v="1"/>
  </r>
  <r>
    <n v="10301"/>
    <s v="HUEVO AA X30 CARTON GRIS"/>
    <s v="UN"/>
    <n v="300"/>
    <m/>
    <s v="S"/>
    <s v="IV82"/>
    <m/>
    <m/>
    <s v="HU"/>
    <s v="HUEVO COMERCIAL"/>
    <n v="284.91000000000003"/>
    <d v="2026-08-29T00:00:00"/>
    <n v="10301"/>
    <s v="CENTRO DE EMPAQUES CALI"/>
    <n v="10301"/>
    <s v="CA"/>
    <n v="0"/>
    <m/>
    <s v="TAT CE CALI"/>
    <x v="1"/>
    <x v="2"/>
    <x v="0"/>
    <s v="OCCIDENTE"/>
    <s v="CALOTO"/>
    <n v="0"/>
    <s v="BODEGA"/>
    <x v="0"/>
  </r>
  <r>
    <n v="10401"/>
    <s v="HUEVO A X30 CARTON GRIS"/>
    <s v="UN"/>
    <n v="565"/>
    <m/>
    <s v="S"/>
    <s v="IV82"/>
    <m/>
    <m/>
    <s v="HU"/>
    <s v="HUEVO COMERCIAL"/>
    <n v="259.73"/>
    <d v="2026-08-29T00:00:00"/>
    <n v="10401"/>
    <s v="CENTRO DE EMPAQUES CALI"/>
    <n v="10401"/>
    <s v="CA"/>
    <n v="0"/>
    <m/>
    <s v="TAT CE CALI"/>
    <x v="1"/>
    <x v="8"/>
    <x v="0"/>
    <s v="OCCIDENTE"/>
    <s v="CALOTO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8-31T00:00:00"/>
    <n v="0"/>
    <s v="CENTRO DE EMPAQUES CALI"/>
    <n v="13324"/>
    <s v="CA"/>
    <n v="0"/>
    <m/>
    <s v="TAT CE CALI"/>
    <x v="1"/>
    <x v="2"/>
    <x v="1"/>
    <s v="OCCIDENTE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29T00:00:00"/>
    <m/>
    <s v="CENTRO DE EMPAQUES CALI"/>
    <n v="13420"/>
    <s v="CA"/>
    <n v="0"/>
    <m/>
    <s v="TAT CE CALI"/>
    <x v="1"/>
    <x v="8"/>
    <x v="1"/>
    <s v="OCCIDENTE"/>
    <s v="CALOTO"/>
    <n v="0"/>
    <s v="BODEGA"/>
    <x v="1"/>
  </r>
  <r>
    <n v="100"/>
    <s v="HUEVO SIN CLASIFICAR ROJO"/>
    <s v="UN"/>
    <n v="782047"/>
    <m/>
    <s v="S"/>
    <s v="IV82"/>
    <m/>
    <m/>
    <s v="HU"/>
    <s v="HUEVO COMERCIAL"/>
    <n v="376.83"/>
    <d v="2026-08-31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8-29T00:00:00"/>
    <n v="0"/>
    <s v="CENTRO DE EMPAQUES CUCUTA"/>
    <n v="2013322"/>
    <s v="CU"/>
    <n v="0"/>
    <m/>
    <s v="TAT CUCUTA"/>
    <x v="1"/>
    <x v="2"/>
    <x v="1"/>
    <s v="COSTA"/>
    <s v="SANTANDER"/>
    <n v="0"/>
    <s v="BODEGA"/>
    <x v="1"/>
  </r>
  <r>
    <n v="2013419"/>
    <s v="HUEVO A X 30 CARTON GRIS AMARRADO SOL NACIENTE CANASTA."/>
    <s v="UN"/>
    <n v="15120"/>
    <m/>
    <s v="S"/>
    <s v="IV82"/>
    <m/>
    <m/>
    <s v="HU"/>
    <s v="HUEVO COMERCIAL"/>
    <n v="406.83"/>
    <d v="2026-08-28T00:00:00"/>
    <n v="0"/>
    <s v="CENTRO DE EMPAQUES CUCUTA"/>
    <n v="2013419"/>
    <s v="CU"/>
    <n v="0"/>
    <m/>
    <s v="TAT CUCUTA"/>
    <x v="1"/>
    <x v="8"/>
    <x v="1"/>
    <s v="COSTA"/>
    <s v="SANTANDER"/>
    <n v="0"/>
    <s v="BODEGA"/>
    <x v="1"/>
  </r>
  <r>
    <n v="2010301"/>
    <s v="HUEVO AA X30 CARTON GRIS CANASTA."/>
    <s v="UN"/>
    <n v="36576"/>
    <m/>
    <s v="S"/>
    <s v="IV82"/>
    <m/>
    <m/>
    <s v="HU"/>
    <s v="HUEVO COMERCIAL"/>
    <n v="376.83"/>
    <d v="2026-08-30T00:00:00"/>
    <m/>
    <s v="ELABORACION DE PRODUCTOS - ALKA"/>
    <n v="2010301"/>
    <s v="EPALKA"/>
    <n v="0"/>
    <m/>
    <s v="ALKA1"/>
    <x v="0"/>
    <x v="2"/>
    <x v="0"/>
    <s v="-"/>
    <s v="CALOTO"/>
    <n v="0"/>
    <s v="BODEGA"/>
    <x v="1"/>
  </r>
  <r>
    <n v="2110202"/>
    <s v="HUEVO XL X 30 CARTON VERDE CANASTA"/>
    <s v="UN"/>
    <n v="53760"/>
    <m/>
    <s v="S"/>
    <s v="IV82"/>
    <m/>
    <m/>
    <s v="HU"/>
    <s v="HUEVO COMERCIAL"/>
    <n v="394.26"/>
    <d v="2026-08-30T00:00:00"/>
    <m/>
    <s v="ELABORACION DE PRODUCTOS - ALKA"/>
    <n v="2110202"/>
    <s v="EPALKA"/>
    <n v="0"/>
    <m/>
    <s v="ALKA1"/>
    <x v="0"/>
    <x v="4"/>
    <x v="3"/>
    <s v="-"/>
    <s v="CALOTO"/>
    <n v="0"/>
    <s v="BODEGA"/>
    <x v="4"/>
  </r>
  <r>
    <n v="2110302"/>
    <s v="HUEVO L X 30 CARTON VERDE CANASTA"/>
    <s v="UN"/>
    <n v="3960"/>
    <m/>
    <s v="S"/>
    <s v="IV82"/>
    <m/>
    <m/>
    <s v="HU"/>
    <s v="HUEVO COMERCIAL"/>
    <n v="363.24"/>
    <d v="2026-08-30T00:00:00"/>
    <m/>
    <s v="ELABORACION DE PRODUCTOS - ALKA"/>
    <n v="2110302"/>
    <s v="EPALKA"/>
    <n v="0"/>
    <m/>
    <s v="ALKA1"/>
    <x v="0"/>
    <x v="5"/>
    <x v="3"/>
    <s v="-"/>
    <s v="CALOTO"/>
    <n v="0"/>
    <s v="BODEGA"/>
    <x v="4"/>
  </r>
  <r>
    <n v="2010301"/>
    <s v="HUEVO AA X30 CARTON GRIS CANASTA."/>
    <s v="UN"/>
    <n v="1000"/>
    <m/>
    <s v="S"/>
    <s v="IV82"/>
    <m/>
    <m/>
    <s v="HU"/>
    <s v="HUEVO COMERCIAL"/>
    <n v="376.83"/>
    <d v="2026-08-30T00:00:00"/>
    <m/>
    <s v="ELABORACION PRODUCTO CENTRO DE EMPAQUES MEDELLIN"/>
    <n v="2010301"/>
    <s v="EPME"/>
    <n v="0"/>
    <m/>
    <s v="TAT CE MEDELLIN"/>
    <x v="1"/>
    <x v="2"/>
    <x v="0"/>
    <s v="CENTRO DE EMPAQUES"/>
    <s v="CALOTO"/>
    <n v="0"/>
    <s v="BODEGA"/>
    <x v="1"/>
  </r>
  <r>
    <n v="10401"/>
    <s v="HUEVO A X30 CARTON GRIS"/>
    <s v="UN"/>
    <n v="20160"/>
    <m/>
    <s v="S"/>
    <s v="IV82"/>
    <m/>
    <m/>
    <s v="HU"/>
    <s v="HUEVO COMERCIAL"/>
    <n v="259.73"/>
    <d v="2026-08-30T00:00:00"/>
    <n v="10401"/>
    <s v="ELABORACION DE PRODUCTOS - PALMAS"/>
    <n v="10401"/>
    <s v="EPPALM"/>
    <n v="0"/>
    <m/>
    <s v="PALMAS"/>
    <x v="0"/>
    <x v="8"/>
    <x v="0"/>
    <s v="-"/>
    <s v="CALOTO"/>
    <n v="0"/>
    <s v="BODEGA"/>
    <x v="0"/>
  </r>
  <r>
    <n v="110316"/>
    <s v="HUEVO L X30 CARTON VERDE CON ETIQUETA"/>
    <s v="UN"/>
    <n v="28"/>
    <n v="0"/>
    <s v="S"/>
    <s v="IV82"/>
    <n v="0"/>
    <n v="555"/>
    <s v="HU"/>
    <s v="HUEVO COMERCIAL"/>
    <n v="474.15"/>
    <d v="2026-08-28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3"/>
  </r>
  <r>
    <n v="79201"/>
    <s v="DESECHO HUEVO CASCARA"/>
    <s v="UN"/>
    <n v="256"/>
    <m/>
    <s v="S"/>
    <s v="IV82"/>
    <m/>
    <m/>
    <s v="HU"/>
    <s v="HUEVO COMERCIAL"/>
    <n v="376.83"/>
    <d v="2026-08-28T00:00:00"/>
    <n v="79201"/>
    <s v="TAT CARTAGENA - FOOD SERVICE"/>
    <n v="79201"/>
    <s v="FS41"/>
    <n v="0"/>
    <m/>
    <s v="TAT CARTAGENA"/>
    <x v="3"/>
    <x v="3"/>
    <x v="2"/>
    <s v="COSTA"/>
    <s v="CALOTO"/>
    <s v="DESECHO"/>
    <s v="VEHICULOS"/>
    <x v="2"/>
  </r>
  <r>
    <n v="110316"/>
    <s v="HUEVO L X30 CARTON VERDE CON ETIQUETA"/>
    <s v="UN"/>
    <n v="4650"/>
    <n v="0"/>
    <s v="S"/>
    <s v="IV82"/>
    <n v="0"/>
    <n v="500"/>
    <s v="HU"/>
    <s v="HUEVO COMERCIAL"/>
    <n v="474.15"/>
    <d v="2026-08-31T00:00:00"/>
    <m/>
    <s v="TAT CARTAGENA - FOOD SERVICE"/>
    <n v="110316"/>
    <s v="FS41"/>
    <n v="0"/>
    <m/>
    <s v="TAT CARTAGENA"/>
    <x v="3"/>
    <x v="5"/>
    <x v="5"/>
    <s v="COSTA"/>
    <s v="CALOTO"/>
    <n v="0"/>
    <s v="VEHICULOS"/>
    <x v="3"/>
  </r>
  <r>
    <n v="2110302"/>
    <s v="HUEVO L X 30 CARTON VERDE CANASTA"/>
    <s v="UN"/>
    <n v="210"/>
    <n v="0"/>
    <s v="S"/>
    <s v="IV82"/>
    <n v="0"/>
    <n v="440"/>
    <s v="HU"/>
    <s v="HUEVO COMERCIAL"/>
    <n v="371.34901179391682"/>
    <d v="2026-08-31T00:00:00"/>
    <m/>
    <s v="TAT CARTAGENA - FOOD SERVICE"/>
    <n v="2110302"/>
    <s v="FS41"/>
    <n v="0"/>
    <m/>
    <s v="TAT CARTAGENA"/>
    <x v="3"/>
    <x v="5"/>
    <x v="3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475"/>
    <s v="HU"/>
    <s v="HUEVO COMERCIAL"/>
    <n v="395.06361111111107"/>
    <d v="2026-08-31T00:00:00"/>
    <m/>
    <s v="TAT - FOOD SERVICE BOGOTA - FS59"/>
    <n v="2110202"/>
    <s v="FS59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24696354166667"/>
    <d v="2026-08-31T00:00:00"/>
    <m/>
    <s v="TAT - FOOD SERVICE BOGOTA - FS59"/>
    <n v="2110302"/>
    <s v="FS59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3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4"/>
  </r>
  <r>
    <n v="100"/>
    <s v="HUEVO SIN CLASIFICAR ROJO"/>
    <s v="UN"/>
    <n v="44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1086981"/>
    <m/>
    <s v="S"/>
    <s v="IV82"/>
    <m/>
    <m/>
    <s v="HU"/>
    <s v="HUEVO COMERCIAL"/>
    <n v="1"/>
    <d v="2026-08-3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530"/>
    <n v="0"/>
    <s v="S"/>
    <s v="IV82"/>
    <n v="0"/>
    <n v="425"/>
    <s v="HU"/>
    <s v="HUEVO COMERCIAL"/>
    <n v="359.32"/>
    <d v="2026-08-31T00:00:00"/>
    <n v="0"/>
    <s v="TAT BUCARAMANGA H1004"/>
    <n v="2110327"/>
    <s v="H100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5090"/>
    <n v="0"/>
    <s v="S"/>
    <s v="IV82"/>
    <n v="0"/>
    <n v="405"/>
    <s v="HU"/>
    <s v="HUEVO COMERCIAL"/>
    <n v="328.87"/>
    <d v="2026-08-3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4"/>
  </r>
  <r>
    <n v="2110327"/>
    <s v="HUEVO L X 30 CARTON VERDE CANASTA - BGA"/>
    <s v="UN"/>
    <n v="4410"/>
    <n v="0"/>
    <s v="S"/>
    <s v="IV82"/>
    <n v="0"/>
    <n v="425"/>
    <s v="HU"/>
    <s v="HUEVO COMERCIAL"/>
    <n v="359.32"/>
    <d v="2026-08-31T00:00:00"/>
    <n v="0"/>
    <s v="TAT BUCARAMANGA H1005"/>
    <n v="2110327"/>
    <s v="H1005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405"/>
    <s v="HU"/>
    <s v="HUEVO COMERCIAL"/>
    <n v="328.87"/>
    <d v="2026-08-29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64"/>
    <n v="0"/>
    <s v="S"/>
    <s v="IV82"/>
    <n v="0"/>
    <n v="510"/>
    <s v="HU"/>
    <s v="HUEVO COMERCIAL"/>
    <n v="538.38"/>
    <d v="2026-08-29T00:00:00"/>
    <m/>
    <s v="TAT BUCARAMANGA H1005"/>
    <n v="2152388"/>
    <s v="H1005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7485"/>
    <n v="0"/>
    <s v="S"/>
    <s v="IV82"/>
    <n v="0"/>
    <n v="425"/>
    <s v="HU"/>
    <s v="HUEVO COMERCIAL"/>
    <n v="359.32000000000329"/>
    <d v="2026-08-31T00:00:00"/>
    <n v="0"/>
    <s v="TAT BUCARAMANGA H1006"/>
    <n v="2110327"/>
    <s v="H100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530"/>
    <n v="0"/>
    <s v="S"/>
    <s v="IV82"/>
    <n v="0"/>
    <n v="405"/>
    <s v="HU"/>
    <s v="HUEVO COMERCIAL"/>
    <n v="328.87000000978708"/>
    <d v="2026-08-29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BUCARAMANGA H1006"/>
    <n v="2112207"/>
    <s v="H1006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8-29T00:00:00"/>
    <m/>
    <s v="TAT BUCARAMANGA H1006"/>
    <n v="2152388"/>
    <s v="H1006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3960"/>
    <n v="0"/>
    <s v="S"/>
    <s v="IV82"/>
    <n v="0"/>
    <n v="425"/>
    <s v="HU"/>
    <s v="HUEVO COMERCIAL"/>
    <n v="359.32000000005439"/>
    <d v="2026-08-31T00:00:00"/>
    <n v="0"/>
    <s v="TAT BUCARAMANGA H1007"/>
    <n v="2110327"/>
    <s v="H1007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626"/>
    <n v="0"/>
    <s v="S"/>
    <s v="IV82"/>
    <n v="0"/>
    <n v="405"/>
    <s v="HU"/>
    <s v="HUEVO COMERCIAL"/>
    <n v="328.87"/>
    <d v="2026-08-29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7980"/>
    <n v="0"/>
    <s v="S"/>
    <s v="IV82"/>
    <n v="0"/>
    <n v="425"/>
    <s v="HU"/>
    <s v="HUEVO COMERCIAL"/>
    <n v="359.3200000000059"/>
    <d v="2026-08-29T00:00:00"/>
    <n v="0"/>
    <s v="TAT BUCARAMANGA H1010"/>
    <n v="2110327"/>
    <s v="H1010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806"/>
    <n v="0"/>
    <s v="S"/>
    <s v="IV82"/>
    <n v="0"/>
    <n v="405"/>
    <s v="HU"/>
    <s v="HUEVO COMERCIAL"/>
    <n v="328.87"/>
    <d v="2026-08-29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8T00:00:00"/>
    <m/>
    <s v="TAT BUCARAMANGA H1010"/>
    <n v="2112207"/>
    <s v="H1010"/>
    <n v="0"/>
    <m/>
    <s v="TAT BUCARAMANGA"/>
    <x v="3"/>
    <x v="4"/>
    <x v="1"/>
    <s v="COSTA"/>
    <s v="SANTANDER"/>
    <s v="TAT"/>
    <s v="VEHICULOS"/>
    <x v="4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8-29T00:00:00"/>
    <m/>
    <s v="TAT BUCARAMANGA H1010"/>
    <n v="2152388"/>
    <s v="H1010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073"/>
    <n v="0"/>
    <s v="S"/>
    <s v="IV82"/>
    <n v="0"/>
    <n v="425"/>
    <s v="HU"/>
    <s v="HUEVO COMERCIAL"/>
    <n v="359.32000000000022"/>
    <d v="2026-08-31T00:00:00"/>
    <n v="0"/>
    <s v="TAT BUCARAMANGA H1012"/>
    <n v="2110327"/>
    <s v="H1012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500"/>
    <n v="0"/>
    <s v="S"/>
    <s v="IV82"/>
    <n v="0"/>
    <n v="405"/>
    <s v="HU"/>
    <s v="HUEVO COMERCIAL"/>
    <n v="328.87"/>
    <d v="2026-08-3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4"/>
  </r>
  <r>
    <n v="2110327"/>
    <s v="HUEVO L X 30 CARTON VERDE CANASTA - BGA"/>
    <s v="UN"/>
    <n v="3608"/>
    <n v="0"/>
    <s v="S"/>
    <s v="IV82"/>
    <n v="0"/>
    <n v="425"/>
    <s v="HU"/>
    <s v="HUEVO COMERCIAL"/>
    <n v="359.32000000033611"/>
    <d v="2026-08-31T00:00:00"/>
    <n v="0"/>
    <s v="TAT BUCARAMANGA H1013"/>
    <n v="2110327"/>
    <s v="H1013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1377"/>
    <n v="0"/>
    <s v="S"/>
    <s v="IV82"/>
    <n v="0"/>
    <n v="405"/>
    <s v="HU"/>
    <s v="HUEVO COMERCIAL"/>
    <n v="328.87"/>
    <d v="2026-08-29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29T00:00:00"/>
    <m/>
    <s v="TAT BUCARAMANGA H1013"/>
    <n v="2152388"/>
    <s v="H1013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8130"/>
    <n v="0"/>
    <s v="S"/>
    <s v="IV82"/>
    <n v="0"/>
    <n v="425"/>
    <s v="HU"/>
    <s v="HUEVO COMERCIAL"/>
    <n v="359.32000000001119"/>
    <d v="2026-08-31T00:00:00"/>
    <n v="0"/>
    <s v="TAT BUCARAMANGA H1014"/>
    <n v="2110327"/>
    <s v="H1014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8-3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4"/>
  </r>
  <r>
    <n v="2152388"/>
    <s v="HUEVO L X 15 PAGUE 14 PET EN CANASTA."/>
    <s v="UN"/>
    <n v="735"/>
    <n v="0"/>
    <s v="S"/>
    <s v="IV82"/>
    <n v="0"/>
    <n v="510"/>
    <s v="HU"/>
    <s v="HUEVO COMERCIAL"/>
    <n v="538.38"/>
    <d v="2026-08-31T00:00:00"/>
    <m/>
    <s v="TAT BUCARAMANGA H1014"/>
    <n v="2152388"/>
    <s v="H1014"/>
    <n v="0"/>
    <m/>
    <s v="TAT BUCARAMANGA"/>
    <x v="3"/>
    <x v="5"/>
    <x v="1"/>
    <s v="COSTA"/>
    <s v="SANTANDER"/>
    <n v="0"/>
    <s v="VEHICULOS"/>
    <x v="4"/>
  </r>
  <r>
    <n v="2110327"/>
    <s v="HUEVO L X 30 CARTON VERDE CANASTA - BGA"/>
    <s v="UN"/>
    <n v="5604"/>
    <n v="0"/>
    <s v="S"/>
    <s v="IV82"/>
    <n v="0"/>
    <n v="425"/>
    <s v="HU"/>
    <s v="HUEVO COMERCIAL"/>
    <n v="359.32000000000733"/>
    <d v="2026-08-29T00:00:00"/>
    <n v="0"/>
    <s v="TAT BUCARAMANGA H1016"/>
    <n v="2110327"/>
    <s v="H1016"/>
    <n v="0"/>
    <m/>
    <s v="TAT BUCARAMANGA"/>
    <x v="3"/>
    <x v="5"/>
    <x v="3"/>
    <s v="COSTA"/>
    <s v="SANTANDER"/>
    <n v="0"/>
    <s v="VEHICULOS"/>
    <x v="4"/>
  </r>
  <r>
    <n v="2110427"/>
    <s v="HUEVO M X 30 CARTON VERDE CANASTA - BGA"/>
    <s v="UN"/>
    <n v="914"/>
    <n v="0"/>
    <s v="S"/>
    <s v="IV82"/>
    <n v="0"/>
    <n v="405"/>
    <s v="HU"/>
    <s v="HUEVO COMERCIAL"/>
    <n v="328.87000000001439"/>
    <d v="2026-08-29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4"/>
  </r>
  <r>
    <n v="112268"/>
    <s v="HUEVO XL X 15 PET CAJA X 300."/>
    <s v="UN"/>
    <n v="300"/>
    <n v="0"/>
    <s v="S"/>
    <s v="IV82"/>
    <n v="0"/>
    <n v="770"/>
    <s v="HU"/>
    <s v="HUEVO COMERCIAL"/>
    <n v="684.07"/>
    <d v="2026-08-31T00:00:00"/>
    <m/>
    <s v="TAT H1050 - AUTOSERVICIOS"/>
    <n v="112268"/>
    <s v="H1050"/>
    <n v="0"/>
    <m/>
    <s v="TAT BUCARAMANGA"/>
    <x v="3"/>
    <x v="4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00"/>
    <s v="HU"/>
    <s v="HUEVO COMERCIAL"/>
    <n v="394.26"/>
    <d v="2026-08-29T00:00:00"/>
    <m/>
    <s v="TAT CALI H2001"/>
    <n v="2110202"/>
    <s v="H200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0021"/>
    <n v="0"/>
    <s v="S"/>
    <s v="IV82"/>
    <n v="0"/>
    <n v="465"/>
    <s v="HU"/>
    <s v="HUEVO COMERCIAL"/>
    <n v="363.24002544852118"/>
    <d v="2026-08-29T00:00:00"/>
    <m/>
    <s v="TAT CALI H2001"/>
    <n v="2110302"/>
    <s v="H200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CALI H2001"/>
    <n v="2152388"/>
    <s v="H2001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500"/>
    <s v="HU"/>
    <s v="HUEVO COMERCIAL"/>
    <n v="394.26"/>
    <d v="2026-08-29T00:00:00"/>
    <m/>
    <s v="TAT CALI H2002"/>
    <n v="2110202"/>
    <s v="H2002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6780"/>
    <n v="0"/>
    <s v="S"/>
    <s v="IV82"/>
    <n v="0"/>
    <n v="465"/>
    <s v="HU"/>
    <s v="HUEVO COMERCIAL"/>
    <n v="363.24002130518869"/>
    <d v="2026-08-29T00:00:00"/>
    <m/>
    <s v="TAT CALI H2002"/>
    <n v="2110302"/>
    <s v="H200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9T00:00:00"/>
    <m/>
    <s v="TAT CALI H2002"/>
    <n v="2112207"/>
    <s v="H2002"/>
    <n v="0"/>
    <m/>
    <s v="TAT CALI"/>
    <x v="3"/>
    <x v="4"/>
    <x v="1"/>
    <s v="OCCIDENTE"/>
    <s v="CALOTO"/>
    <s v="TAT"/>
    <s v="VEHICULOS"/>
    <x v="4"/>
  </r>
  <r>
    <n v="2110202"/>
    <s v="HUEVO XL X 30 CARTON VERDE CANASTA"/>
    <s v="UN"/>
    <n v="6510"/>
    <n v="0"/>
    <s v="S"/>
    <s v="IV82"/>
    <n v="0"/>
    <n v="500"/>
    <s v="HU"/>
    <s v="HUEVO COMERCIAL"/>
    <n v="394.26837417804649"/>
    <d v="2026-08-29T00:00:00"/>
    <m/>
    <s v="TAT CALI H2003"/>
    <n v="2110202"/>
    <s v="H2003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6132"/>
    <n v="0"/>
    <s v="S"/>
    <s v="IV82"/>
    <n v="0"/>
    <n v="465"/>
    <s v="HU"/>
    <s v="HUEVO COMERCIAL"/>
    <n v="363.24002296774381"/>
    <d v="2026-08-29T00:00:00"/>
    <m/>
    <s v="TAT CALI H2003"/>
    <n v="2110302"/>
    <s v="H2003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8-29T00:00:00"/>
    <m/>
    <s v="TAT CALI H2003"/>
    <n v="2112207"/>
    <s v="H2003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614"/>
    <n v="0"/>
    <s v="S"/>
    <s v="IV82"/>
    <n v="0"/>
    <n v="550"/>
    <s v="HU"/>
    <s v="HUEVO COMERCIAL"/>
    <n v="538.38"/>
    <d v="2026-08-29T00:00:00"/>
    <m/>
    <s v="TAT CALI H2003"/>
    <n v="2152388"/>
    <s v="H2003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8-29T00:00:00"/>
    <m/>
    <s v="TAT CALI H2005"/>
    <n v="2010102"/>
    <s v="H2005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5539"/>
    <n v="0"/>
    <s v="S"/>
    <s v="IV82"/>
    <n v="0"/>
    <n v="500"/>
    <s v="HU"/>
    <s v="HUEVO COMERCIAL"/>
    <n v="394.2600612512536"/>
    <d v="2026-08-29T00:00:00"/>
    <m/>
    <s v="TAT CALI H2005"/>
    <n v="2110202"/>
    <s v="H2005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9T00:00:00"/>
    <n v="0"/>
    <s v="TAT CALI H2005"/>
    <n v="2110217"/>
    <s v="H2005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10273"/>
    <n v="0"/>
    <s v="S"/>
    <s v="IV82"/>
    <n v="0"/>
    <n v="465"/>
    <s v="HU"/>
    <s v="HUEVO COMERCIAL"/>
    <n v="363.24002161521042"/>
    <d v="2026-08-31T00:00:00"/>
    <m/>
    <s v="TAT CALI H2005"/>
    <n v="2110302"/>
    <s v="H2005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1860"/>
    <n v="0"/>
    <s v="S"/>
    <s v="IV82"/>
    <n v="0"/>
    <n v="475"/>
    <s v="HU"/>
    <s v="HUEVO COMERCIAL"/>
    <n v="362.98"/>
    <d v="2026-08-29T00:00:00"/>
    <n v="0"/>
    <s v="TAT CALI H2005"/>
    <n v="2110317"/>
    <s v="H2005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29T00:00:00"/>
    <m/>
    <s v="TAT CALI H2005"/>
    <n v="2112207"/>
    <s v="H2005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29T00:00:00"/>
    <m/>
    <s v="TAT CALI H2005"/>
    <n v="2152388"/>
    <s v="H2005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3601"/>
    <n v="0"/>
    <s v="S"/>
    <s v="IV82"/>
    <n v="0"/>
    <n v="500"/>
    <s v="HU"/>
    <s v="HUEVO COMERCIAL"/>
    <n v="394.26000664371003"/>
    <d v="2026-08-29T00:00:00"/>
    <m/>
    <s v="TAT CALI H2006"/>
    <n v="2110202"/>
    <s v="H200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3934"/>
    <n v="0"/>
    <s v="S"/>
    <s v="IV82"/>
    <n v="0"/>
    <n v="465"/>
    <s v="HU"/>
    <s v="HUEVO COMERCIAL"/>
    <n v="363.24002386291278"/>
    <d v="2026-08-31T00:00:00"/>
    <m/>
    <s v="TAT CALI H2006"/>
    <n v="2110302"/>
    <s v="H2006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CALI H2006"/>
    <n v="2112207"/>
    <s v="H200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9T00:00:00"/>
    <m/>
    <s v="TAT CALI H2006"/>
    <n v="2152388"/>
    <s v="H2006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7890"/>
    <n v="0"/>
    <s v="S"/>
    <s v="IV82"/>
    <n v="0"/>
    <n v="500"/>
    <s v="HU"/>
    <s v="HUEVO COMERCIAL"/>
    <n v="394.26000000793658"/>
    <d v="2026-08-29T00:00:00"/>
    <m/>
    <s v="TAT CALI H2007"/>
    <n v="2110202"/>
    <s v="H2007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263"/>
    <n v="0"/>
    <s v="S"/>
    <s v="IV82"/>
    <n v="0"/>
    <n v="465"/>
    <s v="HU"/>
    <s v="HUEVO COMERCIAL"/>
    <n v="363.24003790480373"/>
    <d v="2026-08-29T00:00:00"/>
    <m/>
    <s v="TAT CALI H2007"/>
    <n v="2110302"/>
    <s v="H2007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9T00:00:00"/>
    <m/>
    <s v="TAT CALI H2007"/>
    <n v="2112207"/>
    <s v="H2007"/>
    <n v="0"/>
    <m/>
    <s v="TAT CALI"/>
    <x v="3"/>
    <x v="4"/>
    <x v="1"/>
    <s v="OCCIDENTE"/>
    <s v="CALOTO"/>
    <s v="TAT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31T00:00:00"/>
    <m/>
    <s v="TAT CALI H2008"/>
    <n v="2010102"/>
    <s v="H2008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290"/>
    <n v="0"/>
    <s v="S"/>
    <s v="IV82"/>
    <n v="0"/>
    <n v="500"/>
    <s v="HU"/>
    <s v="HUEVO COMERCIAL"/>
    <n v="394.26"/>
    <d v="2026-08-31T00:00:00"/>
    <m/>
    <s v="TAT CALI H2008"/>
    <n v="2110202"/>
    <s v="H2008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8100"/>
    <n v="0"/>
    <s v="S"/>
    <s v="IV82"/>
    <n v="0"/>
    <n v="465"/>
    <s v="HU"/>
    <s v="HUEVO COMERCIAL"/>
    <n v="363.24002215649239"/>
    <d v="2026-08-31T00:00:00"/>
    <m/>
    <s v="TAT CALI H2008"/>
    <n v="2110302"/>
    <s v="H2008"/>
    <n v="0"/>
    <m/>
    <s v="TAT CALI"/>
    <x v="3"/>
    <x v="5"/>
    <x v="3"/>
    <s v="OCCIDENTE"/>
    <s v="CALOTO"/>
    <n v="0"/>
    <s v="VEHICULOS"/>
    <x v="4"/>
  </r>
  <r>
    <n v="2110317"/>
    <s v="HUEVO L X 30 CARTON VERDE AMARRADO SIN ETIQUETA CANASTA"/>
    <s v="UN"/>
    <n v="2160"/>
    <n v="0"/>
    <s v="S"/>
    <s v="IV82"/>
    <n v="0"/>
    <n v="475"/>
    <s v="HU"/>
    <s v="HUEVO COMERCIAL"/>
    <n v="362.98"/>
    <d v="2026-08-29T00:00:00"/>
    <n v="0"/>
    <s v="TAT CALI H2008"/>
    <n v="2110317"/>
    <s v="H2008"/>
    <n v="0"/>
    <m/>
    <s v="TAT CALI"/>
    <x v="3"/>
    <x v="5"/>
    <x v="1"/>
    <s v="OCCIDENTE"/>
    <s v="CALOTO"/>
    <n v="0"/>
    <s v="VEHICULOS"/>
    <x v="4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8-29T00:00:00"/>
    <m/>
    <s v="TAT CALI H2008"/>
    <n v="2112207"/>
    <s v="H2008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8-31T00:00:00"/>
    <m/>
    <s v="TAT CALI H2008"/>
    <n v="2152388"/>
    <s v="H2008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9T00:00:00"/>
    <m/>
    <s v="TAT CALI H2009"/>
    <n v="2010102"/>
    <s v="H2009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0470"/>
    <n v="0"/>
    <s v="S"/>
    <s v="IV82"/>
    <n v="0"/>
    <n v="500"/>
    <s v="HU"/>
    <s v="HUEVO COMERCIAL"/>
    <n v="394.26"/>
    <d v="2026-08-31T00:00:00"/>
    <m/>
    <s v="TAT CALI H2009"/>
    <n v="2110202"/>
    <s v="H2009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510"/>
    <n v="0"/>
    <s v="S"/>
    <s v="IV82"/>
    <n v="0"/>
    <n v="465"/>
    <s v="HU"/>
    <s v="HUEVO COMERCIAL"/>
    <n v="363.24001742110732"/>
    <d v="2026-08-31T00:00:00"/>
    <m/>
    <s v="TAT CALI H2009"/>
    <n v="2110302"/>
    <s v="H2009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31T00:00:00"/>
    <m/>
    <s v="TAT CALI H2010"/>
    <n v="2010102"/>
    <s v="H2010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9188"/>
    <n v="0"/>
    <s v="S"/>
    <s v="IV82"/>
    <n v="0"/>
    <n v="500"/>
    <s v="HU"/>
    <s v="HUEVO COMERCIAL"/>
    <n v="394.26"/>
    <d v="2026-08-31T00:00:00"/>
    <m/>
    <s v="TAT CALI H2010"/>
    <n v="2110202"/>
    <s v="H2010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9815"/>
    <n v="0"/>
    <s v="S"/>
    <s v="IV82"/>
    <n v="0"/>
    <n v="465"/>
    <s v="HU"/>
    <s v="HUEVO COMERCIAL"/>
    <n v="363.24016296637859"/>
    <d v="2026-08-31T00:00:00"/>
    <m/>
    <s v="TAT CALI H2010"/>
    <n v="2110302"/>
    <s v="H2010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31T00:00:00"/>
    <m/>
    <s v="TAT CALI H2010"/>
    <n v="2112207"/>
    <s v="H2010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31T00:00:00"/>
    <m/>
    <s v="TAT CALI H2010"/>
    <n v="2152388"/>
    <s v="H2010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CALI H2011"/>
    <n v="2010102"/>
    <s v="H2011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8689"/>
    <n v="0"/>
    <s v="S"/>
    <s v="IV82"/>
    <n v="0"/>
    <n v="500"/>
    <s v="HU"/>
    <s v="HUEVO COMERCIAL"/>
    <n v="394.26"/>
    <d v="2026-08-29T00:00:00"/>
    <m/>
    <s v="TAT CALI H2011"/>
    <n v="2110202"/>
    <s v="H2011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1692"/>
    <n v="0"/>
    <s v="S"/>
    <s v="IV82"/>
    <n v="0"/>
    <n v="465"/>
    <s v="HU"/>
    <s v="HUEVO COMERCIAL"/>
    <n v="363.240025"/>
    <d v="2026-08-29T00:00:00"/>
    <m/>
    <s v="TAT CALI H2011"/>
    <n v="2110302"/>
    <s v="H2011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8T00:00:00"/>
    <m/>
    <s v="TAT CALI H2011"/>
    <n v="2152388"/>
    <s v="H2011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CALI H2016"/>
    <n v="2010102"/>
    <s v="H2016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10620"/>
    <n v="0"/>
    <s v="S"/>
    <s v="IV82"/>
    <n v="0"/>
    <n v="500"/>
    <s v="HU"/>
    <s v="HUEVO COMERCIAL"/>
    <n v="394.26"/>
    <d v="2026-08-31T00:00:00"/>
    <m/>
    <s v="TAT CALI H2016"/>
    <n v="2110202"/>
    <s v="H2016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4020"/>
    <n v="0"/>
    <s v="S"/>
    <s v="IV82"/>
    <n v="0"/>
    <n v="465"/>
    <s v="HU"/>
    <s v="HUEVO COMERCIAL"/>
    <n v="363.2400209675281"/>
    <d v="2026-08-29T00:00:00"/>
    <m/>
    <s v="TAT CALI H2016"/>
    <n v="2110302"/>
    <s v="H2016"/>
    <n v="0"/>
    <m/>
    <s v="TAT CALI"/>
    <x v="3"/>
    <x v="5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CALI H2016"/>
    <n v="2152388"/>
    <s v="H201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31T00:00:00"/>
    <m/>
    <s v="TAT CALI H2022"/>
    <n v="2010102"/>
    <s v="H2022"/>
    <n v="0"/>
    <m/>
    <s v="TAT CALI"/>
    <x v="3"/>
    <x v="6"/>
    <x v="3"/>
    <s v="OCCIDENTE"/>
    <s v="CALOTO"/>
    <n v="0"/>
    <s v="VEHICULOS"/>
    <x v="4"/>
  </r>
  <r>
    <n v="2110202"/>
    <s v="HUEVO XL X 30 CARTON VERDE CANASTA"/>
    <s v="UN"/>
    <n v="7562"/>
    <n v="0"/>
    <s v="S"/>
    <s v="IV82"/>
    <n v="0"/>
    <n v="500"/>
    <s v="HU"/>
    <s v="HUEVO COMERCIAL"/>
    <n v="394.2600018891016"/>
    <d v="2026-08-31T00:00:00"/>
    <m/>
    <s v="TAT CALI H2022"/>
    <n v="2110202"/>
    <s v="H2022"/>
    <n v="0"/>
    <m/>
    <s v="TAT CALI"/>
    <x v="3"/>
    <x v="4"/>
    <x v="3"/>
    <s v="OCCIDENTE"/>
    <s v="CALOTO"/>
    <n v="0"/>
    <s v="VEHICULOS"/>
    <x v="4"/>
  </r>
  <r>
    <n v="2110302"/>
    <s v="HUEVO L X 30 CARTON VERDE CANASTA"/>
    <s v="UN"/>
    <n v="7045"/>
    <n v="0"/>
    <s v="S"/>
    <s v="IV82"/>
    <n v="0"/>
    <n v="465"/>
    <s v="HU"/>
    <s v="HUEVO COMERCIAL"/>
    <n v="363.24001952701582"/>
    <d v="2026-08-29T00:00:00"/>
    <m/>
    <s v="TAT CALI H2022"/>
    <n v="2110302"/>
    <s v="H2022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CALI H2022"/>
    <n v="2152388"/>
    <s v="H2022"/>
    <n v="0"/>
    <m/>
    <s v="TAT CALI"/>
    <x v="3"/>
    <x v="5"/>
    <x v="1"/>
    <s v="OCCIDENTE"/>
    <s v="CALOTO"/>
    <n v="0"/>
    <s v="VEHICULOS"/>
    <x v="4"/>
  </r>
  <r>
    <n v="2110202"/>
    <s v="HUEVO XL X 30 CARTON VERDE CANASTA"/>
    <s v="UN"/>
    <n v="3600"/>
    <n v="0"/>
    <s v="S"/>
    <s v="IV82"/>
    <n v="0"/>
    <n v="500"/>
    <s v="HU"/>
    <s v="HUEVO COMERCIAL"/>
    <n v="394.26"/>
    <d v="2026-08-29T00:00:00"/>
    <m/>
    <s v="TAT CALI H2026"/>
    <n v="2110202"/>
    <s v="H2026"/>
    <n v="0"/>
    <m/>
    <s v="TAT CALI"/>
    <x v="3"/>
    <x v="4"/>
    <x v="3"/>
    <s v="OCCIDENTE"/>
    <s v="CALOTO"/>
    <n v="0"/>
    <s v="VEHICULOS"/>
    <x v="4"/>
  </r>
  <r>
    <n v="2110217"/>
    <s v="HUEVO XL X 30 CARTON VERDE AMARRADO SIN ETIQUETA CANASTA"/>
    <s v="UN"/>
    <n v="4800"/>
    <n v="0"/>
    <s v="S"/>
    <s v="IV82"/>
    <n v="0"/>
    <n v="510"/>
    <s v="HU"/>
    <s v="HUEVO COMERCIAL"/>
    <n v="393.89"/>
    <d v="2026-08-29T00:00:00"/>
    <n v="0"/>
    <s v="TAT CALI H2026"/>
    <n v="2110217"/>
    <s v="H2026"/>
    <n v="0"/>
    <m/>
    <s v="TAT CALI"/>
    <x v="3"/>
    <x v="4"/>
    <x v="1"/>
    <s v="OCCIDENTE"/>
    <s v="CALOTO"/>
    <n v="0"/>
    <s v="VEHICULOS"/>
    <x v="4"/>
  </r>
  <r>
    <n v="2110302"/>
    <s v="HUEVO L X 30 CARTON VERDE CANASTA"/>
    <s v="UN"/>
    <n v="6240"/>
    <n v="0"/>
    <s v="S"/>
    <s v="IV82"/>
    <n v="0"/>
    <n v="465"/>
    <s v="HU"/>
    <s v="HUEVO COMERCIAL"/>
    <n v="363.24003178340348"/>
    <d v="2026-08-29T00:00:00"/>
    <m/>
    <s v="TAT CALI H2026"/>
    <n v="2110302"/>
    <s v="H2026"/>
    <n v="0"/>
    <m/>
    <s v="TAT CALI"/>
    <x v="3"/>
    <x v="5"/>
    <x v="3"/>
    <s v="OCCIDENTE"/>
    <s v="CALOTO"/>
    <n v="0"/>
    <s v="VEHICULOS"/>
    <x v="4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8-29T00:00:00"/>
    <m/>
    <s v="TAT CALI H2026"/>
    <n v="2112207"/>
    <s v="H2026"/>
    <n v="0"/>
    <m/>
    <s v="TAT CALI"/>
    <x v="3"/>
    <x v="4"/>
    <x v="1"/>
    <s v="OCCIDENTE"/>
    <s v="CALOTO"/>
    <s v="TAT"/>
    <s v="VEHICULOS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29T00:00:00"/>
    <m/>
    <s v="TAT CALI H2026"/>
    <n v="2152388"/>
    <s v="H2026"/>
    <n v="0"/>
    <m/>
    <s v="TAT CALI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8T00:00:00"/>
    <m/>
    <s v="TAT POPAYAN H2301"/>
    <n v="2010102"/>
    <s v="H2301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10"/>
    <s v="HU"/>
    <s v="HUEVO COMERCIAL"/>
    <n v="394.26"/>
    <d v="2026-08-29T00:00:00"/>
    <m/>
    <s v="TAT POPAYAN H2301"/>
    <n v="2110202"/>
    <s v="H2301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574"/>
    <n v="0"/>
    <s v="S"/>
    <s v="IV82"/>
    <n v="0"/>
    <n v="445"/>
    <s v="HU"/>
    <s v="HUEVO COMERCIAL"/>
    <n v="363.24000908746149"/>
    <d v="2026-08-31T00:00:00"/>
    <m/>
    <s v="TAT POPAYAN H2301"/>
    <n v="2110302"/>
    <s v="H2301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30"/>
    <n v="0"/>
    <s v="S"/>
    <s v="IV82"/>
    <n v="0"/>
    <n v="435"/>
    <s v="HU"/>
    <s v="HUEVO COMERCIAL"/>
    <n v="349.55"/>
    <d v="2026-08-31T00:00:00"/>
    <m/>
    <s v="TAT POPAYAN H2301"/>
    <n v="2110402"/>
    <s v="H2301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8T00:00:00"/>
    <m/>
    <s v="TAT POPAYAN H2301"/>
    <n v="2112207"/>
    <s v="H2301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29T00:00:00"/>
    <m/>
    <s v="TAT POPAYAN H2301"/>
    <n v="2152388"/>
    <s v="H2301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1489"/>
    <n v="0"/>
    <s v="S"/>
    <s v="IV82"/>
    <n v="0"/>
    <n v="510"/>
    <s v="HU"/>
    <s v="HUEVO COMERCIAL"/>
    <n v="394.26"/>
    <d v="2026-08-29T00:00:00"/>
    <m/>
    <s v="TAT POPAYAN H2302"/>
    <n v="2110202"/>
    <s v="H2302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1530"/>
    <n v="0"/>
    <s v="S"/>
    <s v="IV82"/>
    <n v="0"/>
    <n v="445"/>
    <s v="HU"/>
    <s v="HUEVO COMERCIAL"/>
    <n v="363.24000909345273"/>
    <d v="2026-08-29T00:00:00"/>
    <m/>
    <s v="TAT POPAYAN H2302"/>
    <n v="2110302"/>
    <s v="H2302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3420"/>
    <n v="0"/>
    <s v="S"/>
    <s v="IV82"/>
    <n v="0"/>
    <n v="435"/>
    <s v="HU"/>
    <s v="HUEVO COMERCIAL"/>
    <n v="349.55"/>
    <d v="2026-08-29T00:00:00"/>
    <m/>
    <s v="TAT POPAYAN H2302"/>
    <n v="2110402"/>
    <s v="H2302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29T00:00:00"/>
    <m/>
    <s v="TAT POPAYAN H2302"/>
    <n v="2152388"/>
    <s v="H2302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9T00:00:00"/>
    <m/>
    <s v="TAT POPAYAN H2303"/>
    <n v="2010102"/>
    <s v="H2303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510"/>
    <s v="HU"/>
    <s v="HUEVO COMERCIAL"/>
    <n v="394.26"/>
    <d v="2026-08-29T00:00:00"/>
    <m/>
    <s v="TAT POPAYAN H2303"/>
    <n v="2110202"/>
    <s v="H2303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4170"/>
    <n v="0"/>
    <s v="S"/>
    <s v="IV82"/>
    <n v="0"/>
    <n v="445"/>
    <s v="HU"/>
    <s v="HUEVO COMERCIAL"/>
    <n v="363.24000966855527"/>
    <d v="2026-08-29T00:00:00"/>
    <m/>
    <s v="TAT POPAYAN H2303"/>
    <n v="2110302"/>
    <s v="H2303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1441"/>
    <n v="0"/>
    <s v="S"/>
    <s v="IV82"/>
    <n v="0"/>
    <n v="435"/>
    <s v="HU"/>
    <s v="HUEVO COMERCIAL"/>
    <n v="349.55"/>
    <d v="2026-08-29T00:00:00"/>
    <m/>
    <s v="TAT POPAYAN H2303"/>
    <n v="2110402"/>
    <s v="H2303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9T00:00:00"/>
    <m/>
    <s v="TAT POPAYAN H2303"/>
    <n v="2152388"/>
    <s v="H2303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3060"/>
    <n v="0"/>
    <s v="S"/>
    <s v="IV82"/>
    <n v="0"/>
    <n v="510"/>
    <s v="HU"/>
    <s v="HUEVO COMERCIAL"/>
    <n v="394.26"/>
    <d v="2026-08-29T00:00:00"/>
    <m/>
    <s v="TAT POPAYAN H2304"/>
    <n v="2110202"/>
    <s v="H230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620"/>
    <n v="0"/>
    <s v="S"/>
    <s v="IV82"/>
    <n v="0"/>
    <n v="445"/>
    <s v="HU"/>
    <s v="HUEVO COMERCIAL"/>
    <n v="363.24000911404568"/>
    <d v="2026-08-31T00:00:00"/>
    <m/>
    <s v="TAT POPAYAN H2304"/>
    <n v="2110302"/>
    <s v="H230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2010"/>
    <n v="0"/>
    <s v="S"/>
    <s v="IV82"/>
    <n v="0"/>
    <n v="435"/>
    <s v="HU"/>
    <s v="HUEVO COMERCIAL"/>
    <n v="349.55"/>
    <d v="2026-08-31T00:00:00"/>
    <m/>
    <s v="TAT POPAYAN H2304"/>
    <n v="2110402"/>
    <s v="H2304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9T00:00:00"/>
    <m/>
    <s v="TAT POPAYAN H2304"/>
    <n v="2112207"/>
    <s v="H2304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8-29T00:00:00"/>
    <m/>
    <s v="TAT POPAYAN H2304"/>
    <n v="2152388"/>
    <s v="H2304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POPAYAN H2305"/>
    <n v="2010102"/>
    <s v="H2305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890"/>
    <n v="0"/>
    <s v="S"/>
    <s v="IV82"/>
    <n v="0"/>
    <n v="510"/>
    <s v="HU"/>
    <s v="HUEVO COMERCIAL"/>
    <n v="394.26"/>
    <d v="2026-08-31T00:00:00"/>
    <m/>
    <s v="TAT POPAYAN H2305"/>
    <n v="2110202"/>
    <s v="H2305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1020"/>
    <n v="0"/>
    <s v="S"/>
    <s v="IV82"/>
    <n v="0"/>
    <n v="520"/>
    <s v="HU"/>
    <s v="HUEVO COMERCIAL"/>
    <n v="393.89"/>
    <d v="2026-08-29T00:00:00"/>
    <n v="0"/>
    <s v="TAT POPAYAN H2305"/>
    <n v="2110217"/>
    <s v="H2305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13170"/>
    <n v="0"/>
    <s v="S"/>
    <s v="IV82"/>
    <n v="0"/>
    <n v="445"/>
    <s v="HU"/>
    <s v="HUEVO COMERCIAL"/>
    <n v="363.24000890611501"/>
    <d v="2026-08-31T00:00:00"/>
    <m/>
    <s v="TAT POPAYAN H2305"/>
    <n v="2110302"/>
    <s v="H2305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31T00:00:00"/>
    <n v="0"/>
    <s v="TAT POPAYAN H2305"/>
    <n v="2110317"/>
    <s v="H2305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95"/>
    <n v="0"/>
    <s v="S"/>
    <s v="IV82"/>
    <n v="0"/>
    <n v="435"/>
    <s v="HU"/>
    <s v="HUEVO COMERCIAL"/>
    <n v="349.55"/>
    <d v="2026-08-29T00:00:00"/>
    <m/>
    <s v="TAT POPAYAN H2305"/>
    <n v="2110402"/>
    <s v="H2305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31T00:00:00"/>
    <m/>
    <s v="TAT POPAYAN H2305"/>
    <n v="2152388"/>
    <s v="H2305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29T00:00:00"/>
    <m/>
    <s v="TAT POPAYAN H2306"/>
    <n v="2010102"/>
    <s v="H2306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510"/>
    <s v="HU"/>
    <s v="HUEVO COMERCIAL"/>
    <n v="394.26"/>
    <d v="2026-08-29T00:00:00"/>
    <m/>
    <s v="TAT POPAYAN H2306"/>
    <n v="2110202"/>
    <s v="H2306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9510"/>
    <n v="0"/>
    <s v="S"/>
    <s v="IV82"/>
    <n v="0"/>
    <n v="445"/>
    <s v="HU"/>
    <s v="HUEVO COMERCIAL"/>
    <n v="363.24000971261842"/>
    <d v="2026-08-31T00:00:00"/>
    <m/>
    <s v="TAT POPAYAN H2306"/>
    <n v="2110302"/>
    <s v="H2306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570"/>
    <n v="0"/>
    <s v="S"/>
    <s v="IV82"/>
    <n v="0"/>
    <n v="435"/>
    <s v="HU"/>
    <s v="HUEVO COMERCIAL"/>
    <n v="349.55"/>
    <d v="2026-08-31T00:00:00"/>
    <m/>
    <s v="TAT POPAYAN H2306"/>
    <n v="2110402"/>
    <s v="H2306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06"/>
    <n v="2112207"/>
    <s v="H2306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31T00:00:00"/>
    <m/>
    <s v="TAT POPAYAN H2306"/>
    <n v="2152388"/>
    <s v="H2306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28T00:00:00"/>
    <m/>
    <s v="TAT POPAYAN H2307"/>
    <n v="2010102"/>
    <s v="H2307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510"/>
    <s v="HU"/>
    <s v="HUEVO COMERCIAL"/>
    <n v="394.26"/>
    <d v="2026-08-29T00:00:00"/>
    <m/>
    <s v="TAT POPAYAN H2307"/>
    <n v="2110202"/>
    <s v="H2307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4730"/>
    <n v="0"/>
    <s v="S"/>
    <s v="IV82"/>
    <n v="0"/>
    <n v="445"/>
    <s v="HU"/>
    <s v="HUEVO COMERCIAL"/>
    <n v="363.24000939733719"/>
    <d v="2026-08-31T00:00:00"/>
    <m/>
    <s v="TAT POPAYAN H2307"/>
    <n v="2110302"/>
    <s v="H2307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1759"/>
    <n v="0"/>
    <s v="S"/>
    <s v="IV82"/>
    <n v="0"/>
    <n v="435"/>
    <s v="HU"/>
    <s v="HUEVO COMERCIAL"/>
    <n v="349.55"/>
    <d v="2026-08-29T00:00:00"/>
    <m/>
    <s v="TAT POPAYAN H2307"/>
    <n v="2110402"/>
    <s v="H2307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POPAYAN H2307"/>
    <n v="2112207"/>
    <s v="H2307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9T00:00:00"/>
    <m/>
    <s v="TAT POPAYAN H2307"/>
    <n v="2152388"/>
    <s v="H2307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960"/>
    <n v="0"/>
    <s v="S"/>
    <s v="IV82"/>
    <n v="0"/>
    <n v="510"/>
    <s v="HU"/>
    <s v="HUEVO COMERCIAL"/>
    <n v="394.26"/>
    <d v="2026-08-29T00:00:00"/>
    <m/>
    <s v="TAT POPAYAN H2308"/>
    <n v="2110202"/>
    <s v="H2308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0490"/>
    <n v="0"/>
    <s v="S"/>
    <s v="IV82"/>
    <n v="0"/>
    <n v="445"/>
    <s v="HU"/>
    <s v="HUEVO COMERCIAL"/>
    <n v="363.24000990752052"/>
    <d v="2026-08-29T00:00:00"/>
    <m/>
    <s v="TAT POPAYAN H2308"/>
    <n v="2110302"/>
    <s v="H2308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690"/>
    <n v="0"/>
    <s v="S"/>
    <s v="IV82"/>
    <n v="0"/>
    <n v="455"/>
    <s v="HU"/>
    <s v="HUEVO COMERCIAL"/>
    <n v="362.98"/>
    <d v="2026-08-29T00:00:00"/>
    <n v="0"/>
    <s v="TAT POPAYAN H2308"/>
    <n v="2110317"/>
    <s v="H2308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3390"/>
    <n v="0"/>
    <s v="S"/>
    <s v="IV82"/>
    <n v="0"/>
    <n v="435"/>
    <s v="HU"/>
    <s v="HUEVO COMERCIAL"/>
    <n v="349.55"/>
    <d v="2026-08-29T00:00:00"/>
    <m/>
    <s v="TAT POPAYAN H2308"/>
    <n v="2110402"/>
    <s v="H2308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29T00:00:00"/>
    <m/>
    <s v="TAT POPAYAN H2308"/>
    <n v="2152388"/>
    <s v="H2308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8-29T00:00:00"/>
    <m/>
    <s v="TAT POPAYAN H2309"/>
    <n v="2010102"/>
    <s v="H2309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510"/>
    <s v="HU"/>
    <s v="HUEVO COMERCIAL"/>
    <n v="394.26"/>
    <d v="2026-08-29T00:00:00"/>
    <m/>
    <s v="TAT POPAYAN H2309"/>
    <n v="2110202"/>
    <s v="H2309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3597"/>
    <n v="0"/>
    <s v="S"/>
    <s v="IV82"/>
    <n v="0"/>
    <n v="445"/>
    <s v="HU"/>
    <s v="HUEVO COMERCIAL"/>
    <n v="363.24001055070528"/>
    <d v="2026-08-29T00:00:00"/>
    <m/>
    <s v="TAT POPAYAN H2309"/>
    <n v="2110302"/>
    <s v="H2309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4345"/>
    <n v="0"/>
    <s v="S"/>
    <s v="IV82"/>
    <n v="0"/>
    <n v="435"/>
    <s v="HU"/>
    <s v="HUEVO COMERCIAL"/>
    <n v="349.55"/>
    <d v="2026-08-29T00:00:00"/>
    <m/>
    <s v="TAT POPAYAN H2309"/>
    <n v="2110402"/>
    <s v="H2309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0"/>
    <d v="2026-08-29T00:00:00"/>
    <m/>
    <s v="TAT POPAYAN H2309"/>
    <n v="2112207"/>
    <s v="H2309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9T00:00:00"/>
    <m/>
    <s v="TAT POPAYAN H2309"/>
    <n v="2152388"/>
    <s v="H2309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9T00:00:00"/>
    <m/>
    <s v="TAT POPAYAN H2310"/>
    <n v="2010102"/>
    <s v="H2310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582"/>
    <n v="0"/>
    <s v="S"/>
    <s v="IV82"/>
    <n v="0"/>
    <n v="510"/>
    <s v="HU"/>
    <s v="HUEVO COMERCIAL"/>
    <n v="394.26"/>
    <d v="2026-08-29T00:00:00"/>
    <m/>
    <s v="TAT POPAYAN H2310"/>
    <n v="2110202"/>
    <s v="H2310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8353"/>
    <n v="0"/>
    <s v="S"/>
    <s v="IV82"/>
    <n v="0"/>
    <n v="445"/>
    <s v="HU"/>
    <s v="HUEVO COMERCIAL"/>
    <n v="363.24000806530933"/>
    <d v="2026-08-31T00:00:00"/>
    <m/>
    <s v="TAT POPAYAN H2310"/>
    <n v="2110302"/>
    <s v="H2310"/>
    <n v="0"/>
    <m/>
    <s v="TAT POPAYAN"/>
    <x v="3"/>
    <x v="5"/>
    <x v="3"/>
    <s v="OCCID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9T00:00:00"/>
    <n v="0"/>
    <s v="TAT POPAYAN H2310"/>
    <n v="2110317"/>
    <s v="H2310"/>
    <n v="0"/>
    <m/>
    <s v="TAT POPAYAN"/>
    <x v="3"/>
    <x v="5"/>
    <x v="1"/>
    <s v="OCCIDENTE"/>
    <s v="CALOTO"/>
    <n v="0"/>
    <s v="VEHICULOS"/>
    <x v="4"/>
  </r>
  <r>
    <n v="2110402"/>
    <s v="HUEVO M X 30 CARTON VERDE CANASTA"/>
    <s v="UN"/>
    <n v="248"/>
    <n v="0"/>
    <s v="S"/>
    <s v="IV82"/>
    <n v="0"/>
    <n v="435"/>
    <s v="HU"/>
    <s v="HUEVO COMERCIAL"/>
    <n v="349.55"/>
    <d v="2026-08-27T00:00:00"/>
    <m/>
    <s v="TAT POPAYAN H2310"/>
    <n v="2110402"/>
    <s v="H2310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1455"/>
    <n v="0"/>
    <s v="S"/>
    <s v="IV82"/>
    <n v="0"/>
    <n v="540"/>
    <s v="HU"/>
    <s v="HUEVO COMERCIAL"/>
    <n v="538.38"/>
    <d v="2026-08-31T00:00:00"/>
    <m/>
    <s v="TAT POPAYAN H2310"/>
    <n v="2152388"/>
    <s v="H2310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OPAYAN H2312"/>
    <n v="2010102"/>
    <s v="H2312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570"/>
    <n v="0"/>
    <s v="S"/>
    <s v="IV82"/>
    <n v="0"/>
    <n v="510"/>
    <s v="HU"/>
    <s v="HUEVO COMERCIAL"/>
    <n v="394.26"/>
    <d v="2026-08-29T00:00:00"/>
    <m/>
    <s v="TAT POPAYAN H2312"/>
    <n v="2110202"/>
    <s v="H2312"/>
    <n v="0"/>
    <m/>
    <s v="TAT POPAYAN"/>
    <x v="3"/>
    <x v="4"/>
    <x v="3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2T00:00:00"/>
    <n v="0"/>
    <s v="TAT POPAYAN H2312"/>
    <n v="2110217"/>
    <s v="H2312"/>
    <n v="0"/>
    <m/>
    <s v="TAT POPAYAN"/>
    <x v="3"/>
    <x v="4"/>
    <x v="1"/>
    <s v="OCCIDENTE"/>
    <s v="CALOTO"/>
    <n v="0"/>
    <s v="VEHICULOS"/>
    <x v="4"/>
  </r>
  <r>
    <n v="2110302"/>
    <s v="HUEVO L X 30 CARTON VERDE CANASTA"/>
    <s v="UN"/>
    <n v="9810"/>
    <n v="0"/>
    <s v="S"/>
    <s v="IV82"/>
    <n v="0"/>
    <n v="445"/>
    <s v="HU"/>
    <s v="HUEVO COMERCIAL"/>
    <n v="363.24000941394422"/>
    <d v="2026-08-31T00:00:00"/>
    <m/>
    <s v="TAT POPAYAN H2312"/>
    <n v="2110302"/>
    <s v="H2312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9T00:00:00"/>
    <m/>
    <s v="TAT POPAYAN H2312"/>
    <n v="2110402"/>
    <s v="H2312"/>
    <n v="0"/>
    <m/>
    <s v="TAT POPAYAN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POPAYAN H2312"/>
    <n v="2112207"/>
    <s v="H2312"/>
    <n v="0"/>
    <m/>
    <s v="TAT POPAYAN"/>
    <x v="3"/>
    <x v="4"/>
    <x v="1"/>
    <s v="OCCIDENTE"/>
    <s v="CALOTO"/>
    <s v="TAT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31T00:00:00"/>
    <m/>
    <s v="TAT POPAYAN H2312"/>
    <n v="2152388"/>
    <s v="H2312"/>
    <n v="0"/>
    <m/>
    <s v="TAT POPAYAN"/>
    <x v="3"/>
    <x v="5"/>
    <x v="1"/>
    <s v="OCCIDENTE"/>
    <s v="CALOTO"/>
    <n v="0"/>
    <s v="VEHICULOS"/>
    <x v="4"/>
  </r>
  <r>
    <n v="2110302"/>
    <s v="HUEVO L X 30 CARTON VERDE CANASTA"/>
    <s v="UN"/>
    <n v="4202"/>
    <n v="0"/>
    <s v="S"/>
    <s v="IV82"/>
    <n v="0"/>
    <n v="445"/>
    <s v="HU"/>
    <s v="HUEVO COMERCIAL"/>
    <n v="363.24001025426321"/>
    <d v="2026-08-31T00:00:00"/>
    <m/>
    <s v="TAT POPAYAN H2313"/>
    <n v="2110302"/>
    <s v="H2313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9774"/>
    <n v="0"/>
    <s v="S"/>
    <s v="IV82"/>
    <n v="0"/>
    <n v="435"/>
    <s v="HU"/>
    <s v="HUEVO COMERCIAL"/>
    <n v="349.55"/>
    <d v="2026-08-31T00:00:00"/>
    <m/>
    <s v="TAT POPAYAN H2313"/>
    <n v="2110402"/>
    <s v="H2313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9T00:00:00"/>
    <m/>
    <s v="TAT POPAYAN H2313"/>
    <n v="2152388"/>
    <s v="H2313"/>
    <n v="0"/>
    <m/>
    <s v="TAT POPAYAN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OPAYAN H2314"/>
    <n v="2010102"/>
    <s v="H2314"/>
    <n v="0"/>
    <m/>
    <s v="TAT POPAYAN"/>
    <x v="3"/>
    <x v="6"/>
    <x v="3"/>
    <s v="OCCIDENTE"/>
    <s v="CALOTO"/>
    <n v="0"/>
    <s v="VEHICULOS"/>
    <x v="4"/>
  </r>
  <r>
    <n v="2110202"/>
    <s v="HUEVO XL X 30 CARTON VERDE CANASTA"/>
    <s v="UN"/>
    <n v="1110"/>
    <n v="0"/>
    <s v="S"/>
    <s v="IV82"/>
    <n v="0"/>
    <n v="510"/>
    <s v="HU"/>
    <s v="HUEVO COMERCIAL"/>
    <n v="394.26"/>
    <d v="2026-08-29T00:00:00"/>
    <m/>
    <s v="TAT POPAYAN H2314"/>
    <n v="2110202"/>
    <s v="H2314"/>
    <n v="0"/>
    <m/>
    <s v="TAT POPAYAN"/>
    <x v="3"/>
    <x v="4"/>
    <x v="3"/>
    <s v="OCCIDENTE"/>
    <s v="CALOTO"/>
    <n v="0"/>
    <s v="VEHICULOS"/>
    <x v="4"/>
  </r>
  <r>
    <n v="2110302"/>
    <s v="HUEVO L X 30 CARTON VERDE CANASTA"/>
    <s v="UN"/>
    <n v="11310"/>
    <n v="0"/>
    <s v="S"/>
    <s v="IV82"/>
    <n v="0"/>
    <n v="445"/>
    <s v="HU"/>
    <s v="HUEVO COMERCIAL"/>
    <n v="363.24000991232651"/>
    <d v="2026-08-31T00:00:00"/>
    <m/>
    <s v="TAT POPAYAN H2314"/>
    <n v="2110302"/>
    <s v="H2314"/>
    <n v="0"/>
    <m/>
    <s v="TAT POPAYAN"/>
    <x v="3"/>
    <x v="5"/>
    <x v="3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4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8-29T00:00:00"/>
    <m/>
    <s v="TAT POPAYAN H2314"/>
    <n v="2152388"/>
    <s v="H2314"/>
    <n v="0"/>
    <m/>
    <s v="TAT POPAYAN"/>
    <x v="3"/>
    <x v="5"/>
    <x v="1"/>
    <s v="OCCIDENTE"/>
    <s v="CALOTO"/>
    <n v="0"/>
    <s v="VEHICULOS"/>
    <x v="4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8-31T00:00:00"/>
    <m/>
    <s v="TAT MEDELLIN H3001"/>
    <n v="2110202"/>
    <s v="H3001"/>
    <n v="0"/>
    <m/>
    <s v="TAT MEDELLIN"/>
    <x v="3"/>
    <x v="4"/>
    <x v="3"/>
    <s v="OCCIDENTE"/>
    <s v="CALOTO"/>
    <n v="0"/>
    <s v="VEHICULOS"/>
    <x v="4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8-29T00:00:00"/>
    <m/>
    <s v="TAT MEDELLIN H3002"/>
    <n v="152384"/>
    <s v="H3002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MEDELLIN H3002"/>
    <n v="2010102"/>
    <s v="H3002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7900"/>
    <n v="0"/>
    <s v="S"/>
    <s v="IV82"/>
    <n v="0"/>
    <n v="460"/>
    <s v="HU"/>
    <s v="HUEVO COMERCIAL"/>
    <n v="394.26"/>
    <d v="2026-08-31T00:00:00"/>
    <m/>
    <s v="TAT MEDELLIN H3002"/>
    <n v="2110202"/>
    <s v="H3002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8225"/>
    <n v="0"/>
    <s v="S"/>
    <s v="IV82"/>
    <n v="0"/>
    <n v="430"/>
    <s v="HU"/>
    <s v="HUEVO COMERCIAL"/>
    <n v="363.24000019849029"/>
    <d v="2026-08-31T00:00:00"/>
    <m/>
    <s v="TAT MEDELLIN H3002"/>
    <n v="2110302"/>
    <s v="H3002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9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4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29T00:00:00"/>
    <m/>
    <s v="TAT MEDELLIN H3003"/>
    <n v="152384"/>
    <s v="H3003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6330"/>
    <n v="0"/>
    <s v="S"/>
    <s v="IV82"/>
    <n v="0"/>
    <n v="460"/>
    <s v="HU"/>
    <s v="HUEVO COMERCIAL"/>
    <n v="394.26"/>
    <d v="2026-08-31T00:00:00"/>
    <m/>
    <s v="TAT MEDELLIN H3003"/>
    <n v="2110202"/>
    <s v="H3003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927"/>
    <n v="0"/>
    <s v="S"/>
    <s v="IV82"/>
    <n v="0"/>
    <n v="430"/>
    <s v="HU"/>
    <s v="HUEVO COMERCIAL"/>
    <n v="363.24000080609761"/>
    <d v="2026-08-31T00:00:00"/>
    <m/>
    <s v="TAT MEDELLIN H3003"/>
    <n v="2110302"/>
    <s v="H3003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8-29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8-29T00:00:00"/>
    <n v="0"/>
    <s v="TAT MEDELLIN H3004"/>
    <n v="112271"/>
    <s v="H3004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8-31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9030"/>
    <n v="0"/>
    <s v="S"/>
    <s v="IV82"/>
    <n v="0"/>
    <n v="500"/>
    <s v="HU"/>
    <s v="HUEVO COMERCIAL"/>
    <n v="394.26"/>
    <d v="2026-08-29T00:00:00"/>
    <m/>
    <s v="TAT MEDELLIN H3004"/>
    <n v="2110202"/>
    <s v="H3004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9T00:00:00"/>
    <n v="0"/>
    <s v="TAT MEDELLIN H3004"/>
    <n v="2110217"/>
    <s v="H3004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2125"/>
    <n v="0"/>
    <s v="S"/>
    <s v="IV82"/>
    <n v="0"/>
    <n v="475"/>
    <s v="HU"/>
    <s v="HUEVO COMERCIAL"/>
    <n v="363.2404722395957"/>
    <d v="2026-08-29T00:00:00"/>
    <m/>
    <s v="TAT MEDELLIN H3004"/>
    <n v="2110302"/>
    <s v="H3004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02"/>
    <n v="0"/>
    <s v="S"/>
    <s v="IV82"/>
    <n v="0"/>
    <n v="46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29T00:00:00"/>
    <n v="0"/>
    <s v="TAT MEDELLIN H3005"/>
    <n v="112271"/>
    <s v="H300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29T00:00:00"/>
    <m/>
    <s v="TAT MEDELLIN H3005"/>
    <n v="152384"/>
    <s v="H3005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16380"/>
    <n v="0"/>
    <s v="S"/>
    <s v="IV82"/>
    <n v="0"/>
    <n v="500"/>
    <s v="HU"/>
    <s v="HUEVO COMERCIAL"/>
    <n v="394.26"/>
    <d v="2026-08-29T00:00:00"/>
    <m/>
    <s v="TAT MEDELLIN H3005"/>
    <n v="2110202"/>
    <s v="H3005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1440"/>
    <n v="0"/>
    <s v="S"/>
    <s v="IV82"/>
    <n v="0"/>
    <n v="475"/>
    <s v="HU"/>
    <s v="HUEVO COMERCIAL"/>
    <n v="363.24"/>
    <d v="2026-08-29T00:00:00"/>
    <m/>
    <s v="TAT MEDELLIN H3005"/>
    <n v="2110302"/>
    <s v="H3005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65"/>
    <s v="HU"/>
    <s v="HUEVO COMERCIAL"/>
    <n v="349.55"/>
    <d v="2026-08-29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8-28T00:00:00"/>
    <n v="0"/>
    <s v="TAT MEDELLIN H3010"/>
    <n v="112271"/>
    <s v="H3010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2000"/>
    <n v="0"/>
    <s v="S"/>
    <s v="IV82"/>
    <n v="0"/>
    <n v="610"/>
    <s v="HU"/>
    <s v="HUEVO COMERCIAL"/>
    <n v="629.67999999999995"/>
    <d v="2026-08-31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21660"/>
    <n v="0"/>
    <s v="S"/>
    <s v="IV82"/>
    <n v="0"/>
    <n v="500"/>
    <s v="HU"/>
    <s v="HUEVO COMERCIAL"/>
    <n v="394.26"/>
    <d v="2026-08-31T00:00:00"/>
    <m/>
    <s v="TAT MEDELLIN H3010"/>
    <n v="2110202"/>
    <s v="H3010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10470"/>
    <n v="0"/>
    <s v="S"/>
    <s v="IV82"/>
    <n v="0"/>
    <n v="510"/>
    <s v="HU"/>
    <s v="HUEVO COMERCIAL"/>
    <n v="393.89"/>
    <d v="2026-08-31T00:00:00"/>
    <n v="0"/>
    <s v="TAT MEDELLIN H3010"/>
    <n v="2110217"/>
    <s v="H3010"/>
    <n v="0"/>
    <m/>
    <s v="TAT MEDELLIN"/>
    <x v="3"/>
    <x v="4"/>
    <x v="1"/>
    <s v="OCCIDENTE"/>
    <s v="CALOTO"/>
    <n v="0"/>
    <s v="VEHICULOS"/>
    <x v="4"/>
  </r>
  <r>
    <n v="2110317"/>
    <s v="HUEVO L X 30 CARTON VERDE AMARRADO SIN ETIQUETA CANASTA"/>
    <s v="UN"/>
    <n v="1320"/>
    <n v="0"/>
    <s v="S"/>
    <s v="IV82"/>
    <n v="0"/>
    <n v="485"/>
    <s v="HU"/>
    <s v="HUEVO COMERCIAL"/>
    <n v="362.98020777300758"/>
    <d v="2026-08-31T00:00:00"/>
    <n v="0"/>
    <s v="TAT MEDELLIN H3010"/>
    <n v="2110317"/>
    <s v="H3010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8-29T00:00:00"/>
    <n v="0"/>
    <s v="TAT MEDELLIN H3011"/>
    <n v="112271"/>
    <s v="H301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880"/>
    <n v="0"/>
    <s v="S"/>
    <s v="IV82"/>
    <n v="0"/>
    <n v="530"/>
    <s v="HU"/>
    <s v="HUEVO COMERCIAL"/>
    <n v="504.4"/>
    <d v="2026-08-31T00:00:00"/>
    <m/>
    <s v="TAT MEDELLIN H3011"/>
    <n v="152384"/>
    <s v="H301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6610"/>
    <n v="0"/>
    <s v="S"/>
    <s v="IV82"/>
    <n v="0"/>
    <n v="500"/>
    <s v="HU"/>
    <s v="HUEVO COMERCIAL"/>
    <n v="394.26"/>
    <d v="2026-08-31T00:00:00"/>
    <m/>
    <s v="TAT MEDELLIN H3011"/>
    <n v="2110202"/>
    <s v="H301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250"/>
    <n v="0"/>
    <s v="S"/>
    <s v="IV82"/>
    <n v="0"/>
    <n v="475"/>
    <s v="HU"/>
    <s v="HUEVO COMERCIAL"/>
    <n v="363.24000406666352"/>
    <d v="2026-08-31T00:00:00"/>
    <m/>
    <s v="TAT MEDELLIN H3011"/>
    <n v="2110302"/>
    <s v="H301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002777777782"/>
    <d v="2026-08-31T00:00:00"/>
    <n v="0"/>
    <s v="TAT MEDELLIN H3011"/>
    <n v="2110317"/>
    <s v="H3011"/>
    <n v="0"/>
    <m/>
    <s v="TAT MEDELLIN"/>
    <x v="3"/>
    <x v="5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31T00:00:00"/>
    <m/>
    <s v="TAT MEDELLIN H3015"/>
    <n v="152384"/>
    <s v="H3015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31T00:00:00"/>
    <m/>
    <s v="TAT MEDELLIN H3015"/>
    <n v="2010102"/>
    <s v="H3015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8100"/>
    <n v="0"/>
    <s v="S"/>
    <s v="IV82"/>
    <n v="0"/>
    <n v="500"/>
    <s v="HU"/>
    <s v="HUEVO COMERCIAL"/>
    <n v="394.26"/>
    <d v="2026-08-31T00:00:00"/>
    <m/>
    <s v="TAT MEDELLIN H3015"/>
    <n v="2110202"/>
    <s v="H3015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200"/>
    <n v="0"/>
    <s v="S"/>
    <s v="IV82"/>
    <n v="0"/>
    <n v="475"/>
    <s v="HU"/>
    <s v="HUEVO COMERCIAL"/>
    <n v="363.24"/>
    <d v="2026-08-31T00:00:00"/>
    <m/>
    <s v="TAT MEDELLIN H3015"/>
    <n v="2110302"/>
    <s v="H3015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8-29T00:00:00"/>
    <n v="0"/>
    <s v="TAT MEDELLIN H3017"/>
    <n v="112271"/>
    <s v="H301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9T00:00:00"/>
    <m/>
    <s v="TAT MEDELLIN H3017"/>
    <n v="152384"/>
    <s v="H301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8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500"/>
    <s v="HU"/>
    <s v="HUEVO COMERCIAL"/>
    <n v="394.26"/>
    <d v="2026-08-31T00:00:00"/>
    <m/>
    <s v="TAT MEDELLIN H3017"/>
    <n v="2110202"/>
    <s v="H301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1078"/>
    <n v="0"/>
    <s v="S"/>
    <s v="IV82"/>
    <n v="0"/>
    <n v="475"/>
    <s v="HU"/>
    <s v="HUEVO COMERCIAL"/>
    <n v="363.24376057095708"/>
    <d v="2026-08-28T00:00:00"/>
    <m/>
    <s v="TAT MEDELLIN H3017"/>
    <n v="2110302"/>
    <s v="H3017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8-29T00:00:00"/>
    <n v="0"/>
    <s v="TAT MEDELLIN H3021"/>
    <n v="112271"/>
    <s v="H3021"/>
    <n v="0"/>
    <m/>
    <s v="TAT MEDELLIN"/>
    <x v="3"/>
    <x v="4"/>
    <x v="1"/>
    <s v="OCCIDENTE"/>
    <s v="CALOTO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8-29T00:00:00"/>
    <m/>
    <s v="TAT MEDELLIN H3021"/>
    <n v="2010102"/>
    <s v="H302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8339"/>
    <n v="0"/>
    <s v="S"/>
    <s v="IV82"/>
    <n v="0"/>
    <n v="500"/>
    <s v="HU"/>
    <s v="HUEVO COMERCIAL"/>
    <n v="394.26"/>
    <d v="2026-08-29T00:00:00"/>
    <m/>
    <s v="TAT MEDELLIN H3021"/>
    <n v="2110202"/>
    <s v="H3021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3629"/>
    <n v="0"/>
    <s v="S"/>
    <s v="IV82"/>
    <n v="0"/>
    <n v="475"/>
    <s v="HU"/>
    <s v="HUEVO COMERCIAL"/>
    <n v="363.24001328522098"/>
    <d v="2026-08-29T00:00:00"/>
    <m/>
    <s v="TAT MEDELLIN H3021"/>
    <n v="2110302"/>
    <s v="H3021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9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8-29T00:00:00"/>
    <n v="0"/>
    <s v="TAT MEDELLIN H3026"/>
    <n v="112271"/>
    <s v="H3026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6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7670"/>
    <n v="0"/>
    <s v="S"/>
    <s v="IV82"/>
    <n v="0"/>
    <n v="500"/>
    <s v="HU"/>
    <s v="HUEVO COMERCIAL"/>
    <n v="394.26"/>
    <d v="2026-08-31T00:00:00"/>
    <m/>
    <s v="TAT MEDELLIN H3026"/>
    <n v="2110202"/>
    <s v="H3026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8520"/>
    <n v="0"/>
    <s v="S"/>
    <s v="IV82"/>
    <n v="0"/>
    <n v="475"/>
    <s v="HU"/>
    <s v="HUEVO COMERCIAL"/>
    <n v="363.2400003460865"/>
    <d v="2026-08-31T00:00:00"/>
    <m/>
    <s v="TAT MEDELLIN H3026"/>
    <n v="2110302"/>
    <s v="H3026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885"/>
    <n v="0"/>
    <s v="S"/>
    <s v="IV82"/>
    <n v="0"/>
    <n v="465"/>
    <s v="HU"/>
    <s v="HUEVO COMERCIAL"/>
    <n v="349.55"/>
    <d v="2026-08-3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8-29T00:00:00"/>
    <n v="0"/>
    <s v="TAT MEDELLIN H3027"/>
    <n v="112271"/>
    <s v="H3027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29T00:00:00"/>
    <m/>
    <s v="TAT MEDELLIN H3027"/>
    <n v="152384"/>
    <s v="H3027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8-29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958"/>
    <n v="0"/>
    <s v="S"/>
    <s v="IV82"/>
    <n v="0"/>
    <n v="500"/>
    <s v="HU"/>
    <s v="HUEVO COMERCIAL"/>
    <n v="394.26"/>
    <d v="2026-08-29T00:00:00"/>
    <m/>
    <s v="TAT MEDELLIN H3027"/>
    <n v="2110202"/>
    <s v="H3027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620"/>
    <n v="0"/>
    <s v="S"/>
    <s v="IV82"/>
    <n v="0"/>
    <n v="475"/>
    <s v="HU"/>
    <s v="HUEVO COMERCIAL"/>
    <n v="363.24000388729883"/>
    <d v="2026-08-29T00:00:00"/>
    <m/>
    <s v="TAT MEDELLIN H3027"/>
    <n v="2110302"/>
    <s v="H3027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65"/>
    <s v="HU"/>
    <s v="HUEVO COMERCIAL"/>
    <n v="349.55"/>
    <d v="2026-08-29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31T00:00:00"/>
    <n v="0"/>
    <s v="TAT MEDELLIN H3028"/>
    <n v="112271"/>
    <s v="H3028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975"/>
    <n v="0"/>
    <s v="S"/>
    <s v="IV82"/>
    <n v="0"/>
    <n v="530"/>
    <s v="HU"/>
    <s v="HUEVO COMERCIAL"/>
    <n v="504.4"/>
    <d v="2026-08-31T00:00:00"/>
    <m/>
    <s v="TAT MEDELLIN H3028"/>
    <n v="152384"/>
    <s v="H3028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470"/>
    <n v="0"/>
    <s v="S"/>
    <s v="IV82"/>
    <n v="0"/>
    <n v="610"/>
    <s v="HU"/>
    <s v="HUEVO COMERCIAL"/>
    <n v="629.67999999999995"/>
    <d v="2026-08-31T00:00:00"/>
    <m/>
    <s v="TAT MEDELLIN H3028"/>
    <n v="2010102"/>
    <s v="H3028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2868"/>
    <n v="0"/>
    <s v="S"/>
    <s v="IV82"/>
    <n v="0"/>
    <n v="500"/>
    <s v="HU"/>
    <s v="HUEVO COMERCIAL"/>
    <n v="394.26"/>
    <d v="2026-08-31T00:00:00"/>
    <m/>
    <s v="TAT MEDELLIN H3028"/>
    <n v="2110202"/>
    <s v="H3028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6707"/>
    <n v="0"/>
    <s v="S"/>
    <s v="IV82"/>
    <n v="0"/>
    <n v="475"/>
    <s v="HU"/>
    <s v="HUEVO COMERCIAL"/>
    <n v="363.2400559910127"/>
    <d v="2026-08-31T00:00:00"/>
    <m/>
    <s v="TAT MEDELLIN H3028"/>
    <n v="2110302"/>
    <s v="H3028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1217"/>
    <n v="0"/>
    <s v="S"/>
    <s v="IV82"/>
    <n v="0"/>
    <n v="465"/>
    <s v="HU"/>
    <s v="HUEVO COMERCIAL"/>
    <n v="349.55"/>
    <d v="2026-08-3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9T00:00:00"/>
    <n v="0"/>
    <s v="TAT MEDELLIN H3029"/>
    <n v="112271"/>
    <s v="H3029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9T00:00:00"/>
    <m/>
    <s v="TAT MEDELLIN H3029"/>
    <n v="152384"/>
    <s v="H3029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12788"/>
    <n v="0"/>
    <s v="S"/>
    <s v="IV82"/>
    <n v="0"/>
    <n v="500"/>
    <s v="HU"/>
    <s v="HUEVO COMERCIAL"/>
    <n v="394.26"/>
    <d v="2026-08-29T00:00:00"/>
    <m/>
    <s v="TAT MEDELLIN H3029"/>
    <n v="2110202"/>
    <s v="H3029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4080"/>
    <n v="0"/>
    <s v="S"/>
    <s v="IV82"/>
    <n v="0"/>
    <n v="475"/>
    <s v="HU"/>
    <s v="HUEVO COMERCIAL"/>
    <n v="363.24"/>
    <d v="2026-08-29T00:00:00"/>
    <m/>
    <s v="TAT MEDELLIN H3029"/>
    <n v="2110302"/>
    <s v="H3029"/>
    <n v="0"/>
    <m/>
    <s v="TAT MEDELLIN"/>
    <x v="3"/>
    <x v="5"/>
    <x v="3"/>
    <s v="OCCID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31T00:00:00"/>
    <n v="0"/>
    <s v="TAT MEDELLIN H3030"/>
    <n v="112271"/>
    <s v="H3030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31T00:00:00"/>
    <m/>
    <s v="TAT MEDELLIN H3030"/>
    <n v="152384"/>
    <s v="H3030"/>
    <n v="0"/>
    <m/>
    <s v="TAT MEDELLIN"/>
    <x v="3"/>
    <x v="5"/>
    <x v="1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500"/>
    <s v="HU"/>
    <s v="HUEVO COMERCIAL"/>
    <n v="394.26"/>
    <d v="2026-08-31T00:00:00"/>
    <m/>
    <s v="TAT MEDELLIN H3030"/>
    <n v="2110202"/>
    <s v="H3030"/>
    <n v="0"/>
    <m/>
    <s v="TAT MEDELLIN"/>
    <x v="3"/>
    <x v="4"/>
    <x v="3"/>
    <s v="OCCIDENTE"/>
    <s v="CALOTO"/>
    <n v="0"/>
    <s v="VEHICULOS"/>
    <x v="4"/>
  </r>
  <r>
    <n v="2110302"/>
    <s v="HUEVO L X 30 CARTON VERDE CANASTA"/>
    <s v="UN"/>
    <n v="7200"/>
    <n v="0"/>
    <s v="S"/>
    <s v="IV82"/>
    <n v="0"/>
    <n v="475"/>
    <s v="HU"/>
    <s v="HUEVO COMERCIAL"/>
    <n v="363.24"/>
    <d v="2026-08-31T00:00:00"/>
    <m/>
    <s v="TAT MEDELLIN H3030"/>
    <n v="2110302"/>
    <s v="H3030"/>
    <n v="0"/>
    <m/>
    <s v="TAT MEDELLIN"/>
    <x v="3"/>
    <x v="5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3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4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8-29T00:00:00"/>
    <n v="0"/>
    <s v="TAT MEDELLIN H3031"/>
    <n v="112271"/>
    <s v="H3031"/>
    <n v="0"/>
    <m/>
    <s v="TAT MEDELLIN"/>
    <x v="3"/>
    <x v="4"/>
    <x v="1"/>
    <s v="OCCIDENTE"/>
    <s v="CALOTO"/>
    <n v="0"/>
    <s v="VEHICULOS"/>
    <x v="4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8-31T00:00:00"/>
    <m/>
    <s v="TAT MEDELLIN H3031"/>
    <n v="152384"/>
    <s v="H3031"/>
    <n v="0"/>
    <m/>
    <s v="TAT MEDELLIN"/>
    <x v="3"/>
    <x v="5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6T00:00:00"/>
    <m/>
    <s v="TAT MEDELLIN H3031"/>
    <n v="2010102"/>
    <s v="H3031"/>
    <n v="0"/>
    <m/>
    <s v="TAT MEDELLIN"/>
    <x v="3"/>
    <x v="6"/>
    <x v="3"/>
    <s v="OCCIDENTE"/>
    <s v="CALOTO"/>
    <n v="0"/>
    <s v="VEHICULOS"/>
    <x v="4"/>
  </r>
  <r>
    <n v="2110202"/>
    <s v="HUEVO XL X 30 CARTON VERDE CANASTA"/>
    <s v="UN"/>
    <n v="10079"/>
    <n v="0"/>
    <s v="S"/>
    <s v="IV82"/>
    <n v="0"/>
    <n v="500"/>
    <s v="HU"/>
    <s v="HUEVO COMERCIAL"/>
    <n v="394.26"/>
    <d v="2026-08-29T00:00:00"/>
    <m/>
    <s v="TAT MEDELLIN H3031"/>
    <n v="2110202"/>
    <s v="H3031"/>
    <n v="0"/>
    <m/>
    <s v="TAT MEDELLIN"/>
    <x v="3"/>
    <x v="4"/>
    <x v="3"/>
    <s v="OCCIDENTE"/>
    <s v="CALOTO"/>
    <n v="0"/>
    <s v="VEHICULOS"/>
    <x v="4"/>
  </r>
  <r>
    <n v="2110217"/>
    <s v="HUEVO XL X 30 CARTON VERDE AMARRADO SIN ETIQUETA CANASTA"/>
    <s v="UN"/>
    <n v="3660"/>
    <n v="0"/>
    <s v="S"/>
    <s v="IV82"/>
    <n v="0"/>
    <n v="510"/>
    <s v="HU"/>
    <s v="HUEVO COMERCIAL"/>
    <n v="393.89"/>
    <d v="2026-08-29T00:00:00"/>
    <n v="0"/>
    <s v="TAT MEDELLIN H3031"/>
    <n v="2110217"/>
    <s v="H3031"/>
    <n v="0"/>
    <m/>
    <s v="TAT MEDELLIN"/>
    <x v="3"/>
    <x v="4"/>
    <x v="1"/>
    <s v="OCCIDENTE"/>
    <s v="CALOTO"/>
    <n v="0"/>
    <s v="VEHICULOS"/>
    <x v="4"/>
  </r>
  <r>
    <n v="2110302"/>
    <s v="HUEVO L X 30 CARTON VERDE CANASTA"/>
    <s v="UN"/>
    <n v="3675"/>
    <n v="0"/>
    <s v="S"/>
    <s v="IV82"/>
    <n v="0"/>
    <n v="475"/>
    <s v="HU"/>
    <s v="HUEVO COMERCIAL"/>
    <n v="363.24005656819759"/>
    <d v="2026-08-31T00:00:00"/>
    <m/>
    <s v="TAT MEDELLIN H3031"/>
    <n v="2110302"/>
    <s v="H3031"/>
    <n v="0"/>
    <m/>
    <s v="TAT MEDELLIN"/>
    <x v="3"/>
    <x v="5"/>
    <x v="3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08251490938"/>
    <d v="2026-08-29T00:00:00"/>
    <n v="0"/>
    <s v="TAT MEDELLIN H3031"/>
    <n v="2110317"/>
    <s v="H3031"/>
    <n v="0"/>
    <m/>
    <s v="TAT MEDELLIN"/>
    <x v="3"/>
    <x v="5"/>
    <x v="1"/>
    <s v="OCCIDENTE"/>
    <s v="CALOTO"/>
    <n v="0"/>
    <s v="VEHICULOS"/>
    <x v="4"/>
  </r>
  <r>
    <n v="2110402"/>
    <s v="HUEVO M X 30 CARTON VERDE CANASTA"/>
    <s v="UN"/>
    <n v="90"/>
    <n v="0"/>
    <s v="S"/>
    <s v="IV82"/>
    <n v="0"/>
    <n v="465"/>
    <s v="HU"/>
    <s v="HUEVO COMERCIAL"/>
    <n v="349.55"/>
    <d v="2026-08-27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4"/>
  </r>
  <r>
    <n v="152382"/>
    <s v="HUEVO L X 30 PAGUE 28 PET CAJA X 300"/>
    <s v="UN"/>
    <n v="90"/>
    <n v="0"/>
    <s v="S"/>
    <s v="IV82"/>
    <n v="0"/>
    <n v="592.6"/>
    <s v="HU"/>
    <s v="HUEVO COMERCIAL"/>
    <n v="484.73"/>
    <d v="2026-08-28T00:00:00"/>
    <n v="15238"/>
    <s v="PEREIRA - RUTA ESPECIAL OPERADOR"/>
    <n v="15238"/>
    <s v="H3640"/>
    <n v="0"/>
    <m/>
    <s v="TAT PEREIRA"/>
    <x v="3"/>
    <x v="5"/>
    <x v="1"/>
    <s v="OCCIDENTE"/>
    <s v="CALOTO"/>
    <n v="0"/>
    <s v="VEHICULOS"/>
    <x v="3"/>
  </r>
  <r>
    <n v="110316"/>
    <s v="HUEVO L X30 CARTON VERDE CON ETIQUETA"/>
    <s v="UN"/>
    <n v="70"/>
    <m/>
    <s v="S"/>
    <s v="IV82"/>
    <m/>
    <m/>
    <s v="HU"/>
    <s v="HUEVO COMERCIAL"/>
    <n v="474.15"/>
    <d v="2026-08-27T00:00:00"/>
    <m/>
    <s v="PEREIRA - RUTA ESPECIAL OPERADOR"/>
    <n v="110316"/>
    <s v="H3640"/>
    <n v="0"/>
    <m/>
    <s v="TAT PEREIRA"/>
    <x v="3"/>
    <x v="5"/>
    <x v="5"/>
    <s v="OCCIDENTE"/>
    <s v="CALOTO"/>
    <n v="0"/>
    <s v="VEHICULOS"/>
    <x v="3"/>
  </r>
  <r>
    <n v="152281"/>
    <s v="HUEVO XL X 15 PAGUE 14 PET CAJA X 300"/>
    <s v="UN"/>
    <n v="75"/>
    <n v="0"/>
    <s v="S"/>
    <s v="IV82"/>
    <n v="0"/>
    <n v="718.6"/>
    <s v="HU"/>
    <s v="HUEVO COMERCIAL"/>
    <n v="599.67999999999995"/>
    <d v="2026-08-28T00:00:00"/>
    <n v="0"/>
    <s v="PEREIRA - RUTA ESPECIAL OPERADOR"/>
    <n v="152281"/>
    <s v="H3640"/>
    <n v="0"/>
    <m/>
    <s v="TAT PEREIRA"/>
    <x v="3"/>
    <x v="4"/>
    <x v="1"/>
    <s v="OCCIDENTE"/>
    <s v="CALOTO"/>
    <n v="0"/>
    <s v="VEHICULOS"/>
    <x v="3"/>
  </r>
  <r>
    <n v="2110302"/>
    <s v="HUEVO L X 30 CARTON VERDE CANASTA"/>
    <s v="UN"/>
    <n v="10185"/>
    <n v="0"/>
    <s v="S"/>
    <s v="IV82"/>
    <n v="0"/>
    <n v="455"/>
    <s v="HU"/>
    <s v="HUEVO COMERCIAL"/>
    <n v="365.47199291830827"/>
    <d v="2026-08-29T00:00:00"/>
    <m/>
    <s v="TAT BARRANQUILLA H4001"/>
    <n v="2110302"/>
    <s v="H400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8-29T00:00:00"/>
    <m/>
    <s v="TAT BARRANQUILLA H4001"/>
    <n v="2152388"/>
    <s v="H400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545"/>
    <n v="0"/>
    <s v="S"/>
    <s v="IV82"/>
    <n v="0"/>
    <n v="455"/>
    <s v="HU"/>
    <s v="HUEVO COMERCIAL"/>
    <n v="365.54343943654783"/>
    <d v="2026-08-29T00:00:00"/>
    <m/>
    <s v="TAT BARRANQUILLA H4002"/>
    <n v="2110302"/>
    <s v="H400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1040"/>
    <n v="0"/>
    <s v="S"/>
    <s v="IV82"/>
    <n v="0"/>
    <n v="395"/>
    <s v="HU"/>
    <s v="HUEVO COMERCIAL"/>
    <n v="349.55000068713753"/>
    <d v="2026-08-29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9T00:00:00"/>
    <m/>
    <s v="TAT BARRANQUILLA H4002"/>
    <n v="2152388"/>
    <s v="H4002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55"/>
    <s v="HU"/>
    <s v="HUEVO COMERCIAL"/>
    <n v="364.88844182549587"/>
    <d v="2026-08-31T00:00:00"/>
    <m/>
    <s v="TAT BARRANQUILLA H4003"/>
    <n v="2110302"/>
    <s v="H400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7392"/>
    <n v="0"/>
    <s v="S"/>
    <s v="IV82"/>
    <n v="0"/>
    <n v="395"/>
    <s v="HU"/>
    <s v="HUEVO COMERCIAL"/>
    <n v="349.55000088716031"/>
    <d v="2026-08-30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020"/>
    <n v="0"/>
    <s v="S"/>
    <s v="IV82"/>
    <n v="0"/>
    <n v="530"/>
    <s v="HU"/>
    <s v="HUEVO COMERCIAL"/>
    <n v="538.38"/>
    <d v="2026-08-29T00:00:00"/>
    <m/>
    <s v="TAT BARRANQUILLA H4003"/>
    <n v="2152388"/>
    <s v="H400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240"/>
    <n v="0"/>
    <s v="S"/>
    <s v="IV82"/>
    <n v="0"/>
    <n v="455"/>
    <s v="HU"/>
    <s v="HUEVO COMERCIAL"/>
    <n v="365.59101550063917"/>
    <d v="2026-08-29T00:00:00"/>
    <m/>
    <s v="TAT BARRANQUILLA H4004"/>
    <n v="2110302"/>
    <s v="H400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0042"/>
    <n v="0"/>
    <s v="S"/>
    <s v="IV82"/>
    <n v="0"/>
    <n v="395"/>
    <s v="HU"/>
    <s v="HUEVO COMERCIAL"/>
    <n v="349.55000116964089"/>
    <d v="2026-08-3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9T00:00:00"/>
    <m/>
    <s v="TAT BARRANQUILLA H4004"/>
    <n v="2152388"/>
    <s v="H400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540"/>
    <n v="0"/>
    <s v="S"/>
    <s v="IV82"/>
    <n v="0"/>
    <n v="455"/>
    <s v="HU"/>
    <s v="HUEVO COMERCIAL"/>
    <n v="365.35041144762312"/>
    <d v="2026-08-29T00:00:00"/>
    <m/>
    <s v="TAT BARRANQUILLA H4005"/>
    <n v="2110302"/>
    <s v="H4005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8330"/>
    <n v="0"/>
    <s v="S"/>
    <s v="IV82"/>
    <n v="0"/>
    <n v="395"/>
    <s v="HU"/>
    <s v="HUEVO COMERCIAL"/>
    <n v="349.55000082753332"/>
    <d v="2026-08-3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29T00:00:00"/>
    <m/>
    <s v="TAT BARRANQUILLA H4005"/>
    <n v="2152388"/>
    <s v="H4005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8310"/>
    <n v="0"/>
    <s v="S"/>
    <s v="IV82"/>
    <n v="0"/>
    <n v="455"/>
    <s v="HU"/>
    <s v="HUEVO COMERCIAL"/>
    <n v="365.37470217375068"/>
    <d v="2026-08-29T00:00:00"/>
    <m/>
    <s v="TAT BARRANQUILLA H4006"/>
    <n v="2110302"/>
    <s v="H400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0332819"/>
    <d v="2026-08-29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29T00:00:00"/>
    <m/>
    <s v="TAT BARRANQUILLA H4006"/>
    <n v="2152388"/>
    <s v="H400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2240"/>
    <n v="0"/>
    <s v="S"/>
    <s v="IV82"/>
    <n v="0"/>
    <n v="455"/>
    <s v="HU"/>
    <s v="HUEVO COMERCIAL"/>
    <n v="364.13980135371298"/>
    <d v="2026-08-31T00:00:00"/>
    <m/>
    <s v="TAT BARRANQUILLA H4007"/>
    <n v="2110302"/>
    <s v="H400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29T00:00:00"/>
    <m/>
    <s v="TAT BARRANQUILLA H4007"/>
    <n v="2152388"/>
    <s v="H4007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610"/>
    <n v="0"/>
    <s v="S"/>
    <s v="IV82"/>
    <n v="0"/>
    <n v="455"/>
    <s v="HU"/>
    <s v="HUEVO COMERCIAL"/>
    <n v="365.72079985662538"/>
    <d v="2026-08-29T00:00:00"/>
    <m/>
    <s v="TAT BARRANQUILLA H4008"/>
    <n v="2110302"/>
    <s v="H4008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7950"/>
    <n v="0"/>
    <s v="S"/>
    <s v="IV82"/>
    <n v="0"/>
    <n v="395"/>
    <s v="HU"/>
    <s v="HUEVO COMERCIAL"/>
    <n v="349.55"/>
    <d v="2026-08-29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305"/>
    <n v="0"/>
    <s v="S"/>
    <s v="IV82"/>
    <n v="0"/>
    <n v="530"/>
    <s v="HU"/>
    <s v="HUEVO COMERCIAL"/>
    <n v="538.38"/>
    <d v="2026-08-29T00:00:00"/>
    <m/>
    <s v="TAT BARRANQUILLA H4008"/>
    <n v="2152388"/>
    <s v="H400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5910"/>
    <n v="0"/>
    <s v="S"/>
    <s v="IV82"/>
    <n v="0"/>
    <n v="455"/>
    <s v="HU"/>
    <s v="HUEVO COMERCIAL"/>
    <n v="365.03023229885662"/>
    <d v="2026-08-29T00:00:00"/>
    <m/>
    <s v="TAT BARRANQUILLA H4009"/>
    <n v="2110302"/>
    <s v="H400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416419648"/>
    <d v="2026-08-29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29T00:00:00"/>
    <m/>
    <s v="TAT BARRANQUILLA H4009"/>
    <n v="2152388"/>
    <s v="H4009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930"/>
    <n v="0"/>
    <s v="S"/>
    <s v="IV82"/>
    <n v="0"/>
    <n v="455"/>
    <s v="HU"/>
    <s v="HUEVO COMERCIAL"/>
    <n v="365.79283382314259"/>
    <d v="2026-08-29T00:00:00"/>
    <m/>
    <s v="TAT BARRANQUILLA H4010"/>
    <n v="2110302"/>
    <s v="H4010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00000019594"/>
    <d v="2026-08-29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9T00:00:00"/>
    <m/>
    <s v="TAT BARRANQUILLA H4010"/>
    <n v="2152388"/>
    <s v="H4010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20"/>
    <s v="HU"/>
    <s v="HUEVO COMERCIAL"/>
    <n v="394.26"/>
    <d v="2026-08-29T00:00:00"/>
    <m/>
    <s v="TAT BARRANQUILLA H4011"/>
    <n v="2110202"/>
    <s v="H4011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9330"/>
    <n v="0"/>
    <s v="S"/>
    <s v="IV82"/>
    <n v="0"/>
    <n v="455"/>
    <s v="HU"/>
    <s v="HUEVO COMERCIAL"/>
    <n v="364.90828772874369"/>
    <d v="2026-08-31T00:00:00"/>
    <m/>
    <s v="TAT BARRANQUILLA H4011"/>
    <n v="2110302"/>
    <s v="H401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6600"/>
    <n v="0"/>
    <s v="S"/>
    <s v="IV82"/>
    <n v="0"/>
    <n v="395"/>
    <s v="HU"/>
    <s v="HUEVO COMERCIAL"/>
    <n v="349.55000014099738"/>
    <d v="2026-08-29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BARRANQUILLA H4011"/>
    <n v="2152388"/>
    <s v="H401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0410"/>
    <n v="0"/>
    <s v="S"/>
    <s v="IV82"/>
    <n v="0"/>
    <n v="455"/>
    <s v="HU"/>
    <s v="HUEVO COMERCIAL"/>
    <n v="364.83868415863662"/>
    <d v="2026-08-31T00:00:00"/>
    <m/>
    <s v="TAT BARRANQUILLA H4012"/>
    <n v="2110302"/>
    <s v="H4012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4320"/>
    <n v="0"/>
    <s v="S"/>
    <s v="IV82"/>
    <n v="0"/>
    <n v="395"/>
    <s v="HU"/>
    <s v="HUEVO COMERCIAL"/>
    <n v="349.55000114537421"/>
    <d v="2026-08-29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29T00:00:00"/>
    <m/>
    <s v="TAT BARRANQUILLA H4012"/>
    <n v="2152388"/>
    <s v="H4012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7980"/>
    <n v="0"/>
    <s v="S"/>
    <s v="IV82"/>
    <n v="0"/>
    <n v="455"/>
    <s v="HU"/>
    <s v="HUEVO COMERCIAL"/>
    <n v="365.93341336323641"/>
    <d v="2026-08-29T00:00:00"/>
    <m/>
    <s v="TAT BARRANQUILLA H4013"/>
    <n v="2110302"/>
    <s v="H401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2820"/>
    <n v="0"/>
    <s v="S"/>
    <s v="IV82"/>
    <n v="0"/>
    <n v="395"/>
    <s v="HU"/>
    <s v="HUEVO COMERCIAL"/>
    <n v="349.55"/>
    <d v="2026-08-29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3"/>
    <n v="2152388"/>
    <s v="H4013"/>
    <n v="0"/>
    <m/>
    <s v="TAT BARRANQUILLA"/>
    <x v="3"/>
    <x v="5"/>
    <x v="1"/>
    <s v="COSTA"/>
    <s v="CALOTO"/>
    <n v="0"/>
    <s v="VEHICULOS"/>
    <x v="4"/>
  </r>
  <r>
    <n v="2110202"/>
    <s v="HUEVO XL X 30 CARTON VERDE CANASTA"/>
    <s v="UN"/>
    <n v="120"/>
    <n v="0"/>
    <s v="S"/>
    <s v="IV82"/>
    <n v="0"/>
    <n v="520"/>
    <s v="HU"/>
    <s v="HUEVO COMERCIAL"/>
    <n v="394.26"/>
    <d v="2026-08-29T00:00:00"/>
    <m/>
    <s v="TAT BARRANQUILLA H4014"/>
    <n v="2110202"/>
    <s v="H4014"/>
    <n v="0"/>
    <m/>
    <s v="TAT BARRANQUILLA"/>
    <x v="3"/>
    <x v="4"/>
    <x v="3"/>
    <s v="COSTA"/>
    <s v="CALOTO"/>
    <n v="0"/>
    <s v="VEHICULOS"/>
    <x v="4"/>
  </r>
  <r>
    <n v="2110302"/>
    <s v="HUEVO L X 30 CARTON VERDE CANASTA"/>
    <s v="UN"/>
    <n v="8010"/>
    <n v="0"/>
    <s v="S"/>
    <s v="IV82"/>
    <n v="0"/>
    <n v="455"/>
    <s v="HU"/>
    <s v="HUEVO COMERCIAL"/>
    <n v="365.61710525024199"/>
    <d v="2026-08-29T00:00:00"/>
    <m/>
    <s v="TAT BARRANQUILLA H4014"/>
    <n v="2110302"/>
    <s v="H401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530"/>
    <n v="0"/>
    <s v="S"/>
    <s v="IV82"/>
    <n v="0"/>
    <n v="395"/>
    <s v="HU"/>
    <s v="HUEVO COMERCIAL"/>
    <n v="349.55000652845467"/>
    <d v="2026-08-29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9T00:00:00"/>
    <m/>
    <s v="TAT BARRANQUILLA H4014"/>
    <n v="2152388"/>
    <s v="H4014"/>
    <n v="0"/>
    <m/>
    <s v="TAT BARRANQUILLA"/>
    <x v="3"/>
    <x v="5"/>
    <x v="1"/>
    <s v="COSTA"/>
    <s v="CALOTO"/>
    <n v="0"/>
    <s v="VEHICULOS"/>
    <x v="4"/>
  </r>
  <r>
    <n v="2110402"/>
    <s v="HUEVO M X 30 CARTON VERDE CANASTA"/>
    <s v="UN"/>
    <n v="870"/>
    <n v="0"/>
    <s v="S"/>
    <s v="IV82"/>
    <n v="0"/>
    <n v="395"/>
    <s v="HU"/>
    <s v="HUEVO COMERCIAL"/>
    <n v="349.55000000056441"/>
    <d v="2026-08-3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4"/>
  </r>
  <r>
    <n v="2110302"/>
    <s v="HUEVO L X 30 CARTON VERDE CANASTA"/>
    <s v="UN"/>
    <n v="180"/>
    <n v="0"/>
    <s v="S"/>
    <s v="IV82"/>
    <n v="0"/>
    <n v="455"/>
    <s v="HU"/>
    <s v="HUEVO COMERCIAL"/>
    <n v="363.25889524273612"/>
    <d v="2026-08-29T00:00:00"/>
    <m/>
    <s v="TAT BARRANQUILLA H4016"/>
    <n v="2110302"/>
    <s v="H4016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1040"/>
    <n v="0"/>
    <s v="S"/>
    <s v="IV82"/>
    <n v="0"/>
    <n v="395"/>
    <s v="HU"/>
    <s v="HUEVO COMERCIAL"/>
    <n v="349.55000072338601"/>
    <d v="2026-08-29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9T00:00:00"/>
    <m/>
    <s v="TAT BARRANQUILLA H4016"/>
    <n v="2152388"/>
    <s v="H4016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2030"/>
    <n v="0"/>
    <s v="S"/>
    <s v="IV82"/>
    <n v="0"/>
    <n v="455"/>
    <s v="HU"/>
    <s v="HUEVO COMERCIAL"/>
    <n v="364.49698885644449"/>
    <d v="2026-08-31T00:00:00"/>
    <m/>
    <s v="TAT BARRANQUILLA H4017"/>
    <n v="2110302"/>
    <s v="H4017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95"/>
    <s v="HU"/>
    <s v="HUEVO COMERCIAL"/>
    <n v="349.55000001056561"/>
    <d v="2026-08-3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7"/>
    <n v="2152388"/>
    <s v="H4017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6890"/>
    <n v="0"/>
    <s v="S"/>
    <s v="IV82"/>
    <n v="0"/>
    <n v="455"/>
    <s v="HU"/>
    <s v="HUEVO COMERCIAL"/>
    <n v="364.89501031238848"/>
    <d v="2026-08-31T00:00:00"/>
    <m/>
    <s v="TAT BARRANQUILLA H4018"/>
    <n v="2110302"/>
    <s v="H4018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60"/>
    <n v="0"/>
    <s v="S"/>
    <s v="IV82"/>
    <n v="0"/>
    <n v="395"/>
    <s v="HU"/>
    <s v="HUEVO COMERCIAL"/>
    <n v="349.55"/>
    <d v="2026-08-29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8-31T00:00:00"/>
    <m/>
    <s v="TAT BARRANQUILLA H4018"/>
    <n v="2152388"/>
    <s v="H4018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99"/>
    <n v="0"/>
    <s v="S"/>
    <s v="IV82"/>
    <n v="0"/>
    <n v="455"/>
    <s v="HU"/>
    <s v="HUEVO COMERCIAL"/>
    <n v="366.17670833333341"/>
    <d v="2026-08-28T00:00:00"/>
    <m/>
    <s v="TAT BARRANQUILLA H4019"/>
    <n v="2110302"/>
    <s v="H4019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0800"/>
    <n v="0"/>
    <s v="S"/>
    <s v="IV82"/>
    <n v="0"/>
    <n v="395"/>
    <s v="HU"/>
    <s v="HUEVO COMERCIAL"/>
    <n v="349.55"/>
    <d v="2026-08-29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BARRANQUILLA H4019"/>
    <n v="2152388"/>
    <s v="H4019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155"/>
    <n v="0"/>
    <s v="S"/>
    <s v="IV82"/>
    <n v="0"/>
    <n v="455"/>
    <s v="HU"/>
    <s v="HUEVO COMERCIAL"/>
    <n v="365.55696105309909"/>
    <d v="2026-08-28T00:00:00"/>
    <m/>
    <s v="TAT BARRANQUILLA H4020"/>
    <n v="2110302"/>
    <s v="H4020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2660"/>
    <n v="0"/>
    <s v="S"/>
    <s v="IV82"/>
    <n v="0"/>
    <n v="395"/>
    <s v="HU"/>
    <s v="HUEVO COMERCIAL"/>
    <n v="349.55000000257837"/>
    <d v="2026-08-31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31T00:00:00"/>
    <m/>
    <s v="TAT BARRANQUILLA H4020"/>
    <n v="2152388"/>
    <s v="H4020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1740"/>
    <n v="0"/>
    <s v="S"/>
    <s v="IV82"/>
    <n v="0"/>
    <n v="455"/>
    <s v="HU"/>
    <s v="HUEVO COMERCIAL"/>
    <n v="365.75376635359942"/>
    <d v="2026-08-29T00:00:00"/>
    <m/>
    <s v="TAT BARRANQUILLA H4021"/>
    <n v="2110302"/>
    <s v="H4021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5394"/>
    <n v="0"/>
    <s v="S"/>
    <s v="IV82"/>
    <n v="0"/>
    <n v="395"/>
    <s v="HU"/>
    <s v="HUEVO COMERCIAL"/>
    <n v="349.55000008415658"/>
    <d v="2026-08-29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9T00:00:00"/>
    <m/>
    <s v="TAT BARRANQUILLA H4021"/>
    <n v="2152388"/>
    <s v="H4021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8459"/>
    <n v="0"/>
    <s v="S"/>
    <s v="IV82"/>
    <n v="0"/>
    <n v="455"/>
    <s v="HU"/>
    <s v="HUEVO COMERCIAL"/>
    <n v="365.5142695180154"/>
    <d v="2026-08-29T00:00:00"/>
    <m/>
    <s v="TAT BARRANQUILLA H4023"/>
    <n v="2110302"/>
    <s v="H4023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95"/>
    <s v="HU"/>
    <s v="HUEVO COMERCIAL"/>
    <n v="349.55000160890643"/>
    <d v="2026-08-29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9T00:00:00"/>
    <m/>
    <s v="TAT BARRANQUILLA H4023"/>
    <n v="2152388"/>
    <s v="H4023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630"/>
    <n v="0"/>
    <s v="S"/>
    <s v="IV82"/>
    <n v="0"/>
    <n v="455"/>
    <s v="HU"/>
    <s v="HUEVO COMERCIAL"/>
    <n v="365.73444029134419"/>
    <d v="2026-08-29T00:00:00"/>
    <m/>
    <s v="TAT BARRANQUILLA H4024"/>
    <n v="2110302"/>
    <s v="H4024"/>
    <n v="0"/>
    <m/>
    <s v="TAT BARRANQUILLA"/>
    <x v="3"/>
    <x v="5"/>
    <x v="3"/>
    <s v="COSTA"/>
    <s v="CALOTO"/>
    <n v="0"/>
    <s v="VEHICULOS"/>
    <x v="4"/>
  </r>
  <r>
    <n v="2110402"/>
    <s v="HUEVO M X 30 CARTON VERDE CANASTA"/>
    <s v="UN"/>
    <n v="14910"/>
    <n v="0"/>
    <s v="S"/>
    <s v="IV82"/>
    <n v="0"/>
    <n v="395"/>
    <s v="HU"/>
    <s v="HUEVO COMERCIAL"/>
    <n v="349.55000080188609"/>
    <d v="2026-08-30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9T00:00:00"/>
    <m/>
    <s v="TAT BARRANQUILLA H4024"/>
    <n v="2152388"/>
    <s v="H4024"/>
    <n v="0"/>
    <m/>
    <s v="TAT BARRANQUILLA"/>
    <x v="3"/>
    <x v="5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55"/>
    <s v="HU"/>
    <s v="HUEVO COMERCIAL"/>
    <n v="369.69649489893209"/>
    <d v="2026-08-31T00:00:00"/>
    <m/>
    <s v="TAT CARTAGENA H4101"/>
    <n v="2110302"/>
    <s v="H410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95"/>
    <s v="HU"/>
    <s v="HUEVO COMERCIAL"/>
    <n v="349.55598756218899"/>
    <d v="2026-08-31T00:00:00"/>
    <m/>
    <s v="TAT CARTAGENA H4101"/>
    <n v="2110402"/>
    <s v="H410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31T00:00:00"/>
    <m/>
    <s v="TAT CARTAGENA H4101"/>
    <n v="2152388"/>
    <s v="H4101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0800"/>
    <n v="0"/>
    <s v="S"/>
    <s v="IV82"/>
    <n v="0"/>
    <n v="395"/>
    <s v="HU"/>
    <s v="HUEVO COMERCIAL"/>
    <n v="350.95948768485903"/>
    <d v="2026-08-29T00:00:00"/>
    <m/>
    <s v="TAT CARTAGENA H4102"/>
    <n v="2110402"/>
    <s v="H4102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9T00:00:00"/>
    <m/>
    <s v="TAT CARTAGENA H4102"/>
    <n v="2152388"/>
    <s v="H410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3360"/>
    <n v="0"/>
    <s v="S"/>
    <s v="IV82"/>
    <n v="0"/>
    <n v="395"/>
    <s v="HU"/>
    <s v="HUEVO COMERCIAL"/>
    <n v="356.6416806498728"/>
    <d v="2026-08-29T00:00:00"/>
    <m/>
    <s v="TAT CARTAGENA H4103"/>
    <n v="2110402"/>
    <s v="H4103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9T00:00:00"/>
    <m/>
    <s v="TAT CARTAGENA H4103"/>
    <n v="2152388"/>
    <s v="H4103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55"/>
    <s v="HU"/>
    <s v="HUEVO COMERCIAL"/>
    <n v="368.72704166666671"/>
    <d v="2026-08-31T00:00:00"/>
    <m/>
    <s v="TAT CARTAGENA H4104"/>
    <n v="2110302"/>
    <s v="H4104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4490"/>
    <n v="0"/>
    <s v="S"/>
    <s v="IV82"/>
    <n v="0"/>
    <n v="395"/>
    <s v="HU"/>
    <s v="HUEVO COMERCIAL"/>
    <n v="349.58599374526551"/>
    <d v="2026-08-31T00:00:00"/>
    <m/>
    <s v="TAT CARTAGENA H4104"/>
    <n v="2110402"/>
    <s v="H4104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31T00:00:00"/>
    <m/>
    <s v="TAT CARTAGENA H4104"/>
    <n v="2152388"/>
    <s v="H4104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395"/>
    <s v="HU"/>
    <s v="HUEVO COMERCIAL"/>
    <n v="357.04542597321091"/>
    <d v="2026-08-31T00:00:00"/>
    <m/>
    <s v="TAT CARTAGENA H4105"/>
    <n v="2110402"/>
    <s v="H4105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9T00:00:00"/>
    <m/>
    <s v="TAT CARTAGENA H4105"/>
    <n v="2152388"/>
    <s v="H4105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94.17147664611429"/>
    <d v="2026-08-29T00:00:00"/>
    <m/>
    <s v="TAT CARTAGENA H4106"/>
    <n v="2110302"/>
    <s v="H4106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2610"/>
    <n v="0"/>
    <s v="S"/>
    <s v="IV82"/>
    <n v="0"/>
    <n v="395"/>
    <s v="HU"/>
    <s v="HUEVO COMERCIAL"/>
    <n v="356.63345790187248"/>
    <d v="2026-08-29T00:00:00"/>
    <m/>
    <s v="TAT CARTAGENA H4106"/>
    <n v="2110402"/>
    <s v="H4106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7999999984845"/>
    <d v="2026-08-29T00:00:00"/>
    <m/>
    <s v="TAT CARTAGENA H4106"/>
    <n v="2152388"/>
    <s v="H4106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395"/>
    <s v="HU"/>
    <s v="HUEVO COMERCIAL"/>
    <n v="349.5559878787879"/>
    <d v="2026-08-31T00:00:00"/>
    <m/>
    <s v="TAT CARTAGENA H4107"/>
    <n v="2110402"/>
    <s v="H4107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31T00:00:00"/>
    <m/>
    <s v="TAT CARTAGENA H4107"/>
    <n v="2152388"/>
    <s v="H4107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5708"/>
    <n v="0"/>
    <s v="S"/>
    <s v="IV82"/>
    <n v="0"/>
    <n v="395"/>
    <s v="HU"/>
    <s v="HUEVO COMERCIAL"/>
    <n v="350.46110852337267"/>
    <d v="2026-08-31T00:00:00"/>
    <m/>
    <s v="TAT CARTAGENA H4108"/>
    <n v="2110402"/>
    <s v="H4108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31T00:00:00"/>
    <m/>
    <s v="TAT CARTAGENA H4108"/>
    <n v="2152388"/>
    <s v="H4108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4150"/>
    <n v="0"/>
    <s v="S"/>
    <s v="IV82"/>
    <n v="0"/>
    <n v="395"/>
    <s v="HU"/>
    <s v="HUEVO COMERCIAL"/>
    <n v="353.53060298631681"/>
    <d v="2026-08-31T00:00:00"/>
    <m/>
    <s v="TAT CARTAGENA H4109"/>
    <n v="2110402"/>
    <s v="H4109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9T00:00:00"/>
    <m/>
    <s v="TAT CARTAGENA H4109"/>
    <n v="2152388"/>
    <s v="H4109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660"/>
    <n v="0"/>
    <s v="S"/>
    <s v="IV82"/>
    <n v="0"/>
    <n v="455"/>
    <s v="HU"/>
    <s v="HUEVO COMERCIAL"/>
    <n v="425.70066942148759"/>
    <d v="2026-08-31T00:00:00"/>
    <m/>
    <s v="TAT CARTAGENA H4110"/>
    <n v="2110302"/>
    <s v="H4110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1910"/>
    <n v="0"/>
    <s v="S"/>
    <s v="IV82"/>
    <n v="0"/>
    <n v="395"/>
    <s v="HU"/>
    <s v="HUEVO COMERCIAL"/>
    <n v="352.18372497831803"/>
    <d v="2026-08-31T00:00:00"/>
    <m/>
    <s v="TAT CARTAGENA H4110"/>
    <n v="2110402"/>
    <s v="H4110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29T00:00:00"/>
    <m/>
    <s v="TAT CARTAGENA H4110"/>
    <n v="2152388"/>
    <s v="H4110"/>
    <n v="0"/>
    <m/>
    <s v="TAT CARTAGENA"/>
    <x v="3"/>
    <x v="5"/>
    <x v="1"/>
    <s v="COSTA"/>
    <s v="CALOTO"/>
    <n v="0"/>
    <s v="VEHICULOS"/>
    <x v="4"/>
  </r>
  <r>
    <n v="2110302"/>
    <s v="HUEVO L X 30 CARTON VERDE CANASTA"/>
    <s v="UN"/>
    <n v="420"/>
    <n v="0"/>
    <s v="S"/>
    <s v="IV82"/>
    <n v="0"/>
    <n v="455"/>
    <s v="HU"/>
    <s v="HUEVO COMERCIAL"/>
    <n v="368.02548718503368"/>
    <d v="2026-08-29T00:00:00"/>
    <m/>
    <s v="TAT CARTAGENA H4111"/>
    <n v="2110302"/>
    <s v="H4111"/>
    <n v="0"/>
    <m/>
    <s v="TAT CARTAGENA"/>
    <x v="3"/>
    <x v="5"/>
    <x v="3"/>
    <s v="COSTA"/>
    <s v="CALOTO"/>
    <n v="0"/>
    <s v="VEHICULOS"/>
    <x v="4"/>
  </r>
  <r>
    <n v="2110402"/>
    <s v="HUEVO M X 30 CARTON VERDE CANASTA"/>
    <s v="UN"/>
    <n v="14010"/>
    <n v="0"/>
    <s v="S"/>
    <s v="IV82"/>
    <n v="0"/>
    <n v="395"/>
    <s v="HU"/>
    <s v="HUEVO COMERCIAL"/>
    <n v="353.43189868716382"/>
    <d v="2026-08-31T00:00:00"/>
    <m/>
    <s v="TAT CARTAGENA H4111"/>
    <n v="2110402"/>
    <s v="H411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395"/>
    <s v="HU"/>
    <s v="HUEVO COMERCIAL"/>
    <n v="349.55598750000001"/>
    <d v="2026-08-31T00:00:00"/>
    <m/>
    <s v="TAT CARTAGENA H4112"/>
    <n v="2110402"/>
    <s v="H4112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275"/>
    <n v="0"/>
    <s v="S"/>
    <s v="IV82"/>
    <n v="0"/>
    <n v="530"/>
    <s v="HU"/>
    <s v="HUEVO COMERCIAL"/>
    <n v="538.38"/>
    <d v="2026-08-31T00:00:00"/>
    <m/>
    <s v="TAT CARTAGENA H4112"/>
    <n v="2152388"/>
    <s v="H4112"/>
    <n v="0"/>
    <m/>
    <s v="TAT CARTAGENA"/>
    <x v="3"/>
    <x v="5"/>
    <x v="1"/>
    <s v="COSTA"/>
    <s v="CALOTO"/>
    <n v="0"/>
    <s v="VEHICULOS"/>
    <x v="4"/>
  </r>
  <r>
    <n v="2110402"/>
    <s v="HUEVO M X 30 CARTON VERDE CANASTA"/>
    <s v="UN"/>
    <n v="1207"/>
    <n v="0"/>
    <s v="S"/>
    <s v="IV82"/>
    <n v="0"/>
    <n v="395"/>
    <s v="HU"/>
    <s v="HUEVO COMERCIAL"/>
    <n v="349.9453461341256"/>
    <d v="2026-08-29T00:00:00"/>
    <m/>
    <s v="TAT CARTAGENA H4113"/>
    <n v="2110402"/>
    <s v="H4113"/>
    <n v="0"/>
    <m/>
    <s v="TAT CARTAGENA"/>
    <x v="3"/>
    <x v="7"/>
    <x v="3"/>
    <s v="COSTA"/>
    <s v="CALOTO"/>
    <n v="0"/>
    <s v="VEHICULOS"/>
    <x v="4"/>
  </r>
  <r>
    <n v="2110402"/>
    <s v="HUEVO M X 30 CARTON VERDE CANASTA"/>
    <s v="UN"/>
    <n v="3200"/>
    <n v="0"/>
    <s v="S"/>
    <s v="IV82"/>
    <n v="0"/>
    <n v="395"/>
    <s v="HU"/>
    <s v="HUEVO COMERCIAL"/>
    <n v="351.47859860483283"/>
    <d v="2026-08-29T00:00:00"/>
    <m/>
    <s v="TAT CARTAGENA H4114"/>
    <n v="2110402"/>
    <s v="H4114"/>
    <n v="0"/>
    <m/>
    <s v="TAT CARTAGENA"/>
    <x v="3"/>
    <x v="7"/>
    <x v="3"/>
    <s v="COSTA"/>
    <s v="CALOTO"/>
    <n v="0"/>
    <s v="VEHICULOS"/>
    <x v="4"/>
  </r>
  <r>
    <n v="79201"/>
    <s v="DESECHO HUEVO CASCARA"/>
    <s v="UN"/>
    <n v="1091"/>
    <m/>
    <s v="S"/>
    <s v="IV82"/>
    <m/>
    <m/>
    <s v="HU"/>
    <s v="HUEVO COMERCIAL"/>
    <n v="380.38380384967923"/>
    <d v="2026-08-29T00:00:00"/>
    <n v="79201"/>
    <s v="TAT H4150 - AUTOSERVICIOS"/>
    <n v="79201"/>
    <s v="H4150"/>
    <n v="0"/>
    <m/>
    <s v="TAT CARTAGENA"/>
    <x v="3"/>
    <x v="3"/>
    <x v="2"/>
    <s v="COSTA"/>
    <s v="CALOTO"/>
    <s v="DESECHO"/>
    <s v="VEHICULOS"/>
    <x v="2"/>
  </r>
  <r>
    <n v="112379"/>
    <s v="HUEVO L X 30 PET CAJA X 300"/>
    <s v="UN"/>
    <n v="300"/>
    <n v="0"/>
    <s v="S"/>
    <s v="IV82"/>
    <n v="0"/>
    <n v="635"/>
    <s v="HU"/>
    <s v="HUEVO COMERCIAL"/>
    <n v="540.20426048565116"/>
    <d v="2026-08-28T00:00:00"/>
    <m/>
    <s v="TAT H4150 - AUTOSERVICIOS"/>
    <n v="112379"/>
    <s v="H4150"/>
    <n v="0"/>
    <m/>
    <s v="TAT CARTAGENA"/>
    <x v="3"/>
    <x v="5"/>
    <x v="1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55"/>
    <s v="HU"/>
    <s v="HUEVO COMERCIAL"/>
    <n v="363.24050933523972"/>
    <d v="2026-08-29T00:00:00"/>
    <m/>
    <s v="TAT SANTAMARTA H4201"/>
    <n v="2110302"/>
    <s v="H4201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2358"/>
    <n v="0"/>
    <s v="S"/>
    <s v="IV82"/>
    <n v="0"/>
    <n v="395"/>
    <s v="HU"/>
    <s v="HUEVO COMERCIAL"/>
    <n v="349.55000000025228"/>
    <d v="2026-08-29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9T00:00:00"/>
    <m/>
    <s v="TAT SANTAMARTA H4201"/>
    <n v="2152388"/>
    <s v="H420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14490"/>
    <n v="0"/>
    <s v="S"/>
    <s v="IV82"/>
    <n v="0"/>
    <n v="395"/>
    <s v="HU"/>
    <s v="HUEVO COMERCIAL"/>
    <n v="349.55"/>
    <d v="2026-08-31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2"/>
    <n v="2152388"/>
    <s v="H4202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2784"/>
    <n v="0"/>
    <s v="S"/>
    <s v="IV82"/>
    <n v="0"/>
    <n v="395"/>
    <s v="HU"/>
    <s v="HUEVO COMERCIAL"/>
    <n v="349.55000000005651"/>
    <d v="2026-08-3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8-29T00:00:00"/>
    <m/>
    <s v="TAT SANTAMARTA H4203"/>
    <n v="2152388"/>
    <s v="H4203"/>
    <n v="0"/>
    <m/>
    <s v="TAT SANTA MARTA "/>
    <x v="3"/>
    <x v="5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8-29T00:00:00"/>
    <m/>
    <s v="TAT SANTAMARTA H4204"/>
    <n v="2152388"/>
    <s v="H4204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2788"/>
    <n v="0"/>
    <s v="S"/>
    <s v="IV82"/>
    <n v="0"/>
    <n v="455"/>
    <s v="HU"/>
    <s v="HUEVO COMERCIAL"/>
    <n v="363.24094863391679"/>
    <d v="2026-08-29T00:00:00"/>
    <m/>
    <s v="TAT SANTAMARTA H4205"/>
    <n v="2110302"/>
    <s v="H4205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1988"/>
    <n v="0"/>
    <s v="S"/>
    <s v="IV82"/>
    <n v="0"/>
    <n v="395"/>
    <s v="HU"/>
    <s v="HUEVO COMERCIAL"/>
    <n v="349.55"/>
    <d v="2026-08-29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29T00:00:00"/>
    <m/>
    <s v="TAT SANTAMARTA H4205"/>
    <n v="2152388"/>
    <s v="H4205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8T00:00:00"/>
    <m/>
    <s v="TAT SANTAMARTA H4206"/>
    <n v="152384"/>
    <s v="H4206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669"/>
    <n v="0"/>
    <s v="S"/>
    <s v="IV82"/>
    <n v="0"/>
    <n v="455"/>
    <s v="HU"/>
    <s v="HUEVO COMERCIAL"/>
    <n v="363.24117627918622"/>
    <d v="2026-08-31T00:00:00"/>
    <m/>
    <s v="TAT SANTAMARTA H4206"/>
    <n v="2110302"/>
    <s v="H4206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6483"/>
    <n v="0"/>
    <s v="S"/>
    <s v="IV82"/>
    <n v="0"/>
    <n v="395"/>
    <s v="HU"/>
    <s v="HUEVO COMERCIAL"/>
    <n v="349.55000000055429"/>
    <d v="2026-08-3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6"/>
    <n v="2152388"/>
    <s v="H4206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"/>
    <n v="0"/>
    <s v="S"/>
    <s v="IV82"/>
    <n v="0"/>
    <n v="455"/>
    <s v="HU"/>
    <s v="HUEVO COMERCIAL"/>
    <n v="363.24055875781369"/>
    <d v="2026-08-29T00:00:00"/>
    <m/>
    <s v="TAT SANTAMARTA H4207"/>
    <n v="2110302"/>
    <s v="H4207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16189"/>
    <n v="0"/>
    <s v="S"/>
    <s v="IV82"/>
    <n v="0"/>
    <n v="395"/>
    <s v="HU"/>
    <s v="HUEVO COMERCIAL"/>
    <n v="349.55000000054281"/>
    <d v="2026-08-3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9T00:00:00"/>
    <m/>
    <s v="TAT SANTAMARTA H4207"/>
    <n v="2152388"/>
    <s v="H4207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55"/>
    <s v="HU"/>
    <s v="HUEVO COMERCIAL"/>
    <n v="363.24061171748679"/>
    <d v="2026-08-29T00:00:00"/>
    <m/>
    <s v="TAT SANTAMARTA H4208"/>
    <n v="2110302"/>
    <s v="H4208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22320"/>
    <n v="0"/>
    <s v="S"/>
    <s v="IV82"/>
    <n v="0"/>
    <n v="395"/>
    <s v="HU"/>
    <s v="HUEVO COMERCIAL"/>
    <n v="349.55"/>
    <d v="2026-08-29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9T00:00:00"/>
    <m/>
    <s v="TAT SANTAMARTA H4208"/>
    <n v="2152388"/>
    <s v="H4208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9T00:00:00"/>
    <m/>
    <s v="TAT SANTAMARTA H4209"/>
    <n v="152384"/>
    <s v="H4209"/>
    <n v="0"/>
    <m/>
    <s v="TAT SANTA MARTA "/>
    <x v="3"/>
    <x v="5"/>
    <x v="1"/>
    <s v="COSTA"/>
    <s v="SANTANDER"/>
    <n v="0"/>
    <s v="VEHICULOS"/>
    <x v="4"/>
  </r>
  <r>
    <n v="2110302"/>
    <s v="HUEVO L X 30 CARTON VERDE CANASTA"/>
    <s v="UN"/>
    <n v="240"/>
    <n v="0"/>
    <s v="S"/>
    <s v="IV82"/>
    <n v="0"/>
    <n v="455"/>
    <s v="HU"/>
    <s v="HUEVO COMERCIAL"/>
    <n v="363.241625"/>
    <d v="2026-08-28T00:00:00"/>
    <m/>
    <s v="TAT SANTAMARTA H4209"/>
    <n v="2110302"/>
    <s v="H4209"/>
    <n v="0"/>
    <m/>
    <s v="TAT SANTA MARTA "/>
    <x v="3"/>
    <x v="5"/>
    <x v="3"/>
    <s v="COSTA"/>
    <s v="SANTANDER"/>
    <n v="0"/>
    <s v="VEHICULOS"/>
    <x v="4"/>
  </r>
  <r>
    <n v="2110402"/>
    <s v="HUEVO M X 30 CARTON VERDE CANASTA"/>
    <s v="UN"/>
    <n v="24870"/>
    <n v="0"/>
    <s v="S"/>
    <s v="IV82"/>
    <n v="0"/>
    <n v="395"/>
    <s v="HU"/>
    <s v="HUEVO COMERCIAL"/>
    <n v="349.55000000003139"/>
    <d v="2026-08-29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28T00:00:00"/>
    <m/>
    <s v="TAT SANTAMARTA H4209"/>
    <n v="2152388"/>
    <s v="H4209"/>
    <n v="0"/>
    <m/>
    <s v="TAT SANTA MARTA "/>
    <x v="3"/>
    <x v="5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9T00:00:00"/>
    <m/>
    <s v="TAT SANTAMARTA H4210"/>
    <n v="152384"/>
    <s v="H4210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3450"/>
    <n v="0"/>
    <s v="S"/>
    <s v="IV82"/>
    <n v="0"/>
    <n v="395"/>
    <s v="HU"/>
    <s v="HUEVO COMERCIAL"/>
    <n v="349.55000000000803"/>
    <d v="2026-08-29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9T00:00:00"/>
    <m/>
    <s v="TAT SANTAMARTA H4211"/>
    <n v="152384"/>
    <s v="H4211"/>
    <n v="0"/>
    <m/>
    <s v="TAT SANTA MARTA "/>
    <x v="3"/>
    <x v="5"/>
    <x v="1"/>
    <s v="COSTA"/>
    <s v="SANTANDER"/>
    <n v="0"/>
    <s v="VEHICULOS"/>
    <x v="4"/>
  </r>
  <r>
    <n v="2110402"/>
    <s v="HUEVO M X 30 CARTON VERDE CANASTA"/>
    <s v="UN"/>
    <n v="5010"/>
    <n v="0"/>
    <s v="S"/>
    <s v="IV82"/>
    <n v="0"/>
    <n v="395"/>
    <s v="HU"/>
    <s v="HUEVO COMERCIAL"/>
    <n v="349.55000000365322"/>
    <d v="2026-08-31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4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 H4240 - ESPECIAL"/>
    <n v="13461"/>
    <s v="H4240"/>
    <n v="0"/>
    <m/>
    <s v="TAT SANTA MARTA "/>
    <x v="3"/>
    <x v="8"/>
    <x v="1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55"/>
    <s v="HU"/>
    <s v="HUEVO COMERCIAL"/>
    <n v="363.24"/>
    <d v="2026-08-29T00:00:00"/>
    <m/>
    <s v="TAT VALLEDUPAR H4301"/>
    <n v="2110302"/>
    <s v="H4301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3650"/>
    <n v="0"/>
    <s v="S"/>
    <s v="IV82"/>
    <n v="0"/>
    <n v="395"/>
    <s v="HU"/>
    <s v="HUEVO COMERCIAL"/>
    <n v="349.5499999938566"/>
    <d v="2026-08-31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4"/>
  </r>
  <r>
    <n v="2152388"/>
    <s v="HUEVO L X 15 PAGUE 14 PET EN CANASTA."/>
    <s v="UN"/>
    <n v="1245"/>
    <n v="0"/>
    <s v="S"/>
    <s v="IV82"/>
    <n v="0"/>
    <n v="545"/>
    <s v="HU"/>
    <s v="HUEVO COMERCIAL"/>
    <n v="538.38"/>
    <d v="2026-08-29T00:00:00"/>
    <m/>
    <s v="TAT VALLEDUPAR H4301"/>
    <n v="2152388"/>
    <s v="H4301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5060"/>
    <n v="0"/>
    <s v="S"/>
    <s v="IV82"/>
    <n v="0"/>
    <n v="395"/>
    <s v="HU"/>
    <s v="HUEVO COMERCIAL"/>
    <n v="349.54999999992361"/>
    <d v="2026-08-31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4"/>
  </r>
  <r>
    <n v="2110302"/>
    <s v="HUEVO L X 30 CARTON VERDE CANASTA"/>
    <s v="UN"/>
    <n v="690"/>
    <n v="0"/>
    <s v="S"/>
    <s v="IV82"/>
    <n v="0"/>
    <n v="455"/>
    <s v="HU"/>
    <s v="HUEVO COMERCIAL"/>
    <n v="363.24"/>
    <d v="2026-08-29T00:00:00"/>
    <m/>
    <s v="TAT VALLEDUPAR H4303"/>
    <n v="2110302"/>
    <s v="H4303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395"/>
    <s v="HU"/>
    <s v="HUEVO COMERCIAL"/>
    <n v="349.54999998051642"/>
    <d v="2026-08-29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9T00:00:00"/>
    <m/>
    <s v="TAT VALLEDUPAR H4303"/>
    <n v="2112207"/>
    <s v="H4303"/>
    <n v="0"/>
    <m/>
    <s v="TAT VALLEDUPAR"/>
    <x v="3"/>
    <x v="4"/>
    <x v="1"/>
    <s v="COSTA"/>
    <s v="SANTANDER"/>
    <s v="TAT"/>
    <s v="VEHICULOS"/>
    <x v="4"/>
  </r>
  <r>
    <n v="2110302"/>
    <s v="HUEVO L X 30 CARTON VERDE CANASTA"/>
    <s v="UN"/>
    <n v="60"/>
    <n v="0"/>
    <s v="S"/>
    <s v="IV82"/>
    <n v="0"/>
    <n v="455"/>
    <s v="HU"/>
    <s v="HUEVO COMERCIAL"/>
    <n v="363.24"/>
    <d v="2026-08-28T00:00:00"/>
    <m/>
    <s v="TAT VALLEDUPAR H4304"/>
    <n v="2110302"/>
    <s v="H4304"/>
    <n v="0"/>
    <m/>
    <s v="TAT VALLEDUPAR"/>
    <x v="3"/>
    <x v="5"/>
    <x v="3"/>
    <s v="COSTA"/>
    <s v="SANTANDER"/>
    <n v="0"/>
    <s v="VEHICULOS"/>
    <x v="4"/>
  </r>
  <r>
    <n v="2110402"/>
    <s v="HUEVO M X 30 CARTON VERDE CANASTA"/>
    <s v="UN"/>
    <n v="11820"/>
    <n v="0"/>
    <s v="S"/>
    <s v="IV82"/>
    <n v="0"/>
    <n v="395"/>
    <s v="HU"/>
    <s v="HUEVO COMERCIAL"/>
    <n v="349.54999999815328"/>
    <d v="2026-08-3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8T00:00:00"/>
    <m/>
    <s v="TAT VALLEDUPAR H4304"/>
    <n v="2112207"/>
    <s v="H4304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29T00:00:00"/>
    <m/>
    <s v="TAT VALLEDUPAR H4304"/>
    <n v="2152388"/>
    <s v="H4304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4101"/>
    <n v="0"/>
    <s v="S"/>
    <s v="IV82"/>
    <n v="0"/>
    <n v="395"/>
    <s v="HU"/>
    <s v="HUEVO COMERCIAL"/>
    <n v="349.54999999997813"/>
    <d v="2026-08-3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9T00:00:00"/>
    <m/>
    <s v="TAT VALLEDUPAR H4305"/>
    <n v="2152388"/>
    <s v="H4305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1610"/>
    <n v="0"/>
    <s v="S"/>
    <s v="IV82"/>
    <n v="0"/>
    <n v="395"/>
    <s v="HU"/>
    <s v="HUEVO COMERCIAL"/>
    <n v="349.54999999826589"/>
    <d v="2026-08-3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4"/>
    <x v="1"/>
    <s v="COSTA"/>
    <s v="SANTANDER"/>
    <s v="TAT"/>
    <s v="VEHICULOS"/>
    <x v="4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8-29T00:00:00"/>
    <m/>
    <s v="TAT VALLEDUPAR H4306"/>
    <n v="2152388"/>
    <s v="H4306"/>
    <n v="0"/>
    <m/>
    <s v="TAT VALLEDUPAR"/>
    <x v="3"/>
    <x v="5"/>
    <x v="1"/>
    <s v="COSTA"/>
    <s v="SANTANDER"/>
    <n v="0"/>
    <s v="VEHICULOS"/>
    <x v="4"/>
  </r>
  <r>
    <n v="2110402"/>
    <s v="HUEVO M X 30 CARTON VERDE CANASTA"/>
    <s v="UN"/>
    <n v="16740"/>
    <n v="0"/>
    <s v="S"/>
    <s v="IV82"/>
    <n v="0"/>
    <n v="395"/>
    <s v="HU"/>
    <s v="HUEVO COMERCIAL"/>
    <n v="349.55"/>
    <d v="2026-08-3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4"/>
  </r>
  <r>
    <n v="2110302"/>
    <s v="HUEVO L X 30 CARTON VERDE CANASTA"/>
    <s v="UN"/>
    <n v="2703"/>
    <n v="0"/>
    <s v="S"/>
    <s v="IV82"/>
    <n v="0"/>
    <n v="455"/>
    <s v="HU"/>
    <s v="HUEVO COMERCIAL"/>
    <n v="363.24009572224401"/>
    <d v="2026-08-29T00:00:00"/>
    <m/>
    <s v="TAT SINCELEJO H4502"/>
    <n v="2110302"/>
    <s v="H4502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8-29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4"/>
  </r>
  <r>
    <n v="2110302"/>
    <s v="HUEVO L X 30 CARTON VERDE CANASTA"/>
    <s v="UN"/>
    <n v="1397"/>
    <n v="0"/>
    <s v="S"/>
    <s v="IV82"/>
    <n v="0"/>
    <n v="455"/>
    <s v="HU"/>
    <s v="HUEVO COMERCIAL"/>
    <n v="363.2401061182162"/>
    <d v="2026-08-29T00:00:00"/>
    <m/>
    <s v="TAT SINCELEJO H4503"/>
    <n v="2110302"/>
    <s v="H4503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695"/>
    <n v="0"/>
    <s v="S"/>
    <s v="IV82"/>
    <n v="0"/>
    <n v="405"/>
    <s v="HU"/>
    <s v="HUEVO COMERCIAL"/>
    <n v="349.55"/>
    <d v="2026-08-29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4"/>
  </r>
  <r>
    <n v="2110302"/>
    <s v="HUEVO L X 30 CARTON VERDE CANASTA"/>
    <s v="UN"/>
    <n v="3675"/>
    <n v="0"/>
    <s v="S"/>
    <s v="IV82"/>
    <n v="0"/>
    <n v="455"/>
    <s v="HU"/>
    <s v="HUEVO COMERCIAL"/>
    <n v="363.24028146571169"/>
    <d v="2026-08-29T00:00:00"/>
    <m/>
    <s v="TAT SINCELEJO H4505"/>
    <n v="2110302"/>
    <s v="H4505"/>
    <n v="0"/>
    <m/>
    <s v="TAT SINCELEJO"/>
    <x v="3"/>
    <x v="5"/>
    <x v="3"/>
    <s v="COSTA"/>
    <s v="SANTANDER"/>
    <n v="0"/>
    <s v="VEHICULOS"/>
    <x v="4"/>
  </r>
  <r>
    <n v="2110402"/>
    <s v="HUEVO M X 30 CARTON VERDE CANASTA"/>
    <s v="UN"/>
    <n v="90"/>
    <n v="0"/>
    <s v="S"/>
    <s v="IV82"/>
    <n v="0"/>
    <n v="405"/>
    <s v="HU"/>
    <s v="HUEVO COMERCIAL"/>
    <n v="349.55"/>
    <d v="2026-08-29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4"/>
  </r>
  <r>
    <n v="2110402"/>
    <s v="HUEVO M X 30 CARTON VERDE CANASTA"/>
    <s v="UN"/>
    <n v="15960"/>
    <n v="0"/>
    <s v="S"/>
    <s v="IV82"/>
    <n v="0"/>
    <n v="395"/>
    <s v="HU"/>
    <s v="HUEVO COMERCIAL"/>
    <n v="349.55000000001297"/>
    <d v="2026-08-31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270"/>
    <n v="0"/>
    <s v="S"/>
    <s v="IV82"/>
    <n v="0"/>
    <n v="455"/>
    <s v="HU"/>
    <s v="HUEVO COMERCIAL"/>
    <n v="363.24009677658938"/>
    <d v="2026-08-31T00:00:00"/>
    <m/>
    <s v="TAT MONTERIA H4903 - OM"/>
    <n v="2110302"/>
    <s v="H4903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2960"/>
    <n v="0"/>
    <s v="S"/>
    <s v="IV82"/>
    <n v="0"/>
    <n v="395"/>
    <s v="HU"/>
    <s v="HUEVO COMERCIAL"/>
    <n v="349.55000000004458"/>
    <d v="2026-08-29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5T00:00:00"/>
    <m/>
    <s v="TAT MONTERIA H4903 - OM"/>
    <n v="2152388"/>
    <s v="H4903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360"/>
    <n v="0"/>
    <s v="S"/>
    <s v="IV82"/>
    <n v="0"/>
    <n v="455"/>
    <s v="HU"/>
    <s v="HUEVO COMERCIAL"/>
    <n v="363.28825296199841"/>
    <d v="2026-08-27T00:00:00"/>
    <m/>
    <s v="TAT MONTERIA H4904 - OM"/>
    <n v="2110302"/>
    <s v="H4904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17859"/>
    <n v="0"/>
    <s v="S"/>
    <s v="IV82"/>
    <n v="0"/>
    <n v="395"/>
    <s v="HU"/>
    <s v="HUEVO COMERCIAL"/>
    <n v="349.55000000000263"/>
    <d v="2026-08-29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420"/>
    <n v="0"/>
    <s v="S"/>
    <s v="IV82"/>
    <n v="0"/>
    <n v="455"/>
    <s v="HU"/>
    <s v="HUEVO COMERCIAL"/>
    <n v="363.24009027777942"/>
    <d v="2026-08-29T00:00:00"/>
    <m/>
    <s v="TAT MONTERIA H4905 - OM"/>
    <n v="2110302"/>
    <s v="H4905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270"/>
    <n v="0"/>
    <s v="S"/>
    <s v="IV82"/>
    <n v="0"/>
    <n v="395"/>
    <s v="HU"/>
    <s v="HUEVO COMERCIAL"/>
    <n v="349.55"/>
    <d v="2026-08-31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4"/>
  </r>
  <r>
    <n v="2110302"/>
    <s v="HUEVO L X 30 CARTON VERDE CANASTA"/>
    <s v="UN"/>
    <n v="480"/>
    <n v="0"/>
    <s v="S"/>
    <s v="IV82"/>
    <n v="0"/>
    <n v="455"/>
    <s v="HU"/>
    <s v="HUEVO COMERCIAL"/>
    <n v="363.2400833333333"/>
    <d v="2026-08-29T00:00:00"/>
    <m/>
    <s v="TAT MONTERIA H4906 - OM"/>
    <n v="2110302"/>
    <s v="H4906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9660"/>
    <n v="0"/>
    <s v="S"/>
    <s v="IV82"/>
    <n v="0"/>
    <n v="395"/>
    <s v="HU"/>
    <s v="HUEVO COMERCIAL"/>
    <n v="349.55000000000211"/>
    <d v="2026-08-29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29T00:00:00"/>
    <m/>
    <s v="TAT MONTERIA H4906 - OM"/>
    <n v="2152388"/>
    <s v="H4906"/>
    <n v="0"/>
    <m/>
    <s v="TAT MONTERIA"/>
    <x v="3"/>
    <x v="5"/>
    <x v="1"/>
    <s v="COSTA"/>
    <s v="SANTANDER"/>
    <n v="0"/>
    <s v="VEHICULOS"/>
    <x v="4"/>
  </r>
  <r>
    <n v="2110302"/>
    <s v="HUEVO L X 30 CARTON VERDE CANASTA"/>
    <s v="UN"/>
    <n v="600"/>
    <n v="0"/>
    <s v="S"/>
    <s v="IV82"/>
    <n v="0"/>
    <n v="455"/>
    <s v="HU"/>
    <s v="HUEVO COMERCIAL"/>
    <n v="363.24009594413832"/>
    <d v="2026-08-29T00:00:00"/>
    <m/>
    <s v="TAT MONTERIA H4907 - OM"/>
    <n v="2110302"/>
    <s v="H4907"/>
    <n v="0"/>
    <m/>
    <s v="TAT MONTERIA"/>
    <x v="3"/>
    <x v="5"/>
    <x v="3"/>
    <s v="COSTA"/>
    <s v="SANTANDER"/>
    <n v="0"/>
    <s v="VEHICULOS"/>
    <x v="4"/>
  </r>
  <r>
    <n v="2110402"/>
    <s v="HUEVO M X 30 CARTON VERDE CANASTA"/>
    <s v="UN"/>
    <n v="20626"/>
    <n v="0"/>
    <s v="S"/>
    <s v="IV82"/>
    <n v="0"/>
    <n v="395"/>
    <s v="HU"/>
    <s v="HUEVO COMERCIAL"/>
    <n v="349.55000000131179"/>
    <d v="2026-08-29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9T00:00:00"/>
    <m/>
    <s v="TAT MONTERIA H4907 - OM"/>
    <n v="2152388"/>
    <s v="H4907"/>
    <n v="0"/>
    <m/>
    <s v="TAT MONTERIA"/>
    <x v="3"/>
    <x v="5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78"/>
    <n v="0"/>
    <s v="S"/>
    <s v="IV82"/>
    <n v="0"/>
    <n v="610"/>
    <s v="HU"/>
    <s v="HUEVO COMERCIAL"/>
    <n v="629.67999999999995"/>
    <d v="2026-08-29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4710"/>
    <n v="0"/>
    <s v="S"/>
    <s v="IV82"/>
    <n v="0"/>
    <n v="510"/>
    <s v="HU"/>
    <s v="HUEVO COMERCIAL"/>
    <n v="394.289404641776"/>
    <d v="2026-08-29T00:00:00"/>
    <m/>
    <s v="TAT BOGOTA SIBERIA-H5001"/>
    <n v="2110202"/>
    <s v="H5001"/>
    <n v="0"/>
    <m/>
    <s v="TAT BOGOTA SIBERIA"/>
    <x v="3"/>
    <x v="4"/>
    <x v="3"/>
    <s v="CENTRO ORIENTE"/>
    <s v="CALOTO"/>
    <n v="0"/>
    <s v="VEHICULOS"/>
    <x v="4"/>
  </r>
  <r>
    <n v="2110302"/>
    <s v="HUEVO L X 30 CARTON VERDE CANASTA"/>
    <s v="UN"/>
    <n v="5212"/>
    <n v="0"/>
    <s v="S"/>
    <s v="IV82"/>
    <n v="0"/>
    <n v="465"/>
    <s v="HU"/>
    <s v="HUEVO COMERCIAL"/>
    <n v="363.24080616265928"/>
    <d v="2026-08-29T00:00:00"/>
    <m/>
    <s v="TAT BOGOTA SIBERIA-H5001"/>
    <n v="2110302"/>
    <s v="H5001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SIBERIA-H5001"/>
    <n v="2112207"/>
    <s v="H5001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9T00:00:00"/>
    <m/>
    <s v="TAT BOGOTA SIBERIA-H5001"/>
    <n v="2152388"/>
    <s v="H500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2"/>
    <n v="112271"/>
    <s v="H5002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29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5723"/>
    <n v="0"/>
    <s v="S"/>
    <s v="IV82"/>
    <n v="0"/>
    <n v="510"/>
    <s v="HU"/>
    <s v="HUEVO COMERCIAL"/>
    <n v="394.27522200940268"/>
    <d v="2026-08-29T00:00:00"/>
    <m/>
    <s v="TAT BOGOTA SIBERIA-H5002"/>
    <n v="2110202"/>
    <s v="H500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260"/>
    <n v="0"/>
    <s v="S"/>
    <s v="IV82"/>
    <n v="0"/>
    <n v="520"/>
    <s v="HU"/>
    <s v="HUEVO COMERCIAL"/>
    <n v="393.89"/>
    <d v="2026-08-29T00:00:00"/>
    <n v="0"/>
    <s v="TAT BOGOTA SIBERIA-H5002"/>
    <n v="2110217"/>
    <s v="H500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565"/>
    <n v="0"/>
    <s v="S"/>
    <s v="IV82"/>
    <n v="0"/>
    <n v="465"/>
    <s v="HU"/>
    <s v="HUEVO COMERCIAL"/>
    <n v="363.24279186827027"/>
    <d v="2026-08-29T00:00:00"/>
    <m/>
    <s v="TAT BOGOTA SIBERIA-H5002"/>
    <n v="2110302"/>
    <s v="H5002"/>
    <n v="0"/>
    <m/>
    <s v="TAT BOGOTA SIBERIA"/>
    <x v="3"/>
    <x v="5"/>
    <x v="3"/>
    <s v="CENTRO ORIENTE"/>
    <s v="CALOTO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29T00:00:00"/>
    <n v="0"/>
    <s v="TAT BOGOTA SIBERIA-H5003"/>
    <n v="112271"/>
    <s v="H5003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952"/>
    <n v="0"/>
    <s v="S"/>
    <s v="IV82"/>
    <n v="0"/>
    <n v="610"/>
    <s v="HU"/>
    <s v="HUEVO COMERCIAL"/>
    <n v="629.67999999999995"/>
    <d v="2026-08-29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902"/>
    <n v="0"/>
    <s v="S"/>
    <s v="IV82"/>
    <n v="0"/>
    <n v="510"/>
    <s v="HU"/>
    <s v="HUEVO COMERCIAL"/>
    <n v="394.29305744622928"/>
    <d v="2026-08-29T00:00:00"/>
    <m/>
    <s v="TAT BOGOTA SIBERIA-H5003"/>
    <n v="2110202"/>
    <s v="H5003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4200"/>
    <n v="0"/>
    <s v="S"/>
    <s v="IV82"/>
    <n v="0"/>
    <n v="520"/>
    <s v="HU"/>
    <s v="HUEVO COMERCIAL"/>
    <n v="393.89"/>
    <d v="2026-08-29T00:00:00"/>
    <n v="0"/>
    <s v="TAT BOGOTA SIBERIA-H5003"/>
    <n v="2110217"/>
    <s v="H5003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489"/>
    <n v="0"/>
    <s v="S"/>
    <s v="IV82"/>
    <n v="0"/>
    <n v="465"/>
    <s v="HU"/>
    <s v="HUEVO COMERCIAL"/>
    <n v="363.24062942245553"/>
    <d v="2026-08-29T00:00:00"/>
    <m/>
    <s v="TAT BOGOTA SIBERIA-H5003"/>
    <n v="2110302"/>
    <s v="H5003"/>
    <n v="0"/>
    <m/>
    <s v="TAT BOGOTA SIBERIA"/>
    <x v="3"/>
    <x v="5"/>
    <x v="3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SIBERIA-H5004"/>
    <n v="112271"/>
    <s v="H5004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1230"/>
    <n v="0"/>
    <s v="S"/>
    <s v="IV82"/>
    <n v="0"/>
    <n v="610"/>
    <s v="HU"/>
    <s v="HUEVO COMERCIAL"/>
    <n v="629.67999999999995"/>
    <d v="2026-08-29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020"/>
    <n v="0"/>
    <s v="S"/>
    <s v="IV82"/>
    <n v="0"/>
    <n v="510"/>
    <s v="HU"/>
    <s v="HUEVO COMERCIAL"/>
    <n v="394.28687530742718"/>
    <d v="2026-08-29T00:00:00"/>
    <m/>
    <s v="TAT BOGOTA SIBERIA-H5004"/>
    <n v="2110202"/>
    <s v="H5004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200"/>
    <n v="0"/>
    <s v="S"/>
    <s v="IV82"/>
    <n v="0"/>
    <n v="520"/>
    <s v="HU"/>
    <s v="HUEVO COMERCIAL"/>
    <n v="393.89"/>
    <d v="2026-08-29T00:00:00"/>
    <n v="0"/>
    <s v="TAT BOGOTA SIBERIA-H5004"/>
    <n v="2110217"/>
    <s v="H5004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665"/>
    <n v="0"/>
    <s v="S"/>
    <s v="IV82"/>
    <n v="0"/>
    <n v="465"/>
    <s v="HU"/>
    <s v="HUEVO COMERCIAL"/>
    <n v="363.24116809766588"/>
    <d v="2026-08-29T00:00:00"/>
    <m/>
    <s v="TAT BOGOTA SIBERIA-H5004"/>
    <n v="2110302"/>
    <s v="H5004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45"/>
    <s v="HU"/>
    <s v="HUEVO COMERCIAL"/>
    <n v="349.55"/>
    <d v="2026-08-29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9T00:00:00"/>
    <m/>
    <s v="TAT BOGOTA SIBERIA-H5004"/>
    <n v="2112207"/>
    <s v="H5004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6"/>
    <n v="112271"/>
    <s v="H5006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119"/>
    <n v="0"/>
    <s v="S"/>
    <s v="IV82"/>
    <n v="0"/>
    <n v="510"/>
    <s v="HU"/>
    <s v="HUEVO COMERCIAL"/>
    <n v="394.30940067802339"/>
    <d v="2026-08-29T00:00:00"/>
    <m/>
    <s v="TAT BOGOTA SIBERIA-H5006"/>
    <n v="2110202"/>
    <s v="H5006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060"/>
    <n v="0"/>
    <s v="S"/>
    <s v="IV82"/>
    <n v="0"/>
    <n v="520"/>
    <s v="HU"/>
    <s v="HUEVO COMERCIAL"/>
    <n v="393.89"/>
    <d v="2026-08-29T00:00:00"/>
    <n v="0"/>
    <s v="TAT BOGOTA SIBERIA-H5006"/>
    <n v="2110217"/>
    <s v="H5006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5760"/>
    <n v="0"/>
    <s v="S"/>
    <s v="IV82"/>
    <n v="0"/>
    <n v="465"/>
    <s v="HU"/>
    <s v="HUEVO COMERCIAL"/>
    <n v="363.24232527844481"/>
    <d v="2026-08-29T00:00:00"/>
    <m/>
    <s v="TAT BOGOTA SIBERIA-H5006"/>
    <n v="2110302"/>
    <s v="H5006"/>
    <n v="0"/>
    <m/>
    <s v="TAT BOGOTA SIBERIA"/>
    <x v="3"/>
    <x v="5"/>
    <x v="3"/>
    <s v="CENTRO ORIENTE"/>
    <s v="CALOTO"/>
    <n v="0"/>
    <s v="VEHICULOS"/>
    <x v="4"/>
  </r>
  <r>
    <n v="2110402"/>
    <s v="HUEVO M X 30 CARTON VERDE CANASTA"/>
    <s v="UN"/>
    <n v="180"/>
    <n v="0"/>
    <s v="S"/>
    <s v="IV82"/>
    <n v="0"/>
    <n v="445"/>
    <s v="HU"/>
    <s v="HUEVO COMERCIAL"/>
    <n v="349.55"/>
    <d v="2026-08-27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9T00:00:00"/>
    <m/>
    <s v="TAT BOGOTA SIBERIA-H5006"/>
    <n v="2112207"/>
    <s v="H5006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BOGOTA SIBERIA-H5006"/>
    <n v="2152388"/>
    <s v="H5006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312"/>
    <n v="0"/>
    <s v="S"/>
    <s v="IV82"/>
    <n v="0"/>
    <n v="610"/>
    <s v="HU"/>
    <s v="HUEVO COMERCIAL"/>
    <n v="629.67999999999995"/>
    <d v="2026-08-29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866"/>
    <n v="0"/>
    <s v="S"/>
    <s v="IV82"/>
    <n v="0"/>
    <n v="510"/>
    <s v="HU"/>
    <s v="HUEVO COMERCIAL"/>
    <n v="394.32230596536237"/>
    <d v="2026-08-29T00:00:00"/>
    <m/>
    <s v="TAT BOGOTA SIBERIA-H5007"/>
    <n v="2110202"/>
    <s v="H5007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560"/>
    <n v="0"/>
    <s v="S"/>
    <s v="IV82"/>
    <n v="0"/>
    <n v="520"/>
    <s v="HU"/>
    <s v="HUEVO COMERCIAL"/>
    <n v="393.89"/>
    <d v="2026-08-29T00:00:00"/>
    <n v="0"/>
    <s v="TAT BOGOTA SIBERIA-H5007"/>
    <n v="2110217"/>
    <s v="H5007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936"/>
    <n v="0"/>
    <s v="S"/>
    <s v="IV82"/>
    <n v="0"/>
    <n v="465"/>
    <s v="HU"/>
    <s v="HUEVO COMERCIAL"/>
    <n v="363.24076889523099"/>
    <d v="2026-08-29T00:00:00"/>
    <m/>
    <s v="TAT BOGOTA SIBERIA-H5007"/>
    <n v="2110302"/>
    <s v="H5007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9T00:00:00"/>
    <n v="0"/>
    <s v="TAT BOGOTA SIBERIA-H5007"/>
    <n v="2110317"/>
    <s v="H5007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6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4"/>
    <x v="1"/>
    <s v="CENTRO ORIENTE"/>
    <s v="CALOTO"/>
    <s v="TAT"/>
    <s v="VEHICULOS"/>
    <x v="4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29T00:00:00"/>
    <n v="0"/>
    <s v="TAT BOGOTA SIBERIA-H5008"/>
    <n v="112271"/>
    <s v="H5008"/>
    <n v="0"/>
    <m/>
    <s v="TAT BOGOTA SIBERIA"/>
    <x v="3"/>
    <x v="4"/>
    <x v="1"/>
    <s v="CENTRO ORIENTE"/>
    <s v="CALOTO"/>
    <n v="0"/>
    <s v="VEHICULOS"/>
    <x v="4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8-29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2915"/>
    <n v="0"/>
    <s v="S"/>
    <s v="IV82"/>
    <n v="0"/>
    <n v="510"/>
    <s v="HU"/>
    <s v="HUEVO COMERCIAL"/>
    <n v="394.28098478995662"/>
    <d v="2026-08-29T00:00:00"/>
    <m/>
    <s v="TAT BOGOTA SIBERIA-H5008"/>
    <n v="2110202"/>
    <s v="H5008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440"/>
    <n v="0"/>
    <s v="S"/>
    <s v="IV82"/>
    <n v="0"/>
    <n v="520"/>
    <s v="HU"/>
    <s v="HUEVO COMERCIAL"/>
    <n v="393.89"/>
    <d v="2026-08-29T00:00:00"/>
    <n v="0"/>
    <s v="TAT BOGOTA SIBERIA-H5008"/>
    <n v="2110217"/>
    <s v="H5008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4721"/>
    <n v="0"/>
    <s v="S"/>
    <s v="IV82"/>
    <n v="0"/>
    <n v="465"/>
    <s v="HU"/>
    <s v="HUEVO COMERCIAL"/>
    <n v="363.24197372547519"/>
    <d v="2026-08-29T00:00:00"/>
    <m/>
    <s v="TAT BOGOTA SIBERIA-H5008"/>
    <n v="2110302"/>
    <s v="H5008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7T00:00:00"/>
    <m/>
    <s v="TAT BOGOTA SIBERIA-H5008"/>
    <n v="2112207"/>
    <s v="H5008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9T00:00:00"/>
    <m/>
    <s v="TAT BOGOTA SIBERIA-H5008"/>
    <n v="2152388"/>
    <s v="H5008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SIBERIA-H5009"/>
    <n v="112271"/>
    <s v="H5009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8T00:00:00"/>
    <m/>
    <s v="TAT BOGOTA SIBERIA-H5009"/>
    <n v="152384"/>
    <s v="H5009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8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4096"/>
    <n v="0"/>
    <s v="S"/>
    <s v="IV82"/>
    <n v="0"/>
    <n v="510"/>
    <s v="HU"/>
    <s v="HUEVO COMERCIAL"/>
    <n v="394.26"/>
    <d v="2026-08-29T00:00:00"/>
    <m/>
    <s v="TAT BOGOTA SIBERIA-H5009"/>
    <n v="2110202"/>
    <s v="H5009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1980"/>
    <n v="0"/>
    <s v="S"/>
    <s v="IV82"/>
    <n v="0"/>
    <n v="520"/>
    <s v="HU"/>
    <s v="HUEVO COMERCIAL"/>
    <n v="393.89"/>
    <d v="2026-08-29T00:00:00"/>
    <n v="0"/>
    <s v="TAT BOGOTA SIBERIA-H5009"/>
    <n v="2110217"/>
    <s v="H5009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6390"/>
    <n v="0"/>
    <s v="S"/>
    <s v="IV82"/>
    <n v="0"/>
    <n v="465"/>
    <s v="HU"/>
    <s v="HUEVO COMERCIAL"/>
    <n v="363.24041192207358"/>
    <d v="2026-08-29T00:00:00"/>
    <m/>
    <s v="TAT BOGOTA SIBERIA-H5009"/>
    <n v="2110302"/>
    <s v="H5009"/>
    <n v="0"/>
    <m/>
    <s v="TAT BOGOTA SIBERIA"/>
    <x v="3"/>
    <x v="5"/>
    <x v="3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7T00:00:00"/>
    <n v="0"/>
    <s v="TAT BOGOTA SIBERIA-H5009"/>
    <n v="2110317"/>
    <s v="H5009"/>
    <n v="0"/>
    <m/>
    <s v="TAT BOGOTA SIBERIA"/>
    <x v="3"/>
    <x v="5"/>
    <x v="1"/>
    <s v="CENTRO ORIENTE"/>
    <s v="CALOTO"/>
    <n v="0"/>
    <s v="VEHICULOS"/>
    <x v="4"/>
  </r>
  <r>
    <n v="2110402"/>
    <s v="HUEVO M X 30 CARTON VERDE CANASTA"/>
    <s v="UN"/>
    <n v="1462"/>
    <n v="0"/>
    <s v="S"/>
    <s v="IV82"/>
    <n v="0"/>
    <n v="445"/>
    <s v="HU"/>
    <s v="HUEVO COMERCIAL"/>
    <n v="349.55"/>
    <d v="2026-08-28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SIBERIA-H5011"/>
    <n v="112271"/>
    <s v="H5011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8T00:00:00"/>
    <m/>
    <s v="TAT BOGOTA SIBERIA-H5011"/>
    <n v="152384"/>
    <s v="H5011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725"/>
    <n v="0"/>
    <s v="S"/>
    <s v="IV82"/>
    <n v="0"/>
    <n v="610"/>
    <s v="HU"/>
    <s v="HUEVO COMERCIAL"/>
    <n v="629.67999999999995"/>
    <d v="2026-08-29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6520"/>
    <n v="0"/>
    <s v="S"/>
    <s v="IV82"/>
    <n v="0"/>
    <n v="510"/>
    <s v="HU"/>
    <s v="HUEVO COMERCIAL"/>
    <n v="394.28144223693891"/>
    <d v="2026-08-29T00:00:00"/>
    <m/>
    <s v="TAT BOGOTA SIBERIA-H5011"/>
    <n v="2110202"/>
    <s v="H5011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2400"/>
    <n v="0"/>
    <s v="S"/>
    <s v="IV82"/>
    <n v="0"/>
    <n v="520"/>
    <s v="HU"/>
    <s v="HUEVO COMERCIAL"/>
    <n v="393.89"/>
    <d v="2026-08-28T00:00:00"/>
    <n v="0"/>
    <s v="TAT BOGOTA SIBERIA-H5011"/>
    <n v="2110217"/>
    <s v="H5011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5220"/>
    <n v="0"/>
    <s v="S"/>
    <s v="IV82"/>
    <n v="0"/>
    <n v="465"/>
    <s v="HU"/>
    <s v="HUEVO COMERCIAL"/>
    <n v="363.24083004739242"/>
    <d v="2026-08-29T00:00:00"/>
    <m/>
    <s v="TAT BOGOTA SIBERIA-H5011"/>
    <n v="2110302"/>
    <s v="H5011"/>
    <n v="0"/>
    <m/>
    <s v="TAT BOGOTA SIBERIA"/>
    <x v="3"/>
    <x v="5"/>
    <x v="3"/>
    <s v="CENTRO ORIENTE"/>
    <s v="CALOTO"/>
    <n v="0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9T00:00:00"/>
    <m/>
    <s v="TAT BOGOTA SIBERIA-H5011"/>
    <n v="2112207"/>
    <s v="H5011"/>
    <n v="0"/>
    <m/>
    <s v="TAT BOGOTA SIBERIA"/>
    <x v="3"/>
    <x v="4"/>
    <x v="1"/>
    <s v="CENTRO ORIENTE"/>
    <s v="CALOTO"/>
    <s v="TAT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9T00:00:00"/>
    <m/>
    <s v="TAT BOGOTA SIBERIA-H5011"/>
    <n v="2152388"/>
    <s v="H5011"/>
    <n v="0"/>
    <m/>
    <s v="TAT BOGOTA SIBERIA"/>
    <x v="3"/>
    <x v="5"/>
    <x v="1"/>
    <s v="CENTRO ORI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8-29T00:00:00"/>
    <n v="0"/>
    <s v="TAT BOGOTA SIBERIA-H5012"/>
    <n v="112271"/>
    <s v="H5012"/>
    <n v="0"/>
    <m/>
    <s v="TAT BOGOTA SIBERIA"/>
    <x v="3"/>
    <x v="4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9T00:00:00"/>
    <m/>
    <s v="TAT BOGOTA SIBERIA-H5012"/>
    <n v="152384"/>
    <s v="H5012"/>
    <n v="0"/>
    <m/>
    <s v="TAT BOGOTA SIBERIA"/>
    <x v="3"/>
    <x v="5"/>
    <x v="1"/>
    <s v="CENTRO ORIENTE"/>
    <s v="CALOTO"/>
    <n v="0"/>
    <s v="VEHICULOS"/>
    <x v="4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08-29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4"/>
  </r>
  <r>
    <n v="2110202"/>
    <s v="HUEVO XL X 30 CARTON VERDE CANASTA"/>
    <s v="UN"/>
    <n v="7920"/>
    <n v="0"/>
    <s v="S"/>
    <s v="IV82"/>
    <n v="0"/>
    <n v="510"/>
    <s v="HU"/>
    <s v="HUEVO COMERCIAL"/>
    <n v="394.27079259259261"/>
    <d v="2026-08-29T00:00:00"/>
    <m/>
    <s v="TAT BOGOTA SIBERIA-H5012"/>
    <n v="2110202"/>
    <s v="H5012"/>
    <n v="0"/>
    <m/>
    <s v="TAT BOGOTA SIBERIA"/>
    <x v="3"/>
    <x v="4"/>
    <x v="3"/>
    <s v="CENTRO ORIENTE"/>
    <s v="CALOTO"/>
    <n v="0"/>
    <s v="VEHICULOS"/>
    <x v="4"/>
  </r>
  <r>
    <n v="2110217"/>
    <s v="HUEVO XL X 30 CARTON VERDE AMARRADO SIN ETIQUETA CANASTA"/>
    <s v="UN"/>
    <n v="3900"/>
    <n v="0"/>
    <s v="S"/>
    <s v="IV82"/>
    <n v="0"/>
    <n v="520"/>
    <s v="HU"/>
    <s v="HUEVO COMERCIAL"/>
    <n v="393.89"/>
    <d v="2026-08-31T00:00:00"/>
    <n v="0"/>
    <s v="TAT BOGOTA SIBERIA-H5012"/>
    <n v="2110217"/>
    <s v="H5012"/>
    <n v="0"/>
    <m/>
    <s v="TAT BOGOTA SIBERIA"/>
    <x v="3"/>
    <x v="4"/>
    <x v="1"/>
    <s v="CENTRO ORIENTE"/>
    <s v="CALOTO"/>
    <n v="0"/>
    <s v="VEHICULOS"/>
    <x v="4"/>
  </r>
  <r>
    <n v="2110302"/>
    <s v="HUEVO L X 30 CARTON VERDE CANASTA"/>
    <s v="UN"/>
    <n v="3840"/>
    <n v="0"/>
    <s v="S"/>
    <s v="IV82"/>
    <n v="0"/>
    <n v="465"/>
    <s v="HU"/>
    <s v="HUEVO COMERCIAL"/>
    <n v="363.24205002538918"/>
    <d v="2026-08-29T00:00:00"/>
    <m/>
    <s v="TAT BOGOTA SIBERIA-H5012"/>
    <n v="2110302"/>
    <s v="H5012"/>
    <n v="0"/>
    <m/>
    <s v="TAT BOGOTA SIBERIA"/>
    <x v="3"/>
    <x v="5"/>
    <x v="3"/>
    <s v="CENTRO ORIENTE"/>
    <s v="CALOTO"/>
    <n v="0"/>
    <s v="VEHICULOS"/>
    <x v="4"/>
  </r>
  <r>
    <n v="2110202"/>
    <s v="HUEVO XL X 30 CARTON VERDE CANASTA"/>
    <s v="UN"/>
    <n v="8684"/>
    <n v="0"/>
    <s v="S"/>
    <s v="IV82"/>
    <n v="0"/>
    <n v="460"/>
    <s v="HU"/>
    <s v="HUEVO COMERCIAL"/>
    <n v="394.4313915529325"/>
    <d v="2026-08-29T00:00:00"/>
    <m/>
    <s v="TAT BOGOTA - H5200"/>
    <n v="2110202"/>
    <s v="H5200"/>
    <n v="0"/>
    <m/>
    <s v="TAT BOGOTA MONTEVIDEO"/>
    <x v="3"/>
    <x v="4"/>
    <x v="3"/>
    <s v="CENTRO ORIENTE"/>
    <s v="SANTANDER"/>
    <n v="0"/>
    <s v="VEHICULOS"/>
    <x v="4"/>
  </r>
  <r>
    <n v="112271"/>
    <s v="HUEVO XL X 15 PET CAJA X 300 - TAT"/>
    <s v="UN"/>
    <n v="1485"/>
    <n v="0"/>
    <s v="S"/>
    <s v="IV82"/>
    <n v="0"/>
    <n v="630"/>
    <s v="HU"/>
    <s v="HUEVO COMERCIAL"/>
    <n v="589.67999999999995"/>
    <d v="2026-08-29T00:00:00"/>
    <n v="0"/>
    <s v="TAT BOGOTA MONTEVIDEO-H5201"/>
    <n v="112271"/>
    <s v="H520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01"/>
    <n v="152384"/>
    <s v="H520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70"/>
    <n v="0"/>
    <s v="S"/>
    <s v="IV82"/>
    <n v="0"/>
    <n v="610"/>
    <s v="HU"/>
    <s v="HUEVO COMERCIAL"/>
    <n v="629.45728148775868"/>
    <d v="2026-08-29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590"/>
    <n v="0"/>
    <s v="S"/>
    <s v="IV82"/>
    <n v="0"/>
    <n v="510"/>
    <s v="HU"/>
    <s v="HUEVO COMERCIAL"/>
    <n v="395.23273768961241"/>
    <d v="2026-08-29T00:00:00"/>
    <m/>
    <s v="TAT BOGOTA MONTEVIDEO-H5201"/>
    <n v="2110202"/>
    <s v="H520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850"/>
    <n v="0"/>
    <s v="S"/>
    <s v="IV82"/>
    <n v="0"/>
    <n v="520"/>
    <s v="HU"/>
    <s v="HUEVO COMERCIAL"/>
    <n v="393.89"/>
    <d v="2026-08-29T00:00:00"/>
    <n v="0"/>
    <s v="TAT BOGOTA MONTEVIDEO-H5201"/>
    <n v="2110217"/>
    <s v="H520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661"/>
    <n v="0"/>
    <s v="S"/>
    <s v="IV82"/>
    <n v="0"/>
    <n v="465"/>
    <s v="HU"/>
    <s v="HUEVO COMERCIAL"/>
    <n v="363.2448371752285"/>
    <d v="2026-08-29T00:00:00"/>
    <m/>
    <s v="TAT BOGOTA MONTEVIDEO-H5201"/>
    <n v="2110302"/>
    <s v="H520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7T00:00:00"/>
    <n v="0"/>
    <s v="TAT BOGOTA MONTEVIDEO-H5201"/>
    <n v="2110317"/>
    <s v="H520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065"/>
    <n v="0"/>
    <s v="S"/>
    <s v="IV82"/>
    <n v="0"/>
    <n v="630"/>
    <s v="HU"/>
    <s v="HUEVO COMERCIAL"/>
    <n v="589.68000061541909"/>
    <d v="2026-08-29T00:00:00"/>
    <n v="0"/>
    <s v="TAT BOGOTA MONTEVIDEO-H5202"/>
    <n v="112271"/>
    <s v="H5202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29T00:00:00"/>
    <m/>
    <s v="TAT BOGOTA MONTEVIDEO-H5202"/>
    <n v="152384"/>
    <s v="H520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5"/>
    <n v="0"/>
    <s v="S"/>
    <s v="IV82"/>
    <n v="0"/>
    <n v="610"/>
    <s v="HU"/>
    <s v="HUEVO COMERCIAL"/>
    <n v="629.67999999999995"/>
    <d v="2026-08-29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260"/>
    <n v="0"/>
    <s v="S"/>
    <s v="IV82"/>
    <n v="0"/>
    <n v="510"/>
    <s v="HU"/>
    <s v="HUEVO COMERCIAL"/>
    <n v="395.86785946697381"/>
    <d v="2026-08-29T00:00:00"/>
    <m/>
    <s v="TAT BOGOTA MONTEVIDEO-H5202"/>
    <n v="2110202"/>
    <s v="H5202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8-29T00:00:00"/>
    <n v="0"/>
    <s v="TAT BOGOTA MONTEVIDEO-H5202"/>
    <n v="2110217"/>
    <s v="H5202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505"/>
    <n v="0"/>
    <s v="S"/>
    <s v="IV82"/>
    <n v="0"/>
    <n v="465"/>
    <s v="HU"/>
    <s v="HUEVO COMERCIAL"/>
    <n v="363.26992287425259"/>
    <d v="2026-08-29T00:00:00"/>
    <m/>
    <s v="TAT BOGOTA MONTEVIDEO-H5202"/>
    <n v="2110302"/>
    <s v="H520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840"/>
    <n v="0"/>
    <s v="S"/>
    <s v="IV82"/>
    <n v="0"/>
    <n v="475"/>
    <s v="HU"/>
    <s v="HUEVO COMERCIAL"/>
    <n v="362.98"/>
    <d v="2026-08-29T00:00:00"/>
    <n v="0"/>
    <s v="TAT BOGOTA MONTEVIDEO-H5202"/>
    <n v="2110317"/>
    <s v="H5202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45"/>
    <s v="HU"/>
    <s v="HUEVO COMERCIAL"/>
    <n v="349.55000025625628"/>
    <d v="2026-08-29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MONTEVIDEO-H5203"/>
    <n v="112271"/>
    <s v="H5203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8-29T00:00:00"/>
    <m/>
    <s v="TAT BOGOTA MONTEVIDEO-H5203"/>
    <n v="152384"/>
    <s v="H5203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8-29T00:00:00"/>
    <m/>
    <s v="TAT BOGOTA MONTEVIDEO-H5203"/>
    <n v="2010102"/>
    <s v="H520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611"/>
    <n v="0"/>
    <s v="S"/>
    <s v="IV82"/>
    <n v="0"/>
    <n v="510"/>
    <s v="HU"/>
    <s v="HUEVO COMERCIAL"/>
    <n v="395.17940416136082"/>
    <d v="2026-08-29T00:00:00"/>
    <m/>
    <s v="TAT BOGOTA MONTEVIDEO-H5203"/>
    <n v="2110202"/>
    <s v="H520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619"/>
    <n v="0"/>
    <s v="S"/>
    <s v="IV82"/>
    <n v="0"/>
    <n v="465"/>
    <s v="HU"/>
    <s v="HUEVO COMERCIAL"/>
    <n v="363.25772628726293"/>
    <d v="2026-08-29T00:00:00"/>
    <m/>
    <s v="TAT BOGOTA MONTEVIDEO-H5203"/>
    <n v="2110302"/>
    <s v="H5203"/>
    <n v="0"/>
    <m/>
    <s v="TAT BOGOTA MONTEVIDEO"/>
    <x v="3"/>
    <x v="5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03"/>
    <n v="2152388"/>
    <s v="H520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9T00:00:00"/>
    <n v="0"/>
    <s v="TAT BOGOTA MONTEVIDEO-H5204"/>
    <n v="112271"/>
    <s v="H5204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8-29T00:00:00"/>
    <m/>
    <s v="TAT BOGOTA MONTEVIDEO-H5204"/>
    <n v="152384"/>
    <s v="H5204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BOGOTA MONTEVIDEO-H5204"/>
    <n v="2010102"/>
    <s v="H520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589"/>
    <n v="0"/>
    <s v="S"/>
    <s v="IV82"/>
    <n v="0"/>
    <n v="510"/>
    <s v="HU"/>
    <s v="HUEVO COMERCIAL"/>
    <n v="394.90029700199409"/>
    <d v="2026-08-29T00:00:00"/>
    <m/>
    <s v="TAT BOGOTA MONTEVIDEO-H5204"/>
    <n v="2110202"/>
    <s v="H520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8-29T00:00:00"/>
    <n v="0"/>
    <s v="TAT BOGOTA MONTEVIDEO-H5204"/>
    <n v="2110217"/>
    <s v="H520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045"/>
    <n v="0"/>
    <s v="S"/>
    <s v="IV82"/>
    <n v="0"/>
    <n v="465"/>
    <s v="HU"/>
    <s v="HUEVO COMERCIAL"/>
    <n v="363.26760473778432"/>
    <d v="2026-08-29T00:00:00"/>
    <m/>
    <s v="TAT BOGOTA MONTEVIDEO-H5204"/>
    <n v="2110302"/>
    <s v="H520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75"/>
    <s v="HU"/>
    <s v="HUEVO COMERCIAL"/>
    <n v="362.98"/>
    <d v="2026-08-29T00:00:00"/>
    <n v="0"/>
    <s v="TAT BOGOTA MONTEVIDEO-H5204"/>
    <n v="2110317"/>
    <s v="H520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45"/>
    <s v="HU"/>
    <s v="HUEVO COMERCIAL"/>
    <n v="349.55000054747097"/>
    <d v="2026-08-29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8-31T00:00:00"/>
    <n v="0"/>
    <s v="TAT BOGOTA MONTEVIDEO-H5205"/>
    <n v="112271"/>
    <s v="H5205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40"/>
    <n v="0"/>
    <s v="S"/>
    <s v="IV82"/>
    <n v="0"/>
    <n v="540"/>
    <s v="HU"/>
    <s v="HUEVO COMERCIAL"/>
    <n v="504.4"/>
    <d v="2026-08-29T00:00:00"/>
    <m/>
    <s v="TAT BOGOTA MONTEVIDEO-H5205"/>
    <n v="152384"/>
    <s v="H5205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-H5205"/>
    <n v="2010102"/>
    <s v="H520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734"/>
    <n v="0"/>
    <s v="S"/>
    <s v="IV82"/>
    <n v="0"/>
    <n v="510"/>
    <s v="HU"/>
    <s v="HUEVO COMERCIAL"/>
    <n v="395.96879798765133"/>
    <d v="2026-08-29T00:00:00"/>
    <m/>
    <s v="TAT BOGOTA MONTEVIDEO-H5205"/>
    <n v="2110202"/>
    <s v="H520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550"/>
    <n v="0"/>
    <s v="S"/>
    <s v="IV82"/>
    <n v="0"/>
    <n v="520"/>
    <s v="HU"/>
    <s v="HUEVO COMERCIAL"/>
    <n v="393.89"/>
    <d v="2026-08-29T00:00:00"/>
    <n v="0"/>
    <s v="TAT BOGOTA MONTEVIDEO-H5205"/>
    <n v="2110217"/>
    <s v="H520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652"/>
    <n v="0"/>
    <s v="S"/>
    <s v="IV82"/>
    <n v="0"/>
    <n v="465"/>
    <s v="HU"/>
    <s v="HUEVO COMERCIAL"/>
    <n v="363.25937448739631"/>
    <d v="2026-08-31T00:00:00"/>
    <m/>
    <s v="TAT BOGOTA MONTEVIDEO-H5205"/>
    <n v="2110302"/>
    <s v="H520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470"/>
    <n v="0"/>
    <s v="S"/>
    <s v="IV82"/>
    <n v="0"/>
    <n v="475"/>
    <s v="HU"/>
    <s v="HUEVO COMERCIAL"/>
    <n v="362.98"/>
    <d v="2026-08-29T00:00:00"/>
    <n v="0"/>
    <s v="TAT BOGOTA MONTEVIDEO-H5205"/>
    <n v="2110317"/>
    <s v="H5205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735"/>
    <n v="0"/>
    <s v="S"/>
    <s v="IV82"/>
    <n v="0"/>
    <n v="630"/>
    <s v="HU"/>
    <s v="HUEVO COMERCIAL"/>
    <n v="589.68000005787746"/>
    <d v="2026-08-29T00:00:00"/>
    <n v="0"/>
    <s v="TAT BOGOTA MONTEVIDEO-H5206"/>
    <n v="112271"/>
    <s v="H520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06"/>
    <n v="152384"/>
    <s v="H520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9T00:00:00"/>
    <m/>
    <s v="TAT BOGOTA MONTEVIDEO-H5206"/>
    <n v="2010102"/>
    <s v="H520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626"/>
    <n v="0"/>
    <s v="S"/>
    <s v="IV82"/>
    <n v="0"/>
    <n v="510"/>
    <s v="HU"/>
    <s v="HUEVO COMERCIAL"/>
    <n v="395.37773611111118"/>
    <d v="2026-08-29T00:00:00"/>
    <m/>
    <s v="TAT BOGOTA MONTEVIDEO-H5206"/>
    <n v="2110202"/>
    <s v="H520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370"/>
    <n v="0"/>
    <s v="S"/>
    <s v="IV82"/>
    <n v="0"/>
    <n v="520"/>
    <s v="HU"/>
    <s v="HUEVO COMERCIAL"/>
    <n v="393.89"/>
    <d v="2026-08-29T00:00:00"/>
    <n v="0"/>
    <s v="TAT BOGOTA MONTEVIDEO-H5206"/>
    <n v="2110217"/>
    <s v="H520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550"/>
    <n v="0"/>
    <s v="S"/>
    <s v="IV82"/>
    <n v="0"/>
    <n v="465"/>
    <s v="HU"/>
    <s v="HUEVO COMERCIAL"/>
    <n v="363.25807969608962"/>
    <d v="2026-08-29T00:00:00"/>
    <m/>
    <s v="TAT BOGOTA MONTEVIDEO-H5206"/>
    <n v="2110302"/>
    <s v="H520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340"/>
    <n v="0"/>
    <s v="S"/>
    <s v="IV82"/>
    <n v="0"/>
    <n v="475"/>
    <s v="HU"/>
    <s v="HUEVO COMERCIAL"/>
    <n v="362.98"/>
    <d v="2026-08-29T00:00:00"/>
    <n v="0"/>
    <s v="TAT BOGOTA MONTEVIDEO-H5206"/>
    <n v="2110317"/>
    <s v="H520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9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00188977"/>
    <d v="2026-08-29T00:00:00"/>
    <n v="0"/>
    <s v="TAT BOGOTA MONTEVIDEO-H5207"/>
    <n v="112271"/>
    <s v="H520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28T00:00:00"/>
    <m/>
    <s v="TAT BOGOTA MONTEVIDEO-H5207"/>
    <n v="152384"/>
    <s v="H520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8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344"/>
    <n v="0"/>
    <s v="S"/>
    <s v="IV82"/>
    <n v="0"/>
    <n v="510"/>
    <s v="HU"/>
    <s v="HUEVO COMERCIAL"/>
    <n v="397.0380126911827"/>
    <d v="2026-08-29T00:00:00"/>
    <m/>
    <s v="TAT BOGOTA MONTEVIDEO-H5207"/>
    <n v="2110202"/>
    <s v="H5207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780"/>
    <n v="0"/>
    <s v="S"/>
    <s v="IV82"/>
    <n v="0"/>
    <n v="520"/>
    <s v="HU"/>
    <s v="HUEVO COMERCIAL"/>
    <n v="393.89"/>
    <d v="2026-08-29T00:00:00"/>
    <n v="0"/>
    <s v="TAT BOGOTA MONTEVIDEO-H5207"/>
    <n v="2110217"/>
    <s v="H5207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032"/>
    <n v="0"/>
    <s v="S"/>
    <s v="IV82"/>
    <n v="0"/>
    <n v="465"/>
    <s v="HU"/>
    <s v="HUEVO COMERCIAL"/>
    <n v="363.26336075249941"/>
    <d v="2026-08-29T00:00:00"/>
    <m/>
    <s v="TAT BOGOTA MONTEVIDEO-H5207"/>
    <n v="2110302"/>
    <s v="H520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7"/>
    <n v="2110317"/>
    <s v="H520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45"/>
    <s v="HU"/>
    <s v="HUEVO COMERCIAL"/>
    <n v="349.55"/>
    <d v="2026-08-28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7T00:00:00"/>
    <m/>
    <s v="TAT BOGOTA MONTEVIDEO-H5207"/>
    <n v="2152388"/>
    <s v="H520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9T00:00:00"/>
    <n v="0"/>
    <s v="TAT BOGOTA MONTEVIDEO-H5208"/>
    <n v="112271"/>
    <s v="H520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29T00:00:00"/>
    <m/>
    <s v="TAT BOGOTA MONTEVIDEO-H5208"/>
    <n v="152384"/>
    <s v="H5208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9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620"/>
    <n v="0"/>
    <s v="S"/>
    <s v="IV82"/>
    <n v="0"/>
    <n v="510"/>
    <s v="HU"/>
    <s v="HUEVO COMERCIAL"/>
    <n v="395.33780510140912"/>
    <d v="2026-08-29T00:00:00"/>
    <m/>
    <s v="TAT BOGOTA MONTEVIDEO-H5208"/>
    <n v="2110202"/>
    <s v="H520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920"/>
    <n v="0"/>
    <s v="S"/>
    <s v="IV82"/>
    <n v="0"/>
    <n v="520"/>
    <s v="HU"/>
    <s v="HUEVO COMERCIAL"/>
    <n v="393.89"/>
    <d v="2026-08-29T00:00:00"/>
    <n v="0"/>
    <s v="TAT BOGOTA MONTEVIDEO-H5208"/>
    <n v="2110217"/>
    <s v="H520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740"/>
    <n v="0"/>
    <s v="S"/>
    <s v="IV82"/>
    <n v="0"/>
    <n v="465"/>
    <s v="HU"/>
    <s v="HUEVO COMERCIAL"/>
    <n v="363.26644531391452"/>
    <d v="2026-08-29T00:00:00"/>
    <m/>
    <s v="TAT BOGOTA MONTEVIDEO-H5208"/>
    <n v="2110302"/>
    <s v="H520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08"/>
    <n v="2110317"/>
    <s v="H520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8000000193808"/>
    <d v="2026-08-29T00:00:00"/>
    <n v="0"/>
    <s v="TAT BOGOTA MONTEVIDEO-H5209"/>
    <n v="112271"/>
    <s v="H5209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860"/>
    <n v="0"/>
    <s v="S"/>
    <s v="IV82"/>
    <n v="0"/>
    <n v="540"/>
    <s v="HU"/>
    <s v="HUEVO COMERCIAL"/>
    <n v="504.4"/>
    <d v="2026-08-29T00:00:00"/>
    <m/>
    <s v="TAT BOGOTA MONTEVIDEO-H5209"/>
    <n v="152384"/>
    <s v="H520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6185"/>
    <n v="0"/>
    <s v="S"/>
    <s v="IV82"/>
    <n v="0"/>
    <n v="510"/>
    <s v="HU"/>
    <s v="HUEVO COMERCIAL"/>
    <n v="395.36997824942699"/>
    <d v="2026-08-29T00:00:00"/>
    <m/>
    <s v="TAT BOGOTA MONTEVIDEO-H5209"/>
    <n v="2110202"/>
    <s v="H5209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330"/>
    <n v="0"/>
    <s v="S"/>
    <s v="IV82"/>
    <n v="0"/>
    <n v="520"/>
    <s v="HU"/>
    <s v="HUEVO COMERCIAL"/>
    <n v="393.89"/>
    <d v="2026-08-29T00:00:00"/>
    <n v="0"/>
    <s v="TAT BOGOTA MONTEVIDEO-H5209"/>
    <n v="2110217"/>
    <s v="H5209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932"/>
    <n v="0"/>
    <s v="S"/>
    <s v="IV82"/>
    <n v="0"/>
    <n v="465"/>
    <s v="HU"/>
    <s v="HUEVO COMERCIAL"/>
    <n v="363.26437962973779"/>
    <d v="2026-08-29T00:00:00"/>
    <m/>
    <s v="TAT BOGOTA MONTEVIDEO-H5209"/>
    <n v="2110302"/>
    <s v="H520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09"/>
    <n v="2110317"/>
    <s v="H520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1950"/>
    <n v="0"/>
    <s v="S"/>
    <s v="IV82"/>
    <n v="0"/>
    <n v="630"/>
    <s v="HU"/>
    <s v="HUEVO COMERCIAL"/>
    <n v="589.68000002650479"/>
    <d v="2026-08-29T00:00:00"/>
    <n v="0"/>
    <s v="TAT BOGOTA MONTEVIDEO-H5210"/>
    <n v="112271"/>
    <s v="H521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9T00:00:00"/>
    <m/>
    <s v="TAT BOGOTA MONTEVIDEO-H5210"/>
    <n v="152384"/>
    <s v="H521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31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517"/>
    <n v="0"/>
    <s v="S"/>
    <s v="IV82"/>
    <n v="0"/>
    <n v="510"/>
    <s v="HU"/>
    <s v="HUEVO COMERCIAL"/>
    <n v="395.73102608204039"/>
    <d v="2026-08-29T00:00:00"/>
    <m/>
    <s v="TAT BOGOTA MONTEVIDEO-H5210"/>
    <n v="2110202"/>
    <s v="H521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215"/>
    <n v="0"/>
    <s v="S"/>
    <s v="IV82"/>
    <n v="0"/>
    <n v="520"/>
    <s v="HU"/>
    <s v="HUEVO COMERCIAL"/>
    <n v="393.89"/>
    <d v="2026-08-29T00:00:00"/>
    <n v="0"/>
    <s v="TAT BOGOTA MONTEVIDEO-H5210"/>
    <n v="2110217"/>
    <s v="H521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4106"/>
    <n v="0"/>
    <s v="S"/>
    <s v="IV82"/>
    <n v="0"/>
    <n v="465"/>
    <s v="HU"/>
    <s v="HUEVO COMERCIAL"/>
    <n v="363.25364982351641"/>
    <d v="2026-08-31T00:00:00"/>
    <m/>
    <s v="TAT BOGOTA MONTEVIDEO-H5210"/>
    <n v="2110302"/>
    <s v="H5210"/>
    <n v="0"/>
    <m/>
    <s v="TAT BOGOTA MONTEVIDEO"/>
    <x v="3"/>
    <x v="5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5T00:00:00"/>
    <n v="0"/>
    <s v="TAT BOGOTA MONTEVIDEO-H5211"/>
    <n v="112271"/>
    <s v="H521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410"/>
    <n v="0"/>
    <s v="S"/>
    <s v="IV82"/>
    <n v="0"/>
    <n v="540"/>
    <s v="HU"/>
    <s v="HUEVO COMERCIAL"/>
    <n v="504.4"/>
    <d v="2026-08-29T00:00:00"/>
    <m/>
    <s v="TAT BOGOTA MONTEVIDEO-H5211"/>
    <n v="152384"/>
    <s v="H521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-H5211"/>
    <n v="2010102"/>
    <s v="H521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1321"/>
    <n v="0"/>
    <s v="S"/>
    <s v="IV82"/>
    <n v="0"/>
    <n v="510"/>
    <s v="HU"/>
    <s v="HUEVO COMERCIAL"/>
    <n v="395.64474626513692"/>
    <d v="2026-08-29T00:00:00"/>
    <m/>
    <s v="TAT BOGOTA MONTEVIDEO-H5211"/>
    <n v="2110202"/>
    <s v="H521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520"/>
    <s v="HU"/>
    <s v="HUEVO COMERCIAL"/>
    <n v="393.89"/>
    <d v="2026-08-29T00:00:00"/>
    <n v="0"/>
    <s v="TAT BOGOTA MONTEVIDEO-H5211"/>
    <n v="2110217"/>
    <s v="H521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013"/>
    <n v="0"/>
    <s v="S"/>
    <s v="IV82"/>
    <n v="0"/>
    <n v="465"/>
    <s v="HU"/>
    <s v="HUEVO COMERCIAL"/>
    <n v="363.27577868899829"/>
    <d v="2026-08-29T00:00:00"/>
    <m/>
    <s v="TAT BOGOTA MONTEVIDEO-H5211"/>
    <n v="2110302"/>
    <s v="H5211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707"/>
    <n v="0"/>
    <s v="S"/>
    <s v="IV82"/>
    <n v="0"/>
    <n v="445"/>
    <s v="HU"/>
    <s v="HUEVO COMERCIAL"/>
    <n v="349.55"/>
    <d v="2026-08-29T00:00:00"/>
    <m/>
    <s v="TAT BOGOTA MONTEVIDEO-H5211"/>
    <n v="2110402"/>
    <s v="H5211"/>
    <n v="0"/>
    <m/>
    <s v="TAT BOGOTA MONTEVIDEO"/>
    <x v="3"/>
    <x v="7"/>
    <x v="3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27T00:00:00"/>
    <m/>
    <s v="TAT BOGOTA MONTEVIDEO-H5212"/>
    <n v="152384"/>
    <s v="H521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9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180"/>
    <n v="0"/>
    <s v="S"/>
    <s v="IV82"/>
    <n v="0"/>
    <n v="510"/>
    <s v="HU"/>
    <s v="HUEVO COMERCIAL"/>
    <n v="395.69399680330469"/>
    <d v="2026-08-29T00:00:00"/>
    <m/>
    <s v="TAT BOGOTA MONTEVIDEO-H5212"/>
    <n v="2110202"/>
    <s v="H521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145"/>
    <n v="0"/>
    <s v="S"/>
    <s v="IV82"/>
    <n v="0"/>
    <n v="465"/>
    <s v="HU"/>
    <s v="HUEVO COMERCIAL"/>
    <n v="363.249411156961"/>
    <d v="2026-08-29T00:00:00"/>
    <m/>
    <s v="TAT BOGOTA MONTEVIDEO-H5212"/>
    <n v="2110302"/>
    <s v="H5212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120"/>
    <n v="0"/>
    <s v="S"/>
    <s v="IV82"/>
    <n v="0"/>
    <n v="445"/>
    <s v="HU"/>
    <s v="HUEVO COMERCIAL"/>
    <n v="349.55"/>
    <d v="2026-08-29T00:00:00"/>
    <m/>
    <s v="TAT BOGOTA MONTEVIDEO-H5212"/>
    <n v="2110402"/>
    <s v="H5212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7T00:00:00"/>
    <m/>
    <s v="TAT BOGOTA MONTEVIDEO-H5212"/>
    <n v="2112207"/>
    <s v="H5212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8-29T00:00:00"/>
    <m/>
    <s v="TAT BOGOTA MONTEVIDEO-H5213"/>
    <n v="152384"/>
    <s v="H5213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948"/>
    <n v="0"/>
    <s v="S"/>
    <s v="IV82"/>
    <n v="0"/>
    <n v="510"/>
    <s v="HU"/>
    <s v="HUEVO COMERCIAL"/>
    <n v="395.22739328477519"/>
    <d v="2026-08-29T00:00:00"/>
    <m/>
    <s v="TAT BOGOTA MONTEVIDEO-H5213"/>
    <n v="2110202"/>
    <s v="H5213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40"/>
    <n v="0"/>
    <s v="S"/>
    <s v="IV82"/>
    <n v="0"/>
    <n v="520"/>
    <s v="HU"/>
    <s v="HUEVO COMERCIAL"/>
    <n v="393.89"/>
    <d v="2026-08-31T00:00:00"/>
    <n v="0"/>
    <s v="TAT BOGOTA MONTEVIDEO-H5213"/>
    <n v="2110217"/>
    <s v="H5213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802"/>
    <n v="0"/>
    <s v="S"/>
    <s v="IV82"/>
    <n v="0"/>
    <n v="465"/>
    <s v="HU"/>
    <s v="HUEVO COMERCIAL"/>
    <n v="363.26020247961901"/>
    <d v="2026-08-29T00:00:00"/>
    <m/>
    <s v="TAT BOGOTA MONTEVIDEO-H5213"/>
    <n v="2110302"/>
    <s v="H521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930"/>
    <n v="0"/>
    <s v="S"/>
    <s v="IV82"/>
    <n v="0"/>
    <n v="47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3541"/>
    <n v="0"/>
    <s v="S"/>
    <s v="IV82"/>
    <n v="0"/>
    <n v="445"/>
    <s v="HU"/>
    <s v="HUEVO COMERCIAL"/>
    <n v="349.55000000014059"/>
    <d v="2026-08-3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13"/>
    <n v="2112207"/>
    <s v="H5213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8000012540256"/>
    <d v="2026-08-29T00:00:00"/>
    <n v="0"/>
    <s v="TAT BOGOTA MONTEVIDEO-H5214"/>
    <n v="112271"/>
    <s v="H5214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9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5028"/>
    <n v="0"/>
    <s v="S"/>
    <s v="IV82"/>
    <n v="0"/>
    <n v="510"/>
    <s v="HU"/>
    <s v="HUEVO COMERCIAL"/>
    <n v="395.74920424126748"/>
    <d v="2026-08-29T00:00:00"/>
    <m/>
    <s v="TAT BOGOTA MONTEVIDEO-H5214"/>
    <n v="2110202"/>
    <s v="H521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5520"/>
    <n v="0"/>
    <s v="S"/>
    <s v="IV82"/>
    <n v="0"/>
    <n v="520"/>
    <s v="HU"/>
    <s v="HUEVO COMERCIAL"/>
    <n v="393.89"/>
    <d v="2026-08-29T00:00:00"/>
    <n v="0"/>
    <s v="TAT BOGOTA MONTEVIDEO-H5214"/>
    <n v="2110217"/>
    <s v="H521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390"/>
    <n v="0"/>
    <s v="S"/>
    <s v="IV82"/>
    <n v="0"/>
    <n v="465"/>
    <s v="HU"/>
    <s v="HUEVO COMERCIAL"/>
    <n v="363.26656122777672"/>
    <d v="2026-08-29T00:00:00"/>
    <m/>
    <s v="TAT BOGOTA MONTEVIDEO-H5214"/>
    <n v="2110302"/>
    <s v="H521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14"/>
    <n v="2110317"/>
    <s v="H521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45"/>
    <s v="HU"/>
    <s v="HUEVO COMERCIAL"/>
    <n v="349.55000000036478"/>
    <d v="2026-08-29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4"/>
  </r>
  <r>
    <n v="2110202"/>
    <s v="HUEVO XL X 30 CARTON VERDE CANASTA"/>
    <s v="UN"/>
    <n v="7740"/>
    <n v="0"/>
    <s v="S"/>
    <s v="IV82"/>
    <n v="0"/>
    <n v="510"/>
    <s v="HU"/>
    <s v="HUEVO COMERCIAL"/>
    <n v="396.18511222531703"/>
    <d v="2026-08-29T00:00:00"/>
    <m/>
    <s v="TAT BOGOTA MONTEVIDEO-H5215"/>
    <n v="2110202"/>
    <s v="H521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8460"/>
    <n v="0"/>
    <s v="S"/>
    <s v="IV82"/>
    <n v="0"/>
    <n v="465"/>
    <s v="HU"/>
    <s v="HUEVO COMERCIAL"/>
    <n v="363.26897957265129"/>
    <d v="2026-08-29T00:00:00"/>
    <m/>
    <s v="TAT BOGOTA MONTEVIDEO-H5215"/>
    <n v="2110302"/>
    <s v="H5215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45"/>
    <s v="HU"/>
    <s v="HUEVO COMERCIAL"/>
    <n v="349.5500047043011"/>
    <d v="2026-08-28T00:00:00"/>
    <m/>
    <s v="TAT BOGOTA MONTEVIDEO-H5215"/>
    <n v="2110402"/>
    <s v="H5215"/>
    <n v="0"/>
    <m/>
    <s v="TAT BOGOTA MONTEVIDEO"/>
    <x v="3"/>
    <x v="7"/>
    <x v="3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16"/>
    <n v="152384"/>
    <s v="H5216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9.67999324674702"/>
    <d v="2026-08-28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397"/>
    <n v="0"/>
    <s v="S"/>
    <s v="IV82"/>
    <n v="0"/>
    <n v="510"/>
    <s v="HU"/>
    <s v="HUEVO COMERCIAL"/>
    <n v="395.28197195717019"/>
    <d v="2026-08-29T00:00:00"/>
    <m/>
    <s v="TAT BOGOTA MONTEVIDEO-H5216"/>
    <n v="2110202"/>
    <s v="H521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90"/>
    <n v="0"/>
    <s v="S"/>
    <s v="IV82"/>
    <n v="0"/>
    <n v="520"/>
    <s v="HU"/>
    <s v="HUEVO COMERCIAL"/>
    <n v="393.89"/>
    <d v="2026-08-28T00:00:00"/>
    <n v="0"/>
    <s v="TAT BOGOTA MONTEVIDEO-H5216"/>
    <n v="2110217"/>
    <s v="H521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585"/>
    <n v="0"/>
    <s v="S"/>
    <s v="IV82"/>
    <n v="0"/>
    <n v="465"/>
    <s v="HU"/>
    <s v="HUEVO COMERCIAL"/>
    <n v="363.25254098216192"/>
    <d v="2026-08-29T00:00:00"/>
    <m/>
    <s v="TAT BOGOTA MONTEVIDEO-H5216"/>
    <n v="2110302"/>
    <s v="H521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45"/>
    <s v="HU"/>
    <s v="HUEVO COMERCIAL"/>
    <n v="349.55003326023387"/>
    <d v="2026-08-29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6T00:00:00"/>
    <m/>
    <s v="TAT BOGOTA MONTEVIDEO-H5216"/>
    <n v="2112207"/>
    <s v="H5216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8-25T00:00:00"/>
    <n v="0"/>
    <s v="TAT BOGOTA MONTEVIDEO-H5218"/>
    <n v="112271"/>
    <s v="H5218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8-26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750"/>
    <n v="0"/>
    <s v="S"/>
    <s v="IV82"/>
    <n v="0"/>
    <n v="510"/>
    <s v="HU"/>
    <s v="HUEVO COMERCIAL"/>
    <n v="395.82332544932149"/>
    <d v="2026-08-29T00:00:00"/>
    <m/>
    <s v="TAT BOGOTA MONTEVIDEO-H5218"/>
    <n v="2110202"/>
    <s v="H521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160"/>
    <n v="0"/>
    <s v="S"/>
    <s v="IV82"/>
    <n v="0"/>
    <n v="520"/>
    <s v="HU"/>
    <s v="HUEVO COMERCIAL"/>
    <n v="393.89"/>
    <d v="2026-08-29T00:00:00"/>
    <n v="0"/>
    <s v="TAT BOGOTA MONTEVIDEO-H5218"/>
    <n v="2110217"/>
    <s v="H521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7869"/>
    <n v="0"/>
    <s v="S"/>
    <s v="IV82"/>
    <n v="0"/>
    <n v="465"/>
    <s v="HU"/>
    <s v="HUEVO COMERCIAL"/>
    <n v="363.28700414231912"/>
    <d v="2026-08-29T00:00:00"/>
    <m/>
    <s v="TAT BOGOTA MONTEVIDEO-H5218"/>
    <n v="2110302"/>
    <s v="H521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9T00:00:00"/>
    <n v="0"/>
    <s v="TAT BOGOTA MONTEVIDEO-H5218"/>
    <n v="2110317"/>
    <s v="H5218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8T00:00:00"/>
    <m/>
    <s v="TAT BOGOTA MONTEVIDEO-H5218"/>
    <n v="2112207"/>
    <s v="H5218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8T00:00:00"/>
    <m/>
    <s v="TAT BOGOTA MONTEVIDEO-H5218"/>
    <n v="2152388"/>
    <s v="H5218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29T00:00:00"/>
    <m/>
    <s v="TAT BOGOTA MONTEVIDEO-H5220"/>
    <n v="152384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482"/>
    <n v="0"/>
    <s v="S"/>
    <s v="IV82"/>
    <n v="0"/>
    <n v="510"/>
    <s v="HU"/>
    <s v="HUEVO COMERCIAL"/>
    <n v="395.49759394708917"/>
    <d v="2026-08-29T00:00:00"/>
    <m/>
    <s v="TAT BOGOTA MONTEVIDEO-H5220"/>
    <n v="2110202"/>
    <s v="H522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409"/>
    <n v="0"/>
    <s v="S"/>
    <s v="IV82"/>
    <n v="0"/>
    <n v="520"/>
    <s v="HU"/>
    <s v="HUEVO COMERCIAL"/>
    <n v="393.89"/>
    <d v="2026-08-29T00:00:00"/>
    <n v="0"/>
    <s v="TAT BOGOTA MONTEVIDEO-H5220"/>
    <n v="2110217"/>
    <s v="H522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5118"/>
    <n v="0"/>
    <s v="S"/>
    <s v="IV82"/>
    <n v="0"/>
    <n v="465"/>
    <s v="HU"/>
    <s v="HUEVO COMERCIAL"/>
    <n v="363.25361766870913"/>
    <d v="2026-08-29T00:00:00"/>
    <m/>
    <s v="TAT BOGOTA MONTEVIDEO-H5220"/>
    <n v="2110302"/>
    <s v="H522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7T00:00:00"/>
    <n v="0"/>
    <s v="TAT BOGOTA MONTEVIDEO-H5220"/>
    <n v="2110317"/>
    <s v="H5220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537"/>
    <n v="0"/>
    <s v="S"/>
    <s v="IV82"/>
    <n v="0"/>
    <n v="510"/>
    <s v="HU"/>
    <s v="HUEVO COMERCIAL"/>
    <n v="395.26881335682231"/>
    <d v="2026-08-31T00:00:00"/>
    <m/>
    <s v="TAT BOGOTA MONTEVIDEO-H5221"/>
    <n v="2110202"/>
    <s v="H5221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827"/>
    <n v="0"/>
    <s v="S"/>
    <s v="IV82"/>
    <n v="0"/>
    <n v="465"/>
    <s v="HU"/>
    <s v="HUEVO COMERCIAL"/>
    <n v="363.28136910656048"/>
    <d v="2026-08-29T00:00:00"/>
    <m/>
    <s v="TAT BOGOTA MONTEVIDEO-H5221"/>
    <n v="2110302"/>
    <s v="H522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70"/>
    <n v="0"/>
    <s v="S"/>
    <s v="IV82"/>
    <n v="0"/>
    <n v="475"/>
    <s v="HU"/>
    <s v="HUEVO COMERCIAL"/>
    <n v="362.98"/>
    <d v="2026-08-26T00:00:00"/>
    <n v="0"/>
    <s v="TAT BOGOTA MONTEVIDEO-H5221"/>
    <n v="2110317"/>
    <s v="H522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45"/>
    <s v="HU"/>
    <s v="HUEVO COMERCIAL"/>
    <n v="349.55000972796148"/>
    <d v="2026-08-29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4"/>
    <x v="1"/>
    <s v="CENTRO ORIENTE"/>
    <s v="SANTANDER"/>
    <s v="TAT"/>
    <s v="VEHICULOS"/>
    <x v="4"/>
  </r>
  <r>
    <n v="2110202"/>
    <s v="HUEVO XL X 30 CARTON VERDE CANASTA"/>
    <s v="UN"/>
    <n v="5632"/>
    <n v="0"/>
    <s v="S"/>
    <s v="IV82"/>
    <n v="0"/>
    <n v="510"/>
    <s v="HU"/>
    <s v="HUEVO COMERCIAL"/>
    <n v="395.90628347887628"/>
    <d v="2026-08-29T00:00:00"/>
    <m/>
    <s v="TAT BOGOTA MONTEVIDEO-H5222"/>
    <n v="2110202"/>
    <s v="H522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7838"/>
    <n v="0"/>
    <s v="S"/>
    <s v="IV82"/>
    <n v="0"/>
    <n v="465"/>
    <s v="HU"/>
    <s v="HUEVO COMERCIAL"/>
    <n v="363.25977545772429"/>
    <d v="2026-08-29T00:00:00"/>
    <m/>
    <s v="TAT BOGOTA MONTEVIDEO-H5222"/>
    <n v="2110302"/>
    <s v="H5222"/>
    <n v="0"/>
    <m/>
    <s v="TAT BOGOTA MONTEVIDEO"/>
    <x v="3"/>
    <x v="5"/>
    <x v="3"/>
    <s v="CENTRO ORIENTE"/>
    <s v="SANTANDER"/>
    <n v="0"/>
    <s v="VEHICULOS"/>
    <x v="4"/>
  </r>
  <r>
    <n v="112271"/>
    <s v="HUEVO XL X 15 PET CAJA X 300 - TAT"/>
    <s v="UN"/>
    <n v="15"/>
    <n v="0"/>
    <s v="S"/>
    <s v="IV82"/>
    <n v="0"/>
    <n v="630"/>
    <s v="HU"/>
    <s v="HUEVO COMERCIAL"/>
    <n v="589.68006666666668"/>
    <d v="2026-08-27T00:00:00"/>
    <n v="0"/>
    <s v="TAT BOGOTA MONTEVIDEO-H5223"/>
    <n v="112271"/>
    <s v="H5223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8-29T00:00:00"/>
    <m/>
    <s v="TAT BOGOTA MONTEVIDEO-H5223"/>
    <n v="152384"/>
    <s v="H5223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2400"/>
    <n v="0"/>
    <s v="S"/>
    <s v="IV82"/>
    <n v="0"/>
    <n v="510"/>
    <s v="HU"/>
    <s v="HUEVO COMERCIAL"/>
    <n v="396.10605604208598"/>
    <d v="2026-08-29T00:00:00"/>
    <m/>
    <s v="TAT BOGOTA MONTEVIDEO-H5223"/>
    <n v="2110202"/>
    <s v="H522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610"/>
    <n v="0"/>
    <s v="S"/>
    <s v="IV82"/>
    <n v="0"/>
    <n v="465"/>
    <s v="HU"/>
    <s v="HUEVO COMERCIAL"/>
    <n v="363.27999882706661"/>
    <d v="2026-08-29T00:00:00"/>
    <m/>
    <s v="TAT BOGOTA MONTEVIDEO-H5223"/>
    <n v="2110302"/>
    <s v="H5223"/>
    <n v="0"/>
    <m/>
    <s v="TAT BOGOTA MONTEVIDEO"/>
    <x v="3"/>
    <x v="5"/>
    <x v="3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8T00:00:00"/>
    <m/>
    <s v="TAT BOGOTA MONTEVIDEO-H5223"/>
    <n v="2152388"/>
    <s v="H5223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29T00:00:00"/>
    <m/>
    <s v="TAT BOGOTA MONTEVIDEO-H5225"/>
    <n v="152384"/>
    <s v="H5225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542"/>
    <n v="0"/>
    <s v="S"/>
    <s v="IV82"/>
    <n v="0"/>
    <n v="510"/>
    <s v="HU"/>
    <s v="HUEVO COMERCIAL"/>
    <n v="394.87390342052322"/>
    <d v="2026-08-29T00:00:00"/>
    <m/>
    <s v="TAT BOGOTA MONTEVIDEO-H5225"/>
    <n v="2110202"/>
    <s v="H5225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2460"/>
    <n v="0"/>
    <s v="S"/>
    <s v="IV82"/>
    <n v="0"/>
    <n v="465"/>
    <s v="HU"/>
    <s v="HUEVO COMERCIAL"/>
    <n v="363.24692015665698"/>
    <d v="2026-08-29T00:00:00"/>
    <m/>
    <s v="TAT BOGOTA MONTEVIDEO-H5225"/>
    <n v="2110302"/>
    <s v="H522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39"/>
    <n v="0"/>
    <s v="S"/>
    <s v="IV82"/>
    <n v="0"/>
    <n v="475"/>
    <s v="HU"/>
    <s v="HUEVO COMERCIAL"/>
    <n v="362.98"/>
    <d v="2026-08-29T00:00:00"/>
    <n v="0"/>
    <s v="TAT BOGOTA MONTEVIDEO-H5225"/>
    <n v="2110317"/>
    <s v="H5225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45"/>
    <s v="HU"/>
    <s v="HUEVO COMERCIAL"/>
    <n v="349.55"/>
    <d v="2026-08-28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0014204256"/>
    <d v="2026-08-28T00:00:00"/>
    <n v="0"/>
    <s v="TAT BOGOTA MONTEVIDEO-H5226"/>
    <n v="112271"/>
    <s v="H522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9T00:00:00"/>
    <m/>
    <s v="TAT BOGOTA MONTEVIDEO-H5226"/>
    <n v="152384"/>
    <s v="H522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3413"/>
    <n v="0"/>
    <s v="S"/>
    <s v="IV82"/>
    <n v="0"/>
    <n v="510"/>
    <s v="HU"/>
    <s v="HUEVO COMERCIAL"/>
    <n v="395.98788180803427"/>
    <d v="2026-08-29T00:00:00"/>
    <m/>
    <s v="TAT BOGOTA MONTEVIDEO-H5226"/>
    <n v="2110202"/>
    <s v="H5226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2640"/>
    <n v="0"/>
    <s v="S"/>
    <s v="IV82"/>
    <n v="0"/>
    <n v="520"/>
    <s v="HU"/>
    <s v="HUEVO COMERCIAL"/>
    <n v="393.89"/>
    <d v="2026-08-28T00:00:00"/>
    <n v="0"/>
    <s v="TAT BOGOTA MONTEVIDEO-H5226"/>
    <n v="2110217"/>
    <s v="H5226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3120"/>
    <n v="0"/>
    <s v="S"/>
    <s v="IV82"/>
    <n v="0"/>
    <n v="465"/>
    <s v="HU"/>
    <s v="HUEVO COMERCIAL"/>
    <n v="363.26805703225273"/>
    <d v="2026-08-29T00:00:00"/>
    <m/>
    <s v="TAT BOGOTA MONTEVIDEO-H5226"/>
    <n v="2110302"/>
    <s v="H522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50"/>
    <n v="0"/>
    <s v="S"/>
    <s v="IV82"/>
    <n v="0"/>
    <n v="475"/>
    <s v="HU"/>
    <s v="HUEVO COMERCIAL"/>
    <n v="362.98"/>
    <d v="2026-08-29T00:00:00"/>
    <n v="0"/>
    <s v="TAT BOGOTA MONTEVIDEO-H5226"/>
    <n v="2110317"/>
    <s v="H5226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208"/>
    <n v="0"/>
    <s v="S"/>
    <s v="IV82"/>
    <n v="0"/>
    <n v="445"/>
    <s v="HU"/>
    <s v="HUEVO COMERCIAL"/>
    <n v="349.55"/>
    <d v="2026-08-29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7T00:00:00"/>
    <m/>
    <s v="TAT BOGOTA MONTEVIDEO-H5226"/>
    <n v="2152388"/>
    <s v="H5226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9T00:00:00"/>
    <n v="0"/>
    <s v="TAT BOGOTA MONTEVIDEO-H5227"/>
    <n v="112271"/>
    <s v="H5227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9T00:00:00"/>
    <m/>
    <s v="TAT BOGOTA MONTEVIDEO-H5227"/>
    <n v="152384"/>
    <s v="H522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779"/>
    <n v="0"/>
    <s v="S"/>
    <s v="IV82"/>
    <n v="0"/>
    <n v="510"/>
    <s v="HU"/>
    <s v="HUEVO COMERCIAL"/>
    <n v="396.00207566544663"/>
    <d v="2026-08-29T00:00:00"/>
    <m/>
    <s v="TAT BOGOTA MONTEVIDEO-H5227"/>
    <n v="2110202"/>
    <s v="H522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6620"/>
    <n v="0"/>
    <s v="S"/>
    <s v="IV82"/>
    <n v="0"/>
    <n v="465"/>
    <s v="HU"/>
    <s v="HUEVO COMERCIAL"/>
    <n v="363.25918758328038"/>
    <d v="2026-08-31T00:00:00"/>
    <m/>
    <s v="TAT BOGOTA MONTEVIDEO-H5227"/>
    <n v="2110302"/>
    <s v="H5227"/>
    <n v="0"/>
    <m/>
    <s v="TAT BOGOTA MONTEVIDEO"/>
    <x v="3"/>
    <x v="5"/>
    <x v="3"/>
    <s v="CENTRO ORIENTE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9T00:00:00"/>
    <m/>
    <s v="TAT BOGOTA MONTEVIDEO-H5227"/>
    <n v="2112207"/>
    <s v="H5227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8-29T00:00:00"/>
    <m/>
    <s v="TAT BOGOTA MONTEVIDEO-H5227"/>
    <n v="2152388"/>
    <s v="H5227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29T00:00:00"/>
    <m/>
    <s v="TAT BOGOTA MONTEVIDEO-H5228"/>
    <n v="152384"/>
    <s v="H5228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970"/>
    <n v="0"/>
    <s v="S"/>
    <s v="IV82"/>
    <n v="0"/>
    <n v="510"/>
    <s v="HU"/>
    <s v="HUEVO COMERCIAL"/>
    <n v="396.59192717584369"/>
    <d v="2026-08-29T00:00:00"/>
    <m/>
    <s v="TAT BOGOTA MONTEVIDEO-H5228"/>
    <n v="2110202"/>
    <s v="H5228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620"/>
    <n v="0"/>
    <s v="S"/>
    <s v="IV82"/>
    <n v="0"/>
    <n v="520"/>
    <s v="HU"/>
    <s v="HUEVO COMERCIAL"/>
    <n v="393.89"/>
    <d v="2026-08-29T00:00:00"/>
    <n v="0"/>
    <s v="TAT BOGOTA MONTEVIDEO-H5228"/>
    <n v="2110217"/>
    <s v="H5228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970"/>
    <n v="0"/>
    <s v="S"/>
    <s v="IV82"/>
    <n v="0"/>
    <n v="465"/>
    <s v="HU"/>
    <s v="HUEVO COMERCIAL"/>
    <n v="363.26322745487141"/>
    <d v="2026-08-29T00:00:00"/>
    <m/>
    <s v="TAT BOGOTA MONTEVIDEO-H5228"/>
    <n v="2110302"/>
    <s v="H5228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7T00:00:00"/>
    <n v="0"/>
    <s v="TAT BOGOTA MONTEVIDEO-H5228"/>
    <n v="2110317"/>
    <s v="H5228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4"/>
    <x v="1"/>
    <s v="CENTRO ORIENTE"/>
    <s v="SANTANDER"/>
    <s v="TAT"/>
    <s v="VEHICULOS"/>
    <x v="4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8-29T00:00:00"/>
    <m/>
    <s v="TAT BOGOTA MONTEVIDEO-H5229"/>
    <n v="152384"/>
    <s v="H5229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10"/>
    <s v="HU"/>
    <s v="HUEVO COMERCIAL"/>
    <n v="395.1183221647014"/>
    <d v="2026-08-29T00:00:00"/>
    <m/>
    <s v="TAT BOGOTA MONTEVIDEO-H5229"/>
    <n v="2110202"/>
    <s v="H5229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410"/>
    <n v="0"/>
    <s v="S"/>
    <s v="IV82"/>
    <n v="0"/>
    <n v="465"/>
    <s v="HU"/>
    <s v="HUEVO COMERCIAL"/>
    <n v="363.26209112078323"/>
    <d v="2026-08-29T00:00:00"/>
    <m/>
    <s v="TAT BOGOTA MONTEVIDEO-H5229"/>
    <n v="2110302"/>
    <s v="H5229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865"/>
    <n v="0"/>
    <s v="S"/>
    <s v="IV82"/>
    <n v="0"/>
    <n v="445"/>
    <s v="HU"/>
    <s v="HUEVO COMERCIAL"/>
    <n v="349.55000689933252"/>
    <d v="2026-08-28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29T00:00:00"/>
    <m/>
    <s v="TAT BOGOTA MONTEVIDEO-H5230"/>
    <n v="152384"/>
    <s v="H5230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31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540"/>
    <n v="0"/>
    <s v="S"/>
    <s v="IV82"/>
    <n v="0"/>
    <n v="510"/>
    <s v="HU"/>
    <s v="HUEVO COMERCIAL"/>
    <n v="395.91875824741112"/>
    <d v="2026-08-31T00:00:00"/>
    <m/>
    <s v="TAT BOGOTA MONTEVIDEO-H5230"/>
    <n v="2110202"/>
    <s v="H5230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670"/>
    <n v="0"/>
    <s v="S"/>
    <s v="IV82"/>
    <n v="0"/>
    <n v="465"/>
    <s v="HU"/>
    <s v="HUEVO COMERCIAL"/>
    <n v="363.28984083447398"/>
    <d v="2026-08-31T00:00:00"/>
    <m/>
    <s v="TAT BOGOTA MONTEVIDEO-H5230"/>
    <n v="2110302"/>
    <s v="H5230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8T00:00:00"/>
    <n v="0"/>
    <s v="TAT BOGOTA MONTEVIDEO-H5230"/>
    <n v="2110317"/>
    <s v="H5230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9T00:00:00"/>
    <m/>
    <s v="TAT BOGOTA MONTEVIDEO-H5230"/>
    <n v="2152388"/>
    <s v="H5230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9T00:00:00"/>
    <n v="0"/>
    <s v="TAT BOGOTA MONTEVIDEO-H5231"/>
    <n v="112271"/>
    <s v="H5231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1"/>
    <n v="152384"/>
    <s v="H523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9926"/>
    <n v="0"/>
    <s v="S"/>
    <s v="IV82"/>
    <n v="0"/>
    <n v="510"/>
    <s v="HU"/>
    <s v="HUEVO COMERCIAL"/>
    <n v="395.61928727110057"/>
    <d v="2026-08-29T00:00:00"/>
    <m/>
    <s v="TAT BOGOTA MONTEVIDEO-H5231"/>
    <n v="2110202"/>
    <s v="H5231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8-26T00:00:00"/>
    <n v="0"/>
    <s v="TAT BOGOTA MONTEVIDEO-H5231"/>
    <n v="2110217"/>
    <s v="H5231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9490"/>
    <n v="0"/>
    <s v="S"/>
    <s v="IV82"/>
    <n v="0"/>
    <n v="465"/>
    <s v="HU"/>
    <s v="HUEVO COMERCIAL"/>
    <n v="363.2695369185343"/>
    <d v="2026-08-29T00:00:00"/>
    <m/>
    <s v="TAT BOGOTA MONTEVIDEO-H5231"/>
    <n v="2110302"/>
    <s v="H5231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1170"/>
    <n v="0"/>
    <s v="S"/>
    <s v="IV82"/>
    <n v="0"/>
    <n v="475"/>
    <s v="HU"/>
    <s v="HUEVO COMERCIAL"/>
    <n v="362.98"/>
    <d v="2026-08-26T00:00:00"/>
    <n v="0"/>
    <s v="TAT BOGOTA MONTEVIDEO-H5231"/>
    <n v="2110317"/>
    <s v="H5231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807"/>
    <n v="0"/>
    <s v="S"/>
    <s v="IV82"/>
    <n v="0"/>
    <n v="445"/>
    <s v="HU"/>
    <s v="HUEVO COMERCIAL"/>
    <n v="349.55000258660021"/>
    <d v="2026-08-29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9T00:00:00"/>
    <m/>
    <s v="TAT BOGOTA MONTEVIDEO-H5231"/>
    <n v="2112207"/>
    <s v="H5231"/>
    <n v="0"/>
    <m/>
    <s v="TAT BOGOTA MONTEVIDEO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8T00:00:00"/>
    <m/>
    <s v="TAT BOGOTA MONTEVIDEO-H5231"/>
    <n v="2152388"/>
    <s v="H5231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9T00:00:00"/>
    <m/>
    <s v="TAT BOGOTA MONTEVIDEO-H5232"/>
    <n v="2010102"/>
    <s v="H5232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8439"/>
    <n v="0"/>
    <s v="S"/>
    <s v="IV82"/>
    <n v="0"/>
    <n v="510"/>
    <s v="HU"/>
    <s v="HUEVO COMERCIAL"/>
    <n v="395.36914292888889"/>
    <d v="2026-08-29T00:00:00"/>
    <m/>
    <s v="TAT BOGOTA MONTEVIDEO-H5232"/>
    <n v="2110202"/>
    <s v="H5232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3339"/>
    <n v="0"/>
    <s v="S"/>
    <s v="IV82"/>
    <n v="0"/>
    <n v="465"/>
    <s v="HU"/>
    <s v="HUEVO COMERCIAL"/>
    <n v="363.28061272538901"/>
    <d v="2026-08-29T00:00:00"/>
    <m/>
    <s v="TAT BOGOTA MONTEVIDEO-H5232"/>
    <n v="2110302"/>
    <s v="H5232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75"/>
    <s v="HU"/>
    <s v="HUEVO COMERCIAL"/>
    <n v="362.98"/>
    <d v="2026-08-26T00:00:00"/>
    <n v="0"/>
    <s v="TAT BOGOTA MONTEVIDEO-H5232"/>
    <n v="2110317"/>
    <s v="H5232"/>
    <n v="0"/>
    <m/>
    <s v="TAT BOGOTA MONTEVIDEO"/>
    <x v="3"/>
    <x v="5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7351"/>
    <n v="0"/>
    <s v="S"/>
    <s v="IV82"/>
    <n v="0"/>
    <n v="510"/>
    <s v="HU"/>
    <s v="HUEVO COMERCIAL"/>
    <n v="395.99311197892092"/>
    <d v="2026-08-29T00:00:00"/>
    <m/>
    <s v="TAT BOGOTA MONTEVIDEO-H5233"/>
    <n v="2110202"/>
    <s v="H5233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5550"/>
    <n v="0"/>
    <s v="S"/>
    <s v="IV82"/>
    <n v="0"/>
    <n v="465"/>
    <s v="HU"/>
    <s v="HUEVO COMERCIAL"/>
    <n v="363.25900598145398"/>
    <d v="2026-08-29T00:00:00"/>
    <m/>
    <s v="TAT BOGOTA MONTEVIDEO-H5233"/>
    <n v="2110302"/>
    <s v="H5233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9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7T00:00:00"/>
    <m/>
    <s v="TAT BOGOTA MONTEVIDEO-H5233"/>
    <n v="2152388"/>
    <s v="H5233"/>
    <n v="0"/>
    <m/>
    <s v="TAT BOGOTA MONTEVIDEO"/>
    <x v="3"/>
    <x v="5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8T00:00:00"/>
    <n v="0"/>
    <s v="TAT BOGOTA MONTEVIDEO-H5234"/>
    <n v="112271"/>
    <s v="H5234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29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601"/>
    <n v="0"/>
    <s v="S"/>
    <s v="IV82"/>
    <n v="0"/>
    <n v="510"/>
    <s v="HU"/>
    <s v="HUEVO COMERCIAL"/>
    <n v="395.44073601496848"/>
    <d v="2026-08-29T00:00:00"/>
    <m/>
    <s v="TAT BOGOTA MONTEVIDEO-H5234"/>
    <n v="2110202"/>
    <s v="H5234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52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6377"/>
    <n v="0"/>
    <s v="S"/>
    <s v="IV82"/>
    <n v="0"/>
    <n v="465"/>
    <s v="HU"/>
    <s v="HUEVO COMERCIAL"/>
    <n v="363.26810911942721"/>
    <d v="2026-08-29T00:00:00"/>
    <m/>
    <s v="TAT BOGOTA MONTEVIDEO-H5234"/>
    <n v="2110302"/>
    <s v="H5234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492"/>
    <n v="0"/>
    <s v="S"/>
    <s v="IV82"/>
    <n v="0"/>
    <n v="445"/>
    <s v="HU"/>
    <s v="HUEVO COMERCIAL"/>
    <n v="349.55000062618512"/>
    <d v="2026-08-28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28T00:00:00"/>
    <m/>
    <s v="TAT BOGOTA MONTEVIDEO-H5234"/>
    <n v="2152388"/>
    <s v="H5234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BOGOTA MONTEVIDEO-H5235"/>
    <n v="152384"/>
    <s v="H5235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9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4227"/>
    <n v="0"/>
    <s v="S"/>
    <s v="IV82"/>
    <n v="0"/>
    <n v="510"/>
    <s v="HU"/>
    <s v="HUEVO COMERCIAL"/>
    <n v="395.00614992046468"/>
    <d v="2026-08-29T00:00:00"/>
    <m/>
    <s v="TAT BOGOTA MONTEVIDEO-H5235"/>
    <n v="2110202"/>
    <s v="H5235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52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4"/>
    <x v="1"/>
    <s v="CENTRO ORIENTE"/>
    <s v="SANTANDER"/>
    <n v="0"/>
    <s v="VEHICULOS"/>
    <x v="4"/>
  </r>
  <r>
    <n v="2110302"/>
    <s v="HUEVO L X 30 CARTON VERDE CANASTA"/>
    <s v="UN"/>
    <n v="2730"/>
    <n v="0"/>
    <s v="S"/>
    <s v="IV82"/>
    <n v="0"/>
    <n v="465"/>
    <s v="HU"/>
    <s v="HUEVO COMERCIAL"/>
    <n v="363.24534319143243"/>
    <d v="2026-08-29T00:00:00"/>
    <m/>
    <s v="TAT BOGOTA MONTEVIDEO-H5235"/>
    <n v="2110302"/>
    <s v="H5235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5"/>
    <x v="1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4"/>
    <x v="1"/>
    <s v="CENTRO ORIENTE"/>
    <s v="SANTANDER"/>
    <s v="TAT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27T00:00:00"/>
    <n v="0"/>
    <s v="TAT BOGOTA MONTEVIDEO - H5236"/>
    <n v="112271"/>
    <s v="H5236"/>
    <n v="0"/>
    <m/>
    <s v="TAT BOGOTA MONTEVIDEO"/>
    <x v="3"/>
    <x v="4"/>
    <x v="1"/>
    <s v="CENTRO ORIENTE"/>
    <s v="SANTANDER"/>
    <n v="0"/>
    <s v="VEHICULOS"/>
    <x v="4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8-29T00:00:00"/>
    <m/>
    <s v="TAT BOGOTA MONTEVIDEO - H5236"/>
    <n v="152384"/>
    <s v="H5236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5596"/>
    <n v="0"/>
    <s v="S"/>
    <s v="IV82"/>
    <n v="0"/>
    <n v="510"/>
    <s v="HU"/>
    <s v="HUEVO COMERCIAL"/>
    <n v="395.45574741072897"/>
    <d v="2026-08-29T00:00:00"/>
    <m/>
    <s v="TAT BOGOTA MONTEVIDEO - H5236"/>
    <n v="2110202"/>
    <s v="H5236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4470"/>
    <n v="0"/>
    <s v="S"/>
    <s v="IV82"/>
    <n v="0"/>
    <n v="465"/>
    <s v="HU"/>
    <s v="HUEVO COMERCIAL"/>
    <n v="363.24574247250831"/>
    <d v="2026-08-29T00:00:00"/>
    <m/>
    <s v="TAT BOGOTA MONTEVIDEO - H5236"/>
    <n v="2110302"/>
    <s v="H5236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7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5"/>
    <x v="1"/>
    <s v="CENTRO ORIENTE"/>
    <s v="SANTANDER"/>
    <n v="0"/>
    <s v="VEHICULOS"/>
    <x v="4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29T00:00:00"/>
    <m/>
    <s v="TAT BOGOTA MONTEVIDEO H5237"/>
    <n v="152384"/>
    <s v="H5237"/>
    <n v="0"/>
    <m/>
    <s v="TAT BOGOTA MONTEVIDEO"/>
    <x v="3"/>
    <x v="5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9T00:00:00"/>
    <m/>
    <s v="TAT BOGOTA MONTEVIDEO H5237"/>
    <n v="2010102"/>
    <s v="H5237"/>
    <n v="0"/>
    <m/>
    <s v="TAT BOGOTA MONTEVIDEO"/>
    <x v="3"/>
    <x v="6"/>
    <x v="3"/>
    <s v="CENTRO ORIENTE"/>
    <s v="SANTANDER"/>
    <n v="0"/>
    <s v="VEHICULOS"/>
    <x v="4"/>
  </r>
  <r>
    <n v="2110202"/>
    <s v="HUEVO XL X 30 CARTON VERDE CANASTA"/>
    <s v="UN"/>
    <n v="3661"/>
    <n v="0"/>
    <s v="S"/>
    <s v="IV82"/>
    <n v="0"/>
    <n v="510"/>
    <s v="HU"/>
    <s v="HUEVO COMERCIAL"/>
    <n v="395.67631210834998"/>
    <d v="2026-08-29T00:00:00"/>
    <m/>
    <s v="TAT BOGOTA MONTEVIDEO H5237"/>
    <n v="2110202"/>
    <s v="H5237"/>
    <n v="0"/>
    <m/>
    <s v="TAT BOGOTA MONTEVIDEO"/>
    <x v="3"/>
    <x v="4"/>
    <x v="3"/>
    <s v="CENTRO ORIENTE"/>
    <s v="SANTANDER"/>
    <n v="0"/>
    <s v="VEHICULOS"/>
    <x v="4"/>
  </r>
  <r>
    <n v="2110302"/>
    <s v="HUEVO L X 30 CARTON VERDE CANASTA"/>
    <s v="UN"/>
    <n v="5110"/>
    <n v="0"/>
    <s v="S"/>
    <s v="IV82"/>
    <n v="0"/>
    <n v="465"/>
    <s v="HU"/>
    <s v="HUEVO COMERCIAL"/>
    <n v="363.25950409710839"/>
    <d v="2026-08-29T00:00:00"/>
    <m/>
    <s v="TAT BOGOTA MONTEVIDEO H5237"/>
    <n v="2110302"/>
    <s v="H5237"/>
    <n v="0"/>
    <m/>
    <s v="TAT BOGOTA MONTEVIDEO"/>
    <x v="3"/>
    <x v="5"/>
    <x v="3"/>
    <s v="CENTRO ORIENTE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5"/>
    <x v="1"/>
    <s v="CENTRO ORIENTE"/>
    <s v="SANTANDER"/>
    <n v="0"/>
    <s v="VEHICULOS"/>
    <x v="4"/>
  </r>
  <r>
    <n v="2110402"/>
    <s v="HUEVO M X 30 CARTON VERDE CANASTA"/>
    <s v="UN"/>
    <n v="639"/>
    <n v="0"/>
    <s v="S"/>
    <s v="IV82"/>
    <n v="0"/>
    <n v="445"/>
    <s v="HU"/>
    <s v="HUEVO COMERCIAL"/>
    <n v="349.55000010172739"/>
    <d v="2026-08-27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28T00:00:00"/>
    <m/>
    <s v="TAT BOGOTA MONTEVIDEO H5237"/>
    <n v="2152388"/>
    <s v="H5237"/>
    <n v="0"/>
    <m/>
    <s v="TAT BOGOTA MONTEVIDEO"/>
    <x v="3"/>
    <x v="5"/>
    <x v="1"/>
    <s v="CENTRO ORIENTE"/>
    <s v="SANTANDER"/>
    <n v="0"/>
    <s v="VEHICULOS"/>
    <x v="4"/>
  </r>
  <r>
    <n v="2110202"/>
    <s v="HUEVO XL X 30 CARTON VERDE CANASTA"/>
    <s v="UN"/>
    <n v="1664"/>
    <n v="0"/>
    <s v="S"/>
    <s v="IV82"/>
    <n v="0"/>
    <n v="470"/>
    <s v="HU"/>
    <s v="HUEVO COMERCIAL"/>
    <n v="394.27871995192311"/>
    <d v="2026-08-29T00:00:00"/>
    <m/>
    <s v="TAT VILLAVICENCIO H5502"/>
    <n v="2110202"/>
    <s v="H5502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950"/>
    <n v="0"/>
    <s v="S"/>
    <s v="IV82"/>
    <n v="0"/>
    <n v="425"/>
    <s v="HU"/>
    <s v="HUEVO COMERCIAL"/>
    <n v="363.31991862375799"/>
    <d v="2026-08-29T00:00:00"/>
    <m/>
    <s v="TAT VILLAVICENCIO H5502"/>
    <n v="2110302"/>
    <s v="H5502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2222"/>
    <n v="0"/>
    <s v="S"/>
    <s v="IV82"/>
    <n v="0"/>
    <n v="470"/>
    <s v="HU"/>
    <s v="HUEVO COMERCIAL"/>
    <n v="394.31701902728838"/>
    <d v="2026-08-29T00:00:00"/>
    <m/>
    <s v="TAT VILLAVICENCIO H5503"/>
    <n v="2110202"/>
    <s v="H5503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5935"/>
    <n v="0"/>
    <s v="S"/>
    <s v="IV82"/>
    <n v="0"/>
    <n v="425"/>
    <s v="HU"/>
    <s v="HUEVO COMERCIAL"/>
    <n v="363.30565461211438"/>
    <d v="2026-08-29T00:00:00"/>
    <m/>
    <s v="TAT VILLAVICENCIO H5503"/>
    <n v="2110302"/>
    <s v="H5503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1136"/>
    <n v="0"/>
    <s v="S"/>
    <s v="IV82"/>
    <n v="0"/>
    <n v="470"/>
    <s v="HU"/>
    <s v="HUEVO COMERCIAL"/>
    <n v="394.34651500484028"/>
    <d v="2026-08-31T00:00:00"/>
    <m/>
    <s v="TAT VILLAVICENCIO H5504"/>
    <n v="2110202"/>
    <s v="H5504"/>
    <n v="0"/>
    <m/>
    <s v="TAT VILLAVICENCIO"/>
    <x v="3"/>
    <x v="4"/>
    <x v="3"/>
    <s v="CENTRO ORIENTE"/>
    <s v="SANTANDER"/>
    <n v="0"/>
    <s v="VEHICULOS"/>
    <x v="4"/>
  </r>
  <r>
    <n v="2110302"/>
    <s v="HUEVO L X 30 CARTON VERDE CANASTA"/>
    <s v="UN"/>
    <n v="1453"/>
    <n v="0"/>
    <s v="S"/>
    <s v="IV82"/>
    <n v="0"/>
    <n v="425"/>
    <s v="HU"/>
    <s v="HUEVO COMERCIAL"/>
    <n v="363.32380955687"/>
    <d v="2026-08-29T00:00:00"/>
    <m/>
    <s v="TAT VILLAVICENCIO H5504"/>
    <n v="2110302"/>
    <s v="H5504"/>
    <n v="0"/>
    <m/>
    <s v="TAT VILLAVICENCIO"/>
    <x v="3"/>
    <x v="5"/>
    <x v="3"/>
    <s v="CENTRO ORIENTE"/>
    <s v="SANTANDER"/>
    <n v="0"/>
    <s v="VEHICULOS"/>
    <x v="4"/>
  </r>
  <r>
    <n v="2110202"/>
    <s v="HUEVO XL X 30 CARTON VERDE CANASTA"/>
    <s v="UN"/>
    <n v="57820"/>
    <n v="0"/>
    <s v="S"/>
    <s v="IV82"/>
    <n v="0"/>
    <n v="510"/>
    <s v="HU"/>
    <s v="HUEVO COMERCIAL"/>
    <n v="395.06363308328997"/>
    <d v="2026-08-31T00:00:00"/>
    <m/>
    <s v="TAT BOGOTA-BLINDAR H5949"/>
    <n v="2110202"/>
    <s v="H5949"/>
    <n v="0"/>
    <m/>
    <s v="TAT BOGOTA MONTEVIDEO"/>
    <x v="3"/>
    <x v="4"/>
    <x v="3"/>
    <s v="CENTRO ORIENTE"/>
    <s v="SANTANDER"/>
    <n v="0"/>
    <s v="VEHICULOS"/>
    <x v="4"/>
  </r>
  <r>
    <n v="2110217"/>
    <s v="HUEVO XL X 30 CARTON VERDE AMARRADO SIN ETIQUETA CANASTA"/>
    <s v="UN"/>
    <n v="42480"/>
    <n v="0"/>
    <s v="S"/>
    <s v="IV82"/>
    <n v="0"/>
    <n v="520"/>
    <s v="HU"/>
    <s v="HUEVO COMERCIAL"/>
    <n v="393.89"/>
    <d v="2026-08-31T00:00:00"/>
    <n v="0"/>
    <s v="TAT BOGOTA-BLINDAR H5949"/>
    <n v="2110217"/>
    <s v="H5949"/>
    <n v="0"/>
    <m/>
    <s v="TAT BOGOTA MONTEVIDEO"/>
    <x v="3"/>
    <x v="4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29T00:00:00"/>
    <m/>
    <s v="TAT PASTO H6001"/>
    <n v="2010102"/>
    <s v="H600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145"/>
    <n v="0"/>
    <s v="S"/>
    <s v="IV82"/>
    <n v="0"/>
    <n v="510"/>
    <s v="HU"/>
    <s v="HUEVO COMERCIAL"/>
    <n v="394.26"/>
    <d v="2026-08-31T00:00:00"/>
    <m/>
    <s v="TAT PASTO H6001"/>
    <n v="2110202"/>
    <s v="H600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0502"/>
    <n v="0"/>
    <s v="S"/>
    <s v="IV82"/>
    <n v="0"/>
    <n v="465"/>
    <s v="HU"/>
    <s v="HUEVO COMERCIAL"/>
    <n v="363.24000033356998"/>
    <d v="2026-08-31T00:00:00"/>
    <m/>
    <s v="TAT PASTO H6001"/>
    <n v="2110302"/>
    <s v="H6001"/>
    <n v="0"/>
    <m/>
    <s v="TAT PASTO"/>
    <x v="3"/>
    <x v="5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PASTO H6001"/>
    <n v="2112207"/>
    <s v="H6001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28T00:00:00"/>
    <m/>
    <s v="TAT PASTO H6001"/>
    <n v="2152388"/>
    <s v="H6001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600"/>
    <n v="0"/>
    <s v="S"/>
    <s v="IV82"/>
    <n v="0"/>
    <n v="630"/>
    <s v="HU"/>
    <s v="HUEVO COMERCIAL"/>
    <n v="684.07"/>
    <d v="2026-08-29T00:00:00"/>
    <m/>
    <s v="TAT PASTO H6002"/>
    <n v="112268"/>
    <s v="H6002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PASTO H6002"/>
    <n v="152384"/>
    <s v="H600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2"/>
    <n v="2010102"/>
    <s v="H600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236"/>
    <n v="0"/>
    <s v="S"/>
    <s v="IV82"/>
    <n v="0"/>
    <n v="510"/>
    <s v="HU"/>
    <s v="HUEVO COMERCIAL"/>
    <n v="394.26"/>
    <d v="2026-08-31T00:00:00"/>
    <m/>
    <s v="TAT PASTO H6002"/>
    <n v="2110202"/>
    <s v="H600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780"/>
    <n v="0"/>
    <s v="S"/>
    <s v="IV82"/>
    <n v="0"/>
    <n v="465"/>
    <s v="HU"/>
    <s v="HUEVO COMERCIAL"/>
    <n v="363.24000083397851"/>
    <d v="2026-08-31T00:00:00"/>
    <m/>
    <s v="TAT PASTO H6002"/>
    <n v="2110302"/>
    <s v="H6002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28T00:00:00"/>
    <m/>
    <s v="TAT PASTO H6002"/>
    <n v="2110402"/>
    <s v="H6002"/>
    <n v="0"/>
    <m/>
    <s v="TAT PASTO"/>
    <x v="3"/>
    <x v="7"/>
    <x v="3"/>
    <s v="OCCID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2"/>
    <n v="2112207"/>
    <s v="H6002"/>
    <n v="0"/>
    <m/>
    <s v="TAT PASTO"/>
    <x v="3"/>
    <x v="4"/>
    <x v="1"/>
    <s v="OCCIDENTE"/>
    <s v="CALOTO"/>
    <s v="TAT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8-29T00:00:00"/>
    <m/>
    <s v="TAT PASTO H6003"/>
    <n v="112268"/>
    <s v="H6003"/>
    <n v="0"/>
    <m/>
    <s v="TAT PASTO"/>
    <x v="3"/>
    <x v="4"/>
    <x v="1"/>
    <s v="OCCIDENTE"/>
    <s v="CALOTO"/>
    <n v="0"/>
    <s v="VEHICULOS"/>
    <x v="3"/>
  </r>
  <r>
    <n v="2110202"/>
    <s v="HUEVO XL X 30 CARTON VERDE CANASTA"/>
    <s v="UN"/>
    <n v="5745"/>
    <n v="0"/>
    <s v="S"/>
    <s v="IV82"/>
    <n v="0"/>
    <n v="510"/>
    <s v="HU"/>
    <s v="HUEVO COMERCIAL"/>
    <n v="394.26"/>
    <d v="2026-08-29T00:00:00"/>
    <m/>
    <s v="TAT PASTO H6003"/>
    <n v="2110202"/>
    <s v="H6003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8457"/>
    <n v="0"/>
    <s v="S"/>
    <s v="IV82"/>
    <n v="0"/>
    <n v="465"/>
    <s v="HU"/>
    <s v="HUEVO COMERCIAL"/>
    <n v="363.24000025267929"/>
    <d v="2026-08-29T00:00:00"/>
    <m/>
    <s v="TAT PASTO H6003"/>
    <n v="2110302"/>
    <s v="H6003"/>
    <n v="0"/>
    <m/>
    <s v="TAT PASTO"/>
    <x v="3"/>
    <x v="5"/>
    <x v="3"/>
    <s v="OCCIDENTE"/>
    <s v="CALOTO"/>
    <n v="0"/>
    <s v="VEHICULOS"/>
    <x v="4"/>
  </r>
  <r>
    <n v="2110202"/>
    <s v="HUEVO XL X 30 CARTON VERDE CANASTA"/>
    <s v="UN"/>
    <n v="3480"/>
    <n v="0"/>
    <s v="S"/>
    <s v="IV82"/>
    <n v="0"/>
    <n v="510"/>
    <s v="HU"/>
    <s v="HUEVO COMERCIAL"/>
    <n v="394.26"/>
    <d v="2026-08-31T00:00:00"/>
    <m/>
    <s v="TAT PASTO H6004"/>
    <n v="2110202"/>
    <s v="H600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4518"/>
    <n v="0"/>
    <s v="S"/>
    <s v="IV82"/>
    <n v="0"/>
    <n v="465"/>
    <s v="HU"/>
    <s v="HUEVO COMERCIAL"/>
    <n v="363.24000094673659"/>
    <d v="2026-08-31T00:00:00"/>
    <m/>
    <s v="TAT PASTO H6004"/>
    <n v="2110302"/>
    <s v="H6004"/>
    <n v="0"/>
    <m/>
    <s v="TAT PASTO"/>
    <x v="3"/>
    <x v="5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9T00:00:00"/>
    <m/>
    <s v="TAT PASTO H6005"/>
    <n v="152384"/>
    <s v="H6005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5"/>
    <n v="2010102"/>
    <s v="H6005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760"/>
    <n v="0"/>
    <s v="S"/>
    <s v="IV82"/>
    <n v="0"/>
    <n v="510"/>
    <s v="HU"/>
    <s v="HUEVO COMERCIAL"/>
    <n v="394.26"/>
    <d v="2026-08-29T00:00:00"/>
    <m/>
    <s v="TAT PASTO H6005"/>
    <n v="2110202"/>
    <s v="H6005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4197"/>
    <n v="0"/>
    <s v="S"/>
    <s v="IV82"/>
    <n v="0"/>
    <n v="465"/>
    <s v="HU"/>
    <s v="HUEVO COMERCIAL"/>
    <n v="363.24000052713058"/>
    <d v="2026-08-29T00:00:00"/>
    <m/>
    <s v="TAT PASTO H6005"/>
    <n v="2110302"/>
    <s v="H6005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89"/>
    <n v="0"/>
    <s v="S"/>
    <s v="IV82"/>
    <n v="0"/>
    <n v="475"/>
    <s v="HU"/>
    <s v="HUEVO COMERCIAL"/>
    <n v="363.90667700695099"/>
    <d v="2026-08-29T00:00:00"/>
    <n v="0"/>
    <s v="TAT PASTO H6005"/>
    <n v="2110317"/>
    <s v="H6005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16"/>
    <n v="0"/>
    <s v="S"/>
    <s v="IV82"/>
    <n v="0"/>
    <n v="445"/>
    <s v="HU"/>
    <s v="HUEVO COMERCIAL"/>
    <n v="349.55"/>
    <d v="2026-08-29T00:00:00"/>
    <m/>
    <s v="TAT PASTO H6005"/>
    <n v="2110402"/>
    <s v="H6005"/>
    <n v="0"/>
    <m/>
    <s v="TAT PASTO"/>
    <x v="3"/>
    <x v="7"/>
    <x v="3"/>
    <s v="OCCID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9T00:00:00"/>
    <m/>
    <s v="TAT PASTO H6005"/>
    <n v="2112207"/>
    <s v="H6005"/>
    <n v="0"/>
    <m/>
    <s v="TAT PASTO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9T00:00:00"/>
    <m/>
    <s v="TAT PASTO H6005"/>
    <n v="2152388"/>
    <s v="H6005"/>
    <n v="0"/>
    <m/>
    <s v="TAT PASTO"/>
    <x v="3"/>
    <x v="5"/>
    <x v="1"/>
    <s v="OCCID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8-28T00:00:00"/>
    <m/>
    <s v="TAT PASTO H6006"/>
    <n v="112268"/>
    <s v="H6006"/>
    <n v="0"/>
    <m/>
    <s v="TAT PASTO"/>
    <x v="3"/>
    <x v="4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9T00:00:00"/>
    <m/>
    <s v="TAT PASTO H6006"/>
    <n v="152384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29T00:00:00"/>
    <m/>
    <s v="TAT PASTO H6006"/>
    <n v="2010102"/>
    <s v="H6006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699"/>
    <n v="0"/>
    <s v="S"/>
    <s v="IV82"/>
    <n v="0"/>
    <n v="510"/>
    <s v="HU"/>
    <s v="HUEVO COMERCIAL"/>
    <n v="394.26"/>
    <d v="2026-08-29T00:00:00"/>
    <m/>
    <s v="TAT PASTO H6006"/>
    <n v="2110202"/>
    <s v="H6006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3590"/>
    <n v="0"/>
    <s v="S"/>
    <s v="IV82"/>
    <n v="0"/>
    <n v="465"/>
    <s v="HU"/>
    <s v="HUEVO COMERCIAL"/>
    <n v="363.24000097103459"/>
    <d v="2026-08-29T00:00:00"/>
    <m/>
    <s v="TAT PASTO H6006"/>
    <n v="2110302"/>
    <s v="H6006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9T00:00:00"/>
    <m/>
    <s v="TAT PASTO H6006"/>
    <n v="2152388"/>
    <s v="H6006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07"/>
    <n v="2010102"/>
    <s v="H6007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948"/>
    <n v="0"/>
    <s v="S"/>
    <s v="IV82"/>
    <n v="0"/>
    <n v="510"/>
    <s v="HU"/>
    <s v="HUEVO COMERCIAL"/>
    <n v="394.26"/>
    <d v="2026-08-29T00:00:00"/>
    <m/>
    <s v="TAT PASTO H6007"/>
    <n v="2110202"/>
    <s v="H6007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0974"/>
    <n v="0"/>
    <s v="S"/>
    <s v="IV82"/>
    <n v="0"/>
    <n v="465"/>
    <s v="HU"/>
    <s v="HUEVO COMERCIAL"/>
    <n v="363.24000011616482"/>
    <d v="2026-08-31T00:00:00"/>
    <m/>
    <s v="TAT PASTO H6007"/>
    <n v="2110302"/>
    <s v="H6007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9T00:00:00"/>
    <m/>
    <s v="TAT PASTO H6007"/>
    <n v="2152388"/>
    <s v="H6007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9T00:00:00"/>
    <m/>
    <s v="TAT PASTO H6008"/>
    <n v="2010102"/>
    <s v="H6008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333"/>
    <n v="0"/>
    <s v="S"/>
    <s v="IV82"/>
    <n v="0"/>
    <n v="510"/>
    <s v="HU"/>
    <s v="HUEVO COMERCIAL"/>
    <n v="394.26"/>
    <d v="2026-08-29T00:00:00"/>
    <m/>
    <s v="TAT PASTO H6008"/>
    <n v="2110202"/>
    <s v="H6008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701"/>
    <n v="0"/>
    <s v="S"/>
    <s v="IV82"/>
    <n v="0"/>
    <n v="465"/>
    <s v="HU"/>
    <s v="HUEVO COMERCIAL"/>
    <n v="363.24000073738631"/>
    <d v="2026-08-29T00:00:00"/>
    <m/>
    <s v="TAT PASTO H6008"/>
    <n v="2110302"/>
    <s v="H6008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9T00:00:00"/>
    <m/>
    <s v="TAT PASTO H6008"/>
    <n v="2152388"/>
    <s v="H6008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8T00:00:00"/>
    <m/>
    <s v="TAT PASTO H6009"/>
    <n v="152384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510"/>
    <s v="HU"/>
    <s v="HUEVO COMERCIAL"/>
    <n v="394.26"/>
    <d v="2026-08-29T00:00:00"/>
    <m/>
    <s v="TAT PASTO H6009"/>
    <n v="2110202"/>
    <s v="H6009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6037"/>
    <n v="0"/>
    <s v="S"/>
    <s v="IV82"/>
    <n v="0"/>
    <n v="465"/>
    <s v="HU"/>
    <s v="HUEVO COMERCIAL"/>
    <n v="363.24000099266482"/>
    <d v="2026-08-31T00:00:00"/>
    <m/>
    <s v="TAT PASTO H6009"/>
    <n v="2110302"/>
    <s v="H6009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5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31T00:00:00"/>
    <m/>
    <s v="TAT PASTO H6009"/>
    <n v="2152388"/>
    <s v="H6009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499"/>
    <n v="0"/>
    <s v="S"/>
    <s v="IV82"/>
    <n v="0"/>
    <n v="510"/>
    <s v="HU"/>
    <s v="HUEVO COMERCIAL"/>
    <n v="394.26"/>
    <d v="2026-08-29T00:00:00"/>
    <m/>
    <s v="TAT PASTO H6010"/>
    <n v="2110202"/>
    <s v="H6010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5"/>
    <s v="HU"/>
    <s v="HUEVO COMERCIAL"/>
    <n v="363.24000085682832"/>
    <d v="2026-08-31T00:00:00"/>
    <m/>
    <s v="TAT PASTO H6010"/>
    <n v="2110302"/>
    <s v="H6010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5"/>
    <x v="1"/>
    <s v="OCCIDENTE"/>
    <s v="CALOTO"/>
    <n v="0"/>
    <s v="VEHICULOS"/>
    <x v="4"/>
  </r>
  <r>
    <n v="2110402"/>
    <s v="HUEVO M X 30 CARTON VERDE CANASTA"/>
    <s v="UN"/>
    <n v="409"/>
    <n v="0"/>
    <s v="S"/>
    <s v="IV82"/>
    <n v="0"/>
    <n v="445"/>
    <s v="HU"/>
    <s v="HUEVO COMERCIAL"/>
    <n v="349.55"/>
    <d v="2026-08-27T00:00:00"/>
    <m/>
    <s v="TAT PASTO H6010"/>
    <n v="2110402"/>
    <s v="H6010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1488"/>
    <n v="0"/>
    <s v="S"/>
    <s v="IV82"/>
    <n v="0"/>
    <n v="540"/>
    <s v="HU"/>
    <s v="HUEVO COMERCIAL"/>
    <n v="538.38"/>
    <d v="2026-08-29T00:00:00"/>
    <m/>
    <s v="TAT PASTO H6010"/>
    <n v="2152388"/>
    <s v="H6010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PASTO H6011"/>
    <n v="2010102"/>
    <s v="H6011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804"/>
    <n v="0"/>
    <s v="S"/>
    <s v="IV82"/>
    <n v="0"/>
    <n v="450"/>
    <s v="HU"/>
    <s v="HUEVO COMERCIAL"/>
    <n v="394.26"/>
    <d v="2026-08-29T00:00:00"/>
    <m/>
    <s v="TAT PASTO H6011"/>
    <n v="2110202"/>
    <s v="H6011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7228"/>
    <n v="0"/>
    <s v="S"/>
    <s v="IV82"/>
    <n v="0"/>
    <n v="390"/>
    <s v="HU"/>
    <s v="HUEVO COMERCIAL"/>
    <n v="363.24000060524969"/>
    <d v="2026-08-29T00:00:00"/>
    <m/>
    <s v="TAT PASTO H6011"/>
    <n v="2110302"/>
    <s v="H6011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8-26T00:00:00"/>
    <m/>
    <s v="TAT PASTO H6011"/>
    <n v="2110402"/>
    <s v="H6011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1380"/>
    <n v="0"/>
    <s v="S"/>
    <s v="IV82"/>
    <n v="0"/>
    <n v="540"/>
    <s v="HU"/>
    <s v="HUEVO COMERCIAL"/>
    <n v="538.38"/>
    <d v="2026-08-29T00:00:00"/>
    <m/>
    <s v="TAT PASTO H6011"/>
    <n v="2152388"/>
    <s v="H6011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200"/>
    <n v="0"/>
    <s v="S"/>
    <s v="IV82"/>
    <n v="0"/>
    <n v="530"/>
    <s v="HU"/>
    <s v="HUEVO COMERCIAL"/>
    <n v="504.4"/>
    <d v="2026-08-29T00:00:00"/>
    <m/>
    <s v="TAT PASTO H6012"/>
    <n v="152384"/>
    <s v="H6012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236"/>
    <n v="0"/>
    <s v="S"/>
    <s v="IV82"/>
    <n v="0"/>
    <n v="610"/>
    <s v="HU"/>
    <s v="HUEVO COMERCIAL"/>
    <n v="629.67999999999995"/>
    <d v="2026-08-29T00:00:00"/>
    <m/>
    <s v="TAT PASTO H6012"/>
    <n v="2010102"/>
    <s v="H6012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95"/>
    <n v="0"/>
    <s v="S"/>
    <s v="IV82"/>
    <n v="0"/>
    <n v="510"/>
    <s v="HU"/>
    <s v="HUEVO COMERCIAL"/>
    <n v="394.26"/>
    <d v="2026-08-29T00:00:00"/>
    <m/>
    <s v="TAT PASTO H6012"/>
    <n v="2110202"/>
    <s v="H6012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11877"/>
    <n v="0"/>
    <s v="S"/>
    <s v="IV82"/>
    <n v="0"/>
    <n v="465"/>
    <s v="HU"/>
    <s v="HUEVO COMERCIAL"/>
    <n v="363.24000105647667"/>
    <d v="2026-08-31T00:00:00"/>
    <m/>
    <s v="TAT PASTO H6012"/>
    <n v="2110302"/>
    <s v="H6012"/>
    <n v="0"/>
    <m/>
    <s v="TAT PASTO"/>
    <x v="3"/>
    <x v="5"/>
    <x v="3"/>
    <s v="OCCIDENTE"/>
    <s v="CALOTO"/>
    <n v="0"/>
    <s v="VEHICULOS"/>
    <x v="4"/>
  </r>
  <r>
    <n v="2110402"/>
    <s v="HUEVO M X 30 CARTON VERDE CANASTA"/>
    <s v="UN"/>
    <n v="150"/>
    <n v="0"/>
    <s v="S"/>
    <s v="IV82"/>
    <n v="0"/>
    <n v="445"/>
    <s v="HU"/>
    <s v="HUEVO COMERCIAL"/>
    <n v="349.55"/>
    <d v="2026-08-27T00:00:00"/>
    <m/>
    <s v="TAT PASTO H6012"/>
    <n v="2110402"/>
    <s v="H6012"/>
    <n v="0"/>
    <m/>
    <s v="TAT PASTO"/>
    <x v="3"/>
    <x v="7"/>
    <x v="3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8-29T00:00:00"/>
    <m/>
    <s v="TAT PASTO H6012"/>
    <n v="2152388"/>
    <s v="H6012"/>
    <n v="0"/>
    <m/>
    <s v="TAT PASTO"/>
    <x v="3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8T00:00:00"/>
    <m/>
    <s v="TAT PASTO H6013"/>
    <n v="152384"/>
    <s v="H6013"/>
    <n v="0"/>
    <m/>
    <s v="TAT PASTO"/>
    <x v="3"/>
    <x v="5"/>
    <x v="1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ASTO H6013"/>
    <n v="2010102"/>
    <s v="H601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3597"/>
    <n v="0"/>
    <s v="S"/>
    <s v="IV82"/>
    <n v="0"/>
    <n v="510"/>
    <s v="HU"/>
    <s v="HUEVO COMERCIAL"/>
    <n v="394.26"/>
    <d v="2026-08-29T00:00:00"/>
    <m/>
    <s v="TAT PASTO H6013"/>
    <n v="2110202"/>
    <s v="H6013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7392"/>
    <n v="0"/>
    <s v="S"/>
    <s v="IV82"/>
    <n v="0"/>
    <n v="465"/>
    <s v="HU"/>
    <s v="HUEVO COMERCIAL"/>
    <n v="363.24000004585167"/>
    <d v="2026-08-29T00:00:00"/>
    <m/>
    <s v="TAT PASTO H6013"/>
    <n v="2110302"/>
    <s v="H6013"/>
    <n v="0"/>
    <m/>
    <s v="TAT PASTO"/>
    <x v="3"/>
    <x v="5"/>
    <x v="3"/>
    <s v="OCCIDENTE"/>
    <s v="CALOTO"/>
    <n v="0"/>
    <s v="VEHICULOS"/>
    <x v="4"/>
  </r>
  <r>
    <n v="2110317"/>
    <s v="HUEVO L X 30 CARTON VERDE AMARRADO SIN ETIQUETA CANASTA"/>
    <s v="UN"/>
    <n v="150"/>
    <n v="0"/>
    <s v="S"/>
    <s v="IV82"/>
    <n v="0"/>
    <n v="475"/>
    <s v="HU"/>
    <s v="HUEVO COMERCIAL"/>
    <n v="363.87272222222219"/>
    <d v="2026-08-29T00:00:00"/>
    <n v="0"/>
    <s v="TAT PASTO H6013"/>
    <n v="2110317"/>
    <s v="H6013"/>
    <n v="0"/>
    <m/>
    <s v="TAT PASTO"/>
    <x v="3"/>
    <x v="5"/>
    <x v="1"/>
    <s v="OCCIDENTE"/>
    <s v="CALOTO"/>
    <n v="0"/>
    <s v="VEHICULOS"/>
    <x v="4"/>
  </r>
  <r>
    <n v="2110202"/>
    <s v="HUEVO XL X 30 CARTON VERDE CANASTA"/>
    <s v="UN"/>
    <n v="10797"/>
    <n v="0"/>
    <s v="S"/>
    <s v="IV82"/>
    <n v="0"/>
    <n v="450"/>
    <s v="HU"/>
    <s v="HUEVO COMERCIAL"/>
    <n v="394.26"/>
    <d v="2026-08-29T00:00:00"/>
    <m/>
    <s v="TAT PASTO H6014"/>
    <n v="2110202"/>
    <s v="H6014"/>
    <n v="0"/>
    <m/>
    <s v="TAT PASTO"/>
    <x v="3"/>
    <x v="4"/>
    <x v="3"/>
    <s v="OCCIDENTE"/>
    <s v="CALOTO"/>
    <n v="0"/>
    <s v="VEHICULOS"/>
    <x v="4"/>
  </r>
  <r>
    <n v="2110302"/>
    <s v="HUEVO L X 30 CARTON VERDE CANASTA"/>
    <s v="UN"/>
    <n v="7237"/>
    <n v="0"/>
    <s v="S"/>
    <s v="IV82"/>
    <n v="0"/>
    <n v="390"/>
    <s v="HU"/>
    <s v="HUEVO COMERCIAL"/>
    <n v="363.2400000350645"/>
    <d v="2026-08-29T00:00:00"/>
    <m/>
    <s v="TAT PASTO H6014"/>
    <n v="2110302"/>
    <s v="H6014"/>
    <n v="0"/>
    <m/>
    <s v="TAT PASTO"/>
    <x v="3"/>
    <x v="5"/>
    <x v="3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8-29T00:00:00"/>
    <m/>
    <s v="TAT PASTO H6014"/>
    <n v="2152388"/>
    <s v="H6014"/>
    <n v="0"/>
    <m/>
    <s v="TAT PASTO"/>
    <x v="3"/>
    <x v="5"/>
    <x v="1"/>
    <s v="OCCIDENTE"/>
    <s v="CALOTO"/>
    <n v="0"/>
    <s v="VEHICULOS"/>
    <x v="4"/>
  </r>
  <r>
    <n v="2110302"/>
    <s v="HUEVO L X 30 CARTON VERDE CANASTA"/>
    <s v="UN"/>
    <n v="10004"/>
    <n v="0"/>
    <s v="S"/>
    <s v="IV82"/>
    <n v="0"/>
    <n v="425"/>
    <s v="HU"/>
    <s v="HUEVO COMERCIAL"/>
    <n v="363.24140545929151"/>
    <d v="2026-08-29T00:00:00"/>
    <m/>
    <s v="TAT CUCUTA H7001"/>
    <n v="2110302"/>
    <s v="H7001"/>
    <n v="0"/>
    <m/>
    <s v="TAT CUCUTA"/>
    <x v="3"/>
    <x v="5"/>
    <x v="3"/>
    <s v="COSTA"/>
    <s v="SANTANDER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9T00:00:00"/>
    <m/>
    <s v="TAT CUCUTA H7001"/>
    <n v="2152388"/>
    <s v="H7001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210"/>
    <n v="0"/>
    <s v="S"/>
    <s v="IV82"/>
    <n v="0"/>
    <n v="425"/>
    <s v="HU"/>
    <s v="HUEVO COMERCIAL"/>
    <n v="363.24298979004249"/>
    <d v="2026-08-29T00:00:00"/>
    <m/>
    <s v="TAT CUCUTA H7002"/>
    <n v="2110302"/>
    <s v="H700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8490"/>
    <n v="0"/>
    <s v="S"/>
    <s v="IV82"/>
    <n v="0"/>
    <n v="395"/>
    <s v="HU"/>
    <s v="HUEVO COMERCIAL"/>
    <n v="349.55"/>
    <d v="2026-08-31T00:00:00"/>
    <m/>
    <s v="TAT CUCUTA H7002"/>
    <n v="2110402"/>
    <s v="H7002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29T00:00:00"/>
    <m/>
    <s v="TAT CUCUTA H7002"/>
    <n v="2152388"/>
    <s v="H7002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1730"/>
    <n v="0"/>
    <s v="S"/>
    <s v="IV82"/>
    <n v="0"/>
    <n v="425"/>
    <s v="HU"/>
    <s v="HUEVO COMERCIAL"/>
    <n v="363.24260476878447"/>
    <d v="2026-08-29T00:00:00"/>
    <m/>
    <s v="TAT CUCUTA H7003"/>
    <n v="2110302"/>
    <s v="H7003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350"/>
    <n v="0"/>
    <s v="S"/>
    <s v="IV82"/>
    <n v="0"/>
    <n v="395"/>
    <s v="HU"/>
    <s v="HUEVO COMERCIAL"/>
    <n v="349.55"/>
    <d v="2026-08-29T00:00:00"/>
    <m/>
    <s v="TAT CUCUTA H7003"/>
    <n v="2110402"/>
    <s v="H7003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9T00:00:00"/>
    <m/>
    <s v="TAT CUCUTA H7003"/>
    <n v="2152388"/>
    <s v="H7003"/>
    <n v="0"/>
    <m/>
    <s v="TAT CUCUTA"/>
    <x v="3"/>
    <x v="5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9T00:00:00"/>
    <m/>
    <s v="TAT CUCUTA H7004"/>
    <n v="152384"/>
    <s v="H7004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6090"/>
    <n v="0"/>
    <s v="S"/>
    <s v="IV82"/>
    <n v="0"/>
    <n v="425"/>
    <s v="HU"/>
    <s v="HUEVO COMERCIAL"/>
    <n v="363.24299966864629"/>
    <d v="2026-08-31T00:00:00"/>
    <m/>
    <s v="TAT CUCUTA H7004"/>
    <n v="2110302"/>
    <s v="H7004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670"/>
    <n v="0"/>
    <s v="S"/>
    <s v="IV82"/>
    <n v="0"/>
    <n v="395"/>
    <s v="HU"/>
    <s v="HUEVO COMERCIAL"/>
    <n v="349.55000000000291"/>
    <d v="2026-08-29T00:00:00"/>
    <m/>
    <s v="TAT CUCUTA H7004"/>
    <n v="2110402"/>
    <s v="H7004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CUCUTA H7004"/>
    <n v="2152388"/>
    <s v="H7004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10230"/>
    <n v="0"/>
    <s v="S"/>
    <s v="IV82"/>
    <n v="0"/>
    <n v="425"/>
    <s v="HU"/>
    <s v="HUEVO COMERCIAL"/>
    <n v="363.24290010744721"/>
    <d v="2026-08-31T00:00:00"/>
    <m/>
    <s v="TAT CUCUTA H7005"/>
    <n v="2110302"/>
    <s v="H7005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5"/>
    <s v="HU"/>
    <s v="HUEVO COMERCIAL"/>
    <n v="349.55"/>
    <d v="2026-08-29T00:00:00"/>
    <m/>
    <s v="TAT CUCUTA H7005"/>
    <n v="2110402"/>
    <s v="H7005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29T00:00:00"/>
    <m/>
    <s v="TAT CUCUTA H7005"/>
    <n v="2152388"/>
    <s v="H7005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240"/>
    <n v="0"/>
    <s v="S"/>
    <s v="IV82"/>
    <n v="0"/>
    <n v="425"/>
    <s v="HU"/>
    <s v="HUEVO COMERCIAL"/>
    <n v="363.24362898946299"/>
    <d v="2026-08-29T00:00:00"/>
    <m/>
    <s v="TAT CUCUTA H7007 - POBLACIONES"/>
    <n v="2110302"/>
    <s v="H7007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1920"/>
    <n v="0"/>
    <s v="S"/>
    <s v="IV82"/>
    <n v="0"/>
    <n v="395"/>
    <s v="HU"/>
    <s v="HUEVO COMERCIAL"/>
    <n v="349.55"/>
    <d v="2026-08-3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9T00:00:00"/>
    <m/>
    <s v="TAT CUCUTA H7007 - POBLACIONES"/>
    <n v="2152388"/>
    <s v="H7007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8130"/>
    <n v="0"/>
    <s v="S"/>
    <s v="IV82"/>
    <n v="0"/>
    <n v="425"/>
    <s v="HU"/>
    <s v="HUEVO COMERCIAL"/>
    <n v="363.24360493283558"/>
    <d v="2026-08-29T00:00:00"/>
    <m/>
    <s v="TAT CUCUTA H7008"/>
    <n v="2110302"/>
    <s v="H7008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1500"/>
    <n v="0"/>
    <s v="S"/>
    <s v="IV82"/>
    <n v="0"/>
    <n v="435"/>
    <s v="HU"/>
    <s v="HUEVO COMERCIAL"/>
    <n v="362.98"/>
    <d v="2026-08-29T00:00:00"/>
    <n v="0"/>
    <s v="TAT CUCUTA H7008"/>
    <n v="2110317"/>
    <s v="H7008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480"/>
    <n v="0"/>
    <s v="S"/>
    <s v="IV82"/>
    <n v="0"/>
    <n v="395"/>
    <s v="HU"/>
    <s v="HUEVO COMERCIAL"/>
    <n v="349.55000000000541"/>
    <d v="2026-08-29T00:00:00"/>
    <m/>
    <s v="TAT CUCUTA H7008"/>
    <n v="2110402"/>
    <s v="H7008"/>
    <n v="0"/>
    <m/>
    <s v="TAT CUCUTA"/>
    <x v="3"/>
    <x v="7"/>
    <x v="3"/>
    <s v="COSTA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9T00:00:00"/>
    <m/>
    <s v="TAT CUCUTA H7008"/>
    <n v="2112207"/>
    <s v="H7008"/>
    <n v="0"/>
    <m/>
    <s v="TAT CUCUTA"/>
    <x v="3"/>
    <x v="4"/>
    <x v="1"/>
    <s v="COSTA"/>
    <s v="SANTANDER"/>
    <s v="TAT"/>
    <s v="VEHICULOS"/>
    <x v="4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29T00:00:00"/>
    <m/>
    <s v="TAT CUCUTA H7008"/>
    <n v="2152388"/>
    <s v="H7008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6810"/>
    <n v="0"/>
    <s v="S"/>
    <s v="IV82"/>
    <n v="0"/>
    <n v="425"/>
    <s v="HU"/>
    <s v="HUEVO COMERCIAL"/>
    <n v="363.2429376278829"/>
    <d v="2026-08-29T00:00:00"/>
    <m/>
    <s v="TAT CUCUTA H7009"/>
    <n v="2110302"/>
    <s v="H7009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3600"/>
    <n v="0"/>
    <s v="S"/>
    <s v="IV82"/>
    <n v="0"/>
    <n v="435"/>
    <s v="HU"/>
    <s v="HUEVO COMERCIAL"/>
    <n v="362.98"/>
    <d v="2026-08-29T00:00:00"/>
    <n v="0"/>
    <s v="TAT CUCUTA H7009"/>
    <n v="2110317"/>
    <s v="H7009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300"/>
    <n v="0"/>
    <s v="S"/>
    <s v="IV82"/>
    <n v="0"/>
    <n v="395"/>
    <s v="HU"/>
    <s v="HUEVO COMERCIAL"/>
    <n v="349.55"/>
    <d v="2026-08-29T00:00:00"/>
    <m/>
    <s v="TAT CUCUTA H7009"/>
    <n v="2110402"/>
    <s v="H7009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9T00:00:00"/>
    <m/>
    <s v="TAT CUCUTA H7009"/>
    <n v="2152388"/>
    <s v="H7009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5460"/>
    <n v="0"/>
    <s v="S"/>
    <s v="IV82"/>
    <n v="0"/>
    <n v="425"/>
    <s v="HU"/>
    <s v="HUEVO COMERCIAL"/>
    <n v="363.24267699587392"/>
    <d v="2026-08-31T00:00:00"/>
    <m/>
    <s v="TAT CUCUTA H7010"/>
    <n v="2110302"/>
    <s v="H7010"/>
    <n v="0"/>
    <m/>
    <s v="TAT CUCUTA"/>
    <x v="3"/>
    <x v="5"/>
    <x v="3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9T00:00:00"/>
    <n v="0"/>
    <s v="TAT CUCUTA H7010"/>
    <n v="2110317"/>
    <s v="H7010"/>
    <n v="0"/>
    <m/>
    <s v="TAT CUCUTA"/>
    <x v="3"/>
    <x v="5"/>
    <x v="1"/>
    <s v="COSTA"/>
    <s v="SANTANDER"/>
    <n v="0"/>
    <s v="VEHICULOS"/>
    <x v="4"/>
  </r>
  <r>
    <n v="2110402"/>
    <s v="HUEVO M X 30 CARTON VERDE CANASTA"/>
    <s v="UN"/>
    <n v="5040"/>
    <n v="0"/>
    <s v="S"/>
    <s v="IV82"/>
    <n v="0"/>
    <n v="395"/>
    <s v="HU"/>
    <s v="HUEVO COMERCIAL"/>
    <n v="349.55"/>
    <d v="2026-08-29T00:00:00"/>
    <m/>
    <s v="TAT CUCUTA H7010"/>
    <n v="2110402"/>
    <s v="H7010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9T00:00:00"/>
    <m/>
    <s v="TAT CUCUTA H7010"/>
    <n v="2152388"/>
    <s v="H7010"/>
    <n v="0"/>
    <m/>
    <s v="TAT CUCUTA"/>
    <x v="3"/>
    <x v="5"/>
    <x v="1"/>
    <s v="COSTA"/>
    <s v="SANTANDER"/>
    <n v="0"/>
    <s v="VEHICULOS"/>
    <x v="4"/>
  </r>
  <r>
    <n v="2110302"/>
    <s v="HUEVO L X 30 CARTON VERDE CANASTA"/>
    <s v="UN"/>
    <n v="9540"/>
    <n v="0"/>
    <s v="S"/>
    <s v="IV82"/>
    <n v="0"/>
    <n v="425"/>
    <s v="HU"/>
    <s v="HUEVO COMERCIAL"/>
    <n v="363.24235292808652"/>
    <d v="2026-08-31T00:00:00"/>
    <m/>
    <s v="TAT CUCUTA H7012"/>
    <n v="2110302"/>
    <s v="H7012"/>
    <n v="0"/>
    <m/>
    <s v="TAT CUCUTA"/>
    <x v="3"/>
    <x v="5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395"/>
    <s v="HU"/>
    <s v="HUEVO COMERCIAL"/>
    <n v="349.55"/>
    <d v="2026-08-29T00:00:00"/>
    <m/>
    <s v="TAT CUCUTA H7012"/>
    <n v="2110402"/>
    <s v="H7012"/>
    <n v="0"/>
    <m/>
    <s v="TAT CUCUTA"/>
    <x v="3"/>
    <x v="7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9T00:00:00"/>
    <m/>
    <s v="TAT CUCUTA H7012"/>
    <n v="2152388"/>
    <s v="H7012"/>
    <n v="0"/>
    <m/>
    <s v="TAT CUCUTA"/>
    <x v="3"/>
    <x v="5"/>
    <x v="1"/>
    <s v="COSTA"/>
    <s v="SANTANDER"/>
    <n v="0"/>
    <s v="VEHICULOS"/>
    <x v="4"/>
  </r>
  <r>
    <n v="10501"/>
    <s v="HUEVO B X30 CARTON GRIS"/>
    <s v="UN"/>
    <n v="37770"/>
    <m/>
    <s v="S"/>
    <s v="IV82"/>
    <m/>
    <m/>
    <s v="HU"/>
    <s v="HUEVO COMERCIAL"/>
    <n v="225.96"/>
    <d v="2026-08-29T00:00:00"/>
    <n v="10501"/>
    <s v="INVENTARIO LANZA"/>
    <n v="10501"/>
    <s v="INKI"/>
    <n v="0"/>
    <m/>
    <s v="LANZA"/>
    <x v="0"/>
    <x v="0"/>
    <x v="0"/>
    <s v="-"/>
    <s v="SANTANDER"/>
    <n v="0"/>
    <s v="BODEGA"/>
    <x v="0"/>
  </r>
  <r>
    <n v="10601"/>
    <s v="HUEVO C X30 CARTON GRIS"/>
    <s v="UN"/>
    <n v="11788"/>
    <m/>
    <s v="S"/>
    <s v="IV82"/>
    <m/>
    <m/>
    <s v="HU"/>
    <s v="HUEVO COMERCIAL"/>
    <n v="130.24"/>
    <d v="2026-08-29T00:00:00"/>
    <n v="10601"/>
    <s v="INVENTARIO LANZA"/>
    <n v="10601"/>
    <s v="IN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8-29T00:00:00"/>
    <m/>
    <s v="INVENTARIO LANZA"/>
    <n v="13358"/>
    <s v="INKI"/>
    <n v="0"/>
    <m/>
    <s v="LANZA"/>
    <x v="0"/>
    <x v="2"/>
    <x v="1"/>
    <s v="-"/>
    <s v="SANTANDER"/>
    <n v="0"/>
    <s v="BODEGA"/>
    <x v="1"/>
  </r>
  <r>
    <n v="13469"/>
    <s v="HUEVO A X 300 BAND GRIS CAJA AMARR EXITO."/>
    <s v="UN"/>
    <n v="21600"/>
    <m/>
    <s v="S"/>
    <s v="IV82"/>
    <m/>
    <m/>
    <s v="HU"/>
    <s v="HUEVO COMERCIAL"/>
    <n v="389.68"/>
    <d v="2026-08-31T00:00:00"/>
    <m/>
    <s v="INVENTARIO LANZA"/>
    <n v="13469"/>
    <s v="INKI"/>
    <n v="0"/>
    <m/>
    <s v="LANZA"/>
    <x v="0"/>
    <x v="8"/>
    <x v="1"/>
    <s v="-"/>
    <s v="SANTANDER"/>
    <n v="0"/>
    <s v="BODEGA"/>
    <x v="3"/>
  </r>
  <r>
    <n v="13524"/>
    <s v="HUEVO B X 240 BANDEJA GRIS CAJA AMARRADO BUENASOS."/>
    <s v="UN"/>
    <n v="138240"/>
    <m/>
    <s v="S"/>
    <s v="IV82"/>
    <m/>
    <m/>
    <s v="HU"/>
    <s v="HUEVO COMERCIAL"/>
    <n v="389.01"/>
    <d v="2026-08-29T00:00:00"/>
    <m/>
    <s v="INVENTARIO LANZA"/>
    <n v="13524"/>
    <s v="INKI"/>
    <n v="0"/>
    <m/>
    <s v="LANZA"/>
    <x v="0"/>
    <x v="0"/>
    <x v="1"/>
    <s v="-"/>
    <s v="SANTANDER"/>
    <n v="0"/>
    <s v="BODEGA"/>
    <x v="1"/>
  </r>
  <r>
    <n v="72007"/>
    <s v="HUEVO SUCIO BASE X 30 BANDEJA GRIS"/>
    <s v="UN"/>
    <n v="45605"/>
    <m/>
    <s v="S"/>
    <s v="IV82"/>
    <m/>
    <m/>
    <s v="HU"/>
    <s v="HUEVO COMERCIAL"/>
    <n v="162.88"/>
    <d v="2026-08-29T00:00:00"/>
    <n v="0"/>
    <s v="INVENTARIO LANZA"/>
    <n v="72007"/>
    <s v="IN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37919"/>
    <m/>
    <s v="S"/>
    <s v="IV82"/>
    <m/>
    <m/>
    <s v="HU"/>
    <s v="HUEVO COMERCIAL"/>
    <n v="164.38"/>
    <d v="2026-08-29T00:00:00"/>
    <n v="0"/>
    <s v="INVENTARIO LANZA"/>
    <n v="73001"/>
    <s v="INKI"/>
    <n v="0"/>
    <m/>
    <s v="LANZA"/>
    <x v="0"/>
    <x v="3"/>
    <x v="2"/>
    <s v="-"/>
    <s v="SANTANDER"/>
    <s v="PICADO"/>
    <s v="BODEGA"/>
    <x v="2"/>
  </r>
  <r>
    <n v="79103"/>
    <s v="HUEVO ROTO GT"/>
    <s v="UN"/>
    <n v="107998"/>
    <m/>
    <s v="S"/>
    <s v="IV82"/>
    <m/>
    <m/>
    <s v="HU"/>
    <s v="HUEVO COMERCIAL"/>
    <n v="104.58538343302649"/>
    <d v="2026-08-28T00:00:00"/>
    <n v="79103"/>
    <s v="INVENTARIO LANZA"/>
    <n v="79103"/>
    <s v="INKI"/>
    <n v="0"/>
    <m/>
    <s v="LANZA"/>
    <x v="0"/>
    <x v="3"/>
    <x v="2"/>
    <s v="-"/>
    <s v="SANTANDER"/>
    <n v="0"/>
    <s v="BODEGA"/>
    <x v="2"/>
  </r>
  <r>
    <n v="112268"/>
    <s v="HUEVO XL X 15 PET CAJA X 300."/>
    <s v="UN"/>
    <n v="1200"/>
    <m/>
    <s v="S"/>
    <s v="IV82"/>
    <m/>
    <m/>
    <s v="HU"/>
    <s v="HUEVO COMERCIAL"/>
    <n v="293.17750000000001"/>
    <d v="2026-08-29T00:00:00"/>
    <m/>
    <s v="INVENTARIO LANZA"/>
    <n v="112268"/>
    <s v="INKI"/>
    <n v="0"/>
    <m/>
    <s v="LANZA"/>
    <x v="0"/>
    <x v="4"/>
    <x v="1"/>
    <s v="-"/>
    <s v="SANTANDER"/>
    <n v="0"/>
    <s v="BODEGA"/>
    <x v="3"/>
  </r>
  <r>
    <n v="112301"/>
    <s v="HUEVO L X 30 PET"/>
    <s v="UN"/>
    <n v="2100"/>
    <m/>
    <s v="S"/>
    <s v="IV82"/>
    <m/>
    <m/>
    <s v="HU"/>
    <s v="HUEVO COMERCIAL"/>
    <n v="538.38"/>
    <d v="2026-08-29T00:00:00"/>
    <m/>
    <s v="INVENTARIO LANZA"/>
    <n v="112301"/>
    <s v="INKI"/>
    <n v="0"/>
    <m/>
    <s v="LANZA"/>
    <x v="0"/>
    <x v="5"/>
    <x v="1"/>
    <s v="-"/>
    <s v="SANTANDER"/>
    <n v="0"/>
    <s v="BODEGA"/>
    <x v="3"/>
  </r>
  <r>
    <n v="112357"/>
    <s v="HUEVO L X 12 PET CAJA X 120"/>
    <s v="UN"/>
    <n v="1200"/>
    <m/>
    <s v="S"/>
    <s v="IV82"/>
    <m/>
    <m/>
    <s v="HU"/>
    <s v="HUEVO COMERCIAL"/>
    <n v="638.04999999999995"/>
    <d v="2026-08-29T00:00:00"/>
    <m/>
    <s v="INVENTARIO LANZA"/>
    <n v="112357"/>
    <s v="INKI"/>
    <n v="0"/>
    <m/>
    <s v="LANZA"/>
    <x v="0"/>
    <x v="5"/>
    <x v="1"/>
    <s v="-"/>
    <s v="SANTANDER"/>
    <n v="0"/>
    <s v="BODEGA"/>
    <x v="3"/>
  </r>
  <r>
    <n v="112379"/>
    <s v="HUEVO L X 30 PET CAJA X 300"/>
    <s v="UN"/>
    <n v="3900"/>
    <m/>
    <s v="S"/>
    <s v="IV82"/>
    <m/>
    <m/>
    <s v="HU"/>
    <s v="HUEVO COMERCIAL"/>
    <n v="538.38"/>
    <d v="2026-08-31T00:00:00"/>
    <m/>
    <s v="INVENTARIO LANZA"/>
    <n v="112379"/>
    <s v="INKI"/>
    <n v="0"/>
    <m/>
    <s v="LANZA"/>
    <x v="0"/>
    <x v="5"/>
    <x v="1"/>
    <s v="-"/>
    <s v="SANTANDER"/>
    <n v="0"/>
    <s v="BODEGA"/>
    <x v="3"/>
  </r>
  <r>
    <n v="114268"/>
    <s v="HUEVO XL X 15 PET CAJA X 300 PV."/>
    <s v="UN"/>
    <n v="2100"/>
    <m/>
    <s v="S"/>
    <s v="IV82"/>
    <m/>
    <m/>
    <s v="HU"/>
    <s v="HUEVO COMERCIAL"/>
    <n v="717.65996204949954"/>
    <d v="2026-08-29T00:00:00"/>
    <m/>
    <s v="INVENTARIO LANZA"/>
    <n v="114268"/>
    <s v="INKI"/>
    <n v="0"/>
    <m/>
    <s v="LANZA"/>
    <x v="0"/>
    <x v="4"/>
    <x v="1"/>
    <s v="-"/>
    <s v="SANTANDER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8-29T00:00:00"/>
    <m/>
    <s v="INVENTARIO LANZA"/>
    <n v="114357"/>
    <s v="INKI"/>
    <n v="0"/>
    <m/>
    <s v="LANZA"/>
    <x v="0"/>
    <x v="5"/>
    <x v="1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9T00:00:00"/>
    <m/>
    <s v="INVENTARIO LANZA"/>
    <n v="114379"/>
    <s v="INKI"/>
    <n v="0"/>
    <m/>
    <s v="LANZA"/>
    <x v="0"/>
    <x v="5"/>
    <x v="1"/>
    <s v="-"/>
    <s v="SANTANDER"/>
    <n v="0"/>
    <s v="BODEGA"/>
    <x v="3"/>
  </r>
  <r>
    <n v="152384"/>
    <s v="HUEVO L X 15 PAGUE 14 PET CAJA X 300."/>
    <s v="UN"/>
    <n v="900"/>
    <m/>
    <s v="S"/>
    <s v="IV82"/>
    <m/>
    <m/>
    <s v="HU"/>
    <s v="HUEVO COMERCIAL"/>
    <n v="504.4"/>
    <d v="2026-08-29T00:00:00"/>
    <m/>
    <s v="INVENTARIO LANZA"/>
    <n v="152384"/>
    <s v="INKI"/>
    <n v="0"/>
    <m/>
    <s v="LANZA"/>
    <x v="0"/>
    <x v="5"/>
    <x v="1"/>
    <s v="-"/>
    <s v="SANTANDER"/>
    <n v="0"/>
    <s v="BODEGA"/>
    <x v="4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0"/>
    <x v="3"/>
    <x v="2"/>
    <s v="-"/>
    <s v="SANTANDER"/>
    <s v="PICADO"/>
    <s v="BODEGA"/>
    <x v="2"/>
  </r>
  <r>
    <n v="2010102"/>
    <s v="HUEVO YUMBO X20 CARTON VERDE CANASTA."/>
    <s v="UN"/>
    <n v="9626"/>
    <m/>
    <s v="S"/>
    <s v="IV82"/>
    <m/>
    <m/>
    <s v="HU"/>
    <s v="HUEVO COMERCIAL"/>
    <n v="629.67999999999995"/>
    <d v="2026-08-29T00:00:00"/>
    <m/>
    <s v="INVENTARIO LANZA"/>
    <n v="2010102"/>
    <s v="INKI"/>
    <n v="0"/>
    <m/>
    <s v="LANZA"/>
    <x v="0"/>
    <x v="6"/>
    <x v="3"/>
    <s v="-"/>
    <s v="SANTANDER"/>
    <n v="0"/>
    <s v="BODEGA"/>
    <x v="4"/>
  </r>
  <r>
    <n v="2010501"/>
    <s v="HUEVO B X30 CARTON GRIS CANASTA."/>
    <s v="UN"/>
    <n v="103"/>
    <m/>
    <s v="S"/>
    <s v="IV82"/>
    <m/>
    <m/>
    <s v="HU"/>
    <s v="HUEVO COMERCIAL"/>
    <n v="319.64999999999998"/>
    <d v="2026-08-29T00:00:00"/>
    <m/>
    <s v="INVENTARIO LANZA"/>
    <n v="2010501"/>
    <s v="INKI"/>
    <n v="0"/>
    <m/>
    <s v="LANZA"/>
    <x v="0"/>
    <x v="0"/>
    <x v="0"/>
    <s v="-"/>
    <s v="SANTANDER"/>
    <n v="0"/>
    <s v="BODEGA"/>
    <x v="0"/>
  </r>
  <r>
    <n v="2110202"/>
    <s v="HUEVO XL X 30 CARTON VERDE CANASTA"/>
    <s v="UN"/>
    <n v="223316"/>
    <m/>
    <s v="S"/>
    <s v="IV82"/>
    <m/>
    <m/>
    <s v="HU"/>
    <s v="HUEVO COMERCIAL"/>
    <n v="394.87437337985779"/>
    <d v="2026-08-29T00:00:00"/>
    <m/>
    <s v="INVENTARIO LANZA"/>
    <n v="2110202"/>
    <s v="INKI"/>
    <n v="0"/>
    <m/>
    <s v="LANZA"/>
    <x v="0"/>
    <x v="4"/>
    <x v="3"/>
    <s v="-"/>
    <s v="SANTANDER"/>
    <n v="0"/>
    <s v="BODEGA"/>
    <x v="4"/>
  </r>
  <r>
    <n v="2110302"/>
    <s v="HUEVO L X 30 CARTON VERDE CANASTA"/>
    <s v="UN"/>
    <n v="105570"/>
    <m/>
    <s v="S"/>
    <s v="IV82"/>
    <m/>
    <m/>
    <s v="HU"/>
    <s v="HUEVO COMERCIAL"/>
    <n v="363.24003257611679"/>
    <d v="2026-08-29T00:00:00"/>
    <m/>
    <s v="INVENTARIO LANZA"/>
    <n v="2110302"/>
    <s v="INKI"/>
    <n v="0"/>
    <m/>
    <s v="LANZA"/>
    <x v="0"/>
    <x v="5"/>
    <x v="3"/>
    <s v="-"/>
    <s v="SANTANDER"/>
    <n v="0"/>
    <s v="BODEGA"/>
    <x v="4"/>
  </r>
  <r>
    <n v="2110327"/>
    <s v="HUEVO L X 30 CARTON VERDE CANASTA - BGA"/>
    <s v="UN"/>
    <n v="44280"/>
    <m/>
    <s v="S"/>
    <s v="IV82"/>
    <m/>
    <m/>
    <s v="HU"/>
    <s v="HUEVO COMERCIAL"/>
    <n v="359.32"/>
    <d v="2026-08-31T00:00:00"/>
    <n v="0"/>
    <s v="INVENTARIO LANZA"/>
    <n v="2110327"/>
    <s v="INKI"/>
    <n v="0"/>
    <m/>
    <s v="LANZA"/>
    <x v="0"/>
    <x v="5"/>
    <x v="3"/>
    <s v="-"/>
    <s v="SANTANDER"/>
    <n v="0"/>
    <s v="BODEGA"/>
    <x v="4"/>
  </r>
  <r>
    <n v="2110402"/>
    <s v="HUEVO M X 30 CARTON VERDE CANASTA"/>
    <s v="UN"/>
    <n v="179700"/>
    <m/>
    <s v="S"/>
    <s v="IV82"/>
    <m/>
    <m/>
    <s v="HU"/>
    <s v="HUEVO COMERCIAL"/>
    <n v="349.55"/>
    <d v="2026-08-29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8-29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8-29T00:00:00"/>
    <m/>
    <s v="INVENTARIO LANZA"/>
    <n v="2112207"/>
    <s v="INKI"/>
    <n v="0"/>
    <m/>
    <s v="LANZA"/>
    <x v="0"/>
    <x v="4"/>
    <x v="1"/>
    <s v="-"/>
    <s v="SANTANDER"/>
    <s v="TAT"/>
    <s v="BODEGA"/>
    <x v="4"/>
  </r>
  <r>
    <n v="2114158"/>
    <s v="HUEVO XXL X 10 PET CANASTA X 100 PV"/>
    <s v="UN"/>
    <n v="1480"/>
    <m/>
    <s v="S"/>
    <s v="IV82"/>
    <m/>
    <m/>
    <s v="HU"/>
    <s v="HUEVO COMERCIAL"/>
    <n v="538.38"/>
    <d v="2026-08-29T00:00:00"/>
    <m/>
    <s v="INVENTARIO LANZA"/>
    <n v="2114158"/>
    <s v="INKI"/>
    <n v="0"/>
    <m/>
    <s v="LANZA"/>
    <x v="0"/>
    <x v="6"/>
    <x v="1"/>
    <s v="-"/>
    <s v="SANTANDER"/>
    <n v="0"/>
    <s v="BODEGA"/>
    <x v="3"/>
  </r>
  <r>
    <n v="2114268"/>
    <s v="HUEVO XL X 15 PET CANASTA X 180 PV"/>
    <s v="UN"/>
    <n v="2700"/>
    <m/>
    <s v="S"/>
    <s v="IV82"/>
    <m/>
    <m/>
    <s v="HU"/>
    <s v="HUEVO COMERCIAL"/>
    <n v="538.38"/>
    <d v="2026-08-31T00:00:00"/>
    <n v="0"/>
    <s v="INVENTARIO LANZA"/>
    <n v="2114268"/>
    <s v="INKI"/>
    <n v="0"/>
    <m/>
    <s v="LANZA"/>
    <x v="0"/>
    <x v="4"/>
    <x v="1"/>
    <s v="-"/>
    <s v="SANTANDER"/>
    <n v="0"/>
    <s v="BODEGA"/>
    <x v="3"/>
  </r>
  <r>
    <n v="2114357"/>
    <s v="HUEVO L X 12 PET CANASTA X 144 PV"/>
    <s v="UN"/>
    <n v="2452"/>
    <m/>
    <s v="S"/>
    <s v="IV82"/>
    <m/>
    <m/>
    <s v="HU"/>
    <s v="HUEVO COMERCIAL"/>
    <n v="538.38"/>
    <d v="2026-08-29T00:00:00"/>
    <n v="0"/>
    <s v="INVENTARIO LANZA"/>
    <n v="2114357"/>
    <s v="INKI"/>
    <n v="0"/>
    <m/>
    <s v="LANZA"/>
    <x v="0"/>
    <x v="5"/>
    <x v="1"/>
    <s v="-"/>
    <s v="SANTANDER"/>
    <n v="0"/>
    <s v="BODEGA"/>
    <x v="3"/>
  </r>
  <r>
    <n v="2114379"/>
    <s v="HUEVO L X 30 PET CANASTA X 180 PV"/>
    <s v="UN"/>
    <n v="567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0"/>
    <x v="5"/>
    <x v="1"/>
    <s v="-"/>
    <s v="SANTANDER"/>
    <n v="0"/>
    <s v="BODEGA"/>
    <x v="3"/>
  </r>
  <r>
    <n v="2152388"/>
    <s v="HUEVO L X 15 PAGUE 14 PET EN CANASTA."/>
    <s v="UN"/>
    <n v="3240"/>
    <m/>
    <s v="S"/>
    <s v="IV82"/>
    <m/>
    <m/>
    <s v="HU"/>
    <s v="HUEVO COMERCIAL"/>
    <n v="538.38"/>
    <d v="2026-08-29T00:00:00"/>
    <m/>
    <s v="INVENTARIO LANZA"/>
    <n v="2152388"/>
    <s v="INKI"/>
    <n v="0"/>
    <m/>
    <s v="LANZA"/>
    <x v="0"/>
    <x v="5"/>
    <x v="1"/>
    <s v="-"/>
    <s v="SANTANDER"/>
    <n v="0"/>
    <s v="BODEGA"/>
    <x v="4"/>
  </r>
  <r>
    <n v="10601"/>
    <s v="HUEVO C X30 CARTON GRIS"/>
    <s v="UN"/>
    <n v="677"/>
    <n v="0"/>
    <s v="S"/>
    <s v="IV82"/>
    <n v="0"/>
    <n v="400"/>
    <s v="HU"/>
    <s v="HUEVO COMERCIAL"/>
    <n v="130.24"/>
    <d v="2026-08-29T00:00:00"/>
    <n v="10601"/>
    <s v="BODEGA KIKES"/>
    <n v="10601"/>
    <s v="KI"/>
    <n v="0"/>
    <m/>
    <s v="LANZA"/>
    <x v="0"/>
    <x v="1"/>
    <x v="0"/>
    <s v="-"/>
    <s v="SANTANDER"/>
    <n v="0"/>
    <s v="BODEGA"/>
    <x v="0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0T00:00:00"/>
    <m/>
    <s v="BODEGA KIKES"/>
    <n v="13358"/>
    <s v="KI"/>
    <n v="0"/>
    <m/>
    <s v="LANZA"/>
    <x v="0"/>
    <x v="2"/>
    <x v="1"/>
    <s v="-"/>
    <s v="SANTANDER"/>
    <n v="0"/>
    <s v="BODEGA"/>
    <x v="1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8-30T00:00:00"/>
    <m/>
    <s v="BODEGA KIKES"/>
    <n v="13457"/>
    <s v="KI"/>
    <n v="0"/>
    <m/>
    <s v="LANZA"/>
    <x v="0"/>
    <x v="8"/>
    <x v="1"/>
    <s v="-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8-30T00:00:00"/>
    <m/>
    <s v="BODEGA KIKES"/>
    <n v="13524"/>
    <s v="KI"/>
    <n v="0"/>
    <m/>
    <s v="LANZA"/>
    <x v="0"/>
    <x v="0"/>
    <x v="1"/>
    <s v="-"/>
    <s v="SANTANDER"/>
    <n v="0"/>
    <s v="BODEGA"/>
    <x v="1"/>
  </r>
  <r>
    <n v="72007"/>
    <s v="HUEVO SUCIO BASE X 30 BANDEJA GRIS"/>
    <s v="UN"/>
    <n v="3030"/>
    <m/>
    <s v="S"/>
    <s v="IV82"/>
    <m/>
    <m/>
    <s v="HU"/>
    <s v="HUEVO COMERCIAL"/>
    <n v="162.88"/>
    <d v="2026-08-29T00:00:00"/>
    <n v="0"/>
    <s v="BODEGA KIKES"/>
    <n v="72007"/>
    <s v="KI"/>
    <n v="0"/>
    <m/>
    <s v="LANZA"/>
    <x v="0"/>
    <x v="3"/>
    <x v="2"/>
    <s v="-"/>
    <s v="SANTANDER"/>
    <n v="0"/>
    <s v="BODEGA"/>
    <x v="2"/>
  </r>
  <r>
    <n v="73001"/>
    <s v="HUEVO PICADO ROJO X30 BANDEJA GRIS"/>
    <s v="UN"/>
    <n v="150"/>
    <n v="0"/>
    <s v="S"/>
    <s v="IV82"/>
    <n v="0"/>
    <n v="500"/>
    <s v="HU"/>
    <s v="HUEVO COMERCIAL"/>
    <n v="164.38"/>
    <d v="2026-08-29T00:00:00"/>
    <n v="0"/>
    <s v="BODEGA KIKES"/>
    <n v="73001"/>
    <s v="KI"/>
    <n v="0"/>
    <m/>
    <s v="LANZA"/>
    <x v="0"/>
    <x v="3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0T00:00:00"/>
    <n v="0"/>
    <s v="BODEGA EVENTUALIDAD ALMACENAMIENTO"/>
    <n v="13324"/>
    <s v="KIGT"/>
    <n v="0"/>
    <m/>
    <s v="BODEGA EVENTUALIDAD"/>
    <x v="1"/>
    <x v="2"/>
    <x v="1"/>
    <s v="-"/>
    <s v="SANTANDER"/>
    <n v="0"/>
    <s v="BODEGA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8-30T00:00:00"/>
    <n v="13359"/>
    <s v="BODEGA EVENTUALIDAD ALMACENAMIENTO"/>
    <n v="13359"/>
    <s v="KIGT"/>
    <n v="0"/>
    <m/>
    <s v="BODEGA EVENTUALIDAD"/>
    <x v="1"/>
    <x v="2"/>
    <x v="1"/>
    <s v="-"/>
    <s v="SANTANDER"/>
    <n v="0"/>
    <s v="BODEGA"/>
    <x v="1"/>
  </r>
  <r>
    <n v="13469"/>
    <s v="HUEVO A X 300 BAND GRIS CAJA AMARR EXITO."/>
    <s v="UN"/>
    <n v="600"/>
    <m/>
    <s v="S"/>
    <s v="IV82"/>
    <m/>
    <m/>
    <s v="HU"/>
    <s v="HUEVO COMERCIAL"/>
    <n v="389.68"/>
    <d v="2026-08-30T00:00:00"/>
    <m/>
    <s v="BODEGA EVENTUALIDAD ALMACENAMIENTO"/>
    <n v="13469"/>
    <s v="KIGT"/>
    <n v="0"/>
    <m/>
    <s v="BODEGA EVENTUALIDAD"/>
    <x v="1"/>
    <x v="8"/>
    <x v="1"/>
    <s v="-"/>
    <s v="SANTANDER"/>
    <n v="0"/>
    <s v="BODEGA"/>
    <x v="3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1"/>
    <x v="3"/>
    <x v="2"/>
    <s v="-"/>
    <s v="SANTANDER"/>
    <n v="0"/>
    <s v="BODEGA"/>
    <x v="2"/>
  </r>
  <r>
    <n v="79201"/>
    <s v="DESECHO HUEVO CASCARA"/>
    <s v="UN"/>
    <n v="2208"/>
    <m/>
    <s v="S"/>
    <s v="IV82"/>
    <m/>
    <m/>
    <s v="HU"/>
    <s v="HUEVO COMERCIAL"/>
    <n v="376.83"/>
    <d v="2026-08-29T00:00:00"/>
    <n v="79201"/>
    <s v="BODEGA EVENTUALIDAD ALMACENAMIENTO"/>
    <n v="79201"/>
    <s v="KIGT"/>
    <n v="0"/>
    <m/>
    <s v="BODEGA EVENTUALIDAD"/>
    <x v="1"/>
    <x v="3"/>
    <x v="2"/>
    <s v="-"/>
    <s v="SANTANDER"/>
    <s v="DESECHO"/>
    <s v="BODEGA"/>
    <x v="2"/>
  </r>
  <r>
    <n v="13358"/>
    <s v="HUEVO AA ROJO X 288 CARTON GRIS CAJA-EN DOCENERA-SOL NACIENT"/>
    <s v="UN"/>
    <n v="212256"/>
    <m/>
    <s v="S"/>
    <s v="IV82"/>
    <m/>
    <m/>
    <s v="HU"/>
    <s v="HUEVO COMERCIAL"/>
    <n v="493.6"/>
    <d v="2026-08-31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1"/>
  </r>
  <r>
    <n v="13420"/>
    <s v="HUEVO A X 30 BAND GRIS AMARRADO SOL NACIENTE - ESTIBADO"/>
    <s v="UN"/>
    <n v="900"/>
    <m/>
    <s v="S"/>
    <s v="IV82"/>
    <m/>
    <m/>
    <s v="HU"/>
    <s v="HUEVO COMERCIAL"/>
    <n v="404.41001111111109"/>
    <d v="2026-08-30T00:00:00"/>
    <m/>
    <s v="BODEGA MEDELLIN"/>
    <n v="13420"/>
    <s v="ME"/>
    <n v="0"/>
    <m/>
    <s v="TAT CE MEDELLIN"/>
    <x v="1"/>
    <x v="8"/>
    <x v="1"/>
    <s v="CENTRO DE EMPAQUES"/>
    <s v="CALOTO"/>
    <n v="0"/>
    <s v="BODEGA"/>
    <x v="1"/>
  </r>
  <r>
    <n v="2010301"/>
    <s v="HUEVO AA X30 CARTON GRIS CANASTA."/>
    <s v="UN"/>
    <n v="276229"/>
    <m/>
    <s v="S"/>
    <s v="IV82"/>
    <m/>
    <m/>
    <s v="HU"/>
    <s v="HUEVO COMERCIAL"/>
    <n v="376.83"/>
    <d v="2026-08-31T00:00:00"/>
    <m/>
    <s v="BODEGA MEDELLIN"/>
    <n v="2010301"/>
    <s v="ME"/>
    <n v="0"/>
    <m/>
    <s v="TAT CE MEDELLIN"/>
    <x v="1"/>
    <x v="2"/>
    <x v="0"/>
    <s v="CENTRO DE EMPAQUES"/>
    <s v="CALOTO"/>
    <n v="0"/>
    <s v="BODEGA"/>
    <x v="1"/>
  </r>
  <r>
    <n v="2410401"/>
    <s v="HUEVO CE X 30 CARTON GRIS CANASTA"/>
    <s v="UN"/>
    <n v="456462"/>
    <m/>
    <s v="S"/>
    <s v="IV82"/>
    <m/>
    <m/>
    <s v="HU"/>
    <s v="HUEVO COMERCIAL"/>
    <n v="406.83"/>
    <d v="2026-08-31T00:00:00"/>
    <n v="0"/>
    <s v="BODEGA MEDELLIN"/>
    <n v="2410401"/>
    <s v="ME"/>
    <n v="0"/>
    <m/>
    <s v="TAT CE MEDELLIN"/>
    <x v="1"/>
    <x v="8"/>
    <x v="0"/>
    <s v="CENTRO DE EMPAQUES"/>
    <s v="CALOTO"/>
    <n v="0"/>
    <s v="BODEGA"/>
    <x v="1"/>
  </r>
  <r>
    <n v="2010301"/>
    <s v="HUEVO AA X30 CARTON GRIS CANASTA."/>
    <s v="UN"/>
    <n v="9025"/>
    <m/>
    <s v="S"/>
    <s v="IV82"/>
    <m/>
    <m/>
    <s v="HU"/>
    <s v="HUEVO COMERCIAL"/>
    <n v="376.83"/>
    <d v="2026-08-29T00:00:00"/>
    <m/>
    <s v="CENTRO DE EMPAQUES MONTERIA"/>
    <n v="2010301"/>
    <s v="MO"/>
    <n v="0"/>
    <m/>
    <s v="TAT CE MONTERIA"/>
    <x v="1"/>
    <x v="2"/>
    <x v="0"/>
    <s v="COSTA"/>
    <s v="CALOTO"/>
    <n v="0"/>
    <s v="BODEGA"/>
    <x v="1"/>
  </r>
  <r>
    <n v="2410401"/>
    <s v="HUEVO CE X 30 CARTON GRIS CANASTA"/>
    <s v="UN"/>
    <n v="112320"/>
    <m/>
    <s v="S"/>
    <s v="IV82"/>
    <m/>
    <m/>
    <s v="HU"/>
    <s v="HUEVO COMERCIAL"/>
    <n v="406.83"/>
    <d v="2026-08-30T00:00:00"/>
    <n v="0"/>
    <s v="CENTRO DE EMPAQUES MONTERIA"/>
    <n v="2410401"/>
    <s v="MO"/>
    <n v="0"/>
    <m/>
    <s v="TAT CE MONTERIA"/>
    <x v="1"/>
    <x v="8"/>
    <x v="0"/>
    <s v="COSTA"/>
    <s v="CALOTO"/>
    <n v="0"/>
    <s v="BODEGA"/>
    <x v="1"/>
  </r>
  <r>
    <n v="10301"/>
    <s v="HUEVO AA X30 CARTON GRIS"/>
    <s v="UN"/>
    <n v="18838"/>
    <n v="0"/>
    <s v="S"/>
    <s v="IV82"/>
    <n v="0"/>
    <n v="480"/>
    <s v="HU"/>
    <s v="HUEVO COMERCIAL"/>
    <n v="284.91000000000003"/>
    <d v="2026-08-30T00:00:00"/>
    <n v="10301"/>
    <s v="BODEGA PALMAS"/>
    <n v="10301"/>
    <s v="PALM"/>
    <n v="0"/>
    <m/>
    <s v="PALMAS"/>
    <x v="0"/>
    <x v="2"/>
    <x v="0"/>
    <s v="-"/>
    <s v="CALOTO"/>
    <n v="0"/>
    <s v="BODEGA"/>
    <x v="0"/>
  </r>
  <r>
    <n v="10501"/>
    <s v="HUEVO B X30 CARTON GRIS"/>
    <s v="UN"/>
    <n v="38502"/>
    <n v="0"/>
    <s v="S"/>
    <s v="IV82"/>
    <n v="0"/>
    <n v="420"/>
    <s v="HU"/>
    <s v="HUEVO COMERCIAL"/>
    <n v="225.96"/>
    <d v="2026-08-30T00:00:00"/>
    <n v="10501"/>
    <s v="BODEGA PALMAS"/>
    <n v="10501"/>
    <s v="PALM"/>
    <n v="0"/>
    <m/>
    <s v="PALMAS"/>
    <x v="0"/>
    <x v="0"/>
    <x v="0"/>
    <s v="-"/>
    <s v="CALOTO"/>
    <n v="0"/>
    <s v="BODEGA"/>
    <x v="0"/>
  </r>
  <r>
    <n v="10601"/>
    <s v="HUEVO C X30 CARTON GRIS"/>
    <s v="UN"/>
    <n v="1740"/>
    <n v="0"/>
    <s v="S"/>
    <s v="IV82"/>
    <n v="0"/>
    <n v="500"/>
    <s v="HU"/>
    <s v="HUEVO COMERCIAL"/>
    <n v="130.24"/>
    <d v="2026-08-30T00:00:00"/>
    <n v="10601"/>
    <s v="BODEGA PALMAS"/>
    <n v="10601"/>
    <s v="PALM"/>
    <n v="0"/>
    <m/>
    <s v="PALMAS"/>
    <x v="0"/>
    <x v="1"/>
    <x v="0"/>
    <s v="-"/>
    <s v="CALOTO"/>
    <n v="0"/>
    <s v="BODEGA"/>
    <x v="0"/>
  </r>
  <r>
    <n v="72001"/>
    <s v="HUEVO SUCIO SIN MARCA X30 BANDEJA GRIS"/>
    <s v="UN"/>
    <n v="7191"/>
    <n v="0"/>
    <s v="S"/>
    <s v="IV82"/>
    <n v="0"/>
    <n v="280"/>
    <s v="HU"/>
    <s v="HUEVO COMERCIAL"/>
    <n v="162.88"/>
    <d v="2026-08-30T00:00:00"/>
    <n v="72001"/>
    <s v="BODEGA PALMAS"/>
    <n v="72001"/>
    <s v="PALM"/>
    <n v="0"/>
    <m/>
    <s v="PALMAS"/>
    <x v="0"/>
    <x v="3"/>
    <x v="2"/>
    <s v="-"/>
    <s v="CALOTO"/>
    <s v="SUCIO"/>
    <s v="BODEGA"/>
    <x v="2"/>
  </r>
  <r>
    <n v="73001"/>
    <s v="HUEVO PICADO ROJO X30 BANDEJA GRIS"/>
    <s v="UN"/>
    <n v="46359"/>
    <n v="0"/>
    <s v="S"/>
    <s v="IV82"/>
    <n v="0"/>
    <n v="500"/>
    <s v="HU"/>
    <s v="HUEVO COMERCIAL"/>
    <n v="164.38"/>
    <d v="2026-08-30T00:00:00"/>
    <n v="0"/>
    <s v="BODEGA PALMAS"/>
    <n v="73001"/>
    <s v="PALM"/>
    <n v="0"/>
    <m/>
    <s v="PALMAS"/>
    <x v="0"/>
    <x v="3"/>
    <x v="2"/>
    <s v="-"/>
    <s v="CALOTO"/>
    <s v="PICADO"/>
    <s v="BODEGA"/>
    <x v="2"/>
  </r>
  <r>
    <n v="79110"/>
    <s v="HUEVO ROTO - ZF"/>
    <s v="UN"/>
    <n v="9600"/>
    <m/>
    <s v="S"/>
    <s v="IV82"/>
    <m/>
    <m/>
    <s v="HU"/>
    <s v="HUEVO COMERCIAL"/>
    <n v="85.68"/>
    <d v="2026-08-30T00:00:00"/>
    <n v="79110"/>
    <s v="BODEGA PALMAS"/>
    <n v="79110"/>
    <s v="PALM"/>
    <n v="0"/>
    <m/>
    <s v="PALMAS"/>
    <x v="0"/>
    <x v="3"/>
    <x v="2"/>
    <s v="-"/>
    <s v="CALOTO"/>
    <s v="ROTO"/>
    <s v="BODEGA"/>
    <x v="2"/>
  </r>
  <r>
    <n v="2010102"/>
    <s v="HUEVO YUMBO X20 CARTON VERDE CANASTA."/>
    <s v="UN"/>
    <n v="13367"/>
    <m/>
    <s v="S"/>
    <s v="IV82"/>
    <m/>
    <m/>
    <s v="HU"/>
    <s v="HUEVO COMERCIAL"/>
    <n v="629.67999999999995"/>
    <d v="2026-08-30T00:00:00"/>
    <m/>
    <s v="BODEGA PALMAS"/>
    <n v="2010102"/>
    <s v="PALM"/>
    <n v="0"/>
    <m/>
    <s v="PALMAS"/>
    <x v="0"/>
    <x v="6"/>
    <x v="3"/>
    <s v="-"/>
    <s v="CALOTO"/>
    <n v="0"/>
    <s v="BODEGA"/>
    <x v="4"/>
  </r>
  <r>
    <n v="2110202"/>
    <s v="HUEVO XL X 30 CARTON VERDE CANASTA"/>
    <s v="UN"/>
    <n v="208623"/>
    <m/>
    <s v="S"/>
    <s v="IV82"/>
    <m/>
    <m/>
    <s v="HU"/>
    <s v="HUEVO COMERCIAL"/>
    <n v="394.26"/>
    <d v="2026-08-30T00:00:00"/>
    <m/>
    <s v="BODEGA PALMAS"/>
    <n v="2110202"/>
    <s v="PALM"/>
    <n v="0"/>
    <m/>
    <s v="PALMAS"/>
    <x v="0"/>
    <x v="4"/>
    <x v="3"/>
    <s v="-"/>
    <s v="CALOTO"/>
    <n v="0"/>
    <s v="BODEGA"/>
    <x v="4"/>
  </r>
  <r>
    <n v="2110302"/>
    <s v="HUEVO L X 30 CARTON VERDE CANASTA"/>
    <s v="UN"/>
    <n v="568020"/>
    <m/>
    <s v="S"/>
    <s v="IV82"/>
    <m/>
    <m/>
    <s v="HU"/>
    <s v="HUEVO COMERCIAL"/>
    <n v="363.24000008566162"/>
    <d v="2026-08-30T00:00:00"/>
    <m/>
    <s v="BODEGA PALMAS"/>
    <n v="2110302"/>
    <s v="PALM"/>
    <n v="0"/>
    <m/>
    <s v="PALMAS"/>
    <x v="0"/>
    <x v="5"/>
    <x v="3"/>
    <s v="-"/>
    <s v="CALOTO"/>
    <n v="0"/>
    <s v="BODEGA"/>
    <x v="4"/>
  </r>
  <r>
    <n v="2410401"/>
    <s v="HUEVO CE X 30 CARTON GRIS CANASTA"/>
    <s v="UN"/>
    <n v="216610"/>
    <m/>
    <s v="S"/>
    <s v="IV82"/>
    <m/>
    <m/>
    <s v="HU"/>
    <s v="HUEVO COMERCIAL"/>
    <n v="406.83"/>
    <d v="2026-08-30T00:00:00"/>
    <n v="0"/>
    <s v="BODEGA PALMAS"/>
    <n v="2410401"/>
    <s v="PALM"/>
    <n v="0"/>
    <m/>
    <s v="PALMAS"/>
    <x v="0"/>
    <x v="8"/>
    <x v="0"/>
    <s v="-"/>
    <s v="CALOTO"/>
    <n v="0"/>
    <s v="BODEGA"/>
    <x v="1"/>
  </r>
  <r>
    <n v="10103"/>
    <s v="HUEVO YUMBO X20 CARTON VERDE AMARRADO"/>
    <s v="UN"/>
    <n v="220"/>
    <m/>
    <s v="S"/>
    <s v="IV82"/>
    <m/>
    <m/>
    <s v="HU"/>
    <s v="HUEVO COMERCIAL"/>
    <n v="485.6"/>
    <d v="2026-08-28T00:00:00"/>
    <n v="10103"/>
    <s v="TAT BUCARAMANGA"/>
    <n v="10103"/>
    <s v="T1"/>
    <n v="0"/>
    <m/>
    <s v="TAT BUCARAMANGA"/>
    <x v="1"/>
    <x v="6"/>
    <x v="1"/>
    <s v="COSTA"/>
    <s v="SANTANDER"/>
    <n v="0"/>
    <s v="BODEGA"/>
    <x v="3"/>
  </r>
  <r>
    <n v="74001"/>
    <s v="HUEVO DE BAJA ROTACION"/>
    <s v="UN"/>
    <n v="1386"/>
    <m/>
    <s v="S"/>
    <s v="IV82"/>
    <m/>
    <m/>
    <s v="HU"/>
    <s v="HUEVO COMERCIAL"/>
    <n v="85.68"/>
    <d v="2026-08-27T00:00:00"/>
    <n v="74001"/>
    <s v="TAT BUCARAMANGA"/>
    <n v="74001"/>
    <s v="T1"/>
    <n v="0"/>
    <m/>
    <s v="TAT BUCARAMANGA"/>
    <x v="1"/>
    <x v="3"/>
    <x v="2"/>
    <s v="COSTA"/>
    <s v="SANTANDER"/>
    <s v="DESECHO"/>
    <s v="BODEGA"/>
    <x v="2"/>
  </r>
  <r>
    <n v="110322"/>
    <s v="HUEVO L X 30 CARTON VERDE AMARRADO - VENTA INTERNA"/>
    <s v="UN"/>
    <n v="4"/>
    <m/>
    <s v="S"/>
    <s v="IV82"/>
    <m/>
    <m/>
    <s v="HU"/>
    <s v="HUEVO COMERCIAL"/>
    <n v="378.5"/>
    <d v="2026-08-27T00:00:00"/>
    <n v="0"/>
    <s v="TAT BUCARAMANGA"/>
    <n v="110322"/>
    <s v="T1"/>
    <n v="0"/>
    <m/>
    <s v="TAT BUCARAMANGA"/>
    <x v="1"/>
    <x v="5"/>
    <x v="1"/>
    <s v="COSTA"/>
    <s v="SANTANDER"/>
    <n v="0"/>
    <s v="BODEGA"/>
    <x v="4"/>
  </r>
  <r>
    <n v="110480"/>
    <s v="HUEVO M X30 CARTON VERDE CAJA X 360 CON ETIQUETA"/>
    <s v="UN"/>
    <n v="17280"/>
    <m/>
    <s v="S"/>
    <s v="IV82"/>
    <m/>
    <m/>
    <s v="HU"/>
    <s v="HUEVO COMERCIAL"/>
    <n v="506.58"/>
    <d v="2026-08-29T00:00:00"/>
    <m/>
    <s v="TAT BUCARAMANGA"/>
    <n v="110480"/>
    <s v="T1"/>
    <n v="0"/>
    <m/>
    <s v="TAT BUCARAMANGA"/>
    <x v="1"/>
    <x v="7"/>
    <x v="1"/>
    <s v="COSTA"/>
    <s v="SANTANDER"/>
    <n v="0"/>
    <s v="BODEGA"/>
    <x v="3"/>
  </r>
  <r>
    <n v="112379"/>
    <s v="HUEVO L X 30 PET CAJA X 300"/>
    <s v="UN"/>
    <n v="30"/>
    <m/>
    <s v="S"/>
    <s v="IV82"/>
    <m/>
    <m/>
    <s v="HU"/>
    <s v="HUEVO COMERCIAL"/>
    <n v="538.59860975609763"/>
    <d v="2026-08-29T00:00:00"/>
    <m/>
    <s v="TAT BUCARAMANGA"/>
    <n v="112379"/>
    <s v="T1"/>
    <n v="0"/>
    <m/>
    <s v="TAT BUCARAMANGA"/>
    <x v="1"/>
    <x v="5"/>
    <x v="1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9T00:00:00"/>
    <m/>
    <s v="TAT BUCARAMANGA"/>
    <n v="114379"/>
    <s v="T1"/>
    <n v="0"/>
    <m/>
    <s v="TAT BUCARAMANGA"/>
    <x v="1"/>
    <x v="5"/>
    <x v="1"/>
    <s v="COSTA"/>
    <s v="SANTANDER"/>
    <n v="0"/>
    <s v="BODEGA"/>
    <x v="3"/>
  </r>
  <r>
    <n v="2110327"/>
    <s v="HUEVO L X 30 CARTON VERDE CANASTA - BGA"/>
    <s v="UN"/>
    <n v="2349"/>
    <n v="0"/>
    <s v="S"/>
    <s v="IV82"/>
    <n v="0"/>
    <n v="425"/>
    <s v="HU"/>
    <s v="HUEVO COMERCIAL"/>
    <n v="359.32"/>
    <d v="2026-08-31T00:00:00"/>
    <n v="0"/>
    <s v="TAT BUCARAMANGA"/>
    <n v="2110327"/>
    <s v="T1"/>
    <n v="0"/>
    <m/>
    <s v="TAT BUCARAMANGA"/>
    <x v="1"/>
    <x v="5"/>
    <x v="3"/>
    <s v="COSTA"/>
    <s v="SANTANDER"/>
    <n v="0"/>
    <s v="BODEGA"/>
    <x v="4"/>
  </r>
  <r>
    <n v="2110427"/>
    <s v="HUEVO M X 30 CARTON VERDE CANASTA - BGA"/>
    <s v="UN"/>
    <n v="9353"/>
    <n v="0"/>
    <s v="S"/>
    <s v="IV82"/>
    <n v="0"/>
    <n v="405"/>
    <s v="HU"/>
    <s v="HUEVO COMERCIAL"/>
    <n v="328.87"/>
    <d v="2026-08-31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2114158"/>
    <s v="HUEVO XXL X 10 PET CANASTA X 100 PV"/>
    <s v="UN"/>
    <n v="830"/>
    <m/>
    <s v="S"/>
    <s v="IV82"/>
    <m/>
    <m/>
    <s v="HU"/>
    <s v="HUEVO COMERCIAL"/>
    <n v="538.38"/>
    <d v="2026-08-29T00:00:00"/>
    <m/>
    <s v="TAT BUCARAMANGA"/>
    <n v="2114158"/>
    <s v="T1"/>
    <n v="0"/>
    <m/>
    <s v="TAT BUCARAMANGA"/>
    <x v="1"/>
    <x v="6"/>
    <x v="1"/>
    <s v="COSTA"/>
    <s v="SANTANDER"/>
    <n v="0"/>
    <s v="BODEGA"/>
    <x v="3"/>
  </r>
  <r>
    <n v="2114268"/>
    <s v="HUEVO XL X 15 PET CANASTA X 180 PV"/>
    <s v="UN"/>
    <n v="2175"/>
    <m/>
    <s v="S"/>
    <s v="IV82"/>
    <m/>
    <m/>
    <s v="HU"/>
    <s v="HUEVO COMERCIAL"/>
    <n v="538.38"/>
    <d v="2026-08-29T00:00:00"/>
    <n v="0"/>
    <s v="TAT BUCARAMANGA"/>
    <n v="2114268"/>
    <s v="T1"/>
    <n v="0"/>
    <m/>
    <s v="TAT BUCARAMANGA"/>
    <x v="1"/>
    <x v="4"/>
    <x v="1"/>
    <s v="COSTA"/>
    <s v="SANTANDER"/>
    <n v="0"/>
    <s v="BODEGA"/>
    <x v="3"/>
  </r>
  <r>
    <n v="2114357"/>
    <s v="HUEVO L X 12 PET CANASTA X 144 PV"/>
    <s v="UN"/>
    <n v="984"/>
    <m/>
    <s v="S"/>
    <s v="IV82"/>
    <m/>
    <m/>
    <s v="HU"/>
    <s v="HUEVO COMERCIAL"/>
    <n v="538.38"/>
    <d v="2026-08-29T00:00:00"/>
    <n v="0"/>
    <s v="TAT BUCARAMANGA"/>
    <n v="2114357"/>
    <s v="T1"/>
    <n v="0"/>
    <m/>
    <s v="TAT BUCARAMANGA"/>
    <x v="1"/>
    <x v="5"/>
    <x v="1"/>
    <s v="COSTA"/>
    <s v="SANTANDER"/>
    <n v="0"/>
    <s v="BODEGA"/>
    <x v="3"/>
  </r>
  <r>
    <n v="2114379"/>
    <s v="HUEVO L X 30 PET CANASTA X 180 PV"/>
    <s v="UN"/>
    <n v="780"/>
    <m/>
    <s v="S"/>
    <s v="IV82"/>
    <m/>
    <m/>
    <s v="HU"/>
    <s v="HUEVO COMERCIAL"/>
    <n v="538.38"/>
    <d v="2026-08-29T00:00:00"/>
    <n v="0"/>
    <s v="TAT BUCARAMANGA"/>
    <n v="2114379"/>
    <s v="T1"/>
    <n v="0"/>
    <m/>
    <s v="TAT BUCARAMANGA"/>
    <x v="1"/>
    <x v="5"/>
    <x v="1"/>
    <s v="COSTA"/>
    <s v="SANTANDER"/>
    <n v="0"/>
    <s v="BODEGA"/>
    <x v="3"/>
  </r>
  <r>
    <n v="2152388"/>
    <s v="HUEVO L X 15 PAGUE 14 PET EN CANASTA."/>
    <s v="UN"/>
    <n v="3105"/>
    <n v="0"/>
    <s v="S"/>
    <s v="IV82"/>
    <n v="0"/>
    <n v="510"/>
    <s v="HU"/>
    <s v="HUEVO COMERCIAL"/>
    <n v="538.38"/>
    <d v="2026-08-31T00:00:00"/>
    <m/>
    <s v="TAT BUCARAMANGA"/>
    <n v="2152388"/>
    <s v="T1"/>
    <n v="0"/>
    <m/>
    <s v="TAT BUCARAMANGA"/>
    <x v="1"/>
    <x v="5"/>
    <x v="1"/>
    <s v="COSTA"/>
    <s v="SANTANDER"/>
    <n v="0"/>
    <s v="BODEGA"/>
    <x v="4"/>
  </r>
  <r>
    <n v="152381"/>
    <s v="HUEVO L X 12 PAGUE 11 PET CAJA X 120"/>
    <s v="UN"/>
    <n v="240"/>
    <m/>
    <s v="S"/>
    <s v="IV82"/>
    <m/>
    <m/>
    <s v="HU"/>
    <s v="HUEVO COMERCIAL"/>
    <n v="484.73"/>
    <d v="2026-08-29T00:00:00"/>
    <n v="0"/>
    <s v="TAT CALI"/>
    <n v="0"/>
    <s v="T2"/>
    <n v="0"/>
    <m/>
    <s v="TAT CALI"/>
    <x v="1"/>
    <x v="5"/>
    <x v="1"/>
    <s v="OCCIDENTE"/>
    <s v="CALOTO"/>
    <n v="0"/>
    <s v="BODEGA"/>
    <x v="3"/>
  </r>
  <r>
    <n v="13421"/>
    <s v="HUEVO A X 30 CARTON GRIS AMARRADO - ALKOSTO."/>
    <s v="UN"/>
    <n v="2790"/>
    <m/>
    <s v="S"/>
    <s v="IV82"/>
    <m/>
    <m/>
    <s v="HU"/>
    <s v="HUEVO COMERCIAL"/>
    <n v="419.68"/>
    <d v="2026-08-29T00:00:00"/>
    <m/>
    <s v="TAT CALI"/>
    <n v="13421"/>
    <s v="T2"/>
    <n v="0"/>
    <m/>
    <s v="TAT CALI"/>
    <x v="1"/>
    <x v="8"/>
    <x v="1"/>
    <s v="OCCIDENTE"/>
    <s v="CALOTO"/>
    <n v="0"/>
    <s v="BODEGA"/>
    <x v="3"/>
  </r>
  <r>
    <n v="152382"/>
    <s v="HUEVO L X 30 PAGUE 28 PET CAJA X 300"/>
    <s v="UN"/>
    <n v="43470"/>
    <m/>
    <s v="S"/>
    <s v="IV82"/>
    <m/>
    <m/>
    <s v="HU"/>
    <s v="HUEVO COMERCIAL"/>
    <n v="484.73"/>
    <d v="2026-08-30T00:00:00"/>
    <n v="15238"/>
    <s v="TAT CALI"/>
    <n v="15238"/>
    <s v="T2"/>
    <n v="0"/>
    <m/>
    <s v="TAT CALI"/>
    <x v="1"/>
    <x v="5"/>
    <x v="1"/>
    <s v="OCCIDENTE"/>
    <s v="CALOTO"/>
    <n v="0"/>
    <s v="BODEGA"/>
    <x v="3"/>
  </r>
  <r>
    <n v="79201"/>
    <s v="DESECHO HUEVO CASCARA"/>
    <s v="UN"/>
    <n v="2062"/>
    <m/>
    <s v="S"/>
    <s v="IV82"/>
    <m/>
    <m/>
    <s v="HU"/>
    <s v="HUEVO COMERCIAL"/>
    <n v="376.83"/>
    <d v="2026-08-30T00:00:00"/>
    <n v="79201"/>
    <s v="TAT CALI"/>
    <n v="79201"/>
    <s v="T2"/>
    <n v="0"/>
    <m/>
    <s v="TAT CALI"/>
    <x v="1"/>
    <x v="3"/>
    <x v="2"/>
    <s v="OCCIDENTE"/>
    <s v="CALOTO"/>
    <s v="DESECHO"/>
    <s v="BODEGA"/>
    <x v="2"/>
  </r>
  <r>
    <n v="112268"/>
    <s v="HUEVO XL X 15 PET CAJA X 300."/>
    <s v="UN"/>
    <n v="13065"/>
    <n v="0"/>
    <s v="S"/>
    <s v="IV82"/>
    <n v="0"/>
    <n v="640"/>
    <s v="HU"/>
    <s v="HUEVO COMERCIAL"/>
    <n v="684.07"/>
    <d v="2026-08-30T00:00:00"/>
    <m/>
    <s v="TAT CALI"/>
    <n v="112268"/>
    <s v="T2"/>
    <n v="0"/>
    <m/>
    <s v="TAT CALI"/>
    <x v="1"/>
    <x v="4"/>
    <x v="1"/>
    <s v="OCCIDENTE"/>
    <s v="CALOTO"/>
    <n v="0"/>
    <s v="BODEGA"/>
    <x v="3"/>
  </r>
  <r>
    <n v="112357"/>
    <s v="HUEVO L X 12 PET CAJA X 120"/>
    <s v="UN"/>
    <n v="3000"/>
    <m/>
    <s v="S"/>
    <s v="IV82"/>
    <m/>
    <m/>
    <s v="HU"/>
    <s v="HUEVO COMERCIAL"/>
    <n v="638.04999999999995"/>
    <d v="2026-08-30T00:00:00"/>
    <m/>
    <s v="TAT CALI"/>
    <n v="112357"/>
    <s v="T2"/>
    <n v="0"/>
    <m/>
    <s v="TAT CALI"/>
    <x v="1"/>
    <x v="5"/>
    <x v="1"/>
    <s v="OCCIDENTE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29T00:00:00"/>
    <m/>
    <s v="TAT CALI"/>
    <n v="114268"/>
    <s v="T2"/>
    <n v="0"/>
    <m/>
    <s v="TAT CALI"/>
    <x v="1"/>
    <x v="4"/>
    <x v="1"/>
    <s v="OCCIDENTE"/>
    <s v="CALOTO"/>
    <n v="0"/>
    <s v="BODEGA"/>
    <x v="3"/>
  </r>
  <r>
    <n v="114379"/>
    <s v="HUEVO L X 30 PET CAJA X 300 PV."/>
    <s v="UN"/>
    <n v="810"/>
    <m/>
    <s v="S"/>
    <s v="IV82"/>
    <m/>
    <m/>
    <s v="HU"/>
    <s v="HUEVO COMERCIAL"/>
    <n v="570.95000000000005"/>
    <d v="2026-08-29T00:00:00"/>
    <m/>
    <s v="TAT CALI"/>
    <n v="114379"/>
    <s v="T2"/>
    <n v="0"/>
    <m/>
    <s v="TAT CALI"/>
    <x v="1"/>
    <x v="5"/>
    <x v="1"/>
    <s v="OCCIDENTE"/>
    <s v="CALOTO"/>
    <n v="0"/>
    <s v="BODEGA"/>
    <x v="3"/>
  </r>
  <r>
    <n v="2010102"/>
    <s v="HUEVO YUMBO X20 CARTON VERDE CANASTA."/>
    <s v="UN"/>
    <n v="4862"/>
    <n v="0"/>
    <s v="S"/>
    <s v="IV82"/>
    <n v="0"/>
    <n v="610"/>
    <s v="HU"/>
    <s v="HUEVO COMERCIAL"/>
    <n v="629.67999999999995"/>
    <d v="2026-08-31T00:00:00"/>
    <m/>
    <s v="TAT CALI"/>
    <n v="2010102"/>
    <s v="T2"/>
    <n v="0"/>
    <m/>
    <s v="TAT CALI"/>
    <x v="1"/>
    <x v="6"/>
    <x v="3"/>
    <s v="OCCIDENTE"/>
    <s v="CALOTO"/>
    <n v="0"/>
    <s v="BODEGA"/>
    <x v="4"/>
  </r>
  <r>
    <n v="2110202"/>
    <s v="HUEVO XL X 30 CARTON VERDE CANASTA"/>
    <s v="UN"/>
    <n v="57161"/>
    <n v="0"/>
    <s v="S"/>
    <s v="IV82"/>
    <n v="0"/>
    <n v="470"/>
    <s v="HU"/>
    <s v="HUEVO COMERCIAL"/>
    <n v="394.26"/>
    <d v="2026-08-31T00:00:00"/>
    <m/>
    <s v="TAT CALI"/>
    <n v="2110202"/>
    <s v="T2"/>
    <n v="0"/>
    <m/>
    <s v="TAT CALI"/>
    <x v="1"/>
    <x v="4"/>
    <x v="3"/>
    <s v="OCCIDENTE"/>
    <s v="CALOTO"/>
    <n v="0"/>
    <s v="BODEGA"/>
    <x v="4"/>
  </r>
  <r>
    <n v="2110217"/>
    <s v="HUEVO XL X 30 CARTON VERDE AMARRADO SIN ETIQUETA CANASTA"/>
    <s v="UN"/>
    <n v="31080"/>
    <n v="0"/>
    <s v="S"/>
    <s v="IV82"/>
    <n v="0"/>
    <n v="480"/>
    <s v="HU"/>
    <s v="HUEVO COMERCIAL"/>
    <n v="393.89"/>
    <d v="2026-08-29T00:00:00"/>
    <n v="0"/>
    <s v="TAT CALI"/>
    <n v="2110217"/>
    <s v="T2"/>
    <n v="0"/>
    <m/>
    <s v="TAT CALI"/>
    <x v="1"/>
    <x v="4"/>
    <x v="1"/>
    <s v="OCCIDENTE"/>
    <s v="CALOTO"/>
    <n v="0"/>
    <s v="BODEGA"/>
    <x v="4"/>
  </r>
  <r>
    <n v="2110302"/>
    <s v="HUEVO L X 30 CARTON VERDE CANASTA"/>
    <s v="UN"/>
    <n v="85411"/>
    <n v="0"/>
    <s v="S"/>
    <s v="IV82"/>
    <n v="0"/>
    <n v="450"/>
    <s v="HU"/>
    <s v="HUEVO COMERCIAL"/>
    <n v="363.24000582016919"/>
    <d v="2026-08-31T00:00:00"/>
    <m/>
    <s v="TAT CALI"/>
    <n v="2110302"/>
    <s v="T2"/>
    <n v="0"/>
    <m/>
    <s v="TAT CALI"/>
    <x v="1"/>
    <x v="5"/>
    <x v="3"/>
    <s v="OCCIDENTE"/>
    <s v="CALOTO"/>
    <n v="0"/>
    <s v="BODEGA"/>
    <x v="4"/>
  </r>
  <r>
    <n v="2110317"/>
    <s v="HUEVO L X 30 CARTON VERDE AMARRADO SIN ETIQUETA CANASTA"/>
    <s v="UN"/>
    <n v="6330"/>
    <n v="0"/>
    <s v="S"/>
    <s v="IV82"/>
    <n v="0"/>
    <n v="460"/>
    <s v="HU"/>
    <s v="HUEVO COMERCIAL"/>
    <n v="362.98"/>
    <d v="2026-08-30T00:00:00"/>
    <n v="0"/>
    <s v="TAT CALI"/>
    <n v="2110317"/>
    <s v="T2"/>
    <n v="0"/>
    <m/>
    <s v="TAT CALI"/>
    <x v="1"/>
    <x v="5"/>
    <x v="1"/>
    <s v="OCCIDENTE"/>
    <s v="CALOTO"/>
    <n v="0"/>
    <s v="BODEGA"/>
    <x v="4"/>
  </r>
  <r>
    <n v="2110402"/>
    <s v="HUEVO M X 30 CARTON VERDE CANASTA"/>
    <s v="UN"/>
    <n v="12166"/>
    <n v="0"/>
    <s v="S"/>
    <s v="IV82"/>
    <n v="0"/>
    <n v="440"/>
    <s v="HU"/>
    <s v="HUEVO COMERCIAL"/>
    <n v="349.55"/>
    <d v="2026-08-30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2207"/>
    <s v="HUEVO XL X 15 PET CANASTA"/>
    <s v="UN"/>
    <n v="4965"/>
    <n v="0"/>
    <s v="S"/>
    <s v="IV82"/>
    <n v="0"/>
    <n v="640"/>
    <s v="HU"/>
    <s v="HUEVO COMERCIAL"/>
    <n v="599.67999999999995"/>
    <d v="2026-08-31T00:00:00"/>
    <m/>
    <s v="TAT CALI"/>
    <n v="2112207"/>
    <s v="T2"/>
    <n v="0"/>
    <m/>
    <s v="TAT CALI"/>
    <x v="1"/>
    <x v="4"/>
    <x v="1"/>
    <s v="OCCIDENTE"/>
    <s v="CALOTO"/>
    <s v="TAT"/>
    <s v="BODEGA"/>
    <x v="4"/>
  </r>
  <r>
    <n v="2152388"/>
    <s v="HUEVO L X 15 PAGUE 14 PET EN CANASTA."/>
    <s v="UN"/>
    <n v="3180"/>
    <n v="0"/>
    <s v="S"/>
    <s v="IV82"/>
    <n v="0"/>
    <n v="550"/>
    <s v="HU"/>
    <s v="HUEVO COMERCIAL"/>
    <n v="538.38"/>
    <d v="2026-08-31T00:00:00"/>
    <m/>
    <s v="TAT CALI"/>
    <n v="2152388"/>
    <s v="T2"/>
    <n v="0"/>
    <m/>
    <s v="TAT CALI"/>
    <x v="1"/>
    <x v="5"/>
    <x v="1"/>
    <s v="OCCIDENTE"/>
    <s v="CALOTO"/>
    <n v="0"/>
    <s v="BODEGA"/>
    <x v="4"/>
  </r>
  <r>
    <n v="79101"/>
    <s v="HUEVO ROTO"/>
    <s v="UN"/>
    <n v="3114"/>
    <m/>
    <s v="S"/>
    <s v="IV82"/>
    <m/>
    <m/>
    <s v="HU"/>
    <s v="HUEVO COMERCIAL"/>
    <n v="95.129999999999981"/>
    <d v="2026-08-28T00:00:00"/>
    <n v="79101"/>
    <s v="TAT POPAYAN"/>
    <n v="79101"/>
    <s v="T23"/>
    <n v="0"/>
    <m/>
    <s v="TAT POPAYAN"/>
    <x v="1"/>
    <x v="3"/>
    <x v="2"/>
    <s v="OCCIDENTE"/>
    <s v="CALOTO"/>
    <s v="ROTO"/>
    <s v="BODEGA"/>
    <x v="2"/>
  </r>
  <r>
    <n v="2110202"/>
    <s v="HUEVO XL X 30 CARTON VERDE CANASTA"/>
    <s v="UN"/>
    <n v="16638"/>
    <n v="0"/>
    <s v="S"/>
    <s v="IV82"/>
    <n v="0"/>
    <n v="415"/>
    <s v="HU"/>
    <s v="HUEVO COMERCIAL"/>
    <n v="394.26"/>
    <d v="2026-08-31T00:00:00"/>
    <m/>
    <s v="TAT POPAYAN"/>
    <n v="2110202"/>
    <s v="T23"/>
    <n v="0"/>
    <m/>
    <s v="TAT POPAYAN"/>
    <x v="1"/>
    <x v="4"/>
    <x v="3"/>
    <s v="OCCIDENTE"/>
    <s v="CALOTO"/>
    <n v="0"/>
    <s v="BODEGA"/>
    <x v="4"/>
  </r>
  <r>
    <n v="2110217"/>
    <s v="HUEVO XL X 30 CARTON VERDE AMARRADO SIN ETIQUETA CANASTA"/>
    <s v="UN"/>
    <n v="240"/>
    <n v="0"/>
    <s v="S"/>
    <s v="IV82"/>
    <n v="0"/>
    <n v="425"/>
    <s v="HU"/>
    <s v="HUEVO COMERCIAL"/>
    <n v="393.89"/>
    <d v="2026-08-29T00:00:00"/>
    <n v="0"/>
    <s v="TAT POPAYAN"/>
    <n v="2110217"/>
    <s v="T23"/>
    <n v="0"/>
    <m/>
    <s v="TAT POPAYAN"/>
    <x v="1"/>
    <x v="4"/>
    <x v="1"/>
    <s v="OCCIDENTE"/>
    <s v="CALOTO"/>
    <n v="0"/>
    <s v="BODEGA"/>
    <x v="4"/>
  </r>
  <r>
    <n v="2110302"/>
    <s v="HUEVO L X 30 CARTON VERDE CANASTA"/>
    <s v="UN"/>
    <n v="58671"/>
    <n v="0"/>
    <s v="S"/>
    <s v="IV82"/>
    <n v="0"/>
    <n v="385"/>
    <s v="HU"/>
    <s v="HUEVO COMERCIAL"/>
    <n v="363.24000894615841"/>
    <d v="2026-08-31T00:00:00"/>
    <m/>
    <s v="TAT POPAYAN"/>
    <n v="2110302"/>
    <s v="T23"/>
    <n v="0"/>
    <m/>
    <s v="TAT POPAYAN"/>
    <x v="1"/>
    <x v="5"/>
    <x v="3"/>
    <s v="OCCIDENTE"/>
    <s v="CALOTO"/>
    <n v="0"/>
    <s v="BODEGA"/>
    <x v="4"/>
  </r>
  <r>
    <n v="2110317"/>
    <s v="HUEVO L X 30 CARTON VERDE AMARRADO SIN ETIQUETA CANASTA"/>
    <s v="UN"/>
    <n v="2340"/>
    <n v="0"/>
    <s v="S"/>
    <s v="IV82"/>
    <n v="0"/>
    <n v="395"/>
    <s v="HU"/>
    <s v="HUEVO COMERCIAL"/>
    <n v="362.98"/>
    <d v="2026-08-31T00:00:00"/>
    <n v="0"/>
    <s v="TAT POPAYAN"/>
    <n v="2110317"/>
    <s v="T23"/>
    <n v="0"/>
    <m/>
    <s v="TAT POPAYAN"/>
    <x v="1"/>
    <x v="5"/>
    <x v="1"/>
    <s v="OCCIDENTE"/>
    <s v="CALOTO"/>
    <n v="0"/>
    <s v="BODEGA"/>
    <x v="4"/>
  </r>
  <r>
    <n v="2110402"/>
    <s v="HUEVO M X 30 CARTON VERDE CANASTA"/>
    <s v="UN"/>
    <n v="657"/>
    <n v="0"/>
    <s v="S"/>
    <s v="IV82"/>
    <n v="0"/>
    <n v="375"/>
    <s v="HU"/>
    <s v="HUEVO COMERCIAL"/>
    <n v="349.55"/>
    <d v="2026-08-31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52388"/>
    <s v="HUEVO L X 15 PAGUE 14 PET EN CANASTA."/>
    <s v="UN"/>
    <n v="2702"/>
    <n v="0"/>
    <s v="S"/>
    <s v="IV82"/>
    <n v="0"/>
    <n v="540"/>
    <s v="HU"/>
    <s v="HUEVO COMERCIAL"/>
    <n v="538.38"/>
    <d v="2026-08-31T00:00:00"/>
    <m/>
    <s v="TAT POPAYAN"/>
    <n v="2152388"/>
    <s v="T23"/>
    <n v="0"/>
    <m/>
    <s v="TAT POPAYAN"/>
    <x v="1"/>
    <x v="5"/>
    <x v="1"/>
    <s v="OCCIDENTE"/>
    <s v="CALOTO"/>
    <n v="0"/>
    <s v="BODEGA"/>
    <x v="4"/>
  </r>
  <r>
    <n v="112268"/>
    <s v="HUEVO XL X 15 PET CAJA X 300."/>
    <s v="UN"/>
    <n v="34800"/>
    <m/>
    <s v="S"/>
    <s v="IV82"/>
    <m/>
    <m/>
    <s v="HU"/>
    <s v="HUEVO COMERCIAL"/>
    <n v="684.07000000000016"/>
    <d v="2026-08-31T00:00:00"/>
    <m/>
    <s v="TAT MEDELLIN"/>
    <n v="112268"/>
    <s v="T3"/>
    <n v="0"/>
    <m/>
    <s v="TAT MEDELLIN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31T00:00:00"/>
    <n v="0"/>
    <s v="TAT MEDELLIN"/>
    <n v="112271"/>
    <s v="T3"/>
    <n v="0"/>
    <m/>
    <s v="TAT MEDELLIN"/>
    <x v="1"/>
    <x v="4"/>
    <x v="1"/>
    <s v="OCCIDENTE"/>
    <s v="CALOTO"/>
    <n v="0"/>
    <s v="BODEGA"/>
    <x v="4"/>
  </r>
  <r>
    <n v="112301"/>
    <s v="HUEVO L X 30 PET"/>
    <s v="UN"/>
    <n v="6300"/>
    <m/>
    <s v="S"/>
    <s v="IV82"/>
    <m/>
    <m/>
    <s v="HU"/>
    <s v="HUEVO COMERCIAL"/>
    <n v="538.38"/>
    <d v="2026-08-30T00:00:00"/>
    <m/>
    <s v="TAT MEDELLIN"/>
    <n v="112301"/>
    <s v="T3"/>
    <n v="0"/>
    <m/>
    <s v="TAT MEDELLIN"/>
    <x v="1"/>
    <x v="5"/>
    <x v="1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8T00:00:00"/>
    <m/>
    <s v="TAT MEDELLIN"/>
    <n v="112357"/>
    <s v="T3"/>
    <n v="0"/>
    <m/>
    <s v="TAT MEDELLIN"/>
    <x v="1"/>
    <x v="5"/>
    <x v="1"/>
    <s v="OCCIDENTE"/>
    <s v="CALOTO"/>
    <n v="0"/>
    <s v="BODEGA"/>
    <x v="3"/>
  </r>
  <r>
    <n v="112379"/>
    <s v="HUEVO L X 30 PET CAJA X 300"/>
    <s v="UN"/>
    <n v="32100"/>
    <m/>
    <s v="S"/>
    <s v="IV82"/>
    <m/>
    <m/>
    <s v="HU"/>
    <s v="HUEVO COMERCIAL"/>
    <n v="538.38"/>
    <d v="2026-08-31T00:00:00"/>
    <m/>
    <s v="TAT MEDELLIN"/>
    <n v="112379"/>
    <s v="T3"/>
    <n v="0"/>
    <m/>
    <s v="TAT MEDELLIN"/>
    <x v="1"/>
    <x v="5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29T00:00:00"/>
    <m/>
    <s v="TAT MEDELLIN"/>
    <n v="114268"/>
    <s v="T3"/>
    <n v="0"/>
    <m/>
    <s v="TAT MEDELLIN"/>
    <x v="1"/>
    <x v="4"/>
    <x v="1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9T00:00:00"/>
    <m/>
    <s v="TAT MEDELLIN"/>
    <n v="114379"/>
    <s v="T3"/>
    <n v="0"/>
    <m/>
    <s v="TAT MEDELLIN"/>
    <x v="1"/>
    <x v="5"/>
    <x v="1"/>
    <s v="OCCIDENTE"/>
    <s v="CALOTO"/>
    <n v="0"/>
    <s v="BODEGA"/>
    <x v="3"/>
  </r>
  <r>
    <n v="152384"/>
    <s v="HUEVO L X 15 PAGUE 14 PET CAJA X 300."/>
    <s v="UN"/>
    <n v="14100"/>
    <n v="0"/>
    <s v="S"/>
    <s v="IV82"/>
    <n v="0"/>
    <n v="545"/>
    <s v="HU"/>
    <s v="HUEVO COMERCIAL"/>
    <n v="504.4"/>
    <d v="2026-08-31T00:00:00"/>
    <m/>
    <s v="TAT MEDELLIN"/>
    <n v="152384"/>
    <s v="T3"/>
    <n v="0"/>
    <m/>
    <s v="TAT MEDELLIN"/>
    <x v="1"/>
    <x v="5"/>
    <x v="1"/>
    <s v="OCCIDENTE"/>
    <s v="CALOTO"/>
    <n v="0"/>
    <s v="BODEGA"/>
    <x v="4"/>
  </r>
  <r>
    <n v="2010102"/>
    <s v="HUEVO YUMBO X20 CARTON VERDE CANASTA."/>
    <s v="UN"/>
    <n v="9327"/>
    <n v="0"/>
    <s v="S"/>
    <s v="IV82"/>
    <n v="0"/>
    <n v="670"/>
    <s v="HU"/>
    <s v="HUEVO COMERCIAL"/>
    <n v="629.67999999999995"/>
    <d v="2026-08-31T00:00:00"/>
    <m/>
    <s v="TAT MEDELLIN"/>
    <n v="2010102"/>
    <s v="T3"/>
    <n v="0"/>
    <m/>
    <s v="TAT MEDELLIN"/>
    <x v="1"/>
    <x v="6"/>
    <x v="3"/>
    <s v="OCCIDENTE"/>
    <s v="CALOTO"/>
    <n v="0"/>
    <s v="BODEGA"/>
    <x v="4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1"/>
    <x v="8"/>
    <x v="1"/>
    <s v="OCCIDENTE"/>
    <s v="CALOTO"/>
    <n v="0"/>
    <s v="BODEGA"/>
    <x v="3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1"/>
    <x v="0"/>
    <x v="1"/>
    <s v="OCCIDENTE"/>
    <s v="CALOTO"/>
    <n v="0"/>
    <s v="BODEGA"/>
    <x v="3"/>
  </r>
  <r>
    <n v="2110202"/>
    <s v="HUEVO XL X 30 CARTON VERDE CANASTA"/>
    <s v="UN"/>
    <n v="192794"/>
    <n v="0"/>
    <s v="S"/>
    <s v="IV82"/>
    <n v="0"/>
    <n v="400"/>
    <s v="HU"/>
    <s v="HUEVO COMERCIAL"/>
    <n v="394.26"/>
    <d v="2026-08-31T00:00:00"/>
    <m/>
    <s v="TAT MEDELLIN"/>
    <n v="2110202"/>
    <s v="T3"/>
    <n v="0"/>
    <m/>
    <s v="TAT MEDELLIN"/>
    <x v="1"/>
    <x v="4"/>
    <x v="3"/>
    <s v="OCCIDENTE"/>
    <s v="CALOTO"/>
    <n v="0"/>
    <s v="BODEGA"/>
    <x v="4"/>
  </r>
  <r>
    <n v="2110217"/>
    <s v="HUEVO XL X 30 CARTON VERDE AMARRADO SIN ETIQUETA CANASTA"/>
    <s v="UN"/>
    <n v="41640"/>
    <n v="0"/>
    <s v="S"/>
    <s v="IV82"/>
    <n v="0"/>
    <n v="410"/>
    <s v="HU"/>
    <s v="HUEVO COMERCIAL"/>
    <n v="393.89"/>
    <d v="2026-08-31T00:00:00"/>
    <n v="0"/>
    <s v="TAT MEDELLIN"/>
    <n v="2110217"/>
    <s v="T3"/>
    <n v="0"/>
    <m/>
    <s v="TAT MEDELLIN"/>
    <x v="1"/>
    <x v="4"/>
    <x v="1"/>
    <s v="OCCIDENTE"/>
    <s v="CALOTO"/>
    <n v="0"/>
    <s v="BODEGA"/>
    <x v="4"/>
  </r>
  <r>
    <n v="2110302"/>
    <s v="HUEVO L X 30 CARTON VERDE CANASTA"/>
    <s v="UN"/>
    <n v="98827"/>
    <n v="0"/>
    <s v="S"/>
    <s v="IV82"/>
    <n v="0"/>
    <n v="385"/>
    <s v="HU"/>
    <s v="HUEVO COMERCIAL"/>
    <n v="363.24000018984049"/>
    <d v="2026-08-31T00:00:00"/>
    <m/>
    <s v="TAT MEDELLIN"/>
    <n v="2110302"/>
    <s v="T3"/>
    <n v="0"/>
    <m/>
    <s v="TAT MEDELLIN"/>
    <x v="1"/>
    <x v="5"/>
    <x v="3"/>
    <s v="OCCIDENTE"/>
    <s v="CALOTO"/>
    <n v="0"/>
    <s v="BODEGA"/>
    <x v="4"/>
  </r>
  <r>
    <n v="2110317"/>
    <s v="HUEVO L X 30 CARTON VERDE AMARRADO SIN ETIQUETA CANASTA"/>
    <s v="UN"/>
    <n v="11430"/>
    <n v="0"/>
    <s v="S"/>
    <s v="IV82"/>
    <n v="0"/>
    <n v="395"/>
    <s v="HU"/>
    <s v="HUEVO COMERCIAL"/>
    <n v="362.98003255615441"/>
    <d v="2026-08-31T00:00:00"/>
    <n v="0"/>
    <s v="TAT MEDELLIN"/>
    <n v="2110317"/>
    <s v="T3"/>
    <n v="0"/>
    <m/>
    <s v="TAT MEDELLIN"/>
    <x v="1"/>
    <x v="5"/>
    <x v="1"/>
    <s v="OCCIDENTE"/>
    <s v="CALOTO"/>
    <n v="0"/>
    <s v="BODEGA"/>
    <x v="4"/>
  </r>
  <r>
    <n v="2110402"/>
    <s v="HUEVO M X 30 CARTON VERDE CANASTA"/>
    <s v="UN"/>
    <n v="41976"/>
    <n v="0"/>
    <s v="S"/>
    <s v="IV82"/>
    <n v="0"/>
    <n v="375"/>
    <s v="HU"/>
    <s v="HUEVO COMERCIAL"/>
    <n v="349.54999999142387"/>
    <d v="2026-08-31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8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0"/>
    <x v="1"/>
    <s v="OCCIDENTE"/>
    <s v="CALOTO"/>
    <n v="0"/>
    <s v="BODEGA"/>
    <x v="1"/>
  </r>
  <r>
    <n v="110316"/>
    <s v="HUEVO L X30 CARTON VERDE CON ETIQUETA"/>
    <s v="UN"/>
    <n v="10"/>
    <m/>
    <s v="S"/>
    <s v="IV82"/>
    <m/>
    <m/>
    <s v="HU"/>
    <s v="HUEVO COMERCIAL"/>
    <n v="474.15"/>
    <d v="2026-08-28T00:00:00"/>
    <m/>
    <s v="TAT PEREIRA-OPERADOR LOGISTICO"/>
    <n v="110316"/>
    <s v="T36"/>
    <n v="0"/>
    <m/>
    <s v="TAT PEREIRA"/>
    <x v="1"/>
    <x v="5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5"/>
    <x v="3"/>
    <s v="OCCIDENTE"/>
    <s v="CALOTO"/>
    <n v="0"/>
    <s v="BODEGA"/>
    <x v="4"/>
  </r>
  <r>
    <n v="79201"/>
    <s v="DESECHO HUEVO CASCARA"/>
    <s v="UN"/>
    <n v="260"/>
    <m/>
    <s v="S"/>
    <s v="IV82"/>
    <m/>
    <m/>
    <s v="HU"/>
    <s v="HUEVO COMERCIAL"/>
    <n v="376.83"/>
    <d v="2026-08-30T00:00:00"/>
    <n v="79201"/>
    <s v="TAT BARRANQUILLA"/>
    <n v="79201"/>
    <s v="T4"/>
    <n v="0"/>
    <m/>
    <s v="TAT BARRANQUILLA"/>
    <x v="1"/>
    <x v="3"/>
    <x v="2"/>
    <s v="COSTA"/>
    <s v="CALOTO"/>
    <s v="DESECHO"/>
    <s v="BODEGA"/>
    <x v="2"/>
  </r>
  <r>
    <n v="110316"/>
    <s v="HUEVO L X30 CARTON VERDE CON ETIQUETA"/>
    <s v="UN"/>
    <n v="22366"/>
    <m/>
    <s v="S"/>
    <s v="IV82"/>
    <m/>
    <m/>
    <s v="HU"/>
    <s v="HUEVO COMERCIAL"/>
    <n v="474.15"/>
    <d v="2026-08-30T00:00:00"/>
    <m/>
    <s v="TAT BARRANQUILLA"/>
    <n v="110316"/>
    <s v="T4"/>
    <n v="0"/>
    <m/>
    <s v="TAT BARRANQUILLA"/>
    <x v="1"/>
    <x v="5"/>
    <x v="5"/>
    <s v="COSTA"/>
    <s v="CALOTO"/>
    <n v="0"/>
    <s v="BODEGA"/>
    <x v="3"/>
  </r>
  <r>
    <n v="110416"/>
    <s v="HUEVO M X 30 CARTON VERDE CON ETIQUETA"/>
    <s v="UN"/>
    <n v="1370"/>
    <m/>
    <s v="S"/>
    <s v="IV82"/>
    <m/>
    <m/>
    <s v="HU"/>
    <s v="HUEVO COMERCIAL"/>
    <n v="450.22"/>
    <d v="2026-08-30T00:00:00"/>
    <m/>
    <s v="TAT BARRANQUILLA"/>
    <n v="110416"/>
    <s v="T4"/>
    <n v="0"/>
    <m/>
    <s v="TAT BARRANQUILLA"/>
    <x v="1"/>
    <x v="7"/>
    <x v="5"/>
    <s v="COSTA"/>
    <s v="CALOTO"/>
    <n v="0"/>
    <s v="BODEGA"/>
    <x v="3"/>
  </r>
  <r>
    <n v="2110202"/>
    <s v="HUEVO XL X 30 CARTON VERDE CANASTA"/>
    <s v="UN"/>
    <n v="9784"/>
    <n v="0"/>
    <s v="S"/>
    <s v="IV82"/>
    <n v="0"/>
    <n v="480"/>
    <s v="HU"/>
    <s v="HUEVO COMERCIAL"/>
    <n v="394.41535772690099"/>
    <d v="2026-08-30T00:00:00"/>
    <m/>
    <s v="TAT BARRANQUILLA"/>
    <n v="2110202"/>
    <s v="T4"/>
    <n v="0"/>
    <m/>
    <s v="TAT BARRANQUILLA"/>
    <x v="1"/>
    <x v="4"/>
    <x v="3"/>
    <s v="COSTA"/>
    <s v="CALOTO"/>
    <n v="0"/>
    <s v="BODEGA"/>
    <x v="4"/>
  </r>
  <r>
    <n v="2110302"/>
    <s v="HUEVO L X 30 CARTON VERDE CANASTA"/>
    <s v="UN"/>
    <n v="40368"/>
    <n v="0"/>
    <s v="S"/>
    <s v="IV82"/>
    <n v="0"/>
    <n v="400"/>
    <s v="HU"/>
    <s v="HUEVO COMERCIAL"/>
    <n v="363.24184168811632"/>
    <d v="2026-08-31T00:00:00"/>
    <m/>
    <s v="TAT BARRANQUILLA"/>
    <n v="2110302"/>
    <s v="T4"/>
    <n v="0"/>
    <m/>
    <s v="TAT BARRANQUILLA"/>
    <x v="1"/>
    <x v="5"/>
    <x v="3"/>
    <s v="COSTA"/>
    <s v="CALOTO"/>
    <n v="0"/>
    <s v="BODEGA"/>
    <x v="4"/>
  </r>
  <r>
    <n v="2110317"/>
    <s v="HUEVO L X 30 CARTON VERDE AMARRADO SIN ETIQUETA CANASTA"/>
    <s v="UN"/>
    <n v="10980"/>
    <n v="0"/>
    <s v="S"/>
    <s v="IV82"/>
    <n v="0"/>
    <n v="410"/>
    <s v="HU"/>
    <s v="HUEVO COMERCIAL"/>
    <n v="362.98"/>
    <d v="2026-08-30T00:00:00"/>
    <n v="0"/>
    <s v="TAT BARRANQUILLA"/>
    <n v="2110317"/>
    <s v="T4"/>
    <n v="0"/>
    <m/>
    <s v="TAT BARRANQUILLA"/>
    <x v="1"/>
    <x v="5"/>
    <x v="1"/>
    <s v="COSTA"/>
    <s v="CALOTO"/>
    <n v="0"/>
    <s v="BODEGA"/>
    <x v="4"/>
  </r>
  <r>
    <n v="2110402"/>
    <s v="HUEVO M X 30 CARTON VERDE CANASTA"/>
    <s v="UN"/>
    <n v="104640"/>
    <n v="0"/>
    <s v="S"/>
    <s v="IV82"/>
    <n v="0"/>
    <n v="390"/>
    <s v="HU"/>
    <s v="HUEVO COMERCIAL"/>
    <n v="349.55"/>
    <d v="2026-08-31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8-29T00:00:00"/>
    <n v="0"/>
    <s v="TAT BARRANQUILLA"/>
    <n v="2114379"/>
    <s v="T4"/>
    <n v="0"/>
    <m/>
    <s v="TAT BARRANQUILLA"/>
    <x v="1"/>
    <x v="5"/>
    <x v="1"/>
    <s v="COSTA"/>
    <s v="CALOTO"/>
    <n v="0"/>
    <s v="BODEGA"/>
    <x v="3"/>
  </r>
  <r>
    <n v="2152388"/>
    <s v="HUEVO L X 15 PAGUE 14 PET EN CANASTA."/>
    <s v="UN"/>
    <n v="20580"/>
    <n v="0"/>
    <s v="S"/>
    <s v="IV82"/>
    <n v="0"/>
    <n v="530"/>
    <s v="HU"/>
    <s v="HUEVO COMERCIAL"/>
    <n v="538.38"/>
    <d v="2026-08-31T00:00:00"/>
    <m/>
    <s v="TAT BARRANQUILLA"/>
    <n v="2152388"/>
    <s v="T4"/>
    <n v="0"/>
    <m/>
    <s v="TAT BARRANQUILLA"/>
    <x v="1"/>
    <x v="5"/>
    <x v="1"/>
    <s v="COSTA"/>
    <s v="CALOTO"/>
    <n v="0"/>
    <s v="BODEGA"/>
    <x v="4"/>
  </r>
  <r>
    <n v="13461"/>
    <s v="HUEVO A X 30 BAND GRIS AMARRADO - OLIMPICA"/>
    <s v="UN"/>
    <n v="6810"/>
    <m/>
    <s v="S"/>
    <s v="IV82"/>
    <m/>
    <m/>
    <s v="HU"/>
    <s v="HUEVO COMERCIAL"/>
    <n v="323.74"/>
    <d v="2026-08-29T00:00:00"/>
    <n v="0"/>
    <s v="TAT CARTAGENA"/>
    <n v="13461"/>
    <s v="T41"/>
    <n v="0"/>
    <m/>
    <s v="TAT CARTAGENA"/>
    <x v="1"/>
    <x v="8"/>
    <x v="1"/>
    <s v="COSTA"/>
    <s v="CALOTO"/>
    <n v="0"/>
    <s v="BODEGA"/>
    <x v="3"/>
  </r>
  <r>
    <n v="79201"/>
    <s v="DESECHO HUEVO CASCARA"/>
    <s v="UN"/>
    <n v="3027"/>
    <m/>
    <s v="S"/>
    <s v="IV82"/>
    <m/>
    <m/>
    <s v="HU"/>
    <s v="HUEVO COMERCIAL"/>
    <n v="533.9688701684837"/>
    <d v="2026-08-30T00:00:00"/>
    <n v="79201"/>
    <s v="TAT CARTAGENA"/>
    <n v="79201"/>
    <s v="T41"/>
    <n v="0"/>
    <m/>
    <s v="TAT CARTAGENA"/>
    <x v="1"/>
    <x v="3"/>
    <x v="2"/>
    <s v="COSTA"/>
    <s v="CALOTO"/>
    <s v="DESECHO"/>
    <s v="BODEGA"/>
    <x v="2"/>
  </r>
  <r>
    <n v="110316"/>
    <s v="HUEVO L X30 CARTON VERDE CON ETIQUETA"/>
    <s v="UN"/>
    <n v="600"/>
    <m/>
    <s v="S"/>
    <s v="IV82"/>
    <m/>
    <m/>
    <s v="HU"/>
    <s v="HUEVO COMERCIAL"/>
    <n v="683.96628333333331"/>
    <d v="2026-08-29T00:00:00"/>
    <m/>
    <s v="TAT CARTAGENA"/>
    <n v="110316"/>
    <s v="T41"/>
    <n v="0"/>
    <m/>
    <s v="TAT CARTAGENA"/>
    <x v="1"/>
    <x v="5"/>
    <x v="5"/>
    <s v="COSTA"/>
    <s v="CALOTO"/>
    <n v="0"/>
    <s v="BODEGA"/>
    <x v="3"/>
  </r>
  <r>
    <n v="2110302"/>
    <s v="HUEVO L X 30 CARTON VERDE CANASTA"/>
    <s v="UN"/>
    <n v="26052"/>
    <n v="0"/>
    <s v="S"/>
    <s v="IV82"/>
    <n v="0"/>
    <n v="430"/>
    <s v="HU"/>
    <s v="HUEVO COMERCIAL"/>
    <n v="368.72704326202222"/>
    <d v="2026-08-31T00:00:00"/>
    <m/>
    <s v="TAT CARTAGENA"/>
    <n v="2110302"/>
    <s v="T41"/>
    <n v="0"/>
    <m/>
    <s v="TAT CARTAGENA"/>
    <x v="1"/>
    <x v="5"/>
    <x v="3"/>
    <s v="COSTA"/>
    <s v="CALOTO"/>
    <n v="0"/>
    <s v="BODEGA"/>
    <x v="4"/>
  </r>
  <r>
    <n v="2110303"/>
    <s v="HUEVO L X30 CARTON VERDE AMARRADO CANASTA"/>
    <s v="UN"/>
    <n v="3060"/>
    <m/>
    <s v="S"/>
    <s v="IV82"/>
    <m/>
    <m/>
    <s v="HU"/>
    <s v="HUEVO COMERCIAL"/>
    <n v="362.98"/>
    <d v="2026-08-28T00:00:00"/>
    <m/>
    <s v="TAT CARTAGENA"/>
    <n v="2110303"/>
    <s v="T41"/>
    <n v="0"/>
    <m/>
    <s v="TAT CARTAGENA"/>
    <x v="1"/>
    <x v="5"/>
    <x v="1"/>
    <s v="COSTA"/>
    <s v="CALOTO"/>
    <n v="0"/>
    <s v="BODEGA"/>
    <x v="3"/>
  </r>
  <r>
    <n v="2110402"/>
    <s v="HUEVO M X 30 CARTON VERDE CANASTA"/>
    <s v="UN"/>
    <n v="245545"/>
    <n v="0"/>
    <s v="S"/>
    <s v="IV82"/>
    <n v="0"/>
    <n v="390"/>
    <s v="HU"/>
    <s v="HUEVO COMERCIAL"/>
    <n v="349.55598770680558"/>
    <d v="2026-08-31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4268"/>
    <s v="HUEVO XL X 15 PET CANASTA X 180 PV"/>
    <s v="UN"/>
    <n v="540"/>
    <m/>
    <s v="S"/>
    <s v="IV82"/>
    <m/>
    <m/>
    <s v="HU"/>
    <s v="HUEVO COMERCIAL"/>
    <n v="538.38"/>
    <d v="2026-08-28T00:00:00"/>
    <n v="0"/>
    <s v="TAT CARTAGENA"/>
    <n v="2114268"/>
    <s v="T41"/>
    <n v="0"/>
    <m/>
    <s v="TAT CARTAGENA"/>
    <x v="1"/>
    <x v="4"/>
    <x v="1"/>
    <s v="COSTA"/>
    <s v="CALOTO"/>
    <n v="0"/>
    <s v="BODEGA"/>
    <x v="3"/>
  </r>
  <r>
    <n v="2114357"/>
    <s v="HUEVO L X 12 PET CANASTA X 144 PV"/>
    <s v="UN"/>
    <n v="264"/>
    <m/>
    <s v="S"/>
    <s v="IV82"/>
    <m/>
    <m/>
    <s v="HU"/>
    <s v="HUEVO COMERCIAL"/>
    <n v="538.38"/>
    <d v="2026-08-29T00:00:00"/>
    <n v="0"/>
    <s v="TAT CARTAGENA"/>
    <n v="2114357"/>
    <s v="T41"/>
    <n v="0"/>
    <m/>
    <s v="TAT CARTAGENA"/>
    <x v="1"/>
    <x v="5"/>
    <x v="1"/>
    <s v="COSTA"/>
    <s v="CALOTO"/>
    <n v="0"/>
    <s v="BODEGA"/>
    <x v="3"/>
  </r>
  <r>
    <n v="2114379"/>
    <s v="HUEVO L X 30 PET CANASTA X 180 PV"/>
    <s v="UN"/>
    <n v="1740"/>
    <m/>
    <s v="S"/>
    <s v="IV82"/>
    <m/>
    <m/>
    <s v="HU"/>
    <s v="HUEVO COMERCIAL"/>
    <n v="538.37999999985311"/>
    <d v="2026-08-29T00:00:00"/>
    <n v="0"/>
    <s v="TAT CARTAGENA"/>
    <n v="2114379"/>
    <s v="T41"/>
    <n v="0"/>
    <m/>
    <s v="TAT CARTAGENA"/>
    <x v="1"/>
    <x v="5"/>
    <x v="1"/>
    <s v="COSTA"/>
    <s v="CALOTO"/>
    <n v="0"/>
    <s v="BODEGA"/>
    <x v="3"/>
  </r>
  <r>
    <n v="2152388"/>
    <s v="HUEVO L X 15 PAGUE 14 PET EN CANASTA."/>
    <s v="UN"/>
    <n v="7215"/>
    <n v="0"/>
    <s v="S"/>
    <s v="IV82"/>
    <n v="0"/>
    <n v="550"/>
    <s v="HU"/>
    <s v="HUEVO COMERCIAL"/>
    <n v="538.38"/>
    <d v="2026-08-31T00:00:00"/>
    <m/>
    <s v="TAT CARTAGENA"/>
    <n v="2152388"/>
    <s v="T41"/>
    <n v="0"/>
    <m/>
    <s v="TAT CARTAGENA"/>
    <x v="1"/>
    <x v="5"/>
    <x v="1"/>
    <s v="COSTA"/>
    <s v="CALOTO"/>
    <n v="0"/>
    <s v="BODEGA"/>
    <x v="4"/>
  </r>
  <r>
    <n v="79201"/>
    <s v="DESECHO HUEVO CASCARA"/>
    <s v="UN"/>
    <n v="465"/>
    <m/>
    <s v="S"/>
    <s v="IV82"/>
    <m/>
    <m/>
    <s v="HU"/>
    <s v="HUEVO COMERCIAL"/>
    <n v="376.83"/>
    <d v="2026-08-28T00:00:00"/>
    <n v="79201"/>
    <s v="TAT SANTAMARTA"/>
    <n v="79201"/>
    <s v="T42"/>
    <n v="0"/>
    <m/>
    <s v="TAT SANTA MARTA "/>
    <x v="1"/>
    <x v="3"/>
    <x v="2"/>
    <s v="COSTA"/>
    <s v="SANTANDER"/>
    <s v="DESECHO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1"/>
    <x v="5"/>
    <x v="1"/>
    <s v="COSTA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6T00:00:00"/>
    <m/>
    <s v="TAT SANTAMARTA"/>
    <n v="114379"/>
    <s v="T42"/>
    <n v="0"/>
    <m/>
    <s v="TAT SANTA MARTA "/>
    <x v="1"/>
    <x v="5"/>
    <x v="1"/>
    <s v="COSTA"/>
    <s v="SANTANDER"/>
    <n v="0"/>
    <s v="BODEGA"/>
    <x v="3"/>
  </r>
  <r>
    <n v="152384"/>
    <s v="HUEVO L X 15 PAGUE 14 PET CAJA X 300."/>
    <s v="UN"/>
    <n v="9900"/>
    <n v="0"/>
    <s v="S"/>
    <s v="IV82"/>
    <n v="0"/>
    <n v="550"/>
    <s v="HU"/>
    <s v="HUEVO COMERCIAL"/>
    <n v="504.4"/>
    <d v="2026-08-29T00:00:00"/>
    <m/>
    <s v="TAT SANTAMARTA"/>
    <n v="152384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26730"/>
    <n v="0"/>
    <s v="S"/>
    <s v="IV82"/>
    <n v="0"/>
    <n v="475"/>
    <s v="HU"/>
    <s v="HUEVO COMERCIAL"/>
    <n v="363.24061176873352"/>
    <d v="2026-08-29T00:00:00"/>
    <m/>
    <s v="TAT SANTAMARTA"/>
    <n v="2110302"/>
    <s v="T42"/>
    <n v="0"/>
    <m/>
    <s v="TAT SANTA MARTA "/>
    <x v="1"/>
    <x v="5"/>
    <x v="3"/>
    <s v="COSTA"/>
    <s v="SANTANDER"/>
    <n v="0"/>
    <s v="BODEGA"/>
    <x v="4"/>
  </r>
  <r>
    <n v="2110402"/>
    <s v="HUEVO M X 30 CARTON VERDE CANASTA"/>
    <s v="UN"/>
    <n v="38640"/>
    <n v="0"/>
    <s v="S"/>
    <s v="IV82"/>
    <n v="0"/>
    <n v="435"/>
    <s v="HU"/>
    <s v="HUEVO COMERCIAL"/>
    <n v="349.55"/>
    <d v="2026-08-29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4268"/>
    <s v="HUEVO XL X 15 PET CANASTA X 180 PV"/>
    <s v="UN"/>
    <n v="480"/>
    <m/>
    <s v="S"/>
    <s v="IV82"/>
    <m/>
    <m/>
    <s v="HU"/>
    <s v="HUEVO COMERCIAL"/>
    <n v="538.38"/>
    <d v="2026-08-27T00:00:00"/>
    <n v="0"/>
    <s v="TAT SANTAMARTA"/>
    <n v="2114268"/>
    <s v="T42"/>
    <n v="0"/>
    <m/>
    <s v="TAT SANTA MARTA "/>
    <x v="1"/>
    <x v="4"/>
    <x v="1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8-27T00:00:00"/>
    <n v="0"/>
    <s v="TAT SANTAMARTA"/>
    <n v="2114357"/>
    <s v="T42"/>
    <n v="0"/>
    <m/>
    <s v="TAT SANTA MARTA "/>
    <x v="1"/>
    <x v="5"/>
    <x v="1"/>
    <s v="COSTA"/>
    <s v="SANTANDER"/>
    <n v="0"/>
    <s v="BODEGA"/>
    <x v="3"/>
  </r>
  <r>
    <n v="2114379"/>
    <s v="HUEVO L X 30 PET CANASTA X 180 PV"/>
    <s v="UN"/>
    <n v="1260"/>
    <m/>
    <s v="S"/>
    <s v="IV82"/>
    <m/>
    <m/>
    <s v="HU"/>
    <s v="HUEVO COMERCIAL"/>
    <n v="538.38"/>
    <d v="2026-08-27T00:00:00"/>
    <n v="0"/>
    <s v="TAT SANTAMARTA"/>
    <n v="2114379"/>
    <s v="T42"/>
    <n v="0"/>
    <m/>
    <s v="TAT SANTA MARTA "/>
    <x v="1"/>
    <x v="5"/>
    <x v="1"/>
    <s v="COSTA"/>
    <s v="SANTANDER"/>
    <n v="0"/>
    <s v="BODEGA"/>
    <x v="3"/>
  </r>
  <r>
    <n v="2152388"/>
    <s v="HUEVO L X 15 PAGUE 14 PET EN CANASTA."/>
    <s v="UN"/>
    <n v="1440"/>
    <n v="0"/>
    <s v="S"/>
    <s v="IV82"/>
    <n v="0"/>
    <n v="560"/>
    <s v="HU"/>
    <s v="HUEVO COMERCIAL"/>
    <n v="538.38"/>
    <d v="2026-08-29T00:00:00"/>
    <m/>
    <s v="TAT SANTAMARTA"/>
    <n v="2152388"/>
    <s v="T42"/>
    <n v="0"/>
    <m/>
    <s v="TAT SANTA MARTA "/>
    <x v="1"/>
    <x v="5"/>
    <x v="1"/>
    <s v="COSTA"/>
    <s v="SANTANDER"/>
    <n v="0"/>
    <s v="BODEGA"/>
    <x v="4"/>
  </r>
  <r>
    <n v="2110302"/>
    <s v="HUEVO L X 30 CARTON VERDE CANASTA"/>
    <s v="UN"/>
    <n v="180"/>
    <m/>
    <s v="S"/>
    <s v="IV82"/>
    <m/>
    <m/>
    <s v="HU"/>
    <s v="HUEVO COMERCIAL"/>
    <n v="363.24"/>
    <d v="2026-08-27T00:00:00"/>
    <m/>
    <s v="TAT VALLEDUPAR"/>
    <n v="2110302"/>
    <s v="T43"/>
    <n v="0"/>
    <m/>
    <s v="TAT VALLEDUPAR"/>
    <x v="1"/>
    <x v="5"/>
    <x v="3"/>
    <s v="COSTA"/>
    <s v="SANTANDER"/>
    <n v="0"/>
    <s v="BODEGA"/>
    <x v="4"/>
  </r>
  <r>
    <n v="2110402"/>
    <s v="HUEVO M X 30 CARTON VERDE CANASTA"/>
    <s v="UN"/>
    <n v="149211"/>
    <m/>
    <s v="S"/>
    <s v="IV82"/>
    <m/>
    <m/>
    <s v="HU"/>
    <s v="HUEVO COMERCIAL"/>
    <n v="349.54999999982113"/>
    <d v="2026-08-29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2207"/>
    <s v="HUEVO XL X 15 PET CANASTA"/>
    <s v="UN"/>
    <n v="52"/>
    <m/>
    <s v="S"/>
    <s v="IV82"/>
    <m/>
    <m/>
    <s v="HU"/>
    <s v="HUEVO COMERCIAL"/>
    <n v="599.67999999999995"/>
    <d v="2026-08-27T00:00:00"/>
    <m/>
    <s v="TAT VALLEDUPAR"/>
    <n v="2112207"/>
    <s v="T43"/>
    <n v="0"/>
    <m/>
    <s v="TAT VALLEDUPAR"/>
    <x v="1"/>
    <x v="4"/>
    <x v="1"/>
    <s v="COSTA"/>
    <s v="SANTANDER"/>
    <s v="TAT"/>
    <s v="BODEGA"/>
    <x v="4"/>
  </r>
  <r>
    <n v="2152388"/>
    <s v="HUEVO L X 15 PAGUE 14 PET EN CANASTA."/>
    <s v="UN"/>
    <n v="60"/>
    <m/>
    <s v="S"/>
    <s v="IV82"/>
    <m/>
    <m/>
    <s v="HU"/>
    <s v="HUEVO COMERCIAL"/>
    <n v="538.38"/>
    <d v="2026-08-29T00:00:00"/>
    <m/>
    <s v="TAT VALLEDUPAR"/>
    <n v="2152388"/>
    <s v="T43"/>
    <n v="0"/>
    <m/>
    <s v="TAT VALLEDUPAR"/>
    <x v="1"/>
    <x v="5"/>
    <x v="1"/>
    <s v="COSTA"/>
    <s v="SANTANDER"/>
    <n v="0"/>
    <s v="BODEGA"/>
    <x v="4"/>
  </r>
  <r>
    <n v="2110302"/>
    <s v="HUEVO L X 30 CARTON VERDE CANASTA"/>
    <s v="UN"/>
    <n v="505"/>
    <n v="0"/>
    <s v="S"/>
    <s v="IV82"/>
    <n v="0"/>
    <n v="430"/>
    <s v="HU"/>
    <s v="HUEVO COMERCIAL"/>
    <n v="363.24009341942082"/>
    <d v="2026-08-29T00:00:00"/>
    <m/>
    <s v="TAT SINCELEJO"/>
    <n v="2110302"/>
    <s v="T45"/>
    <n v="0"/>
    <m/>
    <s v="TAT SINCELEJO"/>
    <x v="1"/>
    <x v="5"/>
    <x v="3"/>
    <s v="COSTA"/>
    <s v="SANTANDER"/>
    <n v="0"/>
    <s v="BODEGA"/>
    <x v="4"/>
  </r>
  <r>
    <n v="2110402"/>
    <s v="HUEVO M X 30 CARTON VERDE CANASTA"/>
    <s v="UN"/>
    <n v="10505"/>
    <n v="0"/>
    <s v="S"/>
    <s v="IV82"/>
    <n v="0"/>
    <n v="420"/>
    <s v="HU"/>
    <s v="HUEVO COMERCIAL"/>
    <n v="349.55000000108453"/>
    <d v="2026-08-29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79201"/>
    <s v="DESECHO HUEVO CASCARA"/>
    <s v="UN"/>
    <n v="1618"/>
    <m/>
    <s v="S"/>
    <s v="IV82"/>
    <m/>
    <m/>
    <s v="HU"/>
    <s v="HUEVO COMERCIAL"/>
    <n v="376.83"/>
    <d v="2026-08-29T00:00:00"/>
    <n v="79201"/>
    <s v="TAT MONTERIA"/>
    <n v="79201"/>
    <s v="T49"/>
    <n v="0"/>
    <m/>
    <s v="TAT MONTERIA"/>
    <x v="1"/>
    <x v="3"/>
    <x v="2"/>
    <s v="COSTA"/>
    <s v="SANTANDER"/>
    <s v="DESECHO"/>
    <s v="BODEGA"/>
    <x v="2"/>
  </r>
  <r>
    <n v="2110302"/>
    <s v="HUEVO L X 30 CARTON VERDE CANASTA"/>
    <s v="UN"/>
    <n v="31854"/>
    <n v="0"/>
    <s v="S"/>
    <s v="IV82"/>
    <n v="0"/>
    <n v="455"/>
    <s v="HU"/>
    <s v="HUEVO COMERCIAL"/>
    <n v="363.24003534754792"/>
    <d v="2026-08-30T00:00:00"/>
    <m/>
    <s v="TAT MONTERIA"/>
    <n v="2110302"/>
    <s v="T49"/>
    <n v="0"/>
    <m/>
    <s v="TAT MONTERIA"/>
    <x v="1"/>
    <x v="5"/>
    <x v="3"/>
    <s v="COSTA"/>
    <s v="SANTANDER"/>
    <n v="0"/>
    <s v="BODEGA"/>
    <x v="4"/>
  </r>
  <r>
    <n v="2110402"/>
    <s v="HUEVO M X 30 CARTON VERDE CANASTA"/>
    <s v="UN"/>
    <n v="348520"/>
    <n v="0"/>
    <s v="S"/>
    <s v="IV82"/>
    <n v="0"/>
    <n v="395"/>
    <s v="HU"/>
    <s v="HUEVO COMERCIAL"/>
    <n v="349.55000000043577"/>
    <d v="2026-08-30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9T00:00:00"/>
    <m/>
    <s v="TAT MONTERIA"/>
    <n v="2152388"/>
    <s v="T49"/>
    <n v="0"/>
    <m/>
    <s v="TAT MONTERIA"/>
    <x v="1"/>
    <x v="5"/>
    <x v="1"/>
    <s v="COSTA"/>
    <s v="SANTANDER"/>
    <n v="0"/>
    <s v="BODEGA"/>
    <x v="4"/>
  </r>
  <r>
    <n v="152381"/>
    <s v="HUEVO L X 12 PAGUE 11 PET CAJA X 120"/>
    <s v="UN"/>
    <n v="262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1"/>
    <x v="5"/>
    <x v="1"/>
    <s v="CENTRO ORIENTE"/>
    <s v="SANTANDER"/>
    <n v="0"/>
    <s v="BODEGA"/>
    <x v="3"/>
  </r>
  <r>
    <n v="152382"/>
    <s v="HUEVO L X 30 PAGUE 28 PET CAJA X 300"/>
    <s v="UN"/>
    <n v="21000"/>
    <m/>
    <s v="S"/>
    <s v="IV82"/>
    <m/>
    <m/>
    <s v="HU"/>
    <s v="HUEVO COMERCIAL"/>
    <n v="484.73"/>
    <d v="2026-08-31T00:00:00"/>
    <n v="15238"/>
    <s v="TAT BOGOTA MONTEVIDEO"/>
    <n v="15238"/>
    <s v="T52"/>
    <n v="0"/>
    <m/>
    <s v="TAT BOGOTA MONTEVIDEO"/>
    <x v="1"/>
    <x v="5"/>
    <x v="1"/>
    <s v="CENTRO ORIENTE"/>
    <s v="SANTANDER"/>
    <n v="0"/>
    <s v="BODEGA"/>
    <x v="3"/>
  </r>
  <r>
    <n v="112268"/>
    <s v="HUEVO XL X 15 PET CAJA X 300."/>
    <s v="UN"/>
    <n v="17010"/>
    <n v="0"/>
    <s v="S"/>
    <s v="IV82"/>
    <n v="0"/>
    <n v="640"/>
    <s v="HU"/>
    <s v="HUEVO COMERCIAL"/>
    <n v="684.07"/>
    <d v="2026-08-30T00:00:00"/>
    <m/>
    <s v="TAT BOGOTA MONTEVIDEO"/>
    <n v="112268"/>
    <s v="T52"/>
    <n v="0"/>
    <m/>
    <s v="TAT BOGOTA MONTEVIDEO"/>
    <x v="1"/>
    <x v="4"/>
    <x v="1"/>
    <s v="CENTRO ORIENTE"/>
    <s v="SANTANDER"/>
    <n v="0"/>
    <s v="BODEGA"/>
    <x v="3"/>
  </r>
  <r>
    <n v="112271"/>
    <s v="HUEVO XL X 15 PET CAJA X 300 - TAT"/>
    <s v="UN"/>
    <n v="8715"/>
    <n v="0"/>
    <s v="S"/>
    <s v="IV82"/>
    <n v="0"/>
    <n v="640"/>
    <s v="HU"/>
    <s v="HUEVO COMERCIAL"/>
    <n v="589.67999999999995"/>
    <d v="2026-08-30T00:00:00"/>
    <n v="0"/>
    <s v="TAT BOGOTA MONTEVIDEO"/>
    <n v="112271"/>
    <s v="T52"/>
    <n v="0"/>
    <m/>
    <s v="TAT BOGOTA MONTEVIDEO"/>
    <x v="1"/>
    <x v="4"/>
    <x v="1"/>
    <s v="CENTRO ORIENTE"/>
    <s v="SANTANDER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8-29T00:00:00"/>
    <m/>
    <s v="TAT BOGOTA MONTEVIDEO"/>
    <n v="112357"/>
    <s v="T52"/>
    <n v="0"/>
    <m/>
    <s v="TAT BOGOTA MONTEVIDEO"/>
    <x v="1"/>
    <x v="5"/>
    <x v="1"/>
    <s v="CENTRO ORIENTE"/>
    <s v="SANTANDER"/>
    <n v="0"/>
    <s v="BODEGA"/>
    <x v="3"/>
  </r>
  <r>
    <n v="112379"/>
    <s v="HUEVO L X 30 PET CAJA X 300"/>
    <s v="UN"/>
    <n v="36150"/>
    <m/>
    <s v="S"/>
    <s v="IV82"/>
    <m/>
    <m/>
    <s v="HU"/>
    <s v="HUEVO COMERCIAL"/>
    <n v="535.83382213008315"/>
    <d v="2026-08-30T00:00:00"/>
    <m/>
    <s v="TAT BOGOTA MONTEVIDEO"/>
    <n v="112379"/>
    <s v="T52"/>
    <n v="0"/>
    <m/>
    <s v="TAT BOGOTA MONTEVIDEO"/>
    <x v="1"/>
    <x v="5"/>
    <x v="1"/>
    <s v="CENTRO ORIENTE"/>
    <s v="SANTANDER"/>
    <n v="0"/>
    <s v="BODEGA"/>
    <x v="3"/>
  </r>
  <r>
    <n v="114379"/>
    <s v="HUEVO L X 30 PET CAJA X 300 PV."/>
    <s v="UN"/>
    <n v="27300"/>
    <m/>
    <s v="S"/>
    <s v="IV82"/>
    <m/>
    <m/>
    <s v="HU"/>
    <s v="HUEVO COMERCIAL"/>
    <n v="570.95000000000005"/>
    <d v="2026-08-28T00:00:00"/>
    <m/>
    <s v="TAT BOGOTA MONTEVIDEO"/>
    <n v="114379"/>
    <s v="T52"/>
    <n v="0"/>
    <m/>
    <s v="TAT BOGOTA MONTEVIDEO"/>
    <x v="1"/>
    <x v="5"/>
    <x v="1"/>
    <s v="CENTRO ORIENTE"/>
    <s v="SANTANDER"/>
    <n v="0"/>
    <s v="BODEGA"/>
    <x v="3"/>
  </r>
  <r>
    <n v="152281"/>
    <s v="HUEVO XL X 15 PAGUE 14 PET CAJA X 300"/>
    <s v="UN"/>
    <n v="5790"/>
    <m/>
    <s v="S"/>
    <s v="IV82"/>
    <m/>
    <m/>
    <s v="HU"/>
    <s v="HUEVO COMERCIAL"/>
    <n v="599.67999999999995"/>
    <d v="2026-08-31T00:00:00"/>
    <n v="0"/>
    <s v="TAT BOGOTA MONTEVIDEO"/>
    <n v="152281"/>
    <s v="T52"/>
    <n v="0"/>
    <m/>
    <s v="TAT BOGOTA MONTEVIDEO"/>
    <x v="1"/>
    <x v="4"/>
    <x v="1"/>
    <s v="CENTRO ORIENTE"/>
    <s v="SANTANDER"/>
    <n v="0"/>
    <s v="BODEGA"/>
    <x v="3"/>
  </r>
  <r>
    <n v="152384"/>
    <s v="HUEVO L X 15 PAGUE 14 PET CAJA X 300."/>
    <s v="UN"/>
    <n v="18690"/>
    <n v="0"/>
    <s v="S"/>
    <s v="IV82"/>
    <n v="0"/>
    <n v="550"/>
    <s v="HU"/>
    <s v="HUEVO COMERCIAL"/>
    <n v="504.4"/>
    <d v="2026-08-29T00:00:00"/>
    <m/>
    <s v="TAT BOGOTA MONTEVIDEO"/>
    <n v="152384"/>
    <s v="T52"/>
    <n v="0"/>
    <m/>
    <s v="TAT BOGOTA MONTEVIDEO"/>
    <x v="1"/>
    <x v="5"/>
    <x v="1"/>
    <s v="CENTRO ORIENTE"/>
    <s v="SANTANDER"/>
    <n v="0"/>
    <s v="BODEGA"/>
    <x v="4"/>
  </r>
  <r>
    <n v="2010102"/>
    <s v="HUEVO YUMBO X20 CARTON VERDE CANASTA."/>
    <s v="UN"/>
    <n v="8767"/>
    <n v="0"/>
    <s v="S"/>
    <s v="IV82"/>
    <n v="0"/>
    <n v="610"/>
    <s v="HU"/>
    <s v="HUEVO COMERCIAL"/>
    <n v="629.67999999999995"/>
    <d v="2026-08-31T00:00:00"/>
    <m/>
    <s v="TAT BOGOTA MONTEVIDEO"/>
    <n v="2010102"/>
    <s v="T52"/>
    <n v="0"/>
    <m/>
    <s v="TAT BOGOTA MONTEVIDEO"/>
    <x v="1"/>
    <x v="6"/>
    <x v="3"/>
    <s v="CENTRO ORIENTE"/>
    <s v="SANTANDER"/>
    <n v="0"/>
    <s v="BODEGA"/>
    <x v="4"/>
  </r>
  <r>
    <n v="2110202"/>
    <s v="HUEVO XL X 30 CARTON VERDE CANASTA"/>
    <s v="UN"/>
    <n v="350508"/>
    <n v="0"/>
    <s v="S"/>
    <s v="IV82"/>
    <n v="0"/>
    <n v="510"/>
    <s v="HU"/>
    <s v="HUEVO COMERCIAL"/>
    <n v="395.07022002590378"/>
    <d v="2026-08-31T00:00:00"/>
    <m/>
    <s v="TAT BOGOTA MONTEVIDEO"/>
    <n v="2110202"/>
    <s v="T52"/>
    <n v="0"/>
    <m/>
    <s v="TAT BOGOTA MONTEVIDEO"/>
    <x v="1"/>
    <x v="4"/>
    <x v="3"/>
    <s v="CENTRO ORIENTE"/>
    <s v="SANTANDER"/>
    <n v="0"/>
    <s v="BODEGA"/>
    <x v="4"/>
  </r>
  <r>
    <n v="2110217"/>
    <s v="HUEVO XL X 30 CARTON VERDE AMARRADO SIN ETIQUETA CANASTA"/>
    <s v="UN"/>
    <n v="166410"/>
    <n v="0"/>
    <s v="S"/>
    <s v="IV82"/>
    <n v="0"/>
    <n v="520"/>
    <s v="HU"/>
    <s v="HUEVO COMERCIAL"/>
    <n v="393.89"/>
    <d v="2026-08-31T00:00:00"/>
    <n v="0"/>
    <s v="TAT BOGOTA MONTEVIDEO"/>
    <n v="2110217"/>
    <s v="T52"/>
    <n v="0"/>
    <m/>
    <s v="TAT BOGOTA MONTEVIDEO"/>
    <x v="1"/>
    <x v="4"/>
    <x v="1"/>
    <s v="CENTRO ORIENTE"/>
    <s v="SANTANDER"/>
    <n v="0"/>
    <s v="BODEGA"/>
    <x v="4"/>
  </r>
  <r>
    <n v="2110302"/>
    <s v="HUEVO L X 30 CARTON VERDE CANASTA"/>
    <s v="UN"/>
    <n v="232428"/>
    <n v="0"/>
    <s v="S"/>
    <s v="IV82"/>
    <n v="0"/>
    <n v="465"/>
    <s v="HU"/>
    <s v="HUEVO COMERCIAL"/>
    <n v="363.24696437952878"/>
    <d v="2026-08-31T00:00:00"/>
    <m/>
    <s v="TAT BOGOTA MONTEVIDEO"/>
    <n v="2110302"/>
    <s v="T52"/>
    <n v="0"/>
    <m/>
    <s v="TAT BOGOTA MONTEVIDEO"/>
    <x v="1"/>
    <x v="5"/>
    <x v="3"/>
    <s v="CENTRO ORIENTE"/>
    <s v="SANTANDER"/>
    <n v="0"/>
    <s v="BODEGA"/>
    <x v="4"/>
  </r>
  <r>
    <n v="2110317"/>
    <s v="HUEVO L X 30 CARTON VERDE AMARRADO SIN ETIQUETA CANASTA"/>
    <s v="UN"/>
    <n v="25380"/>
    <n v="0"/>
    <s v="S"/>
    <s v="IV82"/>
    <n v="0"/>
    <n v="475"/>
    <s v="HU"/>
    <s v="HUEVO COMERCIAL"/>
    <n v="362.98"/>
    <d v="2026-08-31T00:00:00"/>
    <n v="0"/>
    <s v="TAT BOGOTA MONTEVIDEO"/>
    <n v="2110317"/>
    <s v="T52"/>
    <n v="0"/>
    <m/>
    <s v="TAT BOGOTA MONTEVIDEO"/>
    <x v="1"/>
    <x v="5"/>
    <x v="1"/>
    <s v="CENTRO ORIENTE"/>
    <s v="SANTANDER"/>
    <n v="0"/>
    <s v="BODEGA"/>
    <x v="4"/>
  </r>
  <r>
    <n v="2110402"/>
    <s v="HUEVO M X 30 CARTON VERDE CANASTA"/>
    <s v="UN"/>
    <n v="52830"/>
    <n v="0"/>
    <s v="S"/>
    <s v="IV82"/>
    <n v="0"/>
    <n v="445"/>
    <s v="HU"/>
    <s v="HUEVO COMERCIAL"/>
    <n v="349.55"/>
    <d v="2026-08-31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8-30T00:00:00"/>
    <m/>
    <s v="TAT BOGOTA MONTEVIDEO"/>
    <n v="2112207"/>
    <s v="T52"/>
    <n v="0"/>
    <m/>
    <s v="TAT BOGOTA MONTEVIDEO"/>
    <x v="1"/>
    <x v="4"/>
    <x v="1"/>
    <s v="CENTRO ORIENTE"/>
    <s v="SANTANDER"/>
    <s v="TAT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9T00:00:00"/>
    <m/>
    <s v="TAT BOGOTA MONTEVIDEO"/>
    <n v="2152388"/>
    <s v="T52"/>
    <n v="0"/>
    <m/>
    <s v="TAT BOGOTA MONTEVIDEO"/>
    <x v="1"/>
    <x v="5"/>
    <x v="1"/>
    <s v="CENTRO ORIENTE"/>
    <s v="SANTANDER"/>
    <n v="0"/>
    <s v="BODEGA"/>
    <x v="4"/>
  </r>
  <r>
    <n v="2110202"/>
    <s v="HUEVO XL X 30 CARTON VERDE CANASTA"/>
    <s v="UN"/>
    <n v="9063"/>
    <n v="0"/>
    <s v="S"/>
    <s v="IV82"/>
    <n v="0"/>
    <n v="360"/>
    <s v="HU"/>
    <s v="HUEVO COMERCIAL"/>
    <n v="394.34651591542132"/>
    <d v="2026-08-29T00:00:00"/>
    <m/>
    <s v="TAT VILLAVICENCIO"/>
    <n v="2110202"/>
    <s v="T55"/>
    <n v="0"/>
    <m/>
    <s v="TAT VILLAVICENCIO"/>
    <x v="1"/>
    <x v="4"/>
    <x v="3"/>
    <s v="CENTRO ORIENTE"/>
    <s v="SANTANDER"/>
    <n v="0"/>
    <s v="BODEGA"/>
    <x v="4"/>
  </r>
  <r>
    <n v="2110302"/>
    <s v="HUEVO L X 30 CARTON VERDE CANASTA"/>
    <s v="UN"/>
    <n v="4637"/>
    <n v="0"/>
    <s v="S"/>
    <s v="IV82"/>
    <n v="0"/>
    <n v="340"/>
    <s v="HU"/>
    <s v="HUEVO COMERCIAL"/>
    <n v="363.32381201764548"/>
    <d v="2026-08-29T00:00:00"/>
    <m/>
    <s v="TAT VILLAVICENCIO"/>
    <n v="2110302"/>
    <s v="T55"/>
    <n v="0"/>
    <m/>
    <s v="TAT VILLAVICENCIO"/>
    <x v="1"/>
    <x v="5"/>
    <x v="3"/>
    <s v="CENTRO ORIENTE"/>
    <s v="SANTANDER"/>
    <n v="0"/>
    <s v="BODEGA"/>
    <x v="4"/>
  </r>
  <r>
    <n v="79101"/>
    <s v="HUEVO ROTO"/>
    <s v="UN"/>
    <n v="2452"/>
    <m/>
    <s v="S"/>
    <s v="IV82"/>
    <m/>
    <m/>
    <s v="HU"/>
    <s v="HUEVO COMERCIAL"/>
    <n v="95.13"/>
    <d v="2026-08-29T00:00:00"/>
    <n v="79101"/>
    <s v="TAT BOGOTA SIBERIA"/>
    <n v="79101"/>
    <s v="T59"/>
    <n v="0"/>
    <m/>
    <s v="TAT BOGOTA SIBERIA"/>
    <x v="1"/>
    <x v="3"/>
    <x v="2"/>
    <s v="CENTRO ORIENTE"/>
    <s v="CALOTO"/>
    <s v="ROTO"/>
    <s v="BODEGA"/>
    <x v="2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8-29T00:00:00"/>
    <n v="0"/>
    <s v="TAT BOGOTA SIBERIA"/>
    <n v="112271"/>
    <s v="T59"/>
    <n v="0"/>
    <m/>
    <s v="TAT BOGOTA SIBERIA"/>
    <x v="1"/>
    <x v="4"/>
    <x v="1"/>
    <s v="CENTRO ORIENTE"/>
    <s v="CALOTO"/>
    <n v="0"/>
    <s v="BODEGA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8-31T00:00:00"/>
    <m/>
    <s v="TAT BOGOTA SIBERIA"/>
    <n v="152384"/>
    <s v="T59"/>
    <n v="0"/>
    <m/>
    <s v="TAT BOGOTA SIBERIA"/>
    <x v="1"/>
    <x v="5"/>
    <x v="1"/>
    <s v="CENTRO ORIENTE"/>
    <s v="CALOTO"/>
    <n v="0"/>
    <s v="BODEGA"/>
    <x v="4"/>
  </r>
  <r>
    <n v="2110202"/>
    <s v="HUEVO XL X 30 CARTON VERDE CANASTA"/>
    <s v="UN"/>
    <n v="55616"/>
    <n v="0"/>
    <s v="S"/>
    <s v="IV82"/>
    <n v="0"/>
    <n v="470"/>
    <s v="HU"/>
    <s v="HUEVO COMERCIAL"/>
    <n v="394.26"/>
    <d v="2026-08-31T00:00:00"/>
    <m/>
    <s v="TAT BOGOTA SIBERIA"/>
    <n v="2110202"/>
    <s v="T59"/>
    <n v="0"/>
    <m/>
    <s v="TAT BOGOTA SIBERIA"/>
    <x v="1"/>
    <x v="4"/>
    <x v="3"/>
    <s v="CENTRO ORIENTE"/>
    <s v="CALOTO"/>
    <n v="0"/>
    <s v="BODEGA"/>
    <x v="4"/>
  </r>
  <r>
    <n v="2110217"/>
    <s v="HUEVO XL X 30 CARTON VERDE AMARRADO SIN ETIQUETA CANASTA"/>
    <s v="UN"/>
    <n v="21660"/>
    <n v="0"/>
    <s v="S"/>
    <s v="IV82"/>
    <n v="0"/>
    <n v="480"/>
    <s v="HU"/>
    <s v="HUEVO COMERCIAL"/>
    <n v="393.89"/>
    <d v="2026-08-31T00:00:00"/>
    <n v="0"/>
    <s v="TAT BOGOTA SIBERIA"/>
    <n v="2110217"/>
    <s v="T59"/>
    <n v="0"/>
    <m/>
    <s v="TAT BOGOTA SIBERIA"/>
    <x v="1"/>
    <x v="4"/>
    <x v="1"/>
    <s v="CENTRO ORIENTE"/>
    <s v="CALOTO"/>
    <n v="0"/>
    <s v="BODEGA"/>
    <x v="4"/>
  </r>
  <r>
    <n v="2110302"/>
    <s v="HUEVO L X 30 CARTON VERDE CANASTA"/>
    <s v="UN"/>
    <n v="36798"/>
    <n v="0"/>
    <s v="S"/>
    <s v="IV82"/>
    <n v="0"/>
    <n v="440"/>
    <s v="HU"/>
    <s v="HUEVO COMERCIAL"/>
    <n v="363.24002091903731"/>
    <d v="2026-08-31T00:00:00"/>
    <m/>
    <s v="TAT BOGOTA SIBERIA"/>
    <n v="2110302"/>
    <s v="T59"/>
    <n v="0"/>
    <m/>
    <s v="TAT BOGOTA SIBERIA"/>
    <x v="1"/>
    <x v="5"/>
    <x v="3"/>
    <s v="CENTRO ORIENTE"/>
    <s v="CALOTO"/>
    <n v="0"/>
    <s v="BODEGA"/>
    <x v="4"/>
  </r>
  <r>
    <n v="2110317"/>
    <s v="HUEVO L X 30 CARTON VERDE AMARRADO SIN ETIQUETA CANASTA"/>
    <s v="UN"/>
    <n v="2880"/>
    <n v="0"/>
    <s v="S"/>
    <s v="IV82"/>
    <n v="0"/>
    <n v="450"/>
    <s v="HU"/>
    <s v="HUEVO COMERCIAL"/>
    <n v="362.98"/>
    <d v="2026-08-31T00:00:00"/>
    <n v="0"/>
    <s v="TAT BOGOTA SIBERIA"/>
    <n v="2110317"/>
    <s v="T59"/>
    <n v="0"/>
    <m/>
    <s v="TAT BOGOTA SIBERIA"/>
    <x v="1"/>
    <x v="5"/>
    <x v="1"/>
    <s v="CENTRO ORIENTE"/>
    <s v="CALOTO"/>
    <n v="0"/>
    <s v="BODEGA"/>
    <x v="4"/>
  </r>
  <r>
    <n v="2110402"/>
    <s v="HUEVO M X 30 CARTON VERDE CANASTA"/>
    <s v="UN"/>
    <n v="2100"/>
    <n v="0"/>
    <s v="S"/>
    <s v="IV82"/>
    <n v="0"/>
    <n v="420"/>
    <s v="HU"/>
    <s v="HUEVO COMERCIAL"/>
    <n v="349.55"/>
    <d v="2026-08-28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2207"/>
    <s v="HUEVO XL X 15 PET CANASTA"/>
    <s v="UN"/>
    <n v="1350"/>
    <m/>
    <s v="S"/>
    <s v="IV82"/>
    <m/>
    <m/>
    <s v="HU"/>
    <s v="HUEVO COMERCIAL"/>
    <n v="599.67999999999995"/>
    <d v="2026-08-29T00:00:00"/>
    <m/>
    <s v="TAT BOGOTA SIBERIA"/>
    <n v="2112207"/>
    <s v="T59"/>
    <n v="0"/>
    <m/>
    <s v="TAT BOGOTA SIBERIA"/>
    <x v="1"/>
    <x v="4"/>
    <x v="1"/>
    <s v="CENTRO ORIENTE"/>
    <s v="CALOTO"/>
    <s v="TAT"/>
    <s v="BODEGA"/>
    <x v="4"/>
  </r>
  <r>
    <n v="2152388"/>
    <s v="HUEVO L X 15 PAGUE 14 PET EN CANASTA."/>
    <s v="UN"/>
    <n v="2520"/>
    <n v="0"/>
    <s v="S"/>
    <s v="IV82"/>
    <n v="0"/>
    <n v="550"/>
    <s v="HU"/>
    <s v="HUEVO COMERCIAL"/>
    <n v="538.38"/>
    <d v="2026-08-31T00:00:00"/>
    <m/>
    <s v="TAT BOGOTA SIBERIA"/>
    <n v="2152388"/>
    <s v="T59"/>
    <n v="0"/>
    <m/>
    <s v="TAT BOGOTA SIBERIA"/>
    <x v="1"/>
    <x v="5"/>
    <x v="1"/>
    <s v="CENTRO ORIENTE"/>
    <s v="CALOTO"/>
    <n v="0"/>
    <s v="BODEGA"/>
    <x v="4"/>
  </r>
  <r>
    <n v="112268"/>
    <s v="HUEVO XL X 15 PET CAJA X 300."/>
    <s v="UN"/>
    <n v="3000"/>
    <n v="0"/>
    <s v="S"/>
    <s v="IV82"/>
    <n v="0"/>
    <n v="640"/>
    <s v="HU"/>
    <s v="HUEVO COMERCIAL"/>
    <n v="684.07"/>
    <d v="2026-08-29T00:00:00"/>
    <m/>
    <s v="TAT PASTO"/>
    <n v="112268"/>
    <s v="T6"/>
    <n v="0"/>
    <m/>
    <s v="TAT PASTO"/>
    <x v="1"/>
    <x v="4"/>
    <x v="1"/>
    <s v="OCCIDENTE"/>
    <s v="CALOTO"/>
    <n v="0"/>
    <s v="BODEGA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9T00:00:00"/>
    <m/>
    <s v="TAT PASTO"/>
    <n v="152384"/>
    <s v="T6"/>
    <n v="0"/>
    <m/>
    <s v="TAT PASTO"/>
    <x v="1"/>
    <x v="5"/>
    <x v="1"/>
    <s v="OCCIDENTE"/>
    <s v="CALOTO"/>
    <n v="0"/>
    <s v="BODEGA"/>
    <x v="4"/>
  </r>
  <r>
    <n v="2010102"/>
    <s v="HUEVO YUMBO X20 CARTON VERDE CANASTA."/>
    <s v="UN"/>
    <n v="3012"/>
    <n v="0"/>
    <s v="S"/>
    <s v="IV82"/>
    <n v="0"/>
    <n v="610"/>
    <s v="HU"/>
    <s v="HUEVO COMERCIAL"/>
    <n v="629.67999999999995"/>
    <d v="2026-08-29T00:00:00"/>
    <m/>
    <s v="TAT PASTO"/>
    <n v="2010102"/>
    <s v="T6"/>
    <n v="0"/>
    <m/>
    <s v="TAT PASTO"/>
    <x v="1"/>
    <x v="6"/>
    <x v="3"/>
    <s v="OCCIDENTE"/>
    <s v="CALOTO"/>
    <n v="0"/>
    <s v="BODEGA"/>
    <x v="4"/>
  </r>
  <r>
    <n v="2110202"/>
    <s v="HUEVO XL X 30 CARTON VERDE CANASTA"/>
    <s v="UN"/>
    <n v="54664"/>
    <n v="0"/>
    <s v="S"/>
    <s v="IV82"/>
    <n v="0"/>
    <n v="500"/>
    <s v="HU"/>
    <s v="HUEVO COMERCIAL"/>
    <n v="394.26"/>
    <d v="2026-08-29T00:00:00"/>
    <m/>
    <s v="TAT PASTO"/>
    <n v="2110202"/>
    <s v="T6"/>
    <n v="0"/>
    <m/>
    <s v="TAT PASTO"/>
    <x v="1"/>
    <x v="4"/>
    <x v="3"/>
    <s v="OCCIDENTE"/>
    <s v="CALOTO"/>
    <n v="0"/>
    <s v="BODEGA"/>
    <x v="4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9T00:00:00"/>
    <n v="0"/>
    <s v="TAT PASTO"/>
    <n v="2110217"/>
    <s v="T6"/>
    <n v="0"/>
    <m/>
    <s v="TAT PASTO"/>
    <x v="1"/>
    <x v="4"/>
    <x v="1"/>
    <s v="OCCIDENTE"/>
    <s v="CALOTO"/>
    <n v="0"/>
    <s v="BODEGA"/>
    <x v="4"/>
  </r>
  <r>
    <n v="2110302"/>
    <s v="HUEVO L X 30 CARTON VERDE CANASTA"/>
    <s v="UN"/>
    <n v="101148"/>
    <n v="0"/>
    <s v="S"/>
    <s v="IV82"/>
    <n v="0"/>
    <n v="450"/>
    <s v="HU"/>
    <s v="HUEVO COMERCIAL"/>
    <n v="363.24000043828119"/>
    <d v="2026-08-29T00:00:00"/>
    <m/>
    <s v="TAT PASTO"/>
    <n v="2110302"/>
    <s v="T6"/>
    <n v="0"/>
    <m/>
    <s v="TAT PASTO"/>
    <x v="1"/>
    <x v="5"/>
    <x v="3"/>
    <s v="OCCIDENTE"/>
    <s v="CALOTO"/>
    <n v="0"/>
    <s v="BODEGA"/>
    <x v="4"/>
  </r>
  <r>
    <n v="2110402"/>
    <s v="HUEVO M X 30 CARTON VERDE CANASTA"/>
    <s v="UN"/>
    <n v="113"/>
    <n v="0"/>
    <s v="S"/>
    <s v="IV82"/>
    <n v="0"/>
    <n v="440"/>
    <s v="HU"/>
    <s v="HUEVO COMERCIAL"/>
    <n v="349.55"/>
    <d v="2026-08-28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2207"/>
    <s v="HUEVO XL X 15 PET CANASTA"/>
    <s v="UN"/>
    <n v="911"/>
    <n v="0"/>
    <s v="S"/>
    <s v="IV82"/>
    <n v="0"/>
    <n v="640"/>
    <s v="HU"/>
    <s v="HUEVO COMERCIAL"/>
    <n v="599.67999999999995"/>
    <d v="2026-08-28T00:00:00"/>
    <m/>
    <s v="TAT PASTO"/>
    <n v="2112207"/>
    <s v="T6"/>
    <n v="0"/>
    <m/>
    <s v="TAT PASTO"/>
    <x v="1"/>
    <x v="4"/>
    <x v="1"/>
    <s v="OCCIDENTE"/>
    <s v="CALOTO"/>
    <s v="TAT"/>
    <s v="BODEGA"/>
    <x v="4"/>
  </r>
  <r>
    <n v="2152388"/>
    <s v="HUEVO L X 15 PAGUE 14 PET EN CANASTA."/>
    <s v="UN"/>
    <n v="6222"/>
    <n v="0"/>
    <s v="S"/>
    <s v="IV82"/>
    <n v="0"/>
    <n v="540"/>
    <s v="HU"/>
    <s v="HUEVO COMERCIAL"/>
    <n v="538.38"/>
    <d v="2026-08-29T00:00:00"/>
    <m/>
    <s v="TAT PASTO"/>
    <n v="2152388"/>
    <s v="T6"/>
    <n v="0"/>
    <m/>
    <s v="TAT PASTO"/>
    <x v="1"/>
    <x v="5"/>
    <x v="1"/>
    <s v="OCCIDENTE"/>
    <s v="CALOTO"/>
    <n v="0"/>
    <s v="BODEGA"/>
    <x v="4"/>
  </r>
  <r>
    <n v="152384"/>
    <s v="HUEVO L X 15 PAGUE 14 PET CAJA X 300."/>
    <s v="UN"/>
    <n v="600"/>
    <m/>
    <s v="S"/>
    <s v="IV82"/>
    <m/>
    <m/>
    <s v="HU"/>
    <s v="HUEVO COMERCIAL"/>
    <n v="504.4"/>
    <d v="2026-08-29T00:00:00"/>
    <m/>
    <s v="TAT CUCUTA"/>
    <n v="152384"/>
    <s v="T7"/>
    <n v="0"/>
    <m/>
    <s v="TAT CUCUTA"/>
    <x v="1"/>
    <x v="5"/>
    <x v="1"/>
    <s v="COSTA"/>
    <s v="SANTANDER"/>
    <n v="0"/>
    <s v="BODEGA"/>
    <x v="4"/>
  </r>
  <r>
    <n v="2110302"/>
    <s v="HUEVO L X 30 CARTON VERDE CANASTA"/>
    <s v="UN"/>
    <n v="131138"/>
    <m/>
    <s v="S"/>
    <s v="IV82"/>
    <m/>
    <m/>
    <s v="HU"/>
    <s v="HUEVO COMERCIAL"/>
    <n v="363.24102445205608"/>
    <d v="2026-08-29T00:00:00"/>
    <m/>
    <s v="TAT CUCUTA"/>
    <n v="2110302"/>
    <s v="T7"/>
    <n v="0"/>
    <m/>
    <s v="TAT CUCUTA"/>
    <x v="1"/>
    <x v="5"/>
    <x v="3"/>
    <s v="COSTA"/>
    <s v="SANTANDER"/>
    <n v="0"/>
    <s v="BODEGA"/>
    <x v="4"/>
  </r>
  <r>
    <n v="2110317"/>
    <s v="HUEVO L X 30 CARTON VERDE AMARRADO SIN ETIQUETA CANASTA"/>
    <s v="UN"/>
    <n v="420"/>
    <m/>
    <s v="S"/>
    <s v="IV82"/>
    <m/>
    <m/>
    <s v="HU"/>
    <s v="HUEVO COMERCIAL"/>
    <n v="362.98"/>
    <d v="2026-08-29T00:00:00"/>
    <n v="0"/>
    <s v="TAT CUCUTA"/>
    <n v="2110317"/>
    <s v="T7"/>
    <n v="0"/>
    <m/>
    <s v="TAT CUCUTA"/>
    <x v="1"/>
    <x v="5"/>
    <x v="1"/>
    <s v="COSTA"/>
    <s v="SANTANDER"/>
    <n v="0"/>
    <s v="BODEGA"/>
    <x v="4"/>
  </r>
  <r>
    <n v="2110402"/>
    <s v="HUEVO M X 30 CARTON VERDE CANASTA"/>
    <s v="UN"/>
    <n v="20620"/>
    <m/>
    <s v="S"/>
    <s v="IV82"/>
    <m/>
    <m/>
    <s v="HU"/>
    <s v="HUEVO COMERCIAL"/>
    <n v="349.55"/>
    <d v="2026-08-31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2207"/>
    <s v="HUEVO XL X 15 PET CANASTA"/>
    <s v="UN"/>
    <n v="1020"/>
    <m/>
    <s v="S"/>
    <s v="IV82"/>
    <m/>
    <m/>
    <s v="HU"/>
    <s v="HUEVO COMERCIAL"/>
    <n v="599.67999999999995"/>
    <d v="2026-08-29T00:00:00"/>
    <m/>
    <s v="TAT CUCUTA"/>
    <n v="2112207"/>
    <s v="T7"/>
    <n v="0"/>
    <m/>
    <s v="TAT CUCUTA"/>
    <x v="1"/>
    <x v="4"/>
    <x v="1"/>
    <s v="COSTA"/>
    <s v="SANTANDER"/>
    <s v="TAT"/>
    <s v="BODEGA"/>
    <x v="4"/>
  </r>
  <r>
    <n v="2152388"/>
    <s v="HUEVO L X 15 PAGUE 14 PET EN CANASTA."/>
    <s v="UN"/>
    <n v="4440"/>
    <m/>
    <s v="S"/>
    <s v="IV82"/>
    <m/>
    <m/>
    <s v="HU"/>
    <s v="HUEVO COMERCIAL"/>
    <n v="538.38"/>
    <d v="2026-08-29T00:00:00"/>
    <m/>
    <s v="TAT CUCUTA"/>
    <n v="2152388"/>
    <s v="T7"/>
    <n v="0"/>
    <m/>
    <s v="TAT CUCUTA"/>
    <x v="1"/>
    <x v="5"/>
    <x v="1"/>
    <s v="COSTA"/>
    <s v="SANTANDER"/>
    <n v="0"/>
    <s v="BODEGA"/>
    <x v="4"/>
  </r>
  <r>
    <n v="2010102"/>
    <s v="HUEVO YUMBO X20 CARTON VERDE CANASTA."/>
    <s v="UN"/>
    <n v="2040"/>
    <n v="0"/>
    <s v="S"/>
    <s v="IV82"/>
    <n v="0"/>
    <n v="670"/>
    <s v="HU"/>
    <s v="HUEVO COMERCIAL"/>
    <n v="629.67999999999995"/>
    <d v="2026-08-30T00:00:00"/>
    <m/>
    <s v="TAT POPAYAN - INVENTARIO TRANSITO"/>
    <n v="2010102"/>
    <s v="VT23"/>
    <n v="0"/>
    <n v="96"/>
    <s v="TAT POPAYAN"/>
    <x v="4"/>
    <x v="6"/>
    <x v="3"/>
    <s v="OCCIDENTE"/>
    <s v="CALOTO"/>
    <n v="0"/>
    <s v="TRANSITO"/>
    <x v="4"/>
  </r>
  <r>
    <n v="2110202"/>
    <s v="HUEVO XL X 30 CARTON VERDE CANASTA"/>
    <s v="UN"/>
    <n v="3960"/>
    <n v="0"/>
    <s v="S"/>
    <s v="IV82"/>
    <n v="0"/>
    <n v="415"/>
    <s v="HU"/>
    <s v="HUEVO COMERCIAL"/>
    <n v="394.26"/>
    <d v="2026-08-30T00:00:00"/>
    <m/>
    <s v="TAT POPAYAN - INVENTARIO TRANSITO"/>
    <n v="2110202"/>
    <s v="VT23"/>
    <n v="0"/>
    <n v="96"/>
    <s v="TAT POPAYAN"/>
    <x v="4"/>
    <x v="4"/>
    <x v="3"/>
    <s v="OCCIDENTE"/>
    <s v="CALOTO"/>
    <n v="0"/>
    <s v="TRANSITO"/>
    <x v="4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8-30T00:00:00"/>
    <n v="0"/>
    <s v="TAT POPAYAN - INVENTARIO TRANSITO"/>
    <n v="2110217"/>
    <s v="VT23"/>
    <n v="0"/>
    <n v="96"/>
    <s v="TAT POPAYAN"/>
    <x v="4"/>
    <x v="4"/>
    <x v="1"/>
    <s v="OCCIDENTE"/>
    <s v="CALOTO"/>
    <n v="0"/>
    <s v="TRANSITO"/>
    <x v="4"/>
  </r>
  <r>
    <n v="2110302"/>
    <s v="HUEVO L X 30 CARTON VERDE CANASTA"/>
    <s v="UN"/>
    <n v="101520"/>
    <n v="0"/>
    <s v="S"/>
    <s v="IV82"/>
    <n v="0"/>
    <n v="385"/>
    <s v="HU"/>
    <s v="HUEVO COMERCIAL"/>
    <n v="363.24"/>
    <d v="2026-08-30T00:00:00"/>
    <m/>
    <s v="TAT POPAYAN - INVENTARIO TRANSITO"/>
    <n v="2110302"/>
    <s v="VT23"/>
    <n v="0"/>
    <n v="96"/>
    <s v="TAT POPAYAN"/>
    <x v="4"/>
    <x v="5"/>
    <x v="3"/>
    <s v="OCCIDENTE"/>
    <s v="CALOTO"/>
    <n v="0"/>
    <s v="TRANSITO"/>
    <x v="4"/>
  </r>
  <r>
    <n v="2110402"/>
    <s v="HUEVO M X 30 CARTON VERDE CANASTA"/>
    <s v="UN"/>
    <n v="72960"/>
    <n v="0"/>
    <s v="S"/>
    <s v="IV82"/>
    <n v="0"/>
    <n v="375"/>
    <s v="HU"/>
    <s v="HUEVO COMERCIAL"/>
    <n v="349.55"/>
    <d v="2026-08-30T00:00:00"/>
    <m/>
    <s v="TAT POPAYAN - INVENTARIO TRANSITO"/>
    <n v="2110402"/>
    <s v="VT23"/>
    <n v="0"/>
    <n v="96"/>
    <s v="TAT POPAYAN"/>
    <x v="4"/>
    <x v="7"/>
    <x v="3"/>
    <s v="OCCIDENTE"/>
    <s v="CALOTO"/>
    <n v="0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30T00:00:00"/>
    <m/>
    <s v="TAT POPAYAN - INVENTARIO TRANSITO"/>
    <n v="2152388"/>
    <s v="VT23"/>
    <n v="0"/>
    <n v="96"/>
    <s v="TAT POPAYAN"/>
    <x v="4"/>
    <x v="5"/>
    <x v="1"/>
    <s v="OCCIDENTE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6"/>
    <d v="2026-08-30T00:00:00"/>
    <m/>
    <s v="TAT MEDELLIN - INVENTARIO TRANSITO"/>
    <n v="114268"/>
    <s v="VT3"/>
    <n v="0"/>
    <n v="96"/>
    <s v="TAT MEDELLIN"/>
    <x v="4"/>
    <x v="4"/>
    <x v="1"/>
    <s v="OCCIDENTE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8-30T00:00:00"/>
    <m/>
    <s v="TAT MEDELLIN - INVENTARIO TRANSITO"/>
    <n v="114357"/>
    <s v="VT3"/>
    <n v="0"/>
    <n v="96"/>
    <s v="TAT MEDELLIN"/>
    <x v="4"/>
    <x v="5"/>
    <x v="1"/>
    <s v="OCCIDENTE"/>
    <s v="CALOTO"/>
    <n v="0"/>
    <s v="TRANSITO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8-30T00:00:00"/>
    <m/>
    <s v="TAT MEDELLIN - INVENTARIO TRANSITO"/>
    <n v="114379"/>
    <s v="VT3"/>
    <n v="0"/>
    <n v="96"/>
    <s v="TAT MEDELLIN"/>
    <x v="4"/>
    <x v="5"/>
    <x v="1"/>
    <s v="OCCIDENTE"/>
    <s v="CALOTO"/>
    <n v="0"/>
    <s v="TRANSITO"/>
    <x v="3"/>
  </r>
  <r>
    <n v="2110202"/>
    <s v="HUEVO XL X 30 CARTON VERDE CANASTA"/>
    <s v="UN"/>
    <n v="115920"/>
    <n v="0"/>
    <s v="S"/>
    <s v="IV82"/>
    <n v="0"/>
    <n v="550"/>
    <s v="HU"/>
    <s v="HUEVO COMERCIAL"/>
    <n v="394.26"/>
    <d v="2026-08-31T00:00:00"/>
    <m/>
    <s v="TAT MEDELLIN - INVENTARIO TRANSITO"/>
    <n v="2110202"/>
    <s v="VT3"/>
    <n v="0"/>
    <n v="96"/>
    <s v="TAT MEDELLIN"/>
    <x v="4"/>
    <x v="4"/>
    <x v="3"/>
    <s v="OCCIDENTE"/>
    <s v="CALOTO"/>
    <n v="0"/>
    <s v="TRANSITO"/>
    <x v="4"/>
  </r>
  <r>
    <n v="152382"/>
    <s v="HUEVO L X 30 PAGUE 28 PET CAJA X 300"/>
    <s v="UN"/>
    <n v="3000"/>
    <m/>
    <s v="S"/>
    <s v="IV82"/>
    <m/>
    <m/>
    <s v="HU"/>
    <s v="HUEVO COMERCIAL"/>
    <n v="484.73"/>
    <d v="2026-08-29T00:00:00"/>
    <n v="15238"/>
    <s v="PEREIRA - INVENTARIO TRANSITO OPERADOR"/>
    <n v="15238"/>
    <s v="VT36"/>
    <n v="0"/>
    <m/>
    <s v="TAT PEREIRA"/>
    <x v="4"/>
    <x v="5"/>
    <x v="1"/>
    <s v="OCCIDENTE"/>
    <s v="CALOTO"/>
    <n v="0"/>
    <s v="TRANSITO"/>
    <x v="3"/>
  </r>
  <r>
    <n v="110316"/>
    <s v="HUEVO L X30 CARTON VERDE CON ETIQUETA"/>
    <s v="UN"/>
    <n v="12000"/>
    <m/>
    <s v="S"/>
    <s v="IV82"/>
    <m/>
    <m/>
    <s v="HU"/>
    <s v="HUEVO COMERCIAL"/>
    <n v="474.15"/>
    <d v="2026-08-29T00:00:00"/>
    <m/>
    <s v="PEREIRA - INVENTARIO TRANSITO OPERADOR"/>
    <n v="110316"/>
    <s v="VT36"/>
    <n v="0"/>
    <m/>
    <s v="TAT PEREIRA"/>
    <x v="4"/>
    <x v="5"/>
    <x v="5"/>
    <s v="OCCIDENTE"/>
    <s v="CALOTO"/>
    <n v="0"/>
    <s v="TRANSITO"/>
    <x v="3"/>
  </r>
  <r>
    <n v="112268"/>
    <s v="HUEVO XL X 15 PET CAJA X 300."/>
    <s v="UN"/>
    <n v="300"/>
    <m/>
    <s v="S"/>
    <s v="IV82"/>
    <m/>
    <m/>
    <s v="HU"/>
    <s v="HUEVO COMERCIAL"/>
    <n v="684.07"/>
    <d v="2026-08-29T00:00:00"/>
    <m/>
    <s v="PEREIRA - INVENTARIO TRANSITO OPERADOR"/>
    <n v="112268"/>
    <s v="VT36"/>
    <n v="0"/>
    <m/>
    <s v="TAT PEREIRA"/>
    <x v="4"/>
    <x v="4"/>
    <x v="1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29T00:00:00"/>
    <m/>
    <s v="PEREIRA - INVENTARIO TRANSITO OPERADOR"/>
    <n v="112357"/>
    <s v="VT36"/>
    <n v="0"/>
    <m/>
    <s v="TAT PEREIRA"/>
    <x v="4"/>
    <x v="5"/>
    <x v="1"/>
    <s v="OCCIDENTE"/>
    <s v="CALOTO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8-29T00:00:00"/>
    <m/>
    <s v="PEREIRA - INVENTARIO TRANSITO OPERADOR"/>
    <n v="112379"/>
    <s v="VT36"/>
    <n v="0"/>
    <m/>
    <s v="TAT PEREIRA"/>
    <x v="4"/>
    <x v="5"/>
    <x v="1"/>
    <s v="OCCIDENTE"/>
    <s v="CALOTO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29T00:00:00"/>
    <m/>
    <s v="PEREIRA - INVENTARIO TRANSITO OPERADOR"/>
    <n v="114365"/>
    <s v="VT36"/>
    <n v="0"/>
    <m/>
    <s v="TAT PEREIRA"/>
    <x v="4"/>
    <x v="5"/>
    <x v="1"/>
    <s v="OCCIDENTE"/>
    <s v="CALOTO"/>
    <n v="0"/>
    <s v="TRANSITO"/>
    <x v="3"/>
  </r>
  <r>
    <n v="152281"/>
    <s v="HUEVO XL X 15 PAGUE 14 PET CAJA X 300"/>
    <s v="UN"/>
    <n v="1500"/>
    <m/>
    <s v="S"/>
    <s v="IV82"/>
    <m/>
    <m/>
    <s v="HU"/>
    <s v="HUEVO COMERCIAL"/>
    <n v="599.67999999999995"/>
    <d v="2026-08-29T00:00:00"/>
    <n v="0"/>
    <s v="PEREIRA - INVENTARIO TRANSITO OPERADOR"/>
    <n v="152281"/>
    <s v="VT36"/>
    <n v="0"/>
    <m/>
    <s v="TAT PEREIRA"/>
    <x v="4"/>
    <x v="4"/>
    <x v="1"/>
    <s v="OCCIDENTE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599611111111"/>
    <d v="2026-08-29T00:00:00"/>
    <m/>
    <s v="TAT BARRANQUILLA - INVENTARIO TRANSITO"/>
    <n v="114268"/>
    <s v="VT4"/>
    <n v="0"/>
    <n v="96"/>
    <s v="TAT BARRANQUILLA"/>
    <x v="4"/>
    <x v="4"/>
    <x v="1"/>
    <s v="COSTA"/>
    <s v="CALOTO"/>
    <n v="0"/>
    <s v="TRANSITO"/>
    <x v="3"/>
  </r>
  <r>
    <n v="114379"/>
    <s v="HUEVO L X 30 PET CAJA X 300 PV."/>
    <s v="UN"/>
    <n v="4200"/>
    <m/>
    <s v="S"/>
    <s v="IV82"/>
    <m/>
    <m/>
    <s v="HU"/>
    <s v="HUEVO COMERCIAL"/>
    <n v="570.95000000000005"/>
    <d v="2026-08-29T00:00:00"/>
    <m/>
    <s v="TAT BARRANQUILLA - INVENTARIO TRANSITO"/>
    <n v="114379"/>
    <s v="VT4"/>
    <n v="0"/>
    <n v="96"/>
    <s v="TAT BARRANQUILLA"/>
    <x v="4"/>
    <x v="5"/>
    <x v="1"/>
    <s v="COSTA"/>
    <s v="CALOTO"/>
    <n v="0"/>
    <s v="TRANSITO"/>
    <x v="3"/>
  </r>
  <r>
    <n v="2110202"/>
    <s v="HUEVO XL X 30 CARTON VERDE CANASTA"/>
    <s v="UN"/>
    <n v="3960"/>
    <n v="0"/>
    <s v="S"/>
    <s v="IV82"/>
    <n v="0"/>
    <n v="435"/>
    <s v="HU"/>
    <s v="HUEVO COMERCIAL"/>
    <n v="395.10445312500002"/>
    <d v="2026-08-30T00:00:00"/>
    <m/>
    <s v="TAT BARRANQUILLA - INVENTARIO TRANSITO"/>
    <n v="2110202"/>
    <s v="VT4"/>
    <n v="0"/>
    <n v="96"/>
    <s v="TAT BARRANQUILLA"/>
    <x v="4"/>
    <x v="4"/>
    <x v="3"/>
    <s v="COSTA"/>
    <s v="CALOTO"/>
    <n v="0"/>
    <s v="TRANSITO"/>
    <x v="4"/>
  </r>
  <r>
    <n v="2110302"/>
    <s v="HUEVO L X 30 CARTON VERDE CANASTA"/>
    <s v="UN"/>
    <n v="158400"/>
    <n v="0"/>
    <s v="S"/>
    <s v="IV82"/>
    <n v="0"/>
    <n v="355"/>
    <s v="HU"/>
    <s v="HUEVO COMERCIAL"/>
    <n v="363.24005325577212"/>
    <d v="2026-08-30T00:00:00"/>
    <m/>
    <s v="TAT BARRANQUILLA - INVENTARIO TRANSITO"/>
    <n v="2110302"/>
    <s v="VT4"/>
    <n v="0"/>
    <n v="96"/>
    <s v="TAT BARRANQUILLA"/>
    <x v="4"/>
    <x v="5"/>
    <x v="3"/>
    <s v="COSTA"/>
    <s v="CALOTO"/>
    <n v="0"/>
    <s v="TRANSITO"/>
    <x v="4"/>
  </r>
  <r>
    <n v="2110402"/>
    <s v="HUEVO M X 30 CARTON VERDE CANASTA"/>
    <s v="UN"/>
    <n v="179760"/>
    <n v="0"/>
    <s v="S"/>
    <s v="IV82"/>
    <n v="0"/>
    <n v="345"/>
    <s v="HU"/>
    <s v="HUEVO COMERCIAL"/>
    <n v="349.54999999875378"/>
    <d v="2026-08-30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8-29T00:00:00"/>
    <n v="0"/>
    <s v="TAT BARRANQUILLA - INVENTARIO TRANSITO"/>
    <n v="2114268"/>
    <s v="VT4"/>
    <n v="0"/>
    <n v="96"/>
    <s v="TAT BARRANQUILLA"/>
    <x v="4"/>
    <x v="4"/>
    <x v="1"/>
    <s v="COSTA"/>
    <s v="CALOTO"/>
    <n v="0"/>
    <s v="TRANSITO"/>
    <x v="3"/>
  </r>
  <r>
    <n v="2114357"/>
    <s v="HUEVO L X 12 PET CANASTA X 144 PV"/>
    <s v="UN"/>
    <n v="1872"/>
    <m/>
    <s v="S"/>
    <s v="IV82"/>
    <m/>
    <m/>
    <s v="HU"/>
    <s v="HUEVO COMERCIAL"/>
    <n v="538.38"/>
    <d v="2026-08-29T00:00:00"/>
    <n v="0"/>
    <s v="TAT BARRANQUILLA - INVENTARIO TRANSITO"/>
    <n v="2114357"/>
    <s v="VT4"/>
    <n v="0"/>
    <n v="96"/>
    <s v="TAT BARRANQUILLA"/>
    <x v="4"/>
    <x v="5"/>
    <x v="1"/>
    <s v="COSTA"/>
    <s v="CALOTO"/>
    <n v="0"/>
    <s v="TRANSITO"/>
    <x v="3"/>
  </r>
  <r>
    <n v="2114379"/>
    <s v="HUEVO L X 30 PET CANASTA X 180 PV"/>
    <s v="UN"/>
    <n v="11700"/>
    <m/>
    <s v="S"/>
    <s v="IV82"/>
    <m/>
    <m/>
    <s v="HU"/>
    <s v="HUEVO COMERCIAL"/>
    <n v="538.38"/>
    <d v="2026-08-29T00:00:00"/>
    <n v="0"/>
    <s v="TAT BARRANQUILLA - INVENTARIO TRANSITO"/>
    <n v="2114379"/>
    <s v="VT4"/>
    <n v="0"/>
    <n v="96"/>
    <s v="TAT BARRANQUILLA"/>
    <x v="4"/>
    <x v="5"/>
    <x v="1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30T00:00:00"/>
    <m/>
    <s v="TAT BARRANQUILLA - INVENTARIO TRANSITO"/>
    <n v="2152388"/>
    <s v="VT4"/>
    <n v="0"/>
    <n v="96"/>
    <s v="TAT BARRANQUILLA"/>
    <x v="4"/>
    <x v="5"/>
    <x v="1"/>
    <s v="COSTA"/>
    <s v="CALOTO"/>
    <n v="0"/>
    <s v="TRANSITO"/>
    <x v="4"/>
  </r>
  <r>
    <n v="112268"/>
    <s v="HUEVO XL X 15 PET CAJA X 300."/>
    <s v="UN"/>
    <n v="5700"/>
    <m/>
    <s v="S"/>
    <s v="IV82"/>
    <m/>
    <m/>
    <s v="HU"/>
    <s v="HUEVO COMERCIAL"/>
    <n v="684.07"/>
    <d v="2026-08-29T00:00:00"/>
    <m/>
    <s v="TAT CARTAGENA - INVENTARIO TRANSITO"/>
    <n v="112268"/>
    <s v="VT41"/>
    <n v="0"/>
    <n v="96"/>
    <s v="TAT CARTAGENA"/>
    <x v="4"/>
    <x v="4"/>
    <x v="1"/>
    <s v="COSTA"/>
    <s v="CALOTO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9.03921444444438"/>
    <d v="2026-08-29T00:00:00"/>
    <m/>
    <s v="TAT CARTAGENA - INVENTARIO TRANSITO"/>
    <n v="112379"/>
    <s v="VT41"/>
    <n v="0"/>
    <n v="96"/>
    <s v="TAT CARTAGENA"/>
    <x v="4"/>
    <x v="5"/>
    <x v="1"/>
    <s v="COSTA"/>
    <s v="CALOTO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66"/>
    <d v="2026-08-30T00:00:00"/>
    <m/>
    <s v="TAT CARTAGENA - INVENTARIO TRANSITO"/>
    <n v="114268"/>
    <s v="VT41"/>
    <n v="0"/>
    <n v="96"/>
    <s v="TAT CARTAGENA"/>
    <x v="4"/>
    <x v="4"/>
    <x v="1"/>
    <s v="COSTA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8-30T00:00:00"/>
    <m/>
    <s v="TAT CARTAGENA - INVENTARIO TRANSITO"/>
    <n v="114357"/>
    <s v="VT41"/>
    <n v="0"/>
    <n v="96"/>
    <s v="TAT CARTAGENA"/>
    <x v="4"/>
    <x v="5"/>
    <x v="1"/>
    <s v="COSTA"/>
    <s v="CALOTO"/>
    <n v="0"/>
    <s v="TRANSITO"/>
    <x v="3"/>
  </r>
  <r>
    <n v="114379"/>
    <s v="HUEVO L X 30 PET CAJA X 300 PV."/>
    <s v="UN"/>
    <n v="7200"/>
    <m/>
    <s v="S"/>
    <s v="IV82"/>
    <m/>
    <m/>
    <s v="HU"/>
    <s v="HUEVO COMERCIAL"/>
    <n v="570.95000000000005"/>
    <d v="2026-08-30T00:00:00"/>
    <m/>
    <s v="TAT CARTAGENA - INVENTARIO TRANSITO"/>
    <n v="114379"/>
    <s v="VT41"/>
    <n v="0"/>
    <n v="96"/>
    <s v="TAT CARTAGENA"/>
    <x v="4"/>
    <x v="5"/>
    <x v="1"/>
    <s v="COSTA"/>
    <s v="CALOTO"/>
    <n v="0"/>
    <s v="TRANSITO"/>
    <x v="3"/>
  </r>
  <r>
    <n v="2110302"/>
    <s v="HUEVO L X 30 CARTON VERDE CANASTA"/>
    <s v="UN"/>
    <n v="139200"/>
    <m/>
    <s v="S"/>
    <s v="IV82"/>
    <m/>
    <m/>
    <s v="HU"/>
    <s v="HUEVO COMERCIAL"/>
    <n v="363.24134098120089"/>
    <d v="2026-08-31T00:00:00"/>
    <m/>
    <s v="TAT CARTAGENA - INVENTARIO TRANSITO"/>
    <n v="2110302"/>
    <s v="VT41"/>
    <n v="0"/>
    <n v="96"/>
    <s v="TAT CARTAGENA"/>
    <x v="4"/>
    <x v="5"/>
    <x v="3"/>
    <s v="COSTA"/>
    <s v="CALOTO"/>
    <n v="0"/>
    <s v="TRANSITO"/>
    <x v="4"/>
  </r>
  <r>
    <n v="2110303"/>
    <s v="HUEVO L X30 CARTON VERDE AMARRADO CANASTA"/>
    <s v="UN"/>
    <n v="7920"/>
    <m/>
    <s v="S"/>
    <s v="IV82"/>
    <m/>
    <m/>
    <s v="HU"/>
    <s v="HUEVO COMERCIAL"/>
    <n v="362.98"/>
    <d v="2026-08-29T00:00:00"/>
    <m/>
    <s v="TAT CARTAGENA - INVENTARIO TRANSITO"/>
    <n v="2110303"/>
    <s v="VT41"/>
    <n v="0"/>
    <n v="96"/>
    <s v="TAT CARTAGENA"/>
    <x v="4"/>
    <x v="5"/>
    <x v="1"/>
    <s v="COSTA"/>
    <s v="CALOTO"/>
    <n v="0"/>
    <s v="TRANSITO"/>
    <x v="3"/>
  </r>
  <r>
    <n v="2110402"/>
    <s v="HUEVO M X 30 CARTON VERDE CANASTA"/>
    <s v="UN"/>
    <n v="63960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4"/>
  </r>
  <r>
    <n v="2114268"/>
    <s v="HUEVO XL X 15 PET CANASTA X 180 PV"/>
    <s v="UN"/>
    <n v="9540"/>
    <m/>
    <s v="S"/>
    <s v="IV82"/>
    <m/>
    <m/>
    <s v="HU"/>
    <s v="HUEVO COMERCIAL"/>
    <n v="538.38"/>
    <d v="2026-08-29T00:00:00"/>
    <n v="0"/>
    <s v="TAT CARTAGENA - INVENTARIO TRANSITO"/>
    <n v="2114268"/>
    <s v="VT41"/>
    <n v="0"/>
    <n v="96"/>
    <s v="TAT CARTAGENA"/>
    <x v="4"/>
    <x v="4"/>
    <x v="1"/>
    <s v="COSTA"/>
    <s v="CALOTO"/>
    <n v="0"/>
    <s v="TRANSITO"/>
    <x v="3"/>
  </r>
  <r>
    <n v="2114357"/>
    <s v="HUEVO L X 12 PET CANASTA X 144 PV"/>
    <s v="UN"/>
    <n v="1728"/>
    <m/>
    <s v="S"/>
    <s v="IV82"/>
    <m/>
    <m/>
    <s v="HU"/>
    <s v="HUEVO COMERCIAL"/>
    <n v="538.38"/>
    <d v="2026-08-29T00:00:00"/>
    <n v="0"/>
    <s v="TAT CARTAGENA - INVENTARIO TRANSITO"/>
    <n v="2114357"/>
    <s v="VT41"/>
    <n v="0"/>
    <n v="96"/>
    <s v="TAT CARTAGENA"/>
    <x v="4"/>
    <x v="5"/>
    <x v="1"/>
    <s v="COSTA"/>
    <s v="CALOTO"/>
    <n v="0"/>
    <s v="TRANSITO"/>
    <x v="3"/>
  </r>
  <r>
    <n v="2114379"/>
    <s v="HUEVO L X 30 PET CANASTA X 180 PV"/>
    <s v="UN"/>
    <n v="20700"/>
    <m/>
    <s v="S"/>
    <s v="IV82"/>
    <m/>
    <m/>
    <s v="HU"/>
    <s v="HUEVO COMERCIAL"/>
    <n v="538.38"/>
    <d v="2026-08-29T00:00:00"/>
    <n v="0"/>
    <s v="TAT CARTAGENA - INVENTARIO TRANSITO"/>
    <n v="2114379"/>
    <s v="VT41"/>
    <n v="0"/>
    <n v="96"/>
    <s v="TAT CARTAGENA"/>
    <x v="4"/>
    <x v="5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8-29T00:00:00"/>
    <m/>
    <s v="TAT CARTAGENA - INVENTARIO TRANSITO"/>
    <n v="2152388"/>
    <s v="VT41"/>
    <n v="0"/>
    <n v="96"/>
    <s v="TAT CARTAGENA"/>
    <x v="4"/>
    <x v="5"/>
    <x v="1"/>
    <s v="COSTA"/>
    <s v="CALOTO"/>
    <n v="0"/>
    <s v="TRANSITO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8-29T00:00:00"/>
    <m/>
    <s v="TAT SANTAMARTA - INVENTARIO TRANSITO"/>
    <n v="114379"/>
    <s v="VT42"/>
    <n v="0"/>
    <n v="96"/>
    <s v="TAT SANTA MARTA "/>
    <x v="4"/>
    <x v="5"/>
    <x v="1"/>
    <s v="COSTA"/>
    <s v="SANTANDER"/>
    <n v="0"/>
    <s v="TRANSITO"/>
    <x v="3"/>
  </r>
  <r>
    <n v="2110302"/>
    <s v="HUEVO L X 30 CARTON VERDE CANASTA"/>
    <s v="UN"/>
    <n v="25920"/>
    <n v="0"/>
    <s v="S"/>
    <s v="IV82"/>
    <n v="0"/>
    <n v="475"/>
    <s v="HU"/>
    <s v="HUEVO COMERCIAL"/>
    <n v="363.24006057098762"/>
    <d v="2026-08-29T00:00:00"/>
    <m/>
    <s v="TAT SANTAMARTA - INVENTARIO TRANSITO"/>
    <n v="2110302"/>
    <s v="VT42"/>
    <n v="0"/>
    <n v="96"/>
    <s v="TAT SANTA MARTA "/>
    <x v="4"/>
    <x v="5"/>
    <x v="3"/>
    <s v="COSTA"/>
    <s v="SANTANDER"/>
    <n v="0"/>
    <s v="TRANSITO"/>
    <x v="4"/>
  </r>
  <r>
    <n v="2110402"/>
    <s v="HUEVO M X 30 CARTON VERDE CANASTA"/>
    <s v="UN"/>
    <n v="179760"/>
    <n v="0"/>
    <s v="S"/>
    <s v="IV82"/>
    <n v="0"/>
    <n v="435"/>
    <s v="HU"/>
    <s v="HUEVO COMERCIAL"/>
    <n v="349.55"/>
    <d v="2026-08-29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4"/>
  </r>
  <r>
    <n v="2114268"/>
    <s v="HUEVO XL X 15 PET CANASTA X 180 PV"/>
    <s v="UN"/>
    <n v="2700"/>
    <m/>
    <s v="S"/>
    <s v="IV82"/>
    <m/>
    <m/>
    <s v="HU"/>
    <s v="HUEVO COMERCIAL"/>
    <n v="538.38"/>
    <d v="2026-08-29T00:00:00"/>
    <n v="0"/>
    <s v="TAT SANTAMARTA - INVENTARIO TRANSITO"/>
    <n v="2114268"/>
    <s v="VT42"/>
    <n v="0"/>
    <n v="96"/>
    <s v="TAT SANTA MARTA "/>
    <x v="4"/>
    <x v="4"/>
    <x v="1"/>
    <s v="COSTA"/>
    <s v="SANTANDER"/>
    <n v="0"/>
    <s v="TRANSITO"/>
    <x v="3"/>
  </r>
  <r>
    <n v="2114357"/>
    <s v="HUEVO L X 12 PET CANASTA X 144 PV"/>
    <s v="UN"/>
    <n v="720"/>
    <m/>
    <s v="S"/>
    <s v="IV82"/>
    <m/>
    <m/>
    <s v="HU"/>
    <s v="HUEVO COMERCIAL"/>
    <n v="538.38"/>
    <d v="2026-08-29T00:00:00"/>
    <n v="0"/>
    <s v="TAT SANTAMARTA - INVENTARIO TRANSITO"/>
    <n v="2114357"/>
    <s v="VT42"/>
    <n v="0"/>
    <n v="96"/>
    <s v="TAT SANTA MARTA "/>
    <x v="4"/>
    <x v="5"/>
    <x v="1"/>
    <s v="COSTA"/>
    <s v="SANTANDER"/>
    <n v="0"/>
    <s v="TRANSITO"/>
    <x v="3"/>
  </r>
  <r>
    <n v="2114379"/>
    <s v="HUEVO L X 30 PET CANASTA X 180 PV"/>
    <s v="UN"/>
    <n v="3780"/>
    <m/>
    <s v="S"/>
    <s v="IV82"/>
    <m/>
    <m/>
    <s v="HU"/>
    <s v="HUEVO COMERCIAL"/>
    <n v="538.38"/>
    <d v="2026-08-29T00:00:00"/>
    <n v="0"/>
    <s v="TAT SANTAMARTA - INVENTARIO TRANSITO"/>
    <n v="2114379"/>
    <s v="VT42"/>
    <n v="0"/>
    <n v="96"/>
    <s v="TAT SANTA MARTA "/>
    <x v="4"/>
    <x v="5"/>
    <x v="1"/>
    <s v="COSTA"/>
    <s v="SANTANDER"/>
    <n v="0"/>
    <s v="TRANSITO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8-29T00:00:00"/>
    <m/>
    <s v="TAT SANTAMARTA - INVENTARIO TRANSITO"/>
    <n v="2152388"/>
    <s v="VT42"/>
    <n v="0"/>
    <n v="96"/>
    <s v="TAT SANTA MARTA "/>
    <x v="4"/>
    <x v="5"/>
    <x v="1"/>
    <s v="COSTA"/>
    <s v="SANTANDER"/>
    <n v="0"/>
    <s v="TRANSITO"/>
    <x v="4"/>
  </r>
  <r>
    <n v="2110302"/>
    <s v="HUEVO L X 30 CARTON VERDE CANASTA"/>
    <s v="UN"/>
    <n v="60480"/>
    <m/>
    <s v="S"/>
    <s v="IV82"/>
    <m/>
    <m/>
    <s v="HU"/>
    <s v="HUEVO COMERCIAL"/>
    <n v="363.24003504774311"/>
    <d v="2026-08-30T00:00:00"/>
    <m/>
    <s v="MONTERIA - INVENTARIO EN TRANSITO OPERADOR"/>
    <n v="2110302"/>
    <s v="VT49"/>
    <n v="0"/>
    <n v="96"/>
    <s v="TAT MONTERIA"/>
    <x v="4"/>
    <x v="5"/>
    <x v="3"/>
    <s v="COSTA"/>
    <s v="SANTANDER"/>
    <n v="0"/>
    <s v="TRANSITO"/>
    <x v="4"/>
  </r>
  <r>
    <n v="152381"/>
    <s v="HUEVO L X 12 PAGUE 11 PET CAJA X 120"/>
    <s v="UN"/>
    <n v="2400"/>
    <m/>
    <s v="S"/>
    <s v="IV82"/>
    <m/>
    <m/>
    <s v="HU"/>
    <s v="HUEVO COMERCIAL"/>
    <n v="484.73"/>
    <d v="2026-08-30T00:00:00"/>
    <n v="0"/>
    <s v="TAT BOGOTA - VT52"/>
    <n v="0"/>
    <s v="VT52"/>
    <n v="0"/>
    <n v="96"/>
    <s v="TAT BOGOTA MONTEVIDEO"/>
    <x v="4"/>
    <x v="5"/>
    <x v="1"/>
    <s v="CENTRO ORIENTE"/>
    <s v="SANTANDER"/>
    <n v="0"/>
    <s v="TRANSITO"/>
    <x v="3"/>
  </r>
  <r>
    <n v="10501"/>
    <s v="HUEVO B X30 CARTON GRIS"/>
    <s v="UN"/>
    <n v="10590"/>
    <m/>
    <s v="S"/>
    <s v="IV82"/>
    <m/>
    <m/>
    <s v="HU"/>
    <s v="HUEVO COMERCIAL"/>
    <n v="225.96"/>
    <d v="2026-08-29T00:00:00"/>
    <n v="10501"/>
    <s v="TAT BOGOTA - VT52"/>
    <n v="10501"/>
    <s v="VT52"/>
    <n v="0"/>
    <n v="96"/>
    <s v="TAT BOGOTA MONTEVIDEO"/>
    <x v="4"/>
    <x v="0"/>
    <x v="0"/>
    <s v="CENTRO ORIENTE"/>
    <s v="SANTANDER"/>
    <n v="0"/>
    <s v="TRANSITO"/>
    <x v="0"/>
  </r>
  <r>
    <n v="10601"/>
    <s v="HUEVO C X30 CARTON GRIS"/>
    <s v="UN"/>
    <n v="1200"/>
    <m/>
    <s v="S"/>
    <s v="IV82"/>
    <m/>
    <m/>
    <s v="HU"/>
    <s v="HUEVO COMERCIAL"/>
    <n v="130.24"/>
    <d v="2026-08-29T00:00:00"/>
    <n v="10601"/>
    <s v="TAT BOGOTA - VT52"/>
    <n v="10601"/>
    <s v="VT52"/>
    <n v="0"/>
    <n v="96"/>
    <s v="TAT BOGOTA MONTEVIDEO"/>
    <x v="4"/>
    <x v="1"/>
    <x v="0"/>
    <s v="CENTRO ORIENTE"/>
    <s v="SANTANDER"/>
    <n v="0"/>
    <s v="TRANSITO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8-28T00:00:00"/>
    <n v="13359"/>
    <s v="TAT BOGOTA - VT52"/>
    <n v="13359"/>
    <s v="VT52"/>
    <n v="0"/>
    <n v="96"/>
    <s v="TAT BOGOTA MONTEVIDEO"/>
    <x v="4"/>
    <x v="2"/>
    <x v="1"/>
    <s v="CENTRO ORIENTE"/>
    <s v="SANTANDER"/>
    <n v="0"/>
    <s v="TRANSITO"/>
    <x v="1"/>
  </r>
  <r>
    <n v="13469"/>
    <s v="HUEVO A X 300 BAND GRIS CAJA AMARR EXITO."/>
    <s v="UN"/>
    <n v="930"/>
    <m/>
    <s v="S"/>
    <s v="IV82"/>
    <m/>
    <m/>
    <s v="HU"/>
    <s v="HUEVO COMERCIAL"/>
    <n v="389.68"/>
    <d v="2026-08-30T00:00:00"/>
    <m/>
    <s v="TAT BOGOTA - VT52"/>
    <n v="13469"/>
    <s v="VT52"/>
    <n v="0"/>
    <n v="96"/>
    <s v="TAT BOGOTA MONTEVIDEO"/>
    <x v="4"/>
    <x v="8"/>
    <x v="1"/>
    <s v="CENTRO ORIENTE"/>
    <s v="SANTANDER"/>
    <n v="0"/>
    <s v="TRANSITO"/>
    <x v="3"/>
  </r>
  <r>
    <n v="152382"/>
    <s v="HUEVO L X 30 PAGUE 28 PET CAJA X 300"/>
    <s v="UN"/>
    <n v="45000"/>
    <m/>
    <s v="S"/>
    <s v="IV82"/>
    <m/>
    <m/>
    <s v="HU"/>
    <s v="HUEVO COMERCIAL"/>
    <n v="484.73"/>
    <d v="2026-08-30T00:00:00"/>
    <n v="15238"/>
    <s v="TAT BOGOTA - VT52"/>
    <n v="15238"/>
    <s v="VT52"/>
    <n v="0"/>
    <n v="96"/>
    <s v="TAT BOGOTA MONTEVIDEO"/>
    <x v="4"/>
    <x v="5"/>
    <x v="1"/>
    <s v="CENTRO ORIENTE"/>
    <s v="SANTANDER"/>
    <n v="0"/>
    <s v="TRANSITO"/>
    <x v="3"/>
  </r>
  <r>
    <n v="112268"/>
    <s v="HUEVO XL X 15 PET CAJA X 300."/>
    <s v="UN"/>
    <n v="3300"/>
    <n v="0"/>
    <s v="S"/>
    <s v="IV82"/>
    <n v="0"/>
    <n v="630"/>
    <s v="HU"/>
    <s v="HUEVO COMERCIAL"/>
    <n v="684.07"/>
    <d v="2026-08-30T00:00:00"/>
    <m/>
    <s v="TAT BOGOTA - VT52"/>
    <n v="112268"/>
    <s v="VT52"/>
    <n v="0"/>
    <n v="96"/>
    <s v="TAT BOGOTA MONTEVIDEO"/>
    <x v="4"/>
    <x v="4"/>
    <x v="1"/>
    <s v="CENTRO ORIENTE"/>
    <s v="SANTANDER"/>
    <n v="0"/>
    <s v="TRANSITO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8-30T00:00:00"/>
    <m/>
    <s v="TAT BOGOTA - VT52"/>
    <n v="112357"/>
    <s v="VT52"/>
    <n v="0"/>
    <n v="96"/>
    <s v="TAT BOGOTA MONTEVIDEO"/>
    <x v="4"/>
    <x v="5"/>
    <x v="1"/>
    <s v="CENTRO ORIENTE"/>
    <s v="SANTANDER"/>
    <n v="0"/>
    <s v="TRANSITO"/>
    <x v="3"/>
  </r>
  <r>
    <n v="112379"/>
    <s v="HUEVO L X 30 PET CAJA X 300"/>
    <s v="UN"/>
    <n v="17100"/>
    <m/>
    <s v="S"/>
    <s v="IV82"/>
    <m/>
    <m/>
    <s v="HU"/>
    <s v="HUEVO COMERCIAL"/>
    <n v="534.54481970802919"/>
    <d v="2026-08-30T00:00:00"/>
    <m/>
    <s v="TAT BOGOTA - VT52"/>
    <n v="112379"/>
    <s v="VT52"/>
    <n v="0"/>
    <n v="96"/>
    <s v="TAT BOGOTA MONTEVIDEO"/>
    <x v="4"/>
    <x v="5"/>
    <x v="1"/>
    <s v="CENTRO ORIENTE"/>
    <s v="SANTANDER"/>
    <n v="0"/>
    <s v="TRANSITO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5"/>
    <x v="1"/>
    <s v="CENTRO ORIENTE"/>
    <s v="SANTANDER"/>
    <n v="0"/>
    <s v="TRANSITO"/>
    <x v="3"/>
  </r>
  <r>
    <n v="152281"/>
    <s v="HUEVO XL X 15 PAGUE 14 PET CAJA X 300"/>
    <s v="UN"/>
    <n v="9000"/>
    <m/>
    <s v="S"/>
    <s v="IV82"/>
    <m/>
    <m/>
    <s v="HU"/>
    <s v="HUEVO COMERCIAL"/>
    <n v="599.67999999999995"/>
    <d v="2026-08-30T00:00:00"/>
    <n v="0"/>
    <s v="TAT BOGOTA - VT52"/>
    <n v="152281"/>
    <s v="VT52"/>
    <n v="0"/>
    <n v="96"/>
    <s v="TAT BOGOTA MONTEVIDEO"/>
    <x v="4"/>
    <x v="4"/>
    <x v="1"/>
    <s v="CENTRO ORIENTE"/>
    <s v="SANTANDER"/>
    <n v="0"/>
    <s v="TRANSITO"/>
    <x v="3"/>
  </r>
  <r>
    <n v="152384"/>
    <s v="HUEVO L X 15 PAGUE 14 PET CAJA X 300."/>
    <s v="UN"/>
    <n v="32400"/>
    <n v="0"/>
    <s v="S"/>
    <s v="IV82"/>
    <n v="0"/>
    <n v="590"/>
    <s v="HU"/>
    <s v="HUEVO COMERCIAL"/>
    <n v="504.4"/>
    <d v="2026-08-30T00:00:00"/>
    <m/>
    <s v="TAT BOGOTA - VT52"/>
    <n v="152384"/>
    <s v="VT52"/>
    <n v="0"/>
    <n v="96"/>
    <s v="TAT BOGOTA MONTEVIDEO"/>
    <x v="4"/>
    <x v="5"/>
    <x v="1"/>
    <s v="CENTRO ORIENTE"/>
    <s v="SANTANDER"/>
    <n v="0"/>
    <s v="TRANSITO"/>
    <x v="4"/>
  </r>
  <r>
    <n v="2010102"/>
    <s v="HUEVO YUMBO X20 CARTON VERDE CANASTA."/>
    <s v="UN"/>
    <n v="8160"/>
    <m/>
    <s v="S"/>
    <s v="IV82"/>
    <m/>
    <m/>
    <s v="HU"/>
    <s v="HUEVO COMERCIAL"/>
    <n v="629.67999999999995"/>
    <d v="2026-08-30T00:00:00"/>
    <m/>
    <s v="TAT BOGOTA - VT52"/>
    <n v="2010102"/>
    <s v="VT52"/>
    <n v="0"/>
    <n v="96"/>
    <s v="TAT BOGOTA MONTEVIDEO"/>
    <x v="4"/>
    <x v="6"/>
    <x v="3"/>
    <s v="CENTRO ORIENTE"/>
    <s v="SANTANDER"/>
    <n v="0"/>
    <s v="TRANSITO"/>
    <x v="4"/>
  </r>
  <r>
    <n v="2110202"/>
    <s v="HUEVO XL X 30 CARTON VERDE CANASTA"/>
    <s v="UN"/>
    <n v="225720"/>
    <m/>
    <s v="S"/>
    <s v="IV82"/>
    <m/>
    <m/>
    <s v="HU"/>
    <s v="HUEVO COMERCIAL"/>
    <n v="394.751963620992"/>
    <d v="2026-08-30T00:00:00"/>
    <m/>
    <s v="TAT BOGOTA - VT52"/>
    <n v="2110202"/>
    <s v="VT52"/>
    <n v="0"/>
    <n v="96"/>
    <s v="TAT BOGOTA MONTEVIDEO"/>
    <x v="4"/>
    <x v="4"/>
    <x v="3"/>
    <s v="CENTRO ORIENTE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30T00:00:00"/>
    <m/>
    <s v="TAT BOGOTA - VT52"/>
    <n v="2152388"/>
    <s v="VT52"/>
    <n v="0"/>
    <n v="96"/>
    <s v="TAT BOGOTA MONTEVIDEO"/>
    <x v="4"/>
    <x v="5"/>
    <x v="1"/>
    <s v="CENTRO ORIENTE"/>
    <s v="SANTANDER"/>
    <n v="0"/>
    <s v="TRANSITO"/>
    <x v="4"/>
  </r>
  <r>
    <n v="114268"/>
    <s v="HUEVO XL X 15 PET CAJA X 300 PV."/>
    <s v="UN"/>
    <n v="900"/>
    <m/>
    <s v="S"/>
    <s v="IV82"/>
    <m/>
    <m/>
    <s v="HU"/>
    <s v="HUEVO COMERCIAL"/>
    <n v="717.66"/>
    <d v="2026-08-27T00:00:00"/>
    <m/>
    <s v="TAT PASTO - INVENTARIO TRANSITO"/>
    <n v="114268"/>
    <s v="VT6"/>
    <n v="0"/>
    <n v="96"/>
    <s v="TAT PASTO"/>
    <x v="4"/>
    <x v="4"/>
    <x v="1"/>
    <s v="OCCIDENTE"/>
    <s v="CALOTO"/>
    <n v="0"/>
    <s v="TRANSITO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8-27T00:00:00"/>
    <m/>
    <s v="TAT PASTO - INVENTARIO TRANSITO"/>
    <n v="114357"/>
    <s v="VT6"/>
    <n v="0"/>
    <n v="96"/>
    <s v="TAT PASTO"/>
    <x v="4"/>
    <x v="5"/>
    <x v="1"/>
    <s v="OCCIDENTE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8-27T00:00:00"/>
    <m/>
    <s v="TAT PASTO - INVENTARIO TRANSITO"/>
    <n v="114379"/>
    <s v="VT6"/>
    <n v="0"/>
    <n v="96"/>
    <s v="TAT PASTO"/>
    <x v="4"/>
    <x v="5"/>
    <x v="1"/>
    <s v="OCCIDENTE"/>
    <s v="CALOTO"/>
    <n v="0"/>
    <s v="TRANSITO"/>
    <x v="3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8-30T00:00:00"/>
    <m/>
    <s v="TAT PASTO - INVENTARIO TRANSITO"/>
    <n v="152384"/>
    <s v="VT6"/>
    <n v="0"/>
    <n v="96"/>
    <s v="TAT PASTO"/>
    <x v="4"/>
    <x v="5"/>
    <x v="1"/>
    <s v="OCCIDENTE"/>
    <s v="CALOTO"/>
    <n v="0"/>
    <s v="TRANSITO"/>
    <x v="4"/>
  </r>
  <r>
    <n v="2110302"/>
    <s v="HUEVO L X 30 CARTON VERDE CANASTA"/>
    <s v="UN"/>
    <n v="206160"/>
    <n v="0"/>
    <s v="S"/>
    <s v="IV82"/>
    <n v="0"/>
    <n v="450"/>
    <s v="HU"/>
    <s v="HUEVO COMERCIAL"/>
    <n v="363.24"/>
    <d v="2026-08-30T00:00:00"/>
    <m/>
    <s v="TAT PASTO - INVENTARIO TRANSITO"/>
    <n v="2110302"/>
    <s v="VT6"/>
    <n v="0"/>
    <n v="96"/>
    <s v="TAT PASTO"/>
    <x v="4"/>
    <x v="5"/>
    <x v="3"/>
    <s v="OCCIDENTE"/>
    <s v="CALOTO"/>
    <n v="0"/>
    <s v="TRANSITO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8-30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4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30T00:00:00"/>
    <m/>
    <s v="CENTRO DE EMPAQUES BOGOTA -INVENTARIO TRANSITO"/>
    <n v="13358"/>
    <s v="VTBO"/>
    <n v="0"/>
    <n v="96"/>
    <s v="TAT CE BOGOTA"/>
    <x v="4"/>
    <x v="2"/>
    <x v="1"/>
    <s v="CENTRO DE EMPAQUES"/>
    <s v="CALOTO"/>
    <n v="0"/>
    <s v="TRANSITO"/>
    <x v="1"/>
  </r>
  <r>
    <n v="2010301"/>
    <s v="HUEVO AA X30 CARTON GRIS CANASTA."/>
    <s v="UN"/>
    <n v="19200"/>
    <m/>
    <s v="S"/>
    <s v="IV82"/>
    <m/>
    <m/>
    <s v="HU"/>
    <s v="HUEVO COMERCIAL"/>
    <n v="376.83"/>
    <d v="2026-08-31T00:00:00"/>
    <m/>
    <s v="CENTRO DE EMPAQUES BOGOTA -INVENTARIO TRANSITO"/>
    <n v="2010301"/>
    <s v="VTBO"/>
    <n v="0"/>
    <n v="96"/>
    <s v="TAT CE BOGOTA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180000"/>
    <m/>
    <s v="S"/>
    <s v="IV82"/>
    <m/>
    <m/>
    <s v="HU"/>
    <s v="HUEVO COMERCIAL"/>
    <n v="493.6"/>
    <d v="2026-08-30T00:00:00"/>
    <m/>
    <s v="BARRANQUILLA - INVENTARIO TRANSITO"/>
    <n v="13358"/>
    <s v="VTBQ"/>
    <n v="0"/>
    <n v="96"/>
    <s v="TAT CE BARRANQUILLA"/>
    <x v="4"/>
    <x v="2"/>
    <x v="1"/>
    <s v="CENTRO DE EMPAQUES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8-29T00:00:00"/>
    <m/>
    <s v="BARRANQUILLA - INVENTARIO TRANSITO"/>
    <n v="112268"/>
    <s v="VTBQ"/>
    <n v="0"/>
    <n v="96"/>
    <s v="TAT CE BARRANQUILLA"/>
    <x v="4"/>
    <x v="4"/>
    <x v="1"/>
    <s v="CENTRO DE EMPAQUES"/>
    <s v="SANTANDER"/>
    <n v="0"/>
    <s v="TRANSITO"/>
    <x v="3"/>
  </r>
  <r>
    <n v="114357"/>
    <s v="HUEVO L X 12 PET CAJA X 120 PV."/>
    <s v="UN"/>
    <n v="5520"/>
    <m/>
    <s v="S"/>
    <s v="IV82"/>
    <m/>
    <m/>
    <s v="HU"/>
    <s v="HUEVO COMERCIAL"/>
    <n v="639.67999999999995"/>
    <d v="2026-08-28T00:00:00"/>
    <m/>
    <s v="BARRANQUILLA - INVENTARIO TRANSITO"/>
    <n v="114357"/>
    <s v="VTBQ"/>
    <n v="0"/>
    <n v="96"/>
    <s v="TAT CE BARRANQUILLA"/>
    <x v="4"/>
    <x v="5"/>
    <x v="1"/>
    <s v="CENTRO DE EMPAQUES"/>
    <s v="SANTANDER"/>
    <n v="0"/>
    <s v="TRANSITO"/>
    <x v="3"/>
  </r>
  <r>
    <n v="114379"/>
    <s v="HUEVO L X 30 PET CAJA X 300 PV."/>
    <s v="UN"/>
    <n v="1800"/>
    <m/>
    <s v="S"/>
    <s v="IV82"/>
    <m/>
    <m/>
    <s v="HU"/>
    <s v="HUEVO COMERCIAL"/>
    <n v="570.95000000000005"/>
    <d v="2026-08-28T00:00:00"/>
    <m/>
    <s v="BARRANQUILLA - INVENTARIO TRANSITO"/>
    <n v="114379"/>
    <s v="VTBQ"/>
    <n v="0"/>
    <n v="96"/>
    <s v="TAT CE BARRANQUILLA"/>
    <x v="4"/>
    <x v="5"/>
    <x v="1"/>
    <s v="CENTRO DE EMPAQUES"/>
    <s v="SANTANDER"/>
    <n v="0"/>
    <s v="TRANSITO"/>
    <x v="3"/>
  </r>
  <r>
    <n v="2010301"/>
    <s v="HUEVO AA X30 CARTON GRIS CANASTA."/>
    <s v="UN"/>
    <n v="160080"/>
    <m/>
    <s v="S"/>
    <s v="IV82"/>
    <m/>
    <m/>
    <s v="HU"/>
    <s v="HUEVO COMERCIAL"/>
    <n v="376.83"/>
    <d v="2026-08-30T00:00:00"/>
    <m/>
    <s v="BARRANQUILLA - INVENTARIO TRANSITO"/>
    <n v="2010301"/>
    <s v="VTBQ"/>
    <n v="0"/>
    <n v="96"/>
    <s v="TAT CE BARRANQUILLA"/>
    <x v="4"/>
    <x v="2"/>
    <x v="0"/>
    <s v="CENTRO DE EMPAQUES"/>
    <s v="SANTANDER"/>
    <n v="0"/>
    <s v="TRANSITO"/>
    <x v="1"/>
  </r>
  <r>
    <n v="2010501"/>
    <s v="HUEVO B X30 CARTON GRIS CANASTA."/>
    <s v="UN"/>
    <n v="360960"/>
    <m/>
    <s v="S"/>
    <s v="IV82"/>
    <m/>
    <m/>
    <s v="HU"/>
    <s v="HUEVO COMERCIAL"/>
    <n v="319.64999999999998"/>
    <d v="2026-08-30T00:00:00"/>
    <m/>
    <s v="BARRANQUILLA - INVENTARIO TRANSITO"/>
    <n v="2010501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163200"/>
    <m/>
    <s v="S"/>
    <s v="IV82"/>
    <m/>
    <m/>
    <s v="HU"/>
    <s v="HUEVO COMERCIAL"/>
    <n v="406.83"/>
    <d v="2026-08-29T00:00:00"/>
    <n v="0"/>
    <s v="BARRANQUILLA - INVENTARIO TRANSITO"/>
    <n v="2410401"/>
    <s v="VTBQ"/>
    <n v="0"/>
    <n v="96"/>
    <s v="TAT CE BARRANQUILLA"/>
    <x v="4"/>
    <x v="8"/>
    <x v="0"/>
    <s v="CENTRO DE EMPAQUES"/>
    <s v="SANTANDER"/>
    <n v="0"/>
    <s v="TRANSITO"/>
    <x v="1"/>
  </r>
  <r>
    <n v="13420"/>
    <s v="HUEVO A X 30 BAND GRIS AMARRADO SOL NACIENTE - ESTIBADO"/>
    <s v="UN"/>
    <n v="900"/>
    <m/>
    <s v="S"/>
    <s v="IV82"/>
    <m/>
    <m/>
    <s v="HU"/>
    <s v="HUEVO COMERCIAL"/>
    <n v="404.41"/>
    <d v="2026-08-30T00:00:00"/>
    <m/>
    <s v="CENTRO DE EMPAQUES CALI-INVENTARIO TRANSITO"/>
    <n v="13420"/>
    <s v="VTCA"/>
    <n v="0"/>
    <m/>
    <s v="TAT CE CALI"/>
    <x v="4"/>
    <x v="8"/>
    <x v="1"/>
    <s v="OCCIDENTE"/>
    <s v="CALOTO"/>
    <n v="0"/>
    <s v="TRANSITO"/>
    <x v="1"/>
  </r>
  <r>
    <n v="13469"/>
    <s v="HUEVO A X 300 BAND GRIS CAJA AMARR EXITO."/>
    <s v="UN"/>
    <n v="1200"/>
    <m/>
    <s v="S"/>
    <s v="IV82"/>
    <m/>
    <m/>
    <s v="HU"/>
    <s v="HUEVO COMERCIAL"/>
    <n v="389.68"/>
    <d v="2026-08-26T00:00:00"/>
    <m/>
    <s v="CENTRO DE EMPAQUES CALI-INVENTARIO TRANSITO"/>
    <n v="13469"/>
    <s v="VTCA"/>
    <n v="0"/>
    <m/>
    <s v="TAT CE CALI"/>
    <x v="4"/>
    <x v="8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0"/>
    <x v="2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30T00:00:00"/>
    <n v="0"/>
    <s v="BODEGA KIKES - INVENTARIO TRANSITO"/>
    <n v="13324"/>
    <s v="VTKI"/>
    <n v="0"/>
    <n v="96"/>
    <s v="LANZA"/>
    <x v="0"/>
    <x v="2"/>
    <x v="1"/>
    <s v="-"/>
    <s v="SANTANDER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30T00:00:00"/>
    <m/>
    <s v="BODEGA KIKES - INVENTARIO TRANSITO"/>
    <n v="13358"/>
    <s v="VTKI"/>
    <n v="0"/>
    <n v="96"/>
    <s v="LANZA"/>
    <x v="0"/>
    <x v="2"/>
    <x v="1"/>
    <s v="-"/>
    <s v="SANTANDER"/>
    <n v="0"/>
    <s v="BODEGA"/>
    <x v="1"/>
  </r>
  <r>
    <n v="13524"/>
    <s v="HUEVO B X 240 BANDEJA GRIS CAJA AMARRADO BUENASOS."/>
    <s v="UN"/>
    <n v="3600"/>
    <m/>
    <s v="S"/>
    <s v="IV82"/>
    <m/>
    <m/>
    <s v="HU"/>
    <s v="HUEVO COMERCIAL"/>
    <n v="389.01"/>
    <d v="2026-08-25T00:00:00"/>
    <m/>
    <s v="BODEGA KIKES - INVENTARIO TRANSITO"/>
    <n v="13524"/>
    <s v="VTKI"/>
    <n v="0"/>
    <n v="96"/>
    <s v="LANZA"/>
    <x v="0"/>
    <x v="0"/>
    <x v="1"/>
    <s v="-"/>
    <s v="SANTANDER"/>
    <n v="0"/>
    <s v="BODEGA"/>
    <x v="1"/>
  </r>
  <r>
    <n v="2110327"/>
    <s v="HUEVO L X 30 CARTON VERDE CANASTA - BGA"/>
    <s v="UN"/>
    <n v="4560"/>
    <m/>
    <s v="S"/>
    <s v="IV82"/>
    <m/>
    <m/>
    <s v="HU"/>
    <s v="HUEVO COMERCIAL"/>
    <n v="359.32"/>
    <d v="2026-08-28T00:00:00"/>
    <n v="0"/>
    <s v="BODEGA KIKES - INVENTARIO TRANSITO"/>
    <n v="2110327"/>
    <s v="VTKI"/>
    <n v="0"/>
    <n v="96"/>
    <s v="LANZA"/>
    <x v="0"/>
    <x v="5"/>
    <x v="3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30T00:00:00"/>
    <m/>
    <s v="BODEGA EVENTUALIDAD ALMACENAMIENTO- INVENTARIO TRA"/>
    <n v="13358"/>
    <s v="VTKIGT"/>
    <n v="0"/>
    <n v="96"/>
    <s v="BODEGA EVENTUALIDAD"/>
    <x v="4"/>
    <x v="2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8-28T00:00:00"/>
    <m/>
    <s v="BODEGA EVENTUALIDAD ALMACENAMIENTO- INVENTARIO TRA"/>
    <n v="13419"/>
    <s v="VTKIGT"/>
    <n v="0"/>
    <n v="96"/>
    <s v="BODEGA EVENTUALIDAD"/>
    <x v="4"/>
    <x v="8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8T00:00:00"/>
    <m/>
    <s v="BODEGA EVENTUALIDAD ALMACENAMIENTO- INVENTARIO TRA"/>
    <n v="13420"/>
    <s v="VTKIGT"/>
    <n v="0"/>
    <n v="96"/>
    <s v="BODEGA EVENTUALIDAD"/>
    <x v="4"/>
    <x v="8"/>
    <x v="1"/>
    <s v="-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8-27T00:00:00"/>
    <m/>
    <s v="BODEGA EVENTUALIDAD ALMACENAMIENTO- INVENTARIO TRA"/>
    <n v="13524"/>
    <s v="VTKIGT"/>
    <n v="0"/>
    <n v="96"/>
    <s v="BODEGA EVENTUALIDAD"/>
    <x v="4"/>
    <x v="0"/>
    <x v="1"/>
    <s v="-"/>
    <s v="SANTANDER"/>
    <n v="0"/>
    <s v="TRANSITO"/>
    <x v="1"/>
  </r>
  <r>
    <n v="74001"/>
    <s v="HUEVO DE BAJA ROTACION"/>
    <s v="UN"/>
    <n v="5880"/>
    <m/>
    <s v="S"/>
    <s v="IV82"/>
    <m/>
    <m/>
    <s v="HU"/>
    <s v="HUEVO COMERCIAL"/>
    <n v="85.68"/>
    <d v="2026-08-26T00:00:00"/>
    <n v="74001"/>
    <s v="BODEGA EVENTUALIDAD ALMACENAMIENTO- INVENTARIO TRA"/>
    <n v="74001"/>
    <s v="VTKIGT"/>
    <n v="0"/>
    <n v="96"/>
    <s v="BODEGA EVENTUALIDAD"/>
    <x v="4"/>
    <x v="3"/>
    <x v="2"/>
    <s v="-"/>
    <s v="SANTANDER"/>
    <s v="DESECHO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31T00:00:00"/>
    <m/>
    <s v="CENTRO DE EMPAQUES MEDELLIN -INVENTARIO TRANSITO"/>
    <n v="13358"/>
    <s v="VTME"/>
    <n v="0"/>
    <n v="96"/>
    <s v="TAT CE MEDELLIN"/>
    <x v="4"/>
    <x v="2"/>
    <x v="1"/>
    <s v="CENTRO DE EMPAQUES"/>
    <s v="CALOTO"/>
    <n v="0"/>
    <s v="TRANSITO"/>
    <x v="1"/>
  </r>
  <r>
    <n v="2410401"/>
    <s v="HUEVO CE X 30 CARTON GRIS CANASTA"/>
    <s v="UN"/>
    <n v="428160"/>
    <m/>
    <s v="S"/>
    <s v="IV82"/>
    <m/>
    <m/>
    <s v="HU"/>
    <s v="HUEVO COMERCIAL"/>
    <n v="406.83"/>
    <d v="2026-08-29T00:00:00"/>
    <n v="0"/>
    <s v="CENTRO DE EMPAQUES MEDELLIN -INVENTARIO TRANSITO"/>
    <n v="2410401"/>
    <s v="VTME"/>
    <n v="0"/>
    <n v="96"/>
    <s v="TAT CE MEDELLIN"/>
    <x v="4"/>
    <x v="8"/>
    <x v="0"/>
    <s v="CENTRO DE EMPAQUES"/>
    <s v="CALOTO"/>
    <n v="0"/>
    <s v="TRANSITO"/>
    <x v="1"/>
  </r>
  <r>
    <n v="2010301"/>
    <s v="HUEVO AA X30 CARTON GRIS CANASTA."/>
    <s v="UN"/>
    <n v="77760"/>
    <m/>
    <s v="S"/>
    <s v="IV82"/>
    <m/>
    <m/>
    <s v="HU"/>
    <s v="HUEVO COMERCIAL"/>
    <n v="376.83"/>
    <d v="2026-08-29T00:00:00"/>
    <m/>
    <s v="CENTRO DE EMPAQUES MONTERIA-INVENTARIO TRANSITO"/>
    <n v="2010301"/>
    <s v="VTMO"/>
    <n v="0"/>
    <n v="96"/>
    <s v="TAT CE MONTERIA"/>
    <x v="4"/>
    <x v="2"/>
    <x v="0"/>
    <s v="COSTA"/>
    <s v="CALOTO"/>
    <n v="0"/>
    <s v="TRANSITO"/>
    <x v="1"/>
  </r>
  <r>
    <n v="2410401"/>
    <s v="HUEVO CE X 30 CARTON GRIS CANASTA"/>
    <s v="UN"/>
    <n v="69120"/>
    <m/>
    <s v="S"/>
    <s v="IV82"/>
    <m/>
    <m/>
    <s v="HU"/>
    <s v="HUEVO COMERCIAL"/>
    <n v="406.83"/>
    <d v="2026-08-30T00:00:00"/>
    <n v="0"/>
    <s v="CENTRO DE EMPAQUES MONTERIA-INVENTARIO TRANSITO"/>
    <n v="2410401"/>
    <s v="VTMO"/>
    <n v="0"/>
    <n v="96"/>
    <s v="TAT CE MONTERIA"/>
    <x v="4"/>
    <x v="8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0"/>
        <item h="1" x="5"/>
        <item x="3"/>
        <item x="2"/>
        <item x="6"/>
        <item x="1"/>
        <item x="4"/>
        <item x="9"/>
        <item x="8"/>
        <item m="1" x="18"/>
        <item m="1" x="15"/>
        <item m="1" x="13"/>
        <item m="1" x="16"/>
        <item m="1" x="14"/>
        <item m="1" x="17"/>
        <item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0"/>
        <item h="1" x="5"/>
        <item h="1" x="25"/>
        <item h="1" m="1" x="32"/>
        <item h="1" x="7"/>
        <item h="1" m="1" x="30"/>
        <item h="1" x="9"/>
        <item h="1" m="1" x="70"/>
        <item h="1" m="1" x="68"/>
        <item h="1" m="1" x="60"/>
        <item h="1" x="24"/>
        <item h="1" x="21"/>
        <item x="26"/>
        <item h="1" x="4"/>
        <item h="1" m="1" x="63"/>
        <item h="1" x="6"/>
        <item h="1" x="8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6"/>
        <item x="7"/>
        <item x="2"/>
        <item x="3"/>
        <item x="8"/>
        <item x="4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8"/>
        <item h="1" x="2"/>
        <item h="1" x="0"/>
        <item h="1" x="1"/>
        <item h="1" x="9"/>
        <item h="1" x="5"/>
        <item h="1" x="7"/>
        <item h="1" x="3"/>
        <item x="4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2">
      <pivotArea grandRow="1" outline="0" collapsedLevelsAreSubtotals="1" fieldPosition="0"/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20" type="button" dataOnly="0" labelOnly="1" outline="0" axis="axisRow" fieldPosition="0"/>
    </format>
    <format dxfId="278">
      <pivotArea dataOnly="0" labelOnly="1" outline="0" axis="axisValues" fieldPosition="0"/>
    </format>
    <format dxfId="277">
      <pivotArea dataOnly="0" labelOnly="1" grandRow="1" outline="0" fieldPosition="0"/>
    </format>
    <format dxfId="27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7">
      <pivotArea outline="0" collapsedLevelsAreSubtotals="1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92">
      <pivotArea outline="0" collapsedLevelsAreSubtotals="1" fieldPosition="0"/>
    </format>
    <format dxfId="291">
      <pivotArea dataOnly="0" labelOnly="1" outline="0" axis="axisValues" fieldPosition="0"/>
    </format>
    <format dxfId="290">
      <pivotArea field="27" type="button" dataOnly="0" labelOnly="1" outline="0" axis="axisRow" fieldPosition="0"/>
    </format>
    <format dxfId="289">
      <pivotArea dataOnly="0" labelOnly="1" fieldPosition="0">
        <references count="1">
          <reference field="27" count="0"/>
        </references>
      </pivotArea>
    </format>
    <format dxfId="2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5"/>
        <item x="7"/>
        <item x="4"/>
        <item x="3"/>
        <item x="2"/>
        <item x="0"/>
        <item x="8"/>
        <item x="6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3">
      <pivotArea field="22" type="button" dataOnly="0" labelOnly="1" outline="0" axis="axisCol" fieldPosition="0"/>
    </format>
    <format dxfId="332">
      <pivotArea grandCol="1" outline="0" collapsedLevelsAreSubtotals="1" fieldPosition="0"/>
    </format>
    <format dxfId="331">
      <pivotArea outline="0" collapsedLevelsAreSubtotals="1" fieldPosition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type="origin" dataOnly="0" labelOnly="1" outline="0" fieldPosition="0"/>
    </format>
    <format dxfId="327">
      <pivotArea field="22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20" type="button" dataOnly="0" labelOnly="1" outline="0" axis="axisRow" fieldPosition="0"/>
    </format>
    <format dxfId="324">
      <pivotArea dataOnly="0" labelOnly="1" fieldPosition="0">
        <references count="1">
          <reference field="20" count="0"/>
        </references>
      </pivotArea>
    </format>
    <format dxfId="323">
      <pivotArea dataOnly="0" labelOnly="1" grandRow="1" outline="0" fieldPosition="0"/>
    </format>
    <format dxfId="322">
      <pivotArea dataOnly="0" labelOnly="1" fieldPosition="0">
        <references count="1">
          <reference field="22" count="0"/>
        </references>
      </pivotArea>
    </format>
    <format dxfId="321">
      <pivotArea dataOnly="0" labelOnly="1" grandCol="1" outline="0" fieldPosition="0"/>
    </format>
    <format dxfId="320">
      <pivotArea field="21" type="button" dataOnly="0" labelOnly="1" outline="0"/>
    </format>
    <format dxfId="319">
      <pivotArea type="all" dataOnly="0" outline="0" fieldPosition="0"/>
    </format>
    <format dxfId="318">
      <pivotArea outline="0" collapsedLevelsAreSubtotals="1" fieldPosition="0"/>
    </format>
    <format dxfId="317">
      <pivotArea field="22" type="button" dataOnly="0" labelOnly="1" outline="0" axis="axisCol" fieldPosition="0"/>
    </format>
    <format dxfId="316">
      <pivotArea type="topRight" dataOnly="0" labelOnly="1" outline="0" fieldPosition="0"/>
    </format>
    <format dxfId="315">
      <pivotArea dataOnly="0" labelOnly="1" fieldPosition="0">
        <references count="1">
          <reference field="22" count="0"/>
        </references>
      </pivotArea>
    </format>
    <format dxfId="314">
      <pivotArea dataOnly="0" labelOnly="1" grandCol="1" outline="0" fieldPosition="0"/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type="origin" dataOnly="0" labelOnly="1" outline="0" fieldPosition="0"/>
    </format>
    <format dxfId="310">
      <pivotArea field="22" type="button" dataOnly="0" labelOnly="1" outline="0" axis="axisCol" fieldPosition="0"/>
    </format>
    <format dxfId="309">
      <pivotArea type="topRight" dataOnly="0" labelOnly="1" outline="0" fieldPosition="0"/>
    </format>
    <format dxfId="308">
      <pivotArea field="20" type="button" dataOnly="0" labelOnly="1" outline="0" axis="axisRow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  <format dxfId="303">
      <pivotArea field="21" type="button" dataOnly="0" labelOnly="1" outline="0"/>
    </format>
    <format dxfId="302">
      <pivotArea type="origin" dataOnly="0" labelOnly="1" outline="0" fieldPosition="0"/>
    </format>
    <format dxfId="301">
      <pivotArea field="20" type="button" dataOnly="0" labelOnly="1" outline="0" axis="axisRow" fieldPosition="0"/>
    </format>
    <format dxfId="300">
      <pivotArea dataOnly="0" labelOnly="1" fieldPosition="0">
        <references count="1">
          <reference field="20" count="0"/>
        </references>
      </pivotArea>
    </format>
    <format dxfId="299">
      <pivotArea dataOnly="0" labelOnly="1" grandRow="1" outline="0" fieldPosition="0"/>
    </format>
    <format dxfId="298">
      <pivotArea type="all" dataOnly="0" outline="0" fieldPosition="0"/>
    </format>
    <format dxfId="297">
      <pivotArea outline="0" collapsedLevelsAreSubtotals="1" fieldPosition="0"/>
    </format>
    <format dxfId="296">
      <pivotArea dataOnly="0" labelOnly="1" fieldPosition="0">
        <references count="1">
          <reference field="20" count="0"/>
        </references>
      </pivotArea>
    </format>
    <format dxfId="295">
      <pivotArea dataOnly="0" labelOnly="1" grandRow="1" outline="0" fieldPosition="0"/>
    </format>
    <format dxfId="294">
      <pivotArea dataOnly="0" labelOnly="1" fieldPosition="0">
        <references count="1">
          <reference field="22" count="0"/>
        </references>
      </pivotArea>
    </format>
    <format dxfId="2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0"/>
        <item h="1" x="5"/>
        <item h="1" x="3"/>
        <item x="2"/>
        <item x="6"/>
        <item x="1"/>
        <item x="4"/>
        <item x="9"/>
        <item x="8"/>
        <item m="1" x="18"/>
        <item m="1" x="15"/>
        <item m="1" x="13"/>
        <item m="1" x="16"/>
        <item m="1" x="14"/>
        <item m="1" x="17"/>
        <item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2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5"/>
        <item sd="0" x="25"/>
        <item sd="0" m="1" x="32"/>
        <item sd="0" x="7"/>
        <item sd="0" m="1" x="30"/>
        <item sd="0" x="9"/>
        <item sd="0" m="1" x="70"/>
        <item sd="0" m="1" x="68"/>
        <item sd="0" m="1" x="60"/>
        <item sd="0" x="24"/>
        <item sd="0" x="21"/>
        <item h="1" x="26"/>
        <item h="1" x="15"/>
        <item h="1" x="12"/>
        <item h="1" x="13"/>
        <item x="4"/>
        <item m="1" x="63"/>
        <item x="6"/>
        <item x="8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1"/>
        <item x="3"/>
        <item x="2"/>
        <item x="0"/>
        <item x="4"/>
        <item x="5"/>
        <item t="default"/>
      </items>
    </pivotField>
    <pivotField compact="0" outline="0" showAll="0">
      <items count="12">
        <item m="1" x="10"/>
        <item x="1"/>
        <item x="0"/>
        <item x="6"/>
        <item x="7"/>
        <item x="2"/>
        <item x="3"/>
        <item x="8"/>
        <item x="4"/>
        <item x="5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5">
      <pivotArea dataOnly="0" labelOnly="1" grandCol="1" outline="0" fieldPosition="0"/>
    </format>
    <format dxfId="534">
      <pivotArea outline="0" fieldPosition="0">
        <references count="1">
          <reference field="6" count="0" selected="0"/>
        </references>
      </pivotArea>
    </format>
    <format dxfId="5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dataOnly="0" labelOnly="1" outline="0" fieldPosition="0">
        <references count="1">
          <reference field="6" count="1">
            <x v="9"/>
          </reference>
        </references>
      </pivotArea>
    </format>
    <format dxfId="514">
      <pivotArea dataOnly="0" labelOnly="1" outline="0" fieldPosition="0">
        <references count="1">
          <reference field="6" count="1">
            <x v="10"/>
          </reference>
        </references>
      </pivotArea>
    </format>
    <format dxfId="513">
      <pivotArea dataOnly="0" labelOnly="1" outline="0" fieldPosition="0">
        <references count="1">
          <reference field="6" count="1">
            <x v="11"/>
          </reference>
        </references>
      </pivotArea>
    </format>
    <format dxfId="512">
      <pivotArea dataOnly="0" labelOnly="1" outline="0" fieldPosition="0">
        <references count="1">
          <reference field="6" count="1">
            <x v="12"/>
          </reference>
        </references>
      </pivotArea>
    </format>
    <format dxfId="511">
      <pivotArea dataOnly="0" labelOnly="1" outline="0" fieldPosition="0">
        <references count="1">
          <reference field="6" count="1">
            <x v="13"/>
          </reference>
        </references>
      </pivotArea>
    </format>
    <format dxfId="510">
      <pivotArea dataOnly="0" labelOnly="1" outline="0" fieldPosition="0">
        <references count="1">
          <reference field="6" count="1">
            <x v="14"/>
          </reference>
        </references>
      </pivotArea>
    </format>
    <format dxfId="509">
      <pivotArea dataOnly="0" labelOnly="1" outline="0" fieldPosition="0">
        <references count="1">
          <reference field="6" count="1">
            <x v="15"/>
          </reference>
        </references>
      </pivotArea>
    </format>
    <format dxfId="508">
      <pivotArea dataOnly="0" labelOnly="1" outline="0" fieldPosition="0">
        <references count="1">
          <reference field="6" count="1">
            <x v="16"/>
          </reference>
        </references>
      </pivotArea>
    </format>
    <format dxfId="507">
      <pivotArea dataOnly="0" labelOnly="1" outline="0" fieldPosition="0">
        <references count="1">
          <reference field="6" count="1">
            <x v="17"/>
          </reference>
        </references>
      </pivotArea>
    </format>
    <format dxfId="506">
      <pivotArea dataOnly="0" labelOnly="1" outline="0" fieldPosition="0">
        <references count="1">
          <reference field="6" count="1">
            <x v="18"/>
          </reference>
        </references>
      </pivotArea>
    </format>
    <format dxfId="505">
      <pivotArea dataOnly="0" labelOnly="1" outline="0" fieldPosition="0">
        <references count="1">
          <reference field="6" count="1">
            <x v="19"/>
          </reference>
        </references>
      </pivotArea>
    </format>
    <format dxfId="504">
      <pivotArea dataOnly="0" labelOnly="1" outline="0" fieldPosition="0">
        <references count="1">
          <reference field="6" count="1">
            <x v="20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9"/>
          </reference>
        </references>
      </pivotArea>
    </format>
    <format dxfId="499">
      <pivotArea dataOnly="0" labelOnly="1" outline="0" fieldPosition="0">
        <references count="1">
          <reference field="6" count="1">
            <x v="10"/>
          </reference>
        </references>
      </pivotArea>
    </format>
    <format dxfId="498">
      <pivotArea dataOnly="0" labelOnly="1" outline="0" fieldPosition="0">
        <references count="1">
          <reference field="6" count="1">
            <x v="11"/>
          </reference>
        </references>
      </pivotArea>
    </format>
    <format dxfId="497">
      <pivotArea dataOnly="0" labelOnly="1" outline="0" fieldPosition="0">
        <references count="1">
          <reference field="6" count="1">
            <x v="12"/>
          </reference>
        </references>
      </pivotArea>
    </format>
    <format dxfId="496">
      <pivotArea dataOnly="0" labelOnly="1" outline="0" fieldPosition="0">
        <references count="1">
          <reference field="6" count="1">
            <x v="13"/>
          </reference>
        </references>
      </pivotArea>
    </format>
    <format dxfId="495">
      <pivotArea dataOnly="0" labelOnly="1" outline="0" fieldPosition="0">
        <references count="1">
          <reference field="6" count="1">
            <x v="14"/>
          </reference>
        </references>
      </pivotArea>
    </format>
    <format dxfId="494">
      <pivotArea dataOnly="0" labelOnly="1" outline="0" fieldPosition="0">
        <references count="1">
          <reference field="6" count="1">
            <x v="15"/>
          </reference>
        </references>
      </pivotArea>
    </format>
    <format dxfId="493">
      <pivotArea dataOnly="0" labelOnly="1" outline="0" fieldPosition="0">
        <references count="1">
          <reference field="6" count="1">
            <x v="16"/>
          </reference>
        </references>
      </pivotArea>
    </format>
    <format dxfId="492">
      <pivotArea dataOnly="0" labelOnly="1" outline="0" fieldPosition="0">
        <references count="1">
          <reference field="6" count="1">
            <x v="17"/>
          </reference>
        </references>
      </pivotArea>
    </format>
    <format dxfId="491">
      <pivotArea dataOnly="0" labelOnly="1" outline="0" fieldPosition="0">
        <references count="1">
          <reference field="6" count="1">
            <x v="18"/>
          </reference>
        </references>
      </pivotArea>
    </format>
    <format dxfId="490">
      <pivotArea dataOnly="0" labelOnly="1" outline="0" fieldPosition="0">
        <references count="1">
          <reference field="6" count="1">
            <x v="19"/>
          </reference>
        </references>
      </pivotArea>
    </format>
    <format dxfId="489">
      <pivotArea dataOnly="0" labelOnly="1" outline="0" fieldPosition="0">
        <references count="1">
          <reference field="6" count="1">
            <x v="20"/>
          </reference>
        </references>
      </pivotArea>
    </format>
    <format dxfId="488">
      <pivotArea dataOnly="0" labelOnly="1" outline="0" fieldPosition="0">
        <references count="1">
          <reference field="6" count="1">
            <x v="6"/>
          </reference>
        </references>
      </pivotArea>
    </format>
    <format dxfId="487">
      <pivotArea dataOnly="0" labelOnly="1" outline="0" fieldPosition="0">
        <references count="1">
          <reference field="6" count="1">
            <x v="7"/>
          </reference>
        </references>
      </pivotArea>
    </format>
    <format dxfId="486">
      <pivotArea dataOnly="0" labelOnly="1" outline="0" fieldPosition="0">
        <references count="1">
          <reference field="6" count="1">
            <x v="8"/>
          </reference>
        </references>
      </pivotArea>
    </format>
    <format dxfId="485">
      <pivotArea dataOnly="0" labelOnly="1" outline="0" fieldPosition="0">
        <references count="1">
          <reference field="6" count="1">
            <x v="9"/>
          </reference>
        </references>
      </pivotArea>
    </format>
    <format dxfId="484">
      <pivotArea dataOnly="0" labelOnly="1" outline="0" fieldPosition="0">
        <references count="1">
          <reference field="6" count="1">
            <x v="10"/>
          </reference>
        </references>
      </pivotArea>
    </format>
    <format dxfId="483">
      <pivotArea dataOnly="0" labelOnly="1" outline="0" fieldPosition="0">
        <references count="1">
          <reference field="6" count="1">
            <x v="11"/>
          </reference>
        </references>
      </pivotArea>
    </format>
    <format dxfId="482">
      <pivotArea dataOnly="0" labelOnly="1" outline="0" fieldPosition="0">
        <references count="1">
          <reference field="6" count="1">
            <x v="12"/>
          </reference>
        </references>
      </pivotArea>
    </format>
    <format dxfId="481">
      <pivotArea dataOnly="0" labelOnly="1" outline="0" fieldPosition="0">
        <references count="1">
          <reference field="6" count="1">
            <x v="13"/>
          </reference>
        </references>
      </pivotArea>
    </format>
    <format dxfId="480">
      <pivotArea dataOnly="0" labelOnly="1" outline="0" fieldPosition="0">
        <references count="1">
          <reference field="6" count="1">
            <x v="14"/>
          </reference>
        </references>
      </pivotArea>
    </format>
    <format dxfId="479">
      <pivotArea dataOnly="0" labelOnly="1" outline="0" fieldPosition="0">
        <references count="1">
          <reference field="6" count="1">
            <x v="15"/>
          </reference>
        </references>
      </pivotArea>
    </format>
    <format dxfId="478">
      <pivotArea dataOnly="0" labelOnly="1" outline="0" fieldPosition="0">
        <references count="1">
          <reference field="6" count="1">
            <x v="16"/>
          </reference>
        </references>
      </pivotArea>
    </format>
    <format dxfId="477">
      <pivotArea dataOnly="0" labelOnly="1" outline="0" fieldPosition="0">
        <references count="1">
          <reference field="6" count="1">
            <x v="17"/>
          </reference>
        </references>
      </pivotArea>
    </format>
    <format dxfId="476">
      <pivotArea dataOnly="0" labelOnly="1" outline="0" fieldPosition="0">
        <references count="1">
          <reference field="6" count="1">
            <x v="18"/>
          </reference>
        </references>
      </pivotArea>
    </format>
    <format dxfId="475">
      <pivotArea dataOnly="0" labelOnly="1" outline="0" fieldPosition="0">
        <references count="1">
          <reference field="6" count="1">
            <x v="19"/>
          </reference>
        </references>
      </pivotArea>
    </format>
    <format dxfId="474">
      <pivotArea dataOnly="0" labelOnly="1" outline="0" fieldPosition="0">
        <references count="1">
          <reference field="6" count="1">
            <x v="20"/>
          </reference>
        </references>
      </pivotArea>
    </format>
    <format dxfId="473">
      <pivotArea type="origin" dataOnly="0" labelOnly="1" outline="0" fieldPosition="0"/>
    </format>
    <format dxfId="472">
      <pivotArea field="7" type="button" dataOnly="0" labelOnly="1" outline="0" axis="axisCol" fieldPosition="0"/>
    </format>
    <format dxfId="471">
      <pivotArea type="topRight" dataOnly="0" labelOnly="1" outline="0" fieldPosition="0"/>
    </format>
    <format dxfId="470">
      <pivotArea field="6" type="button" dataOnly="0" labelOnly="1" outline="0" axis="axisRow" fieldPosition="0"/>
    </format>
    <format dxfId="469">
      <pivotArea field="5" type="button" dataOnly="0" labelOnly="1" outline="0"/>
    </format>
    <format dxfId="468">
      <pivotArea field="2" type="button" dataOnly="0" labelOnly="1" outline="0" axis="axisPage" fieldPosition="0"/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grandRow="1" outline="0" collapsedLevelsAreSubtotals="1" fieldPosition="0"/>
    </format>
    <format dxfId="451">
      <pivotArea dataOnly="0" labelOnly="1" grandRow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6"/>
          </reference>
        </references>
      </pivotArea>
    </format>
    <format dxfId="417">
      <pivotArea dataOnly="0" labelOnly="1" outline="0" fieldPosition="0">
        <references count="1">
          <reference field="6" count="1">
            <x v="7"/>
          </reference>
        </references>
      </pivotArea>
    </format>
    <format dxfId="416">
      <pivotArea dataOnly="0" labelOnly="1" outline="0" fieldPosition="0">
        <references count="1">
          <reference field="6" count="1">
            <x v="8"/>
          </reference>
        </references>
      </pivotArea>
    </format>
    <format dxfId="415">
      <pivotArea dataOnly="0" labelOnly="1" outline="0" fieldPosition="0">
        <references count="1">
          <reference field="6" count="1">
            <x v="9"/>
          </reference>
        </references>
      </pivotArea>
    </format>
    <format dxfId="414">
      <pivotArea dataOnly="0" labelOnly="1" outline="0" fieldPosition="0">
        <references count="1">
          <reference field="6" count="1">
            <x v="10"/>
          </reference>
        </references>
      </pivotArea>
    </format>
    <format dxfId="413">
      <pivotArea dataOnly="0" labelOnly="1" outline="0" fieldPosition="0">
        <references count="1">
          <reference field="6" count="1">
            <x v="11"/>
          </reference>
        </references>
      </pivotArea>
    </format>
    <format dxfId="412">
      <pivotArea dataOnly="0" labelOnly="1" outline="0" fieldPosition="0">
        <references count="1">
          <reference field="6" count="1">
            <x v="12"/>
          </reference>
        </references>
      </pivotArea>
    </format>
    <format dxfId="411">
      <pivotArea dataOnly="0" labelOnly="1" outline="0" fieldPosition="0">
        <references count="1">
          <reference field="6" count="1">
            <x v="13"/>
          </reference>
        </references>
      </pivotArea>
    </format>
    <format dxfId="410">
      <pivotArea dataOnly="0" labelOnly="1" outline="0" fieldPosition="0">
        <references count="1">
          <reference field="6" count="1">
            <x v="15"/>
          </reference>
        </references>
      </pivotArea>
    </format>
    <format dxfId="409">
      <pivotArea dataOnly="0" labelOnly="1" outline="0" fieldPosition="0">
        <references count="1">
          <reference field="6" count="1">
            <x v="16"/>
          </reference>
        </references>
      </pivotArea>
    </format>
    <format dxfId="408">
      <pivotArea dataOnly="0" labelOnly="1" outline="0" fieldPosition="0">
        <references count="1">
          <reference field="6" count="1">
            <x v="17"/>
          </reference>
        </references>
      </pivotArea>
    </format>
    <format dxfId="407">
      <pivotArea dataOnly="0" labelOnly="1" outline="0" fieldPosition="0">
        <references count="1">
          <reference field="6" count="1">
            <x v="19"/>
          </reference>
        </references>
      </pivotArea>
    </format>
    <format dxfId="406">
      <pivotArea dataOnly="0" labelOnly="1" outline="0" fieldPosition="0">
        <references count="1">
          <reference field="6" count="1">
            <x v="20"/>
          </reference>
        </references>
      </pivotArea>
    </format>
    <format dxfId="405">
      <pivotArea dataOnly="0" labelOnly="1" grandRow="1" outline="0" fieldPosition="0"/>
    </format>
    <format dxfId="404">
      <pivotArea grandRow="1" outline="0" collapsedLevelsAreSubtotals="1" fieldPosition="0"/>
    </format>
    <format dxfId="403">
      <pivotArea dataOnly="0" labelOnly="1" outline="0" fieldPosition="0">
        <references count="1">
          <reference field="6" count="0"/>
        </references>
      </pivotArea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6" count="1">
            <x v="4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6" type="button" dataOnly="0" labelOnly="1" outline="0" axis="axisRow" fieldPosition="0"/>
    </format>
    <format dxfId="38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8">
      <pivotArea dataOnly="0" labelOnly="1" grandRow="1" outline="0" fieldPosition="0"/>
    </format>
    <format dxfId="387">
      <pivotArea dataOnly="0" labelOnly="1" grandCol="1" outline="0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2" count="0"/>
        </references>
      </pivotArea>
    </format>
    <format dxfId="37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4">
      <pivotArea field="2" type="button" dataOnly="0" labelOnly="1" outline="0" axis="axisPage" fieldPosition="0"/>
    </format>
    <format dxfId="373">
      <pivotArea field="2" type="button" dataOnly="0" labelOnly="1" outline="0" axis="axisPage" fieldPosition="0"/>
    </format>
    <format dxfId="37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dataOnly="0" labelOnly="1" outline="0" fieldPosition="0">
        <references count="1">
          <reference field="2" count="0"/>
        </references>
      </pivotArea>
    </format>
    <format dxfId="368">
      <pivotArea field="2" type="button" dataOnly="0" labelOnly="1" outline="0" axis="axisPage" fieldPosition="0"/>
    </format>
    <format dxfId="36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5">
      <pivotArea outline="0" collapsedLevelsAreSubtotals="1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dataOnly="0" labelOnly="1" grandCol="1" outline="0" fieldPosition="0"/>
    </format>
    <format dxfId="361">
      <pivotArea outline="0" collapsedLevelsAreSubtotals="1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dataOnly="0" labelOnly="1" grandCol="1" outline="0" fieldPosition="0"/>
    </format>
    <format dxfId="35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6">
      <pivotArea outline="0" fieldPosition="0">
        <references count="1">
          <reference field="6" count="1" selected="0">
            <x v="13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1">
            <x v="28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5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grandCol="1" outline="0" fieldPosition="0"/>
    </format>
    <format dxfId="34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6">
      <pivotArea outline="0" collapsedLevelsAreSubtotals="1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1">
      <pivotArea dataOnly="0" labelOnly="1" grandRow="1" outline="0" fieldPosition="0"/>
    </format>
    <format dxfId="340">
      <pivotArea dataOnly="0" labelOnly="1" grandCol="1" outline="0" fieldPosition="0"/>
    </format>
    <format dxfId="339">
      <pivotArea outline="0" fieldPosition="0">
        <references count="1">
          <reference field="7" count="0" selected="0"/>
        </references>
      </pivotArea>
    </format>
    <format dxfId="338">
      <pivotArea dataOnly="0" labelOnly="1" outline="0" fieldPosition="0">
        <references count="1">
          <reference field="2" count="0"/>
        </references>
      </pivotArea>
    </format>
    <format dxfId="337">
      <pivotArea dataOnly="0" labelOnly="1" outline="0" fieldPosition="0">
        <references count="1">
          <reference field="7" count="0"/>
        </references>
      </pivotArea>
    </format>
    <format dxfId="336">
      <pivotArea outline="0" fieldPosition="0">
        <references count="1">
          <reference field="7" count="0" selected="0"/>
        </references>
      </pivotArea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8"/>
        <item x="2"/>
        <item x="0"/>
        <item x="1"/>
        <item x="9"/>
        <item x="5"/>
        <item x="7"/>
        <item x="3"/>
        <item x="4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dataOnly="0" labelOnly="1" outline="0" axis="axisValues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field="20" type="button" dataOnly="0" labelOnly="1" outline="0" axis="axisRow" fieldPosition="0"/>
    </format>
    <format dxfId="538">
      <pivotArea dataOnly="0" labelOnly="1" outline="0" axis="axisValues" fieldPosition="0"/>
    </format>
    <format dxfId="537">
      <pivotArea dataOnly="0" labelOnly="1" fieldPosition="0">
        <references count="1">
          <reference field="20" count="0"/>
        </references>
      </pivotArea>
    </format>
    <format dxfId="5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69"/>
        <item m="1" x="400"/>
        <item m="1" x="197"/>
        <item m="1" x="371"/>
        <item m="1" x="334"/>
        <item m="1" x="292"/>
        <item x="0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1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37"/>
        <item m="1" x="59"/>
        <item x="40"/>
        <item x="38"/>
        <item m="1" x="81"/>
        <item m="1" x="82"/>
        <item m="1" x="83"/>
        <item m="1" x="84"/>
        <item m="1" x="92"/>
        <item m="1" x="73"/>
        <item x="43"/>
        <item x="39"/>
        <item x="44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m="1" x="61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58"/>
        <item m="1" x="393"/>
        <item m="1" x="308"/>
        <item m="1" x="395"/>
        <item m="1" x="203"/>
        <item m="1" x="270"/>
        <item m="1" x="340"/>
        <item m="1" x="331"/>
        <item m="1" x="6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67"/>
        <item m="1" x="271"/>
        <item m="1" x="200"/>
        <item m="1" x="135"/>
        <item m="1" x="391"/>
        <item m="1" x="260"/>
        <item m="1" x="356"/>
        <item m="1" x="398"/>
        <item x="4"/>
        <item x="6"/>
        <item x="5"/>
        <item m="1" x="115"/>
        <item x="33"/>
        <item m="1" x="220"/>
        <item x="3"/>
        <item m="1" x="205"/>
        <item m="1" x="60"/>
        <item m="1" x="103"/>
        <item m="1" x="90"/>
        <item m="1" x="106"/>
        <item x="36"/>
        <item m="1" x="165"/>
        <item m="1" x="68"/>
        <item x="2"/>
        <item m="1" x="119"/>
        <item x="18"/>
        <item x="8"/>
        <item x="10"/>
        <item x="24"/>
        <item x="52"/>
        <item x="7"/>
        <item x="12"/>
        <item m="1" x="149"/>
        <item m="1" x="158"/>
        <item m="1" x="138"/>
        <item m="1" x="327"/>
        <item x="11"/>
        <item x="19"/>
        <item m="1" x="210"/>
        <item m="1" x="315"/>
        <item m="1" x="319"/>
        <item m="1" x="215"/>
        <item x="17"/>
        <item x="54"/>
        <item m="1" x="224"/>
        <item m="1" x="286"/>
        <item m="1" x="357"/>
        <item m="1" x="228"/>
        <item m="1" x="127"/>
        <item m="1" x="264"/>
        <item m="1" x="212"/>
        <item m="1" x="144"/>
        <item x="21"/>
        <item m="1" x="310"/>
        <item m="1" x="77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2"/>
        <item x="45"/>
        <item m="1" x="91"/>
        <item x="23"/>
        <item m="1" x="167"/>
        <item m="1" x="56"/>
        <item m="1" x="71"/>
        <item m="1" x="80"/>
        <item m="1" x="339"/>
        <item m="1" x="284"/>
        <item x="14"/>
        <item m="1" x="202"/>
        <item m="1" x="159"/>
        <item m="1" x="290"/>
        <item m="1" x="404"/>
        <item m="1" x="184"/>
        <item x="30"/>
        <item x="50"/>
        <item m="1" x="153"/>
        <item m="1" x="173"/>
        <item m="1" x="152"/>
        <item x="32"/>
        <item m="1" x="375"/>
        <item m="1" x="118"/>
        <item m="1" x="227"/>
        <item x="16"/>
        <item m="1" x="121"/>
        <item x="31"/>
        <item m="1" x="386"/>
        <item m="1" x="65"/>
        <item m="1" x="358"/>
        <item x="13"/>
        <item m="1" x="70"/>
        <item x="51"/>
        <item m="1" x="116"/>
        <item m="1" x="64"/>
        <item m="1" x="247"/>
        <item x="9"/>
        <item m="1" x="107"/>
        <item m="1" x="204"/>
        <item m="1" x="208"/>
        <item x="20"/>
        <item m="1" x="113"/>
        <item m="1" x="131"/>
        <item m="1" x="298"/>
        <item m="1" x="345"/>
        <item m="1" x="129"/>
        <item m="1" x="72"/>
        <item x="46"/>
        <item x="48"/>
        <item m="1" x="283"/>
        <item x="49"/>
        <item m="1" x="99"/>
        <item m="1" x="57"/>
        <item m="1" x="76"/>
        <item m="1" x="168"/>
        <item m="1" x="169"/>
        <item x="41"/>
        <item m="1" x="62"/>
        <item x="42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15"/>
        <item m="1" x="176"/>
        <item m="1" x="382"/>
        <item m="1" x="132"/>
        <item m="1" x="182"/>
        <item m="1" x="183"/>
        <item m="1" x="85"/>
        <item m="1" x="211"/>
        <item m="1" x="328"/>
        <item m="1" x="174"/>
        <item m="1" x="288"/>
        <item m="1" x="303"/>
        <item m="1" x="278"/>
        <item m="1" x="186"/>
        <item m="1" x="78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8"/>
        <item x="27"/>
        <item x="26"/>
        <item m="1" x="150"/>
        <item x="53"/>
        <item m="1" x="79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5"/>
        <item m="1" x="66"/>
        <item x="29"/>
        <item x="25"/>
        <item m="1" x="105"/>
        <item m="1" x="74"/>
        <item m="1" x="7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7">
        <item m="1" x="56"/>
        <item x="2"/>
        <item x="7"/>
        <item x="8"/>
        <item x="9"/>
        <item x="10"/>
        <item x="11"/>
        <item x="12"/>
        <item x="13"/>
        <item x="6"/>
        <item x="15"/>
        <item x="16"/>
        <item x="17"/>
        <item x="18"/>
        <item x="19"/>
        <item x="20"/>
        <item x="22"/>
        <item x="51"/>
        <item x="23"/>
        <item x="24"/>
        <item x="25"/>
        <item x="26"/>
        <item x="28"/>
        <item x="27"/>
        <item x="29"/>
        <item x="5"/>
        <item x="4"/>
        <item x="46"/>
        <item x="48"/>
        <item x="21"/>
        <item x="30"/>
        <item x="14"/>
        <item x="50"/>
        <item x="34"/>
        <item x="36"/>
        <item x="37"/>
        <item x="38"/>
        <item x="39"/>
        <item x="40"/>
        <item x="35"/>
        <item x="52"/>
        <item x="41"/>
        <item x="42"/>
        <item x="44"/>
        <item x="1"/>
        <item x="0"/>
        <item x="47"/>
        <item x="55"/>
        <item x="53"/>
        <item x="43"/>
        <item x="45"/>
        <item x="54"/>
        <item x="3"/>
        <item x="31"/>
        <item x="32"/>
        <item x="33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2"/>
        <item m="1" x="67"/>
        <item x="20"/>
        <item x="4"/>
        <item x="5"/>
        <item x="25"/>
        <item x="7"/>
        <item m="1" x="70"/>
        <item m="1" x="60"/>
        <item x="24"/>
        <item x="21"/>
        <item x="26"/>
        <item x="6"/>
        <item m="1" x="27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1"/>
        <item x="0"/>
        <item x="4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 v="47"/>
      <x v="31"/>
      <x v="33"/>
    </i>
    <i r="1">
      <x v="48"/>
      <x v="64"/>
      <x v="35"/>
    </i>
    <i r="1">
      <x v="49"/>
      <x v="64"/>
      <x v="35"/>
    </i>
    <i r="1">
      <x v="50"/>
      <x v="64"/>
      <x v="35"/>
    </i>
    <i r="2">
      <x v="218"/>
      <x v="34"/>
    </i>
    <i r="2">
      <x v="225"/>
      <x v="5"/>
    </i>
    <i r="1">
      <x v="51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18"/>
      <x v="34"/>
    </i>
    <i r="2">
      <x v="224"/>
      <x v="3"/>
    </i>
    <i r="2">
      <x v="225"/>
      <x v="5"/>
    </i>
    <i r="2">
      <x v="226"/>
      <x v="19"/>
    </i>
    <i r="2">
      <x v="235"/>
      <x v="14"/>
    </i>
    <i r="2">
      <x v="401"/>
      <x v="20"/>
    </i>
    <i r="1">
      <x v="52"/>
      <x v="36"/>
      <x v="39"/>
    </i>
    <i r="2">
      <x v="64"/>
      <x v="35"/>
    </i>
    <i r="2">
      <x v="67"/>
      <x v="36"/>
    </i>
    <i r="2">
      <x v="75"/>
      <x v="37"/>
    </i>
    <i r="2">
      <x v="206"/>
      <x v="26"/>
    </i>
    <i r="2">
      <x v="207"/>
      <x v="9"/>
    </i>
    <i r="2">
      <x v="208"/>
      <x v="25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281"/>
      <x v="16"/>
    </i>
    <i r="2">
      <x v="401"/>
      <x v="20"/>
    </i>
    <i t="default">
      <x/>
    </i>
    <i>
      <x v="1"/>
      <x v="50"/>
      <x v="36"/>
      <x v="39"/>
    </i>
    <i r="2">
      <x v="228"/>
      <x v="2"/>
    </i>
    <i r="1">
      <x v="51"/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18"/>
      <x v="34"/>
    </i>
    <i r="2">
      <x v="224"/>
      <x v="3"/>
    </i>
    <i r="2">
      <x v="226"/>
      <x v="19"/>
    </i>
    <i r="2">
      <x v="228"/>
      <x v="2"/>
    </i>
    <i r="2">
      <x v="401"/>
      <x v="20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3"/>
    </i>
    <i r="2">
      <x v="225"/>
      <x v="5"/>
    </i>
    <i r="2">
      <x v="226"/>
      <x v="19"/>
    </i>
    <i r="2">
      <x v="228"/>
      <x v="2"/>
    </i>
    <i r="2">
      <x v="235"/>
      <x v="14"/>
    </i>
    <i r="2">
      <x v="401"/>
      <x v="20"/>
    </i>
    <i t="default">
      <x v="1"/>
    </i>
    <i>
      <x v="2"/>
      <x v="47"/>
      <x v="31"/>
      <x v="33"/>
    </i>
    <i r="1">
      <x v="48"/>
      <x v="31"/>
      <x v="33"/>
    </i>
    <i r="1">
      <x v="49"/>
      <x v="31"/>
      <x v="33"/>
    </i>
    <i r="1">
      <x v="50"/>
      <x v="31"/>
      <x v="33"/>
    </i>
    <i r="2">
      <x v="36"/>
      <x v="39"/>
    </i>
    <i r="2">
      <x v="224"/>
      <x v="3"/>
    </i>
    <i r="1">
      <x v="51"/>
      <x v="31"/>
      <x v="33"/>
    </i>
    <i r="2">
      <x v="36"/>
      <x v="39"/>
    </i>
    <i r="2">
      <x v="74"/>
      <x v="49"/>
    </i>
    <i r="2">
      <x v="76"/>
      <x v="43"/>
    </i>
    <i r="2">
      <x v="224"/>
      <x v="3"/>
    </i>
    <i r="2">
      <x v="225"/>
      <x v="5"/>
    </i>
    <i r="1">
      <x v="52"/>
      <x v="31"/>
      <x v="33"/>
    </i>
    <i r="2">
      <x v="36"/>
      <x v="39"/>
    </i>
    <i r="2">
      <x v="64"/>
      <x v="35"/>
    </i>
    <i r="2">
      <x v="66"/>
      <x v="38"/>
    </i>
    <i r="2">
      <x v="67"/>
      <x v="36"/>
    </i>
    <i r="2">
      <x v="74"/>
      <x v="49"/>
    </i>
    <i r="2">
      <x v="76"/>
      <x v="43"/>
    </i>
    <i r="2">
      <x v="224"/>
      <x v="3"/>
    </i>
    <i r="2">
      <x v="225"/>
      <x v="5"/>
    </i>
    <i r="2">
      <x v="228"/>
      <x v="2"/>
    </i>
    <i r="2">
      <x v="338"/>
      <x v="41"/>
    </i>
    <i r="2">
      <x v="340"/>
      <x v="42"/>
    </i>
    <i t="default">
      <x v="2"/>
    </i>
    <i>
      <x v="3"/>
      <x v="47"/>
      <x v="281"/>
      <x v="16"/>
    </i>
    <i r="2">
      <x v="282"/>
      <x v="50"/>
    </i>
    <i r="1">
      <x v="49"/>
      <x v="206"/>
      <x v="26"/>
    </i>
    <i r="2">
      <x v="223"/>
      <x v="13"/>
    </i>
    <i r="2">
      <x v="281"/>
      <x v="16"/>
    </i>
    <i r="2">
      <x v="314"/>
      <x v="17"/>
    </i>
    <i r="2">
      <x v="400"/>
      <x v="24"/>
    </i>
    <i r="2">
      <x v="405"/>
      <x v="46"/>
    </i>
    <i r="1">
      <x v="50"/>
      <x v="31"/>
      <x v="33"/>
    </i>
    <i r="2">
      <x v="36"/>
      <x v="39"/>
    </i>
    <i r="2">
      <x v="207"/>
      <x v="9"/>
    </i>
    <i r="2">
      <x v="208"/>
      <x v="25"/>
    </i>
    <i r="2">
      <x v="218"/>
      <x v="34"/>
    </i>
    <i r="2">
      <x v="228"/>
      <x v="2"/>
    </i>
    <i r="2">
      <x v="235"/>
      <x v="14"/>
    </i>
    <i r="2">
      <x v="281"/>
      <x v="16"/>
    </i>
    <i r="2">
      <x v="298"/>
      <x v="32"/>
    </i>
    <i r="2">
      <x v="330"/>
      <x v="28"/>
    </i>
    <i r="2">
      <x v="400"/>
      <x v="24"/>
    </i>
    <i r="2">
      <x v="405"/>
      <x v="46"/>
    </i>
    <i r="1">
      <x v="51"/>
      <x v="31"/>
      <x v="33"/>
    </i>
    <i r="2">
      <x v="36"/>
      <x v="39"/>
    </i>
    <i r="2">
      <x v="67"/>
      <x v="36"/>
    </i>
    <i r="2">
      <x v="206"/>
      <x v="26"/>
    </i>
    <i r="2">
      <x v="208"/>
      <x v="25"/>
    </i>
    <i r="2">
      <x v="210"/>
      <x v="55"/>
    </i>
    <i r="2">
      <x v="223"/>
      <x v="13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4"/>
    </i>
    <i r="2">
      <x v="250"/>
      <x v="29"/>
    </i>
    <i r="2">
      <x v="281"/>
      <x v="16"/>
    </i>
    <i r="2">
      <x v="282"/>
      <x v="50"/>
    </i>
    <i r="2">
      <x v="291"/>
      <x v="31"/>
    </i>
    <i r="2">
      <x v="297"/>
      <x v="30"/>
    </i>
    <i r="2">
      <x v="298"/>
      <x v="32"/>
    </i>
    <i r="2">
      <x v="329"/>
      <x v="27"/>
    </i>
    <i r="2">
      <x v="332"/>
      <x v="56"/>
    </i>
    <i r="2">
      <x v="382"/>
      <x v="23"/>
    </i>
    <i r="2">
      <x v="400"/>
      <x v="24"/>
    </i>
    <i r="2">
      <x v="405"/>
      <x v="46"/>
    </i>
    <i t="default">
      <x v="3"/>
    </i>
    <i>
      <x v="4"/>
      <x v="49"/>
      <x v="31"/>
      <x v="33"/>
    </i>
    <i r="1">
      <x v="50"/>
      <x v="31"/>
      <x v="33"/>
    </i>
    <i r="1">
      <x v="51"/>
      <x v="31"/>
      <x v="33"/>
    </i>
    <i r="1">
      <x v="52"/>
      <x v="7"/>
      <x v="45"/>
    </i>
    <i r="2">
      <x v="31"/>
      <x v="33"/>
    </i>
    <i r="2">
      <x v="36"/>
      <x v="39"/>
    </i>
    <i r="2">
      <x v="64"/>
      <x v="35"/>
    </i>
    <i r="2">
      <x v="67"/>
      <x v="36"/>
    </i>
    <i r="2">
      <x v="75"/>
      <x v="37"/>
    </i>
    <i r="2">
      <x v="224"/>
      <x v="3"/>
    </i>
    <i r="2">
      <x v="228"/>
      <x v="2"/>
    </i>
    <i r="2">
      <x v="235"/>
      <x v="14"/>
    </i>
    <i r="2">
      <x v="401"/>
      <x v="20"/>
    </i>
    <i t="default">
      <x v="4"/>
    </i>
    <i>
      <x v="5"/>
      <x v="46"/>
      <x v="318"/>
      <x v="4"/>
    </i>
    <i r="1">
      <x v="47"/>
      <x v="206"/>
      <x v="26"/>
    </i>
    <i r="2">
      <x v="224"/>
      <x v="3"/>
    </i>
    <i r="2">
      <x v="291"/>
      <x v="31"/>
    </i>
    <i r="2">
      <x v="318"/>
      <x v="4"/>
    </i>
    <i r="1">
      <x v="48"/>
      <x v="206"/>
      <x v="26"/>
    </i>
    <i r="2">
      <x v="223"/>
      <x v="13"/>
    </i>
    <i r="2">
      <x v="224"/>
      <x v="3"/>
    </i>
    <i r="2">
      <x v="225"/>
      <x v="5"/>
    </i>
    <i r="2">
      <x v="228"/>
      <x v="2"/>
    </i>
    <i r="1">
      <x v="49"/>
      <x v="206"/>
      <x v="26"/>
    </i>
    <i r="2">
      <x v="207"/>
      <x v="9"/>
    </i>
    <i r="2">
      <x v="208"/>
      <x v="25"/>
    </i>
    <i r="2">
      <x v="225"/>
      <x v="5"/>
    </i>
    <i r="2">
      <x v="228"/>
      <x v="2"/>
    </i>
    <i r="2">
      <x v="235"/>
      <x v="14"/>
    </i>
    <i r="2">
      <x v="250"/>
      <x v="29"/>
    </i>
    <i r="2">
      <x v="291"/>
      <x v="31"/>
    </i>
    <i r="2">
      <x v="312"/>
      <x v="8"/>
    </i>
    <i r="2">
      <x v="322"/>
      <x v="15"/>
    </i>
    <i r="1">
      <x v="50"/>
      <x v="206"/>
      <x v="26"/>
    </i>
    <i r="2">
      <x v="207"/>
      <x v="9"/>
    </i>
    <i r="2">
      <x v="240"/>
      <x v="12"/>
    </i>
    <i r="2">
      <x v="250"/>
      <x v="29"/>
    </i>
    <i r="2">
      <x v="306"/>
      <x v="11"/>
    </i>
    <i r="2">
      <x v="312"/>
      <x v="8"/>
    </i>
    <i r="2">
      <x v="353"/>
      <x v="10"/>
    </i>
    <i r="1">
      <x v="51"/>
      <x v="228"/>
      <x v="2"/>
    </i>
    <i r="2">
      <x v="312"/>
      <x v="8"/>
    </i>
    <i r="2">
      <x v="322"/>
      <x v="15"/>
    </i>
    <i t="default">
      <x v="5"/>
    </i>
    <i>
      <x v="7"/>
      <x v="49"/>
      <x v="225"/>
      <x v="5"/>
    </i>
    <i r="2">
      <x v="312"/>
      <x v="8"/>
    </i>
    <i r="2">
      <x v="318"/>
      <x v="4"/>
    </i>
    <i r="2">
      <x v="322"/>
      <x v="15"/>
    </i>
    <i r="1">
      <x v="50"/>
      <x v="223"/>
      <x v="13"/>
    </i>
    <i r="2">
      <x v="224"/>
      <x v="3"/>
    </i>
    <i r="2">
      <x v="228"/>
      <x v="2"/>
    </i>
    <i r="2">
      <x v="229"/>
      <x v="7"/>
    </i>
    <i r="2">
      <x v="250"/>
      <x v="29"/>
    </i>
    <i t="default">
      <x v="7"/>
    </i>
    <i>
      <x v="8"/>
      <x v="47"/>
      <x v="229"/>
      <x v="7"/>
    </i>
    <i r="1">
      <x v="48"/>
      <x v="207"/>
      <x v="9"/>
    </i>
    <i r="2">
      <x v="381"/>
      <x v="22"/>
    </i>
    <i r="2">
      <x v="382"/>
      <x v="23"/>
    </i>
    <i r="2">
      <x v="400"/>
      <x v="24"/>
    </i>
    <i r="1">
      <x v="49"/>
      <x v="381"/>
      <x v="22"/>
    </i>
    <i r="2">
      <x v="382"/>
      <x v="23"/>
    </i>
    <i r="2">
      <x v="400"/>
      <x v="24"/>
    </i>
    <i r="1">
      <x v="50"/>
      <x v="229"/>
      <x v="7"/>
    </i>
    <i r="1">
      <x v="51"/>
      <x v="381"/>
      <x v="22"/>
    </i>
    <i r="2">
      <x v="383"/>
      <x v="21"/>
    </i>
    <i t="default">
      <x v="8"/>
    </i>
    <i>
      <x v="9"/>
      <x v="42"/>
      <x v="225"/>
      <x v="5"/>
    </i>
    <i r="1">
      <x v="44"/>
      <x v="306"/>
      <x v="11"/>
    </i>
    <i r="1">
      <x v="46"/>
      <x v="224"/>
      <x v="3"/>
    </i>
    <i r="2">
      <x v="318"/>
      <x v="4"/>
    </i>
    <i r="1">
      <x v="47"/>
      <x v="224"/>
      <x v="3"/>
    </i>
    <i r="1">
      <x v="48"/>
      <x v="208"/>
      <x v="25"/>
    </i>
    <i r="2">
      <x v="224"/>
      <x v="3"/>
    </i>
    <i r="2">
      <x v="225"/>
      <x v="5"/>
    </i>
    <i r="2">
      <x v="318"/>
      <x v="4"/>
    </i>
    <i r="2">
      <x v="322"/>
      <x v="15"/>
    </i>
    <i r="1">
      <x v="49"/>
      <x v="228"/>
      <x v="2"/>
    </i>
    <i r="2">
      <x v="235"/>
      <x v="14"/>
    </i>
    <i r="2">
      <x v="291"/>
      <x v="31"/>
    </i>
    <i r="2">
      <x v="297"/>
      <x v="30"/>
    </i>
    <i r="1">
      <x v="50"/>
      <x v="206"/>
      <x v="26"/>
    </i>
    <i r="2">
      <x v="224"/>
      <x v="3"/>
    </i>
    <i r="2">
      <x v="228"/>
      <x v="2"/>
    </i>
    <i r="2">
      <x v="229"/>
      <x v="7"/>
    </i>
    <i r="2">
      <x v="235"/>
      <x v="14"/>
    </i>
    <i r="2">
      <x v="240"/>
      <x v="12"/>
    </i>
    <i r="2">
      <x v="250"/>
      <x v="29"/>
    </i>
    <i r="2">
      <x v="322"/>
      <x v="15"/>
    </i>
    <i r="1">
      <x v="51"/>
      <x v="206"/>
      <x v="26"/>
    </i>
    <i r="2">
      <x v="208"/>
      <x v="25"/>
    </i>
    <i r="2">
      <x v="225"/>
      <x v="5"/>
    </i>
    <i r="2">
      <x v="229"/>
      <x v="7"/>
    </i>
    <i r="2">
      <x v="240"/>
      <x v="12"/>
    </i>
    <i r="2">
      <x v="250"/>
      <x v="29"/>
    </i>
    <i t="default">
      <x v="9"/>
    </i>
    <i>
      <x v="10"/>
      <x v="44"/>
      <x v="383"/>
      <x v="21"/>
    </i>
    <i r="1">
      <x v="45"/>
      <x v="385"/>
      <x v="48"/>
    </i>
    <i r="1">
      <x v="46"/>
      <x v="224"/>
      <x v="3"/>
    </i>
    <i r="2">
      <x v="381"/>
      <x v="22"/>
    </i>
    <i r="1">
      <x v="47"/>
      <x v="229"/>
      <x v="7"/>
    </i>
    <i r="2">
      <x v="382"/>
      <x v="23"/>
    </i>
    <i r="1">
      <x v="48"/>
      <x v="241"/>
      <x v="51"/>
    </i>
    <i r="1">
      <x v="49"/>
      <x v="221"/>
      <x v="1"/>
    </i>
    <i r="2">
      <x v="225"/>
      <x v="5"/>
    </i>
    <i t="default">
      <x v="10"/>
    </i>
    <i>
      <x v="11"/>
      <x v="45"/>
      <x v="318"/>
      <x v="4"/>
    </i>
    <i r="1">
      <x v="46"/>
      <x v="225"/>
      <x v="5"/>
    </i>
    <i r="2">
      <x v="322"/>
      <x v="15"/>
    </i>
    <i r="1">
      <x v="47"/>
      <x v="224"/>
      <x v="3"/>
    </i>
    <i r="1">
      <x v="48"/>
      <x v="206"/>
      <x v="26"/>
    </i>
    <i r="2">
      <x v="208"/>
      <x v="25"/>
    </i>
    <i r="2"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18"/>
      <x v="4"/>
    </i>
    <i r="2">
      <x v="322"/>
      <x v="15"/>
    </i>
    <i r="1">
      <x v="49"/>
      <x v="207"/>
      <x v="9"/>
    </i>
    <i r="2">
      <x v="223"/>
      <x v="13"/>
    </i>
    <i r="2">
      <x v="224"/>
      <x v="3"/>
    </i>
    <i r="2">
      <x v="228"/>
      <x v="2"/>
    </i>
    <i r="2">
      <x v="291"/>
      <x v="31"/>
    </i>
    <i r="2">
      <x v="297"/>
      <x v="30"/>
    </i>
    <i r="2">
      <x v="312"/>
      <x v="8"/>
    </i>
    <i r="2">
      <x v="322"/>
      <x v="15"/>
    </i>
    <i r="1">
      <x v="50"/>
      <x v="206"/>
      <x v="26"/>
    </i>
    <i r="2">
      <x v="223"/>
      <x v="13"/>
    </i>
    <i r="2">
      <x v="224"/>
      <x v="3"/>
    </i>
    <i r="2">
      <x v="228"/>
      <x v="2"/>
    </i>
    <i r="2">
      <x v="235"/>
      <x v="14"/>
    </i>
    <i r="2">
      <x v="318"/>
      <x v="4"/>
    </i>
    <i r="2">
      <x v="322"/>
      <x v="15"/>
    </i>
    <i r="1">
      <x v="51"/>
      <x v="206"/>
      <x v="26"/>
    </i>
    <i r="2">
      <x v="207"/>
      <x v="9"/>
    </i>
    <i r="2">
      <x v="210"/>
      <x v="55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r="2">
      <x v="322"/>
      <x v="15"/>
    </i>
    <i t="default">
      <x v="11"/>
    </i>
    <i>
      <x v="14"/>
      <x v="49"/>
      <x v="225"/>
      <x v="5"/>
    </i>
    <i r="1">
      <x v="50"/>
      <x v="225"/>
      <x v="5"/>
    </i>
    <i r="2">
      <x v="229"/>
      <x v="7"/>
    </i>
    <i t="default">
      <x v="14"/>
    </i>
    <i>
      <x v="15"/>
      <x v="35"/>
      <x v="228"/>
      <x v="2"/>
    </i>
    <i r="1">
      <x v="47"/>
      <x v="224"/>
      <x v="3"/>
    </i>
    <i r="2">
      <x v="228"/>
      <x v="2"/>
    </i>
    <i t="default">
      <x v="15"/>
    </i>
    <i>
      <x v="16"/>
      <x/>
      <x v="398"/>
      <x v="47"/>
    </i>
    <i t="default">
      <x v="16"/>
    </i>
    <i>
      <x v="17"/>
      <x v="46"/>
      <x v="308"/>
      <x v="53"/>
    </i>
    <i r="1">
      <x v="47"/>
      <x v="302"/>
      <x v="54"/>
    </i>
    <i r="2">
      <x v="308"/>
      <x v="53"/>
    </i>
    <i r="1">
      <x v="48"/>
      <x v="229"/>
      <x v="7"/>
    </i>
    <i r="2">
      <x v="250"/>
      <x v="29"/>
    </i>
    <i r="2">
      <x v="308"/>
      <x v="53"/>
    </i>
    <i r="1">
      <x v="49"/>
      <x v="224"/>
      <x v="3"/>
    </i>
    <i r="2">
      <x v="302"/>
      <x v="54"/>
    </i>
    <i r="1">
      <x v="50"/>
      <x v="223"/>
      <x v="13"/>
    </i>
    <i r="2">
      <x v="225"/>
      <x v="5"/>
    </i>
    <i r="2">
      <x v="229"/>
      <x v="7"/>
    </i>
    <i r="2">
      <x v="250"/>
      <x v="29"/>
    </i>
    <i r="2">
      <x v="318"/>
      <x v="4"/>
    </i>
    <i t="default">
      <x v="17"/>
    </i>
    <i>
      <x v="19"/>
      <x v="44"/>
      <x v="228"/>
      <x v="2"/>
    </i>
    <i r="1">
      <x v="45"/>
      <x v="221"/>
      <x v="1"/>
    </i>
    <i r="1">
      <x v="46"/>
      <x v="234"/>
      <x v="6"/>
    </i>
    <i r="2">
      <x v="318"/>
      <x v="4"/>
    </i>
    <i r="1">
      <x v="47"/>
      <x v="212"/>
      <x v="52"/>
    </i>
    <i r="2">
      <x v="224"/>
      <x v="3"/>
    </i>
    <i r="2">
      <x v="225"/>
      <x v="5"/>
    </i>
    <i r="1">
      <x v="48"/>
      <x v="206"/>
      <x v="26"/>
    </i>
    <i r="2">
      <x v="207"/>
      <x v="9"/>
    </i>
    <i r="2">
      <x v="208"/>
      <x v="25"/>
    </i>
    <i r="1">
      <x v="49"/>
      <x v="229"/>
      <x v="7"/>
    </i>
    <i r="2">
      <x v="318"/>
      <x v="4"/>
    </i>
    <i t="default">
      <x v="19"/>
    </i>
    <i>
      <x v="20"/>
      <x v="46"/>
      <x v="318"/>
      <x v="4"/>
    </i>
    <i r="1">
      <x v="48"/>
      <x v="224"/>
      <x v="3"/>
    </i>
    <i r="2">
      <x v="229"/>
      <x v="7"/>
    </i>
    <i r="2">
      <x v="322"/>
      <x v="15"/>
    </i>
    <i r="1">
      <x v="49"/>
      <x v="225"/>
      <x v="5"/>
    </i>
    <i t="default">
      <x v="20"/>
    </i>
    <i>
      <x v="21"/>
      <x v="47"/>
      <x v="224"/>
      <x v="3"/>
    </i>
    <i r="2">
      <x v="228"/>
      <x v="2"/>
    </i>
    <i r="2">
      <x v="235"/>
      <x v="14"/>
    </i>
    <i r="2">
      <x v="250"/>
      <x v="29"/>
    </i>
    <i r="2">
      <x v="318"/>
      <x v="4"/>
    </i>
    <i r="1">
      <x v="48"/>
      <x v="228"/>
      <x v="2"/>
    </i>
    <i r="1">
      <x v="49"/>
      <x v="206"/>
      <x v="26"/>
    </i>
    <i r="2">
      <x v="229"/>
      <x v="7"/>
    </i>
    <i r="2">
      <x v="322"/>
      <x v="15"/>
    </i>
    <i t="default">
      <x v="21"/>
    </i>
    <i>
      <x v="22"/>
      <x v="43"/>
      <x v="224"/>
      <x v="3"/>
    </i>
    <i r="1">
      <x v="45"/>
      <x v="224"/>
      <x v="3"/>
    </i>
    <i r="1">
      <x v="48"/>
      <x v="225"/>
      <x v="5"/>
    </i>
    <i t="default">
      <x v="22"/>
    </i>
    <i>
      <x v="41"/>
      <x v="49"/>
      <x v="223"/>
      <x v="13"/>
    </i>
    <i r="2">
      <x v="224"/>
      <x v="3"/>
    </i>
    <i r="1">
      <x v="50"/>
      <x v="225"/>
      <x v="5"/>
    </i>
    <i r="2">
      <x v="229"/>
      <x v="7"/>
    </i>
    <i r="2">
      <x v="383"/>
      <x v="21"/>
    </i>
    <i t="default">
      <x v="41"/>
    </i>
    <i>
      <x v="63"/>
      <x v="47"/>
      <x v="224"/>
      <x v="3"/>
    </i>
    <i r="2">
      <x v="225"/>
      <x v="5"/>
    </i>
    <i t="default">
      <x v="63"/>
    </i>
    <i>
      <x v="64"/>
      <x v="50"/>
      <x v="7"/>
      <x v="45"/>
    </i>
    <i r="2">
      <x v="17"/>
      <x v="44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r="1">
      <x v="51"/>
      <x v="226"/>
      <x v="19"/>
    </i>
    <i r="2">
      <x v="281"/>
      <x v="16"/>
    </i>
    <i r="2">
      <x v="284"/>
      <x v="18"/>
    </i>
    <i r="2">
      <x v="401"/>
      <x v="20"/>
    </i>
    <i t="default">
      <x v="68"/>
    </i>
    <i>
      <x v="69"/>
      <x v="50"/>
      <x v="226"/>
      <x v="19"/>
    </i>
    <i r="2">
      <x v="281"/>
      <x v="16"/>
    </i>
    <i r="2">
      <x v="401"/>
      <x v="20"/>
    </i>
    <i t="default">
      <x v="69"/>
    </i>
    <i>
      <x v="71"/>
      <x v="48"/>
      <x v="226"/>
      <x v="19"/>
    </i>
    <i t="default">
      <x v="71"/>
    </i>
    <i>
      <x v="72"/>
      <x v="49"/>
      <x v="7"/>
      <x v="45"/>
    </i>
    <i r="2">
      <x v="17"/>
      <x v="44"/>
    </i>
    <i r="1">
      <x v="50"/>
      <x v="284"/>
      <x v="18"/>
    </i>
    <i t="default">
      <x v="72"/>
    </i>
    <i>
      <x v="73"/>
      <x v="44"/>
      <x v="227"/>
      <x v="40"/>
    </i>
    <i r="1">
      <x v="45"/>
      <x v="64"/>
      <x v="35"/>
    </i>
    <i r="1">
      <x v="46"/>
      <x v="36"/>
      <x v="39"/>
    </i>
    <i r="2">
      <x v="64"/>
      <x v="35"/>
    </i>
    <i r="2">
      <x v="227"/>
      <x v="40"/>
    </i>
    <i r="2">
      <x v="281"/>
      <x v="16"/>
    </i>
    <i r="1">
      <x v="47"/>
      <x v="64"/>
      <x v="35"/>
    </i>
    <i r="2">
      <x v="218"/>
      <x v="34"/>
    </i>
    <i r="2">
      <x v="227"/>
      <x v="40"/>
    </i>
    <i r="1">
      <x v="48"/>
      <x v="36"/>
      <x v="39"/>
    </i>
    <i r="1">
      <x v="49"/>
      <x v="218"/>
      <x v="34"/>
    </i>
    <i r="2">
      <x v="226"/>
      <x v="19"/>
    </i>
    <i r="2">
      <x v="291"/>
      <x v="31"/>
    </i>
    <i r="1">
      <x v="50"/>
      <x v="64"/>
      <x v="35"/>
    </i>
    <i r="2">
      <x v="218"/>
      <x v="34"/>
    </i>
    <i r="2">
      <x v="226"/>
      <x v="19"/>
    </i>
    <i r="2">
      <x v="298"/>
      <x v="3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2"/>
        <item m="1" x="19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4"/>
      <x v="18"/>
      <x v="6"/>
      <x v="7"/>
    </i>
    <i r="2">
      <x v="74"/>
      <x v="74"/>
    </i>
    <i t="default">
      <x v="4"/>
    </i>
    <i>
      <x v="12"/>
      <x v="15"/>
      <x v="43"/>
      <x v="6"/>
    </i>
    <i r="1">
      <x v="17"/>
      <x v="6"/>
      <x v="7"/>
    </i>
    <i r="2">
      <x v="43"/>
      <x v="6"/>
    </i>
    <i r="1">
      <x v="18"/>
      <x v="43"/>
      <x v="6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4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0"/>
        <item x="7"/>
        <item x="0"/>
        <item x="5"/>
        <item x="3"/>
        <item x="2"/>
        <item x="6"/>
        <item x="1"/>
        <item x="4"/>
        <item x="9"/>
        <item x="8"/>
        <item m="1" x="18"/>
        <item x="12"/>
        <item m="1" x="15"/>
        <item m="1" x="23"/>
        <item m="1" x="13"/>
        <item m="1" x="14"/>
        <item m="1" x="22"/>
        <item m="1" x="21"/>
        <item m="1" x="16"/>
        <item m="1" x="17"/>
        <item x="11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7">
    <i>
      <x/>
      <x/>
      <x v="4"/>
      <x v="16"/>
    </i>
    <i r="2">
      <x v="6"/>
      <x v="7"/>
    </i>
    <i r="2">
      <x v="9"/>
      <x v="43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9"/>
      <x v="24"/>
    </i>
    <i r="2">
      <x v="53"/>
      <x v="33"/>
    </i>
    <i r="2">
      <x v="91"/>
      <x v="92"/>
    </i>
    <i r="1">
      <x v="2"/>
      <x v="9"/>
      <x v="43"/>
    </i>
    <i r="2">
      <x v="44"/>
      <x v="15"/>
    </i>
    <i r="2">
      <x v="53"/>
      <x v="33"/>
    </i>
    <i r="1">
      <x v="3"/>
      <x v="9"/>
      <x v="43"/>
    </i>
    <i r="1">
      <x v="4"/>
      <x v="9"/>
      <x v="43"/>
    </i>
    <i r="1">
      <x v="5"/>
      <x v="3"/>
      <x v="14"/>
    </i>
    <i t="default">
      <x/>
    </i>
    <i>
      <x v="1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"/>
      <x v="16"/>
    </i>
    <i r="2">
      <x v="47"/>
      <x v="55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9"/>
      <x v="40"/>
    </i>
    <i r="2">
      <x v="21"/>
      <x v="42"/>
    </i>
    <i r="2">
      <x v="49"/>
      <x v="24"/>
    </i>
    <i r="2">
      <x v="53"/>
      <x v="33"/>
    </i>
    <i r="1">
      <x v="2"/>
      <x v="3"/>
      <x v="14"/>
    </i>
    <i r="2">
      <x v="4"/>
      <x v="16"/>
    </i>
    <i r="2">
      <x v="49"/>
      <x v="24"/>
    </i>
    <i r="1">
      <x v="3"/>
      <x v="3"/>
      <x v="14"/>
    </i>
    <i r="1">
      <x v="4"/>
      <x v="3"/>
      <x v="14"/>
    </i>
    <i r="1">
      <x v="5"/>
      <x v="3"/>
      <x v="14"/>
    </i>
    <i t="default">
      <x v="2"/>
    </i>
    <i>
      <x v="3"/>
      <x v="2"/>
      <x v="1"/>
      <x v="10"/>
    </i>
    <i r="2">
      <x v="2"/>
      <x v="5"/>
    </i>
    <i t="default">
      <x v="3"/>
    </i>
    <i>
      <x v="4"/>
      <x v="1"/>
      <x v="3"/>
      <x v="14"/>
    </i>
    <i r="2">
      <x v="4"/>
      <x v="16"/>
    </i>
    <i r="2">
      <x v="6"/>
      <x v="7"/>
    </i>
    <i r="2">
      <x v="12"/>
      <x v="38"/>
    </i>
    <i r="2">
      <x v="25"/>
      <x v="49"/>
    </i>
    <i r="2">
      <x v="27"/>
      <x v="27"/>
    </i>
    <i r="2">
      <x v="28"/>
      <x v="17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2">
      <x v="52"/>
      <x v="25"/>
    </i>
    <i r="2">
      <x v="53"/>
      <x v="33"/>
    </i>
    <i r="2">
      <x v="55"/>
      <x v="52"/>
    </i>
    <i r="2">
      <x v="57"/>
      <x v="19"/>
    </i>
    <i r="2">
      <x v="59"/>
      <x v="22"/>
    </i>
    <i r="2">
      <x v="74"/>
      <x v="74"/>
    </i>
    <i r="2">
      <x v="85"/>
      <x v="87"/>
    </i>
    <i r="2">
      <x v="100"/>
      <x v="101"/>
    </i>
    <i r="2">
      <x v="111"/>
      <x v="108"/>
    </i>
    <i r="1">
      <x v="2"/>
      <x v="3"/>
      <x v="14"/>
    </i>
    <i r="2">
      <x v="4"/>
      <x v="16"/>
    </i>
    <i r="2">
      <x v="6"/>
      <x v="7"/>
    </i>
    <i r="2">
      <x v="28"/>
      <x v="17"/>
    </i>
    <i r="2">
      <x v="29"/>
      <x v="28"/>
    </i>
    <i r="2">
      <x v="31"/>
      <x v="18"/>
    </i>
    <i r="2">
      <x v="41"/>
      <x v="57"/>
    </i>
    <i r="2">
      <x v="44"/>
      <x v="15"/>
    </i>
    <i r="2">
      <x v="47"/>
      <x v="55"/>
    </i>
    <i r="2">
      <x v="54"/>
      <x v="34"/>
    </i>
    <i r="2">
      <x v="85"/>
      <x v="87"/>
    </i>
    <i r="2">
      <x v="111"/>
      <x v="108"/>
    </i>
    <i r="1">
      <x v="3"/>
      <x v="5"/>
      <x v="8"/>
    </i>
    <i r="2">
      <x v="6"/>
      <x v="7"/>
    </i>
    <i r="2">
      <x v="25"/>
      <x v="49"/>
    </i>
    <i r="2">
      <x v="36"/>
      <x v="21"/>
    </i>
    <i r="2">
      <x v="85"/>
      <x v="87"/>
    </i>
    <i r="2">
      <x v="111"/>
      <x v="108"/>
    </i>
    <i r="1">
      <x v="5"/>
      <x v="6"/>
      <x v="7"/>
    </i>
    <i r="2">
      <x v="74"/>
      <x v="74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1"/>
      <x v="3"/>
      <x v="14"/>
    </i>
    <i r="1">
      <x v="2"/>
      <x v="3"/>
      <x v="14"/>
    </i>
    <i r="1">
      <x v="3"/>
      <x v="3"/>
      <x v="14"/>
    </i>
    <i t="default">
      <x v="5"/>
    </i>
    <i>
      <x v="6"/>
      <x v="3"/>
      <x v="51"/>
      <x v="23"/>
    </i>
    <i r="2">
      <x v="59"/>
      <x v="22"/>
    </i>
    <i r="1">
      <x v="4"/>
      <x v="25"/>
      <x v="49"/>
    </i>
    <i r="2">
      <x v="28"/>
      <x v="17"/>
    </i>
    <i r="2">
      <x v="29"/>
      <x v="28"/>
    </i>
    <i r="1">
      <x v="5"/>
      <x v="23"/>
      <x v="37"/>
    </i>
    <i r="2">
      <x v="49"/>
      <x v="24"/>
    </i>
    <i r="2">
      <x v="53"/>
      <x v="33"/>
    </i>
    <i r="1">
      <x v="6"/>
      <x v="51"/>
      <x v="23"/>
    </i>
    <i r="2">
      <x v="61"/>
      <x v="62"/>
    </i>
    <i r="1">
      <x v="7"/>
      <x v="22"/>
      <x v="32"/>
    </i>
    <i r="1">
      <x v="8"/>
      <x v="47"/>
      <x v="55"/>
    </i>
    <i t="default">
      <x v="6"/>
    </i>
    <i>
      <x v="7"/>
      <x v="1"/>
      <x v="26"/>
      <x v="50"/>
    </i>
    <i r="2">
      <x v="47"/>
      <x v="55"/>
    </i>
    <i r="2">
      <x v="48"/>
      <x v="54"/>
    </i>
    <i r="1">
      <x v="2"/>
      <x v="25"/>
      <x v="49"/>
    </i>
    <i r="2">
      <x v="26"/>
      <x v="50"/>
    </i>
    <i r="2">
      <x v="29"/>
      <x v="28"/>
    </i>
    <i r="2">
      <x v="33"/>
      <x v="48"/>
    </i>
    <i r="2">
      <x v="35"/>
      <x v="26"/>
    </i>
    <i r="2">
      <x v="55"/>
      <x v="52"/>
    </i>
    <i r="2">
      <x v="70"/>
      <x v="70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2">
      <x v="53"/>
      <x v="33"/>
    </i>
    <i r="2">
      <x v="55"/>
      <x v="52"/>
    </i>
    <i r="1">
      <x v="4"/>
      <x v="25"/>
      <x v="49"/>
    </i>
    <i r="2">
      <x v="36"/>
      <x v="21"/>
    </i>
    <i r="2">
      <x v="47"/>
      <x v="55"/>
    </i>
    <i r="2">
      <x v="49"/>
      <x v="24"/>
    </i>
    <i r="2">
      <x v="53"/>
      <x v="33"/>
    </i>
    <i r="1">
      <x v="5"/>
      <x v="25"/>
      <x v="49"/>
    </i>
    <i r="2">
      <x v="32"/>
      <x v="29"/>
    </i>
    <i r="2">
      <x v="49"/>
      <x v="24"/>
    </i>
    <i r="2">
      <x v="51"/>
      <x v="23"/>
    </i>
    <i r="1">
      <x v="6"/>
      <x v="51"/>
      <x v="23"/>
    </i>
    <i t="default">
      <x v="7"/>
    </i>
    <i>
      <x v="8"/>
      <x v="2"/>
      <x v="36"/>
      <x v="21"/>
    </i>
    <i r="2">
      <x v="47"/>
      <x v="55"/>
    </i>
    <i r="2">
      <x v="49"/>
      <x v="24"/>
    </i>
    <i r="2">
      <x v="55"/>
      <x v="52"/>
    </i>
    <i r="2">
      <x v="59"/>
      <x v="22"/>
    </i>
    <i r="1">
      <x v="3"/>
      <x v="26"/>
      <x v="50"/>
    </i>
    <i r="2">
      <x v="48"/>
      <x v="54"/>
    </i>
    <i r="2">
      <x v="51"/>
      <x v="23"/>
    </i>
    <i r="2">
      <x v="53"/>
      <x v="33"/>
    </i>
    <i t="default">
      <x v="8"/>
    </i>
    <i>
      <x v="9"/>
      <x v="1"/>
      <x v="56"/>
      <x v="53"/>
    </i>
    <i r="2">
      <x v="58"/>
      <x v="30"/>
    </i>
    <i r="1">
      <x v="2"/>
      <x v="59"/>
      <x v="22"/>
    </i>
    <i r="1">
      <x v="3"/>
      <x v="56"/>
      <x v="53"/>
    </i>
    <i r="2">
      <x v="57"/>
      <x v="19"/>
    </i>
    <i r="2">
      <x v="85"/>
      <x v="87"/>
    </i>
    <i r="1">
      <x v="4"/>
      <x v="29"/>
      <x v="28"/>
    </i>
    <i r="2">
      <x v="56"/>
      <x v="53"/>
    </i>
    <i r="2">
      <x v="57"/>
      <x v="19"/>
    </i>
    <i r="2">
      <x v="85"/>
      <x v="87"/>
    </i>
    <i r="1">
      <x v="5"/>
      <x v="59"/>
      <x v="22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53"/>
      <x v="33"/>
    </i>
    <i r="2">
      <x v="55"/>
      <x v="52"/>
    </i>
    <i r="2">
      <x v="59"/>
      <x v="22"/>
    </i>
    <i r="1">
      <x v="2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r="1">
      <x v="3"/>
      <x v="30"/>
      <x v="51"/>
    </i>
    <i r="2">
      <x v="32"/>
      <x v="29"/>
    </i>
    <i r="2">
      <x v="41"/>
      <x v="57"/>
    </i>
    <i r="2">
      <x v="47"/>
      <x v="55"/>
    </i>
    <i r="1">
      <x v="4"/>
      <x v="28"/>
      <x v="17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9"/>
      <x v="24"/>
    </i>
    <i r="1">
      <x v="6"/>
      <x v="49"/>
      <x v="24"/>
    </i>
    <i r="2">
      <x v="51"/>
      <x v="23"/>
    </i>
    <i r="1">
      <x v="8"/>
      <x v="70"/>
      <x v="70"/>
    </i>
    <i r="1">
      <x v="10"/>
      <x v="53"/>
      <x v="33"/>
    </i>
    <i t="default">
      <x v="10"/>
    </i>
    <i>
      <x v="11"/>
      <x v="3"/>
      <x v="22"/>
      <x v="32"/>
    </i>
    <i r="2">
      <x v="53"/>
      <x v="33"/>
    </i>
    <i r="1">
      <x v="4"/>
      <x v="50"/>
      <x v="31"/>
    </i>
    <i r="1">
      <x v="5"/>
      <x v="57"/>
      <x v="19"/>
    </i>
    <i r="2">
      <x v="59"/>
      <x v="22"/>
    </i>
    <i r="1">
      <x v="6"/>
      <x v="49"/>
      <x v="24"/>
    </i>
    <i r="2">
      <x v="56"/>
      <x v="53"/>
    </i>
    <i r="1">
      <x v="7"/>
      <x v="73"/>
      <x v="73"/>
    </i>
    <i r="1">
      <x v="8"/>
      <x v="58"/>
      <x v="30"/>
    </i>
    <i t="default">
      <x v="11"/>
    </i>
    <i>
      <x v="12"/>
      <x v="2"/>
      <x v="9"/>
      <x v="43"/>
    </i>
    <i r="2">
      <x v="31"/>
      <x v="18"/>
    </i>
    <i r="2">
      <x v="42"/>
      <x v="11"/>
    </i>
    <i r="2">
      <x v="44"/>
      <x v="15"/>
    </i>
    <i r="1">
      <x v="3"/>
      <x v="32"/>
      <x v="29"/>
    </i>
    <i r="2">
      <x v="42"/>
      <x v="11"/>
    </i>
    <i r="2">
      <x v="44"/>
      <x v="15"/>
    </i>
    <i r="1">
      <x v="4"/>
      <x v="4"/>
      <x v="16"/>
    </i>
    <i r="1">
      <x v="5"/>
      <x v="9"/>
      <x v="43"/>
    </i>
    <i r="2">
      <x v="43"/>
      <x v="6"/>
    </i>
    <i r="2">
      <x v="44"/>
      <x v="15"/>
    </i>
    <i r="1">
      <x v="6"/>
      <x v="4"/>
      <x v="16"/>
    </i>
    <i r="2">
      <x v="6"/>
      <x v="7"/>
    </i>
    <i r="2">
      <x v="9"/>
      <x v="43"/>
    </i>
    <i r="2">
      <x v="43"/>
      <x v="6"/>
    </i>
    <i r="1">
      <x v="7"/>
      <x v="9"/>
      <x v="43"/>
    </i>
    <i r="1">
      <x v="8"/>
      <x v="43"/>
      <x v="6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2"/>
      <x v="8"/>
      <x v="1"/>
    </i>
    <i r="1">
      <x v="3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4"/>
      <x v="42"/>
      <x v="11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2">
      <x v="82"/>
      <x v="83"/>
    </i>
    <i r="1">
      <x v="4"/>
      <x v="45"/>
      <x v="2"/>
    </i>
    <i r="2">
      <x v="55"/>
      <x v="52"/>
    </i>
    <i r="2">
      <x v="59"/>
      <x v="22"/>
    </i>
    <i r="1">
      <x v="5"/>
      <x v="45"/>
      <x v="2"/>
    </i>
    <i r="2">
      <x v="82"/>
      <x v="83"/>
    </i>
    <i r="1">
      <x v="6"/>
      <x v="45"/>
      <x v="2"/>
    </i>
    <i t="default">
      <x v="17"/>
    </i>
    <i>
      <x v="18"/>
      <x v="1"/>
      <x v="25"/>
      <x v="49"/>
    </i>
    <i r="2">
      <x v="26"/>
      <x v="50"/>
    </i>
    <i r="2">
      <x v="27"/>
      <x v="27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1"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1">
      <x v="3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49"/>
      <x v="24"/>
    </i>
    <i r="1">
      <x v="6"/>
      <x v="48"/>
      <x v="54"/>
    </i>
    <i r="2">
      <x v="53"/>
      <x v="33"/>
    </i>
    <i r="1">
      <x v="7"/>
      <x v="51"/>
      <x v="23"/>
    </i>
    <i t="default">
      <x v="18"/>
    </i>
    <i>
      <x v="19"/>
      <x v="4"/>
      <x v="53"/>
      <x v="33"/>
    </i>
    <i r="1">
      <x v="7"/>
      <x v="49"/>
      <x v="24"/>
    </i>
    <i r="1">
      <x v="9"/>
      <x v="49"/>
      <x v="24"/>
    </i>
    <i t="default">
      <x v="19"/>
    </i>
    <i>
      <x v="20"/>
      <x v="3"/>
      <x v="25"/>
      <x v="49"/>
    </i>
    <i r="2">
      <x v="48"/>
      <x v="54"/>
    </i>
    <i r="2">
      <x v="59"/>
      <x v="22"/>
    </i>
    <i r="1">
      <x v="4"/>
      <x v="47"/>
      <x v="55"/>
    </i>
    <i r="1">
      <x v="5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t="default">
      <x v="20"/>
    </i>
    <i>
      <x v="21"/>
      <x v="3"/>
      <x v="53"/>
      <x v="33"/>
    </i>
    <i r="1">
      <x v="4"/>
      <x v="48"/>
      <x v="54"/>
    </i>
    <i r="2">
      <x v="49"/>
      <x v="24"/>
    </i>
    <i r="2">
      <x v="59"/>
      <x v="22"/>
    </i>
    <i r="1">
      <x v="6"/>
      <x v="51"/>
      <x v="23"/>
    </i>
    <i t="default">
      <x v="21"/>
    </i>
    <i>
      <x v="22"/>
      <x v="2"/>
      <x v="53"/>
      <x v="33"/>
    </i>
    <i r="2">
      <x v="58"/>
      <x v="30"/>
    </i>
    <i r="2">
      <x v="59"/>
      <x v="22"/>
    </i>
    <i r="1">
      <x v="3"/>
      <x v="36"/>
      <x v="21"/>
    </i>
    <i r="2">
      <x v="49"/>
      <x v="24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3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1"/>
        <item x="14"/>
        <item h="1" x="2"/>
        <item h="1" x="20"/>
        <item h="1" x="4"/>
        <item h="1" x="5"/>
        <item h="1" x="25"/>
        <item x="19"/>
        <item h="1" x="17"/>
        <item x="22"/>
        <item h="1" x="3"/>
        <item x="23"/>
        <item h="1" x="6"/>
        <item x="0"/>
        <item x="15"/>
        <item h="1" x="7"/>
        <item h="1" x="8"/>
        <item x="16"/>
        <item h="1" x="9"/>
        <item h="1" x="10"/>
        <item h="1" x="11"/>
        <item h="1" x="18"/>
        <item h="1" x="24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2"/>
        <item m="1" x="19"/>
        <item m="1" x="24"/>
        <item m="1" x="23"/>
        <item m="1" x="21"/>
        <item m="1" x="22"/>
        <item x="11"/>
        <item m="1" x="17"/>
        <item m="1" x="14"/>
        <item m="1" x="16"/>
        <item m="1" x="13"/>
        <item m="1" x="15"/>
        <item m="1" x="18"/>
        <item x="8"/>
        <item x="9"/>
        <item x="4"/>
        <item x="1"/>
        <item x="6"/>
        <item x="2"/>
        <item x="3"/>
        <item x="5"/>
        <item x="0"/>
        <item x="7"/>
        <item x="10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69"/>
        <item x="0"/>
        <item x="1"/>
        <item x="34"/>
        <item x="35"/>
        <item x="51"/>
        <item x="22"/>
        <item m="1" x="56"/>
        <item x="23"/>
        <item x="37"/>
        <item m="1" x="59"/>
        <item x="40"/>
        <item x="38"/>
        <item m="1" x="96"/>
        <item m="1" x="79"/>
        <item m="1" x="80"/>
        <item m="1" x="81"/>
        <item m="1" x="82"/>
        <item m="1" x="90"/>
        <item x="43"/>
        <item x="39"/>
        <item x="44"/>
        <item x="2"/>
        <item x="3"/>
        <item m="1" x="60"/>
        <item x="4"/>
        <item x="13"/>
        <item x="33"/>
        <item x="5"/>
        <item x="6"/>
        <item x="30"/>
        <item x="50"/>
        <item x="14"/>
        <item x="15"/>
        <item m="1" x="72"/>
        <item x="17"/>
        <item x="18"/>
        <item x="41"/>
        <item m="1" x="97"/>
        <item m="1" x="57"/>
        <item x="42"/>
        <item x="19"/>
        <item x="24"/>
        <item x="52"/>
        <item x="36"/>
        <item x="31"/>
        <item m="1" x="114"/>
        <item x="7"/>
        <item x="20"/>
        <item x="8"/>
        <item x="54"/>
        <item x="9"/>
        <item x="46"/>
        <item x="10"/>
        <item x="48"/>
        <item x="21"/>
        <item x="28"/>
        <item x="27"/>
        <item x="26"/>
        <item x="12"/>
        <item x="55"/>
        <item x="11"/>
        <item m="1" x="113"/>
        <item m="1" x="62"/>
        <item m="1" x="66"/>
        <item m="1" x="95"/>
        <item m="1" x="112"/>
        <item m="1" x="71"/>
        <item m="1" x="78"/>
        <item m="1" x="70"/>
        <item x="16"/>
        <item m="1" x="88"/>
        <item m="1" x="75"/>
        <item x="53"/>
        <item x="45"/>
        <item m="1" x="77"/>
        <item m="1" x="85"/>
        <item m="1" x="65"/>
        <item m="1" x="87"/>
        <item m="1" x="76"/>
        <item m="1" x="83"/>
        <item m="1" x="64"/>
        <item x="32"/>
        <item m="1" x="100"/>
        <item m="1" x="68"/>
        <item x="29"/>
        <item m="1" x="61"/>
        <item m="1" x="58"/>
        <item m="1" x="67"/>
        <item m="1" x="111"/>
        <item m="1" x="92"/>
        <item x="25"/>
        <item m="1" x="93"/>
        <item m="1" x="110"/>
        <item m="1" x="63"/>
        <item m="1" x="109"/>
        <item m="1" x="73"/>
        <item m="1" x="89"/>
        <item m="1" x="99"/>
        <item m="1" x="74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7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23"/>
        <item x="31"/>
        <item m="1" x="57"/>
        <item m="1" x="82"/>
        <item x="1"/>
        <item x="52"/>
        <item x="22"/>
        <item x="51"/>
        <item m="1" x="81"/>
        <item x="0"/>
        <item x="24"/>
        <item m="1" x="80"/>
        <item m="1" x="83"/>
        <item x="34"/>
        <item x="36"/>
        <item x="35"/>
        <item x="5"/>
        <item x="50"/>
        <item x="27"/>
        <item m="1" x="73"/>
        <item x="18"/>
        <item x="12"/>
        <item x="9"/>
        <item x="8"/>
        <item x="46"/>
        <item x="17"/>
        <item x="33"/>
        <item x="6"/>
        <item x="14"/>
        <item x="26"/>
        <item x="54"/>
        <item x="2"/>
        <item x="10"/>
        <item x="48"/>
        <item m="1" x="61"/>
        <item x="41"/>
        <item x="3"/>
        <item x="38"/>
        <item x="42"/>
        <item x="43"/>
        <item x="39"/>
        <item x="44"/>
        <item x="37"/>
        <item m="1" x="60"/>
        <item x="40"/>
        <item m="1" x="58"/>
        <item m="1" x="98"/>
        <item x="15"/>
        <item x="4"/>
        <item x="13"/>
        <item x="30"/>
        <item x="21"/>
        <item x="28"/>
        <item x="20"/>
        <item x="7"/>
        <item m="1" x="70"/>
        <item x="19"/>
        <item m="1" x="97"/>
        <item m="1" x="91"/>
        <item x="55"/>
        <item x="56"/>
        <item x="11"/>
        <item m="1" x="110"/>
        <item m="1" x="63"/>
        <item m="1" x="96"/>
        <item m="1" x="109"/>
        <item m="1" x="72"/>
        <item m="1" x="79"/>
        <item m="1" x="71"/>
        <item x="16"/>
        <item m="1" x="89"/>
        <item m="1" x="76"/>
        <item x="53"/>
        <item x="45"/>
        <item m="1" x="78"/>
        <item m="1" x="86"/>
        <item m="1" x="66"/>
        <item m="1" x="88"/>
        <item m="1" x="67"/>
        <item m="1" x="77"/>
        <item m="1" x="84"/>
        <item m="1" x="65"/>
        <item x="32"/>
        <item m="1" x="100"/>
        <item m="1" x="69"/>
        <item m="1" x="62"/>
        <item x="29"/>
        <item m="1" x="59"/>
        <item m="1" x="68"/>
        <item m="1" x="108"/>
        <item m="1" x="93"/>
        <item x="25"/>
        <item m="1" x="94"/>
        <item m="1" x="64"/>
        <item m="1" x="107"/>
        <item m="1" x="106"/>
        <item m="1" x="74"/>
        <item m="1" x="90"/>
        <item m="1" x="99"/>
        <item m="1" x="75"/>
        <item x="49"/>
        <item m="1" x="105"/>
        <item m="1" x="103"/>
        <item m="1" x="101"/>
        <item m="1" x="104"/>
        <item m="1" x="102"/>
        <item m="1" x="95"/>
        <item x="47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0"/>
        <item x="15"/>
        <item x="16"/>
        <item x="1"/>
        <item x="2"/>
        <item x="20"/>
        <item x="4"/>
        <item x="5"/>
        <item x="25"/>
        <item x="19"/>
        <item x="17"/>
        <item x="22"/>
        <item x="3"/>
        <item x="23"/>
        <item x="6"/>
        <item x="7"/>
        <item x="8"/>
        <item x="9"/>
        <item x="10"/>
        <item x="11"/>
        <item x="18"/>
        <item x="24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1"/>
      <x v="23"/>
      <x v="11"/>
      <x v="45"/>
    </i>
    <i t="default">
      <x v="1"/>
    </i>
    <i>
      <x v="2"/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12"/>
      <x v="16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1"/>
        <item x="2"/>
        <item m="1" x="67"/>
        <item x="20"/>
        <item x="4"/>
        <item x="5"/>
        <item x="25"/>
        <item x="6"/>
        <item x="7"/>
        <item x="8"/>
        <item x="9"/>
        <item m="1" x="70"/>
        <item x="10"/>
        <item m="1" x="60"/>
        <item x="24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2"/>
        <item x="3"/>
        <item x="4"/>
        <item x="5"/>
        <item x="0"/>
        <item x="1"/>
        <item x="6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7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7"/>
      <x/>
    </i>
    <i r="1">
      <x v="8"/>
      <x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>
      <x v="12"/>
      <x v="1"/>
      <x/>
    </i>
    <i r="1">
      <x v="2"/>
      <x/>
    </i>
    <i r="1">
      <x v="3"/>
      <x v="1"/>
    </i>
    <i r="1">
      <x v="5"/>
      <x/>
    </i>
    <i r="1">
      <x v="6"/>
      <x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5"/>
      <x/>
    </i>
    <i r="1">
      <x v="6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1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1" s="1"/>
        <i x="0" s="1"/>
        <i x="4" s="1"/>
        <i x="3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0" s="1"/>
        <i x="15" s="1"/>
        <i x="16" s="1"/>
        <i x="1" s="1"/>
        <i x="2" s="1"/>
        <i x="20" s="1"/>
        <i x="4" s="1"/>
        <i x="5" s="1"/>
        <i x="25" s="1"/>
        <i x="19" s="1"/>
        <i x="17" s="1"/>
        <i x="22" s="1"/>
        <i x="3" s="1"/>
        <i x="23" s="1"/>
        <i x="6" s="1"/>
        <i x="7" s="1"/>
        <i x="8" s="1"/>
        <i x="9" s="1"/>
        <i x="10" s="1"/>
        <i x="11" s="1"/>
        <i x="18" s="1"/>
        <i x="24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6" s="1"/>
        <i x="4" s="1"/>
        <i x="3" s="1"/>
        <i x="7" s="1"/>
        <i x="5" s="1"/>
        <i x="9" s="1"/>
        <i x="1" s="1"/>
        <i x="0" s="1"/>
        <i x="2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0" s="1"/>
        <i x="6" s="1"/>
        <i x="2" s="1"/>
        <i x="3" s="1"/>
        <i x="8" s="1"/>
        <i x="4" s="1"/>
        <i x="5" s="1"/>
        <i x="10" s="1" nd="1"/>
        <i x="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0" s="1"/>
        <i x="5" s="1"/>
        <i x="3" s="1"/>
        <i x="2" s="1"/>
        <i x="6" s="1"/>
        <i x="1" s="1"/>
        <i x="4" s="1"/>
        <i x="9" s="1"/>
        <i x="8" s="1"/>
        <i x="11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8" s="1" nd="1"/>
        <i x="15" s="1" nd="1"/>
        <i x="13" s="1" nd="1"/>
        <i x="16" s="1" nd="1"/>
        <i x="14" s="1" nd="1"/>
        <i x="17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6"/>
        <i x="4" s="1"/>
        <i x="7"/>
        <i x="5"/>
        <i x="3" nd="1"/>
        <i x="9" nd="1"/>
        <i x="1" nd="1"/>
        <i x="0" nd="1"/>
        <i x="2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9" s="1"/>
        <i x="12" s="1" nd="1"/>
        <i x="0" s="1" nd="1"/>
        <i x="15" s="1" nd="1"/>
        <i x="28" s="1" nd="1"/>
        <i x="16" s="1" nd="1"/>
        <i x="1" s="1" nd="1"/>
        <i x="2" s="1" nd="1"/>
        <i x="20" s="1" nd="1"/>
        <i x="4" s="1" nd="1"/>
        <i x="5" s="1" nd="1"/>
        <i x="25" s="1" nd="1"/>
        <i x="17" s="1" nd="1"/>
        <i x="22" s="1" nd="1"/>
        <i x="3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24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5" s="1"/>
        <i x="19" s="1"/>
        <i x="12" s="1" nd="1"/>
        <i x="13" s="1" nd="1"/>
        <i x="14" s="1" nd="1"/>
        <i x="0" s="1" nd="1"/>
        <i x="28" s="1" nd="1"/>
        <i x="16" s="1" nd="1"/>
        <i x="1" s="1" nd="1"/>
        <i x="2" s="1" nd="1"/>
        <i x="20" s="1" nd="1"/>
        <i x="4" s="1" nd="1"/>
        <i x="5" s="1" nd="1"/>
        <i x="25" s="1" nd="1"/>
        <i x="17" s="1" nd="1"/>
        <i x="22" s="1" nd="1"/>
        <i x="3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24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0" s="1"/>
        <i x="15" s="1"/>
        <i x="16" s="1"/>
        <i x="1" s="1"/>
        <i x="2" s="1"/>
        <i x="20" s="1"/>
        <i x="4" s="1"/>
        <i x="5" s="1"/>
        <i x="25" s="1"/>
        <i x="19" s="1"/>
        <i x="17" s="1"/>
        <i x="22" s="1"/>
        <i x="3" s="1"/>
        <i x="23" s="1"/>
        <i x="6" s="1"/>
        <i x="7" s="1"/>
        <i x="8" s="1"/>
        <i x="9" s="1"/>
        <i x="10" s="1"/>
        <i x="11" s="1"/>
        <i x="18" s="1"/>
        <i x="24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0" totalsRowShown="0" headerRowDxfId="95">
  <autoFilter ref="A1:AB1200" xr:uid="{00000000-000C-0000-FFFF-FFFF01000000}"/>
  <sortState xmlns:xlrd2="http://schemas.microsoft.com/office/spreadsheetml/2017/richdata2" ref="A2:AB1200">
    <sortCondition ref="Q1:Q1200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+VLOOKUP($A$1:$A$21210,'DT HUEVO'!$A:$E,3,0)</calculatedColumnFormula>
    </tableColumn>
    <tableColumn id="23" xr3:uid="{00000000-0010-0000-0100-000017000000}" name="TIPO DE HUEVO 2" dataDxfId="72">
      <calculatedColumnFormula>+VLOOKUP($A$1:$A$21050,'DT HUEVO'!$A:$E,4,0)</calculatedColumnFormula>
    </tableColumn>
    <tableColumn id="34" xr3:uid="{00000000-0010-0000-0100-000022000000}" name="ZONA" dataDxfId="71">
      <calculatedColumnFormula>+VLOOKUP(T$1:T$21210,'DT HUEVO'!$H:$K,2,0)</calculatedColumnFormula>
    </tableColumn>
    <tableColumn id="24" xr3:uid="{00000000-0010-0000-0100-000018000000}" name="P" dataDxfId="70">
      <calculatedColumnFormula>+VLOOKUP(T$1:T$21210,'DT HUEVO'!$H:$K,3,0)</calculatedColumnFormula>
    </tableColumn>
    <tableColumn id="25" xr3:uid="{00000000-0010-0000-0100-000019000000}" name="MAY" dataDxfId="69">
      <calculatedColumnFormula>+VLOOKUP(A$1:A$21210,'DT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2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6/08/2026" dataDxfId="32" dataCellStyle="Millares [0]"/>
    <tableColumn id="6" xr3:uid="{00000000-0010-0000-0400-000006000000}" name="27/08/2026" dataDxfId="31" dataCellStyle="Millares [0]"/>
    <tableColumn id="7" xr3:uid="{00000000-0010-0000-0400-000007000000}" name="28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+SUMIFS(inv!D$1:D$1200,inv!A$1:A$1200,B3,inv!T$1:T$1200,A3)</calculatedColumnFormula>
    </tableColumn>
    <tableColumn id="5" xr3:uid="{00000000-0010-0000-0500-000005000000}" name="INVENTARIO TRANSITO">
      <calculatedColumnFormula>+SUMIFS(inv!$D$1:$D$1200,inv!$A$1:$A$1200,$B3,inv!$T$1:$T$1200,$A3,inv!$U$1:$U$1200,'DIAS DE INVENTARIO TAT'!E$1)</calculatedColumnFormula>
    </tableColumn>
    <tableColumn id="6" xr3:uid="{00000000-0010-0000-0500-000006000000}" name="INVENTARIO VEHICULOS">
      <calculatedColumnFormula>+SUMIFS(inv!$D$1:$D$1200,inv!$A$1:$A$1200,$B3,inv!$T$1:$T$1200,$A3,inv!$U$1:$U$1200,'DIAS DE INVENTARIO TAT'!F$1)</calculatedColumnFormula>
    </tableColumn>
    <tableColumn id="7" xr3:uid="{00000000-0010-0000-0500-000007000000}" name="INVENTARIO BODEGA">
      <calculatedColumnFormula>+SUMIFS(inv!$D$1:$D$1200,inv!$A$1:$A$1200,$B3,inv!$T$1:$T$1200,$A3,inv!$U$1:$U$1200,'DIAS DE INVENTARIO TAT'!G$1)</calculatedColumnFormula>
    </tableColumn>
    <tableColumn id="8" xr3:uid="{00000000-0010-0000-0500-000008000000}" name="INVENTARIO PLANTA">
      <calculatedColumnFormula>+SUMIFS(inv!$D$1:$D$1200,inv!$A$1:$A$1200,$B3,inv!$T$1:$T$1200,$A3,inv!$U$1:$U$1200,'DIAS DE INVENTARIO TAT'!H$1)</calculatedColumnFormula>
    </tableColumn>
    <tableColumn id="9" xr3:uid="{00000000-0010-0000-0500-000009000000}" name="INVENTARIO EXPENDIO">
      <calculatedColumnFormula>+SUMIFS(inv!$D$1:$D$1200,inv!$A$1:$A$1200,$B3,inv!$T$1:$T$1200,$A3,inv!$U$1:$U$1200,'DIAS DE INVENTARIO TAT'!I$1)</calculatedColumnFormula>
    </tableColumn>
    <tableColumn id="10" xr3:uid="{00000000-0010-0000-0500-00000A000000}" name="INVENTARIO HUEVO SIN CLAS">
      <calculatedColumnFormula>+SUMIFS(inv!$D$1:$D$1200,inv!$A$1:$A$1200,$B3,inv!$T$1:$T$1200,$A3,inv!$U$1:$U$1200,'DIAS DE INVENTARIO TAT'!J$1)</calculatedColumnFormula>
    </tableColumn>
    <tableColumn id="11" xr3:uid="{00000000-0010-0000-0500-00000B000000}" name="INV. PRECARGUE">
      <calculatedColumnFormula>+SUMIFS(inv!$D$1:$D$1200,inv!$A$1:$A$1200,$B3,inv!$T$1:$T$1200,$A3,inv!$U$1:$U$1200,'DIAS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+VLOOKUP(A3,inv!T$1:X$1200,5,0)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+SUMIFS(inv!$D$1:$D$1200,inv!$A$1:$A$1200,B2,inv!$Y$1:$Y$1200,TablaPLANTAS[[#This Row],[GRUPO]],inv!$U$1:$U$1200,"PLANTA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1772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H17" sqref="H17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 s="218"/>
      <c r="Y11" s="218"/>
      <c r="Z11"/>
      <c r="AA11"/>
      <c r="AB11" s="194"/>
      <c r="AE11" s="97">
        <v>499817</v>
      </c>
      <c r="AF11" s="97"/>
    </row>
    <row r="12" spans="1:46">
      <c r="B12" s="96" t="s">
        <v>491</v>
      </c>
      <c r="C12" s="97">
        <v>2662643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601</v>
      </c>
      <c r="W12" s="99" t="s">
        <v>590</v>
      </c>
      <c r="X12" s="99" t="s">
        <v>600</v>
      </c>
      <c r="Y12" s="99" t="s">
        <v>531</v>
      </c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1702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6426497</v>
      </c>
      <c r="E13" s="52" t="s">
        <v>490</v>
      </c>
      <c r="F13" s="53">
        <v>2686253</v>
      </c>
      <c r="G13" s="53">
        <v>35367</v>
      </c>
      <c r="H13" s="53"/>
      <c r="I13" s="53">
        <v>2599892</v>
      </c>
      <c r="J13" s="53">
        <v>24346</v>
      </c>
      <c r="K13" s="53">
        <v>1080639</v>
      </c>
      <c r="L13" s="53">
        <v>6426497</v>
      </c>
      <c r="M13"/>
      <c r="N13" s="202" t="s">
        <v>455</v>
      </c>
      <c r="O13" s="204">
        <v>9946</v>
      </c>
      <c r="P13" s="204">
        <v>7997</v>
      </c>
      <c r="Q13" s="204">
        <v>4860</v>
      </c>
      <c r="R13" s="203">
        <v>22803</v>
      </c>
      <c r="S13"/>
      <c r="T13"/>
      <c r="U13" s="90" t="s">
        <v>585</v>
      </c>
      <c r="V13" s="53"/>
      <c r="W13" s="53">
        <v>1743</v>
      </c>
      <c r="X13" s="53">
        <v>1050</v>
      </c>
      <c r="Y13" s="53">
        <v>2793</v>
      </c>
      <c r="Z13"/>
      <c r="AA13"/>
      <c r="AB13" s="53"/>
      <c r="AC13" s="96" t="s">
        <v>491</v>
      </c>
      <c r="AD13" s="170">
        <v>641163</v>
      </c>
      <c r="AE13" s="61">
        <f t="shared" ref="AE13:AE16" si="0">AD13/$AE$11</f>
        <v>1.2827955031541545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4184064</v>
      </c>
      <c r="E14" s="52" t="s">
        <v>101</v>
      </c>
      <c r="G14" s="53"/>
      <c r="H14" s="53">
        <v>2316020</v>
      </c>
      <c r="I14" s="53"/>
      <c r="J14" s="53"/>
      <c r="K14" s="53"/>
      <c r="L14" s="53">
        <v>2316020</v>
      </c>
      <c r="M14"/>
      <c r="N14" s="202" t="s">
        <v>464</v>
      </c>
      <c r="O14" s="204"/>
      <c r="P14" s="204">
        <v>118080</v>
      </c>
      <c r="Q14" s="204">
        <v>26850</v>
      </c>
      <c r="R14" s="203">
        <v>144930</v>
      </c>
      <c r="S14"/>
      <c r="T14"/>
      <c r="U14" s="90" t="s">
        <v>58</v>
      </c>
      <c r="V14" s="53"/>
      <c r="W14" s="53">
        <v>15415</v>
      </c>
      <c r="X14" s="53"/>
      <c r="Y14" s="53">
        <v>15415</v>
      </c>
      <c r="Z14"/>
      <c r="AA14"/>
      <c r="AB14" s="53"/>
      <c r="AC14" s="96" t="s">
        <v>490</v>
      </c>
      <c r="AD14" s="170">
        <v>746228</v>
      </c>
      <c r="AE14" s="61">
        <f t="shared" si="0"/>
        <v>1.4930024388926346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5437514</v>
      </c>
      <c r="E15" s="52" t="s">
        <v>489</v>
      </c>
      <c r="F15" s="53">
        <v>2495021</v>
      </c>
      <c r="G15" s="53">
        <v>433752</v>
      </c>
      <c r="H15" s="53"/>
      <c r="I15" s="53">
        <v>2230423</v>
      </c>
      <c r="J15" s="53"/>
      <c r="K15" s="53">
        <v>278318</v>
      </c>
      <c r="L15" s="53">
        <v>5437514</v>
      </c>
      <c r="M15"/>
      <c r="N15" s="202" t="s">
        <v>445</v>
      </c>
      <c r="O15" s="204"/>
      <c r="P15" s="204">
        <v>8047</v>
      </c>
      <c r="Q15" s="204">
        <v>4080</v>
      </c>
      <c r="R15" s="203">
        <v>12127</v>
      </c>
      <c r="S15"/>
      <c r="T15"/>
      <c r="U15" s="90" t="s">
        <v>586</v>
      </c>
      <c r="V15" s="53">
        <v>528</v>
      </c>
      <c r="W15" s="53"/>
      <c r="X15" s="53"/>
      <c r="Y15" s="53">
        <v>528</v>
      </c>
      <c r="Z15"/>
      <c r="AA15"/>
      <c r="AB15" s="53"/>
      <c r="AC15" s="96" t="s">
        <v>503</v>
      </c>
      <c r="AD15" s="170">
        <v>349560</v>
      </c>
      <c r="AE15" s="61">
        <f t="shared" si="0"/>
        <v>0.6993759716056076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600</v>
      </c>
      <c r="AT15" s="192">
        <v>600</v>
      </c>
    </row>
    <row r="16" spans="1:46">
      <c r="B16" s="96" t="s">
        <v>101</v>
      </c>
      <c r="C16" s="97">
        <v>2316020</v>
      </c>
      <c r="E16" s="52" t="s">
        <v>503</v>
      </c>
      <c r="F16" s="53">
        <v>2124720</v>
      </c>
      <c r="G16" s="53">
        <v>5880</v>
      </c>
      <c r="H16" s="53"/>
      <c r="I16" s="53">
        <v>1290270</v>
      </c>
      <c r="J16" s="53">
        <v>12000</v>
      </c>
      <c r="K16" s="53">
        <v>751194</v>
      </c>
      <c r="L16" s="53">
        <v>4184064</v>
      </c>
      <c r="M16"/>
      <c r="N16" s="202" t="s">
        <v>457</v>
      </c>
      <c r="O16" s="204"/>
      <c r="P16" s="204">
        <v>1152</v>
      </c>
      <c r="Q16" s="204">
        <v>19629</v>
      </c>
      <c r="R16" s="203">
        <v>20781</v>
      </c>
      <c r="S16"/>
      <c r="T16"/>
      <c r="U16" s="90" t="s">
        <v>531</v>
      </c>
      <c r="V16" s="98">
        <v>528</v>
      </c>
      <c r="W16" s="98">
        <v>17158</v>
      </c>
      <c r="X16" s="98">
        <v>1050</v>
      </c>
      <c r="Y16" s="98">
        <v>18736</v>
      </c>
      <c r="Z16"/>
      <c r="AA16"/>
      <c r="AB16" s="53"/>
      <c r="AC16" s="96" t="s">
        <v>489</v>
      </c>
      <c r="AD16" s="170">
        <v>794091</v>
      </c>
      <c r="AE16" s="61">
        <f t="shared" si="0"/>
        <v>1.5887634874364018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900</v>
      </c>
      <c r="AT16" s="192">
        <v>900</v>
      </c>
    </row>
    <row r="17" spans="2:46">
      <c r="B17" s="96" t="s">
        <v>531</v>
      </c>
      <c r="C17" s="97">
        <v>21026738</v>
      </c>
      <c r="E17" s="52" t="s">
        <v>491</v>
      </c>
      <c r="F17" s="53">
        <v>2366079</v>
      </c>
      <c r="G17" s="53">
        <v>1347</v>
      </c>
      <c r="H17" s="53"/>
      <c r="I17" s="53"/>
      <c r="J17" s="53">
        <v>4748</v>
      </c>
      <c r="K17" s="53">
        <v>290469</v>
      </c>
      <c r="L17" s="53">
        <v>2662643</v>
      </c>
      <c r="M17"/>
      <c r="N17" s="202" t="s">
        <v>450</v>
      </c>
      <c r="O17" s="204"/>
      <c r="P17" s="204">
        <v>11280</v>
      </c>
      <c r="Q17" s="204">
        <v>4800</v>
      </c>
      <c r="R17" s="203">
        <v>16080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2531042</v>
      </c>
      <c r="AE17" s="62">
        <f>SUM(AE13:AE16)</f>
        <v>5.0639374010887979</v>
      </c>
      <c r="AI17"/>
      <c r="AJ17" s="189" t="s">
        <v>560</v>
      </c>
      <c r="AK17" s="192">
        <v>0</v>
      </c>
      <c r="AL17" s="192">
        <v>39321</v>
      </c>
      <c r="AM17" s="192">
        <v>53613</v>
      </c>
      <c r="AN17" s="190">
        <v>42945</v>
      </c>
      <c r="AO17" s="192">
        <v>38502</v>
      </c>
      <c r="AP17" s="192">
        <v>0</v>
      </c>
      <c r="AQ17" s="192">
        <v>0</v>
      </c>
      <c r="AR17" s="192">
        <v>0</v>
      </c>
      <c r="AS17" s="192">
        <v>0</v>
      </c>
      <c r="AT17" s="192">
        <v>174381</v>
      </c>
    </row>
    <row r="18" spans="2:46">
      <c r="B18"/>
      <c r="C18"/>
      <c r="E18" s="52" t="s">
        <v>531</v>
      </c>
      <c r="F18" s="53">
        <v>9672073</v>
      </c>
      <c r="G18" s="53">
        <v>476346</v>
      </c>
      <c r="H18" s="53">
        <v>2316020</v>
      </c>
      <c r="I18" s="53">
        <v>6120585</v>
      </c>
      <c r="J18" s="53">
        <v>41094</v>
      </c>
      <c r="K18" s="53">
        <v>2400620</v>
      </c>
      <c r="L18" s="53">
        <v>21026738</v>
      </c>
      <c r="M18"/>
      <c r="N18" s="202" t="s">
        <v>477</v>
      </c>
      <c r="O18" s="234"/>
      <c r="P18" s="234">
        <v>134891</v>
      </c>
      <c r="Q18" s="234">
        <v>6300</v>
      </c>
      <c r="R18" s="203">
        <v>141191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11788</v>
      </c>
      <c r="AL18" s="192">
        <v>1086</v>
      </c>
      <c r="AM18" s="192">
        <v>36570</v>
      </c>
      <c r="AN18" s="190">
        <v>24728</v>
      </c>
      <c r="AO18" s="192">
        <v>1740</v>
      </c>
      <c r="AP18" s="192">
        <v>46458</v>
      </c>
      <c r="AQ18" s="192">
        <v>0</v>
      </c>
      <c r="AR18" s="192">
        <v>0</v>
      </c>
      <c r="AS18" s="192">
        <v>0</v>
      </c>
      <c r="AT18" s="192">
        <v>122370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471</v>
      </c>
      <c r="O19" s="204"/>
      <c r="P19" s="204">
        <v>13700</v>
      </c>
      <c r="Q19" s="204"/>
      <c r="R19" s="203">
        <v>13700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41640</v>
      </c>
      <c r="AL19" s="192">
        <v>9312</v>
      </c>
      <c r="AM19" s="192">
        <v>6287</v>
      </c>
      <c r="AN19" s="190">
        <v>0</v>
      </c>
      <c r="AO19" s="192">
        <v>7198</v>
      </c>
      <c r="AP19" s="192">
        <v>0</v>
      </c>
      <c r="AQ19" s="192">
        <v>0</v>
      </c>
      <c r="AR19" s="192">
        <v>0</v>
      </c>
      <c r="AS19" s="192">
        <v>0</v>
      </c>
      <c r="AT19" s="192">
        <v>64437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443</v>
      </c>
      <c r="O20" s="204"/>
      <c r="P20" s="204"/>
      <c r="Q20" s="204">
        <v>1440</v>
      </c>
      <c r="R20" s="203">
        <v>1440</v>
      </c>
      <c r="S20"/>
      <c r="T20"/>
      <c r="AC20"/>
      <c r="AD20"/>
      <c r="AJ20" s="188" t="s">
        <v>677</v>
      </c>
      <c r="AK20" s="193">
        <v>53428</v>
      </c>
      <c r="AL20" s="193">
        <v>49719</v>
      </c>
      <c r="AM20" s="193">
        <v>96470</v>
      </c>
      <c r="AN20" s="191">
        <v>67673</v>
      </c>
      <c r="AO20" s="193">
        <v>47440</v>
      </c>
      <c r="AP20" s="193">
        <v>46458</v>
      </c>
      <c r="AQ20" s="193">
        <v>0</v>
      </c>
      <c r="AR20" s="193">
        <v>0</v>
      </c>
      <c r="AS20" s="193">
        <v>1500</v>
      </c>
      <c r="AT20" s="193">
        <v>362688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479</v>
      </c>
      <c r="O21" s="204"/>
      <c r="P21" s="204"/>
      <c r="Q21" s="204">
        <v>17280</v>
      </c>
      <c r="R21" s="203">
        <v>17280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33" t="s">
        <v>463</v>
      </c>
      <c r="O22" s="204"/>
      <c r="P22" s="204">
        <v>815</v>
      </c>
      <c r="Q22" s="204"/>
      <c r="R22" s="203">
        <v>815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SUMIF(inv!T$1:T$1200,RESUMEN!U22,inv!D$1:D$1200)</f>
        <v>1505052</v>
      </c>
      <c r="Y22" s="66">
        <f>X22/W22</f>
        <v>0.47033462918286478</v>
      </c>
      <c r="AC22" s="63" t="s">
        <v>453</v>
      </c>
      <c r="AD22" s="65">
        <v>226000</v>
      </c>
      <c r="AE22" s="140">
        <f>SUMIFS(inv!D$1:D$1200,inv!T$1:T$1200,RESUMEN!AC22,inv!U$1:U$1200,"&lt;&gt;VEHICULOS")</f>
        <v>18490</v>
      </c>
      <c r="AF22" s="67">
        <f>AE22/AD22</f>
        <v>8.1814159292035393E-2</v>
      </c>
    </row>
    <row r="23" spans="2:46">
      <c r="B23"/>
      <c r="C23"/>
      <c r="L23" s="7"/>
      <c r="M23"/>
      <c r="N23" s="202" t="s">
        <v>448</v>
      </c>
      <c r="O23" s="204"/>
      <c r="P23" s="204"/>
      <c r="Q23" s="204">
        <v>2700</v>
      </c>
      <c r="R23" s="203">
        <v>2700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SUMIF(inv!T$1:T$1200,RESUMEN!U23,inv!D$1:D$1200)</f>
        <v>1178059</v>
      </c>
      <c r="Y23" s="66">
        <f>X23/W23</f>
        <v>1.2977648277077642</v>
      </c>
      <c r="AC23" s="63" t="s">
        <v>461</v>
      </c>
      <c r="AD23" s="65">
        <v>450000</v>
      </c>
      <c r="AE23" s="140">
        <f>SUMIFS(inv!D$1:D$1200,inv!T$1:T$1200,RESUMEN!AC23,inv!U$1:U$1200,"&lt;&gt;VEHICULOS")</f>
        <v>149503</v>
      </c>
      <c r="AF23" s="67">
        <f t="shared" ref="AF23:AF28" si="1">AE23/AD23</f>
        <v>0.33222888888888891</v>
      </c>
    </row>
    <row r="24" spans="2:46">
      <c r="B24"/>
      <c r="C24"/>
      <c r="L24" s="7"/>
      <c r="M24"/>
      <c r="N24" s="100" t="s">
        <v>531</v>
      </c>
      <c r="O24" s="205">
        <v>9946</v>
      </c>
      <c r="P24" s="205">
        <v>295962</v>
      </c>
      <c r="Q24" s="205">
        <v>87939</v>
      </c>
      <c r="R24" s="68">
        <v>393847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SUMIF(inv!T$1:T$1200,RESUMEN!U24,inv!D$1:D$1200)</f>
        <v>1149010</v>
      </c>
      <c r="Y24" s="66">
        <f>X24/W24</f>
        <v>0.72947457971456142</v>
      </c>
      <c r="AC24" s="63" t="s">
        <v>443</v>
      </c>
      <c r="AD24" s="65">
        <v>200000</v>
      </c>
      <c r="AE24" s="140">
        <f>SUMIFS(inv!D$1:D$1200,inv!T$1:T$1200,RESUMEN!AC24,inv!U$1:U$1200,"&lt;&gt;VEHICULOS")</f>
        <v>39096</v>
      </c>
      <c r="AF24" s="67">
        <f t="shared" si="1"/>
        <v>0.19547999999999999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SUMIF(inv!T$1:T$1200,RESUMEN!U25,inv!D$1:D$1200)</f>
        <v>546639</v>
      </c>
      <c r="Y25" s="66">
        <f>X25/W25</f>
        <v>0.26030428571428571</v>
      </c>
      <c r="AC25" s="63" t="s">
        <v>464</v>
      </c>
      <c r="AD25" s="65">
        <v>1486000</v>
      </c>
      <c r="AE25" s="140">
        <f>SUMIFS(inv!D$1:D$1200,inv!T$1:T$1200,RESUMEN!AC25,inv!U$1:U$1200,"&lt;&gt;VEHICULOS")</f>
        <v>1338646</v>
      </c>
      <c r="AF25" s="67">
        <f t="shared" si="1"/>
        <v>0.90083849259757742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SUMIF(inv!T$1:T$1200,RESUMEN!U26,inv!D$1:D$1200)</f>
        <v>1840801</v>
      </c>
      <c r="Y26" s="66">
        <f>X26/W26</f>
        <v>0.73632039999999999</v>
      </c>
      <c r="AC26" s="63" t="s">
        <v>473</v>
      </c>
      <c r="AD26" s="65">
        <v>835800</v>
      </c>
      <c r="AE26" s="140">
        <f>SUMIFS(inv!D$1:D$1200,inv!T$1:T$1200,RESUMEN!AC26,inv!U$1:U$1200,"&lt;&gt;VEHICULOS")</f>
        <v>131376</v>
      </c>
      <c r="AF26" s="67">
        <f t="shared" si="1"/>
        <v>0.15718592964824121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SUMIFS(inv!D$1:D$1200,inv!T$1:T$1200,RESUMEN!AC27,inv!U$1:U$1200,"&lt;&gt;VEHICULOS")</f>
        <v>1114082</v>
      </c>
      <c r="AF27" s="67">
        <f t="shared" si="1"/>
        <v>1.5625273492286116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SUMIFS(inv!D$1:D$1200,inv!T$1:T$1200,RESUMEN!AC28,inv!U$1:U$1200,"&lt;&gt;VEHICULOS")</f>
        <v>443192</v>
      </c>
      <c r="AF28" s="67">
        <f t="shared" si="1"/>
        <v>1.2343805704099822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SUMIFS(inv!D$1:D$1200,inv!T$1:T$1200,RESUMEN!AC29,inv!U$1:U$1200,"&lt;&gt;VEHICULOS")</f>
        <v>1153681</v>
      </c>
      <c r="AF29" s="67">
        <f t="shared" ref="AF29:AF39" si="2">AE29/AD29</f>
        <v>1.3352789351851853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SUMIFS(inv!D$1:D$1200,inv!T$1:T$1200,RESUMEN!AC30,inv!U$1:U$1200,"&lt;&gt;VEHICULOS")</f>
        <v>271192</v>
      </c>
      <c r="AF30" s="67">
        <f t="shared" si="2"/>
        <v>0.29786916216334958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SUMIFS(inv!D$1:D$1200,inv!T$1:T$1200,RESUMEN!AC31,inv!U$1:U$1200,"&lt;&gt;VEHICULOS")</f>
        <v>635514</v>
      </c>
      <c r="AF31" s="67">
        <f t="shared" si="2"/>
        <v>0.6686805555555555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SUMIFS(inv!D$1:D$1200,inv!T$1:T$1200,RESUMEN!AC32,inv!U$1:U$1200,"&lt;&gt;VEHICULOS")</f>
        <v>384950</v>
      </c>
      <c r="AF32" s="67">
        <f t="shared" si="2"/>
        <v>0.42772222222222223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SUMIFS(inv!D$1:D$1200,inv!T$1:T$1200,RESUMEN!AC33,inv!U$1:U$1200,"&lt;&gt;VEHICULOS")</f>
        <v>295959</v>
      </c>
      <c r="AF33" s="67">
        <f t="shared" si="2"/>
        <v>0.65768666666666664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SUMIFS(inv!D$1:D$1200,inv!T$1:T$1200,RESUMEN!AC34,inv!U$1:U$1200,"&lt;&gt;VEHICULOS")</f>
        <v>275402</v>
      </c>
      <c r="AF34" s="67">
        <f t="shared" si="2"/>
        <v>0.59870000000000001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SUMIFS(inv!D$1:D$1200,inv!T$1:T$1200,RESUMEN!AC35,inv!U$1:U$1200,"&lt;&gt;VEHICULOS")</f>
        <v>186318</v>
      </c>
      <c r="AF35" s="67">
        <f t="shared" si="2"/>
        <v>0.31052999999999997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SUMIFS(inv!D$1:D$1200,inv!T$1:T$1200,RESUMEN!AC36,inv!U$1:U$1200,"&lt;&gt;VEHICULOS")</f>
        <v>1702882</v>
      </c>
      <c r="AF36" s="67">
        <f t="shared" si="2"/>
        <v>0.67190735479797981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SUMIFS(inv!D$1:D$1200,inv!T$1:T$1200,RESUMEN!AC37,inv!U$1:U$1200,"&lt;&gt;VEHICULOS")</f>
        <v>268225</v>
      </c>
      <c r="AF37" s="67">
        <f t="shared" si="2"/>
        <v>0.39843285799168154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SUMIFS(inv!D$1:D$1200,inv!T$1:T$1200,RESUMEN!AC38,inv!U$1:U$1200,"&lt;&gt;VEHICULOS")</f>
        <v>595620</v>
      </c>
      <c r="AF38" s="67">
        <f t="shared" si="2"/>
        <v>0.62670454545454546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SUMIFS(inv!D$1:D$1200,inv!T$1:T$1200,RESUMEN!AC39,inv!U$1:U$1200,"&lt;&gt;VEHICULOS")</f>
        <v>11010</v>
      </c>
      <c r="AF39" s="67">
        <f t="shared" si="2"/>
        <v>2.7525000000000001E-2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SUMIFS(inv!D$1:D$1200,inv!T$1:T$1200,RESUMEN!AC40,inv!U$1:U$1200,"&lt;&gt;VEHICULOS")</f>
        <v>13700</v>
      </c>
      <c r="AF40" s="67">
        <f t="shared" ref="AF40" si="3">AE40/AD40</f>
        <v>0.12454545454545454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1783</v>
      </c>
      <c r="D42" s="206" t="s">
        <v>1776</v>
      </c>
      <c r="E42" s="206" t="s">
        <v>1777</v>
      </c>
      <c r="F42" s="206" t="s">
        <v>1778</v>
      </c>
      <c r="G42" s="206" t="s">
        <v>1779</v>
      </c>
      <c r="H42" s="206" t="s">
        <v>1780</v>
      </c>
      <c r="I42" s="206" t="s">
        <v>1779</v>
      </c>
      <c r="J42" s="206" t="s">
        <v>1781</v>
      </c>
      <c r="K42" s="206" t="s">
        <v>1782</v>
      </c>
      <c r="L42"/>
      <c r="M42"/>
    </row>
    <row r="43" spans="2:32" hidden="1">
      <c r="B43" s="96" t="s">
        <v>636</v>
      </c>
      <c r="C43" s="209">
        <v>10494358</v>
      </c>
      <c r="D43" s="207">
        <v>57200000</v>
      </c>
      <c r="E43" s="208">
        <v>25</v>
      </c>
      <c r="F43" s="53">
        <f>D43/E43</f>
        <v>2288000</v>
      </c>
      <c r="G43" s="208">
        <f>C43/F43</f>
        <v>4.58669493006993</v>
      </c>
      <c r="H43" s="53">
        <f>SUMIFS('VENTAS CANAL'!$O:$O,'VENTAS CANAL'!$N:$N,RESUMEN!B43)</f>
        <v>1927838.3333333333</v>
      </c>
      <c r="I43" s="208">
        <f>C43/H43</f>
        <v>5.4435881985263288</v>
      </c>
      <c r="J43" s="208">
        <v>5</v>
      </c>
      <c r="K43" s="53">
        <f>H43*J43</f>
        <v>9639191.666666666</v>
      </c>
      <c r="L43"/>
      <c r="M43"/>
    </row>
    <row r="44" spans="2:32" hidden="1">
      <c r="B44" s="96" t="s">
        <v>1775</v>
      </c>
      <c r="C44" s="209">
        <v>5738081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2.6777711333333336</v>
      </c>
      <c r="H44" s="53">
        <f>SUMIFS('VENTAS CANAL'!$O:$O,'VENTAS CANAL'!$N:$N,RESUMEN!B44)</f>
        <v>2227732</v>
      </c>
      <c r="I44" s="208">
        <f t="shared" ref="I44:I48" si="6">C44/H44</f>
        <v>2.5757501351149958</v>
      </c>
      <c r="J44" s="208">
        <v>3.5</v>
      </c>
      <c r="K44" s="53">
        <f t="shared" ref="K44:K48" si="7">H44*J44</f>
        <v>7797062</v>
      </c>
      <c r="L44"/>
      <c r="M44"/>
    </row>
    <row r="45" spans="2:32" hidden="1">
      <c r="B45" s="96" t="s">
        <v>1774</v>
      </c>
      <c r="C45" s="209">
        <v>621521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0.72370866325104799</v>
      </c>
      <c r="H45" s="53">
        <f>SUMIFS('VENTAS CANAL'!$O:$O,'VENTAS CANAL'!$N:$N,RESUMEN!B45)</f>
        <v>839219.66666666663</v>
      </c>
      <c r="I45" s="208">
        <f t="shared" si="6"/>
        <v>0.74059394064088901</v>
      </c>
      <c r="J45" s="208">
        <v>3</v>
      </c>
      <c r="K45" s="53">
        <f t="shared" si="7"/>
        <v>2517659</v>
      </c>
      <c r="L45"/>
      <c r="M45"/>
    </row>
    <row r="46" spans="2:32" hidden="1">
      <c r="B46" s="96" t="s">
        <v>1483</v>
      </c>
      <c r="C46" s="209">
        <v>1380412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4.3743838905825907</v>
      </c>
      <c r="H46" s="53">
        <f>SUMIFS('VENTAS CANAL'!$O:$O,'VENTAS CANAL'!$N:$N,RESUMEN!B46)</f>
        <v>144206.66666666666</v>
      </c>
      <c r="I46" s="208">
        <f t="shared" si="6"/>
        <v>9.572456197124497</v>
      </c>
      <c r="J46" s="208">
        <v>3</v>
      </c>
      <c r="K46" s="53">
        <f t="shared" si="7"/>
        <v>432620</v>
      </c>
      <c r="L46"/>
      <c r="M46"/>
    </row>
    <row r="47" spans="2:32" hidden="1">
      <c r="B47" s="96" t="s">
        <v>600</v>
      </c>
      <c r="C47" s="209">
        <v>476346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1.0221188070519096</v>
      </c>
      <c r="H47" s="53">
        <f>SUMIFS('VENTAS CANAL'!$O:$O,'VENTAS CANAL'!$N:$N,RESUMEN!B47)</f>
        <v>334380.33333333331</v>
      </c>
      <c r="I47" s="208">
        <f t="shared" si="6"/>
        <v>1.4245634462154373</v>
      </c>
      <c r="J47" s="208">
        <v>3</v>
      </c>
      <c r="K47" s="53">
        <f t="shared" si="7"/>
        <v>1003141</v>
      </c>
      <c r="L47"/>
      <c r="M47"/>
    </row>
    <row r="48" spans="2:32" hidden="1">
      <c r="B48" s="96" t="s">
        <v>1773</v>
      </c>
      <c r="C48" s="209">
        <v>2316020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1.4687593129072192</v>
      </c>
      <c r="H48" s="53">
        <f>F48</f>
        <v>1576854.682484183</v>
      </c>
      <c r="I48" s="208">
        <f t="shared" si="6"/>
        <v>1.4687593129072192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21026738</v>
      </c>
      <c r="D49" s="210"/>
      <c r="E49" s="210"/>
      <c r="F49" s="210"/>
      <c r="G49" s="210"/>
      <c r="H49" s="210"/>
      <c r="I49" s="210"/>
      <c r="J49" s="210"/>
      <c r="K49" s="210">
        <f>SUM(K43:K48)</f>
        <v>23754955.690392938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13" sqref="D6:H13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6</v>
      </c>
      <c r="F7">
        <v>10501</v>
      </c>
      <c r="G7" t="s">
        <v>41</v>
      </c>
      <c r="H7" s="16">
        <v>1743</v>
      </c>
      <c r="I7"/>
      <c r="K7"/>
    </row>
    <row r="8" spans="1:11">
      <c r="D8" s="18" t="s">
        <v>585</v>
      </c>
      <c r="E8">
        <v>5</v>
      </c>
      <c r="F8">
        <v>72001</v>
      </c>
      <c r="G8" t="s">
        <v>23</v>
      </c>
      <c r="H8" s="16">
        <v>1050</v>
      </c>
      <c r="I8"/>
      <c r="K8"/>
    </row>
    <row r="9" spans="1:11">
      <c r="D9" s="18" t="s">
        <v>585</v>
      </c>
      <c r="E9">
        <v>4</v>
      </c>
      <c r="F9">
        <v>72001</v>
      </c>
      <c r="G9" t="s">
        <v>23</v>
      </c>
      <c r="H9" s="16">
        <v>180</v>
      </c>
      <c r="I9"/>
      <c r="K9"/>
    </row>
    <row r="10" spans="1:11">
      <c r="D10" s="18" t="s">
        <v>585</v>
      </c>
      <c r="E10">
        <v>3</v>
      </c>
      <c r="F10">
        <v>72001</v>
      </c>
      <c r="G10" t="s">
        <v>23</v>
      </c>
      <c r="H10" s="16">
        <v>4320</v>
      </c>
      <c r="I10"/>
      <c r="K10"/>
    </row>
    <row r="11" spans="1:11">
      <c r="D11" s="18" t="s">
        <v>585</v>
      </c>
      <c r="E11">
        <v>3</v>
      </c>
      <c r="F11">
        <v>2010501</v>
      </c>
      <c r="G11" t="s">
        <v>1004</v>
      </c>
      <c r="H11" s="16">
        <v>1786</v>
      </c>
      <c r="I11"/>
      <c r="K11"/>
    </row>
    <row r="12" spans="1:11">
      <c r="D12" s="18" t="s">
        <v>585</v>
      </c>
      <c r="E12">
        <v>3</v>
      </c>
      <c r="F12">
        <v>2110402</v>
      </c>
      <c r="G12" t="s">
        <v>1008</v>
      </c>
      <c r="H12" s="16">
        <v>5035</v>
      </c>
      <c r="I12" s="109"/>
      <c r="K12"/>
    </row>
    <row r="13" spans="1:11">
      <c r="D13" s="18" t="s">
        <v>585</v>
      </c>
      <c r="E13">
        <v>2</v>
      </c>
      <c r="F13">
        <v>10501</v>
      </c>
      <c r="G13" t="s">
        <v>41</v>
      </c>
      <c r="H13" s="16">
        <v>51870</v>
      </c>
      <c r="I13" s="109"/>
      <c r="K13"/>
    </row>
    <row r="14" spans="1:11">
      <c r="D14" s="18" t="s">
        <v>585</v>
      </c>
      <c r="E14">
        <v>2</v>
      </c>
      <c r="F14">
        <v>10601</v>
      </c>
      <c r="G14" t="s">
        <v>731</v>
      </c>
      <c r="H14" s="16">
        <v>16590</v>
      </c>
      <c r="I14" s="109"/>
      <c r="K14"/>
    </row>
    <row r="15" spans="1:11">
      <c r="D15" s="18" t="s">
        <v>585</v>
      </c>
      <c r="E15">
        <v>2</v>
      </c>
      <c r="F15">
        <v>72001</v>
      </c>
      <c r="G15" t="s">
        <v>23</v>
      </c>
      <c r="H15" s="16">
        <v>737</v>
      </c>
      <c r="I15" s="109"/>
      <c r="K15"/>
    </row>
    <row r="16" spans="1:11">
      <c r="D16" s="18" t="s">
        <v>585</v>
      </c>
      <c r="E16">
        <v>2</v>
      </c>
      <c r="F16">
        <v>73001</v>
      </c>
      <c r="G16" t="s">
        <v>49</v>
      </c>
      <c r="H16" s="16">
        <v>23700</v>
      </c>
      <c r="K16"/>
    </row>
    <row r="17" spans="4:9" customFormat="1">
      <c r="D17" s="18" t="s">
        <v>585</v>
      </c>
      <c r="E17">
        <v>2</v>
      </c>
      <c r="F17">
        <v>79110</v>
      </c>
      <c r="G17" t="s">
        <v>718</v>
      </c>
      <c r="H17" s="16">
        <v>6900</v>
      </c>
      <c r="I17" s="108"/>
    </row>
    <row r="18" spans="4:9" customFormat="1">
      <c r="D18" s="18" t="s">
        <v>585</v>
      </c>
      <c r="E18">
        <v>2</v>
      </c>
      <c r="F18">
        <v>2010501</v>
      </c>
      <c r="G18" t="s">
        <v>1004</v>
      </c>
      <c r="H18" s="16">
        <v>28800</v>
      </c>
      <c r="I18" s="108"/>
    </row>
    <row r="19" spans="4:9" customFormat="1">
      <c r="D19" s="18" t="s">
        <v>585</v>
      </c>
      <c r="E19">
        <v>2</v>
      </c>
      <c r="F19">
        <v>2110302</v>
      </c>
      <c r="G19" t="s">
        <v>1006</v>
      </c>
      <c r="H19" s="16">
        <v>45138</v>
      </c>
      <c r="I19" s="108"/>
    </row>
    <row r="20" spans="4:9" customFormat="1">
      <c r="D20" s="18" t="s">
        <v>585</v>
      </c>
      <c r="E20">
        <v>2</v>
      </c>
      <c r="F20">
        <v>2110402</v>
      </c>
      <c r="G20" t="s">
        <v>1008</v>
      </c>
      <c r="H20" s="16">
        <v>22047</v>
      </c>
      <c r="I20" s="108"/>
    </row>
    <row r="21" spans="4:9" customFormat="1">
      <c r="D21" s="18" t="s">
        <v>585</v>
      </c>
      <c r="E21">
        <v>2</v>
      </c>
      <c r="F21">
        <v>2010301</v>
      </c>
      <c r="G21" t="s">
        <v>1001</v>
      </c>
      <c r="H21" s="16">
        <v>91974</v>
      </c>
      <c r="I21" s="108"/>
    </row>
    <row r="22" spans="4:9" customFormat="1">
      <c r="D22" s="18" t="s">
        <v>585</v>
      </c>
      <c r="E22">
        <v>2</v>
      </c>
      <c r="F22">
        <v>2010102</v>
      </c>
      <c r="G22" t="s">
        <v>995</v>
      </c>
      <c r="H22" s="16">
        <v>760</v>
      </c>
      <c r="I22" s="108"/>
    </row>
    <row r="23" spans="4:9" customFormat="1">
      <c r="D23" s="18" t="s">
        <v>585</v>
      </c>
      <c r="E23">
        <v>2</v>
      </c>
      <c r="F23">
        <v>2410401</v>
      </c>
      <c r="G23" t="s">
        <v>1790</v>
      </c>
      <c r="H23" s="16">
        <v>59873</v>
      </c>
      <c r="I23" s="108"/>
    </row>
    <row r="24" spans="4:9" customFormat="1">
      <c r="D24" s="18" t="s">
        <v>585</v>
      </c>
      <c r="E24">
        <v>1</v>
      </c>
      <c r="F24">
        <v>10601</v>
      </c>
      <c r="G24" t="s">
        <v>731</v>
      </c>
      <c r="H24" s="16">
        <v>19980</v>
      </c>
      <c r="I24" s="108"/>
    </row>
    <row r="25" spans="4:9" customFormat="1">
      <c r="D25" s="18" t="s">
        <v>585</v>
      </c>
      <c r="E25">
        <v>1</v>
      </c>
      <c r="F25">
        <v>72001</v>
      </c>
      <c r="G25" t="s">
        <v>23</v>
      </c>
      <c r="H25" s="16">
        <v>92</v>
      </c>
      <c r="I25" s="108"/>
    </row>
    <row r="26" spans="4:9" customFormat="1">
      <c r="D26" s="18" t="s">
        <v>585</v>
      </c>
      <c r="E26">
        <v>1</v>
      </c>
      <c r="F26">
        <v>73001</v>
      </c>
      <c r="G26" t="s">
        <v>49</v>
      </c>
      <c r="H26" s="16">
        <v>22680</v>
      </c>
      <c r="I26" s="108"/>
    </row>
    <row r="27" spans="4:9" customFormat="1">
      <c r="D27" s="18" t="s">
        <v>585</v>
      </c>
      <c r="E27">
        <v>1</v>
      </c>
      <c r="F27">
        <v>79110</v>
      </c>
      <c r="G27" t="s">
        <v>718</v>
      </c>
      <c r="H27" s="16">
        <v>10800</v>
      </c>
      <c r="I27" s="108"/>
    </row>
    <row r="28" spans="4:9" customFormat="1">
      <c r="D28" s="18" t="s">
        <v>585</v>
      </c>
      <c r="E28">
        <v>1</v>
      </c>
      <c r="F28">
        <v>112268</v>
      </c>
      <c r="G28" t="s">
        <v>1021</v>
      </c>
      <c r="H28" s="16">
        <v>2700</v>
      </c>
      <c r="I28" s="108"/>
    </row>
    <row r="29" spans="4:9" customFormat="1">
      <c r="D29" s="18" t="s">
        <v>585</v>
      </c>
      <c r="E29">
        <v>1</v>
      </c>
      <c r="F29">
        <v>112379</v>
      </c>
      <c r="G29" t="s">
        <v>1066</v>
      </c>
      <c r="H29" s="16">
        <v>4200</v>
      </c>
      <c r="I29" s="108"/>
    </row>
    <row r="30" spans="4:9" customFormat="1">
      <c r="D30" s="18" t="s">
        <v>585</v>
      </c>
      <c r="E30">
        <v>1</v>
      </c>
      <c r="F30">
        <v>112357</v>
      </c>
      <c r="G30" t="s">
        <v>1067</v>
      </c>
      <c r="H30" s="16">
        <v>1080</v>
      </c>
      <c r="I30" s="108"/>
    </row>
    <row r="31" spans="4:9" customFormat="1">
      <c r="D31" s="18" t="s">
        <v>585</v>
      </c>
      <c r="E31">
        <v>1</v>
      </c>
      <c r="F31">
        <v>2010501</v>
      </c>
      <c r="G31" t="s">
        <v>1004</v>
      </c>
      <c r="H31" s="16">
        <v>98250</v>
      </c>
      <c r="I31" s="108"/>
    </row>
    <row r="32" spans="4:9" customFormat="1">
      <c r="D32" s="18" t="s">
        <v>585</v>
      </c>
      <c r="E32">
        <v>1</v>
      </c>
      <c r="F32">
        <v>2110302</v>
      </c>
      <c r="G32" t="s">
        <v>1006</v>
      </c>
      <c r="H32" s="16">
        <v>6360</v>
      </c>
      <c r="I32" s="108"/>
    </row>
    <row r="33" spans="4:11">
      <c r="D33" s="18" t="s">
        <v>585</v>
      </c>
      <c r="E33">
        <v>1</v>
      </c>
      <c r="F33">
        <v>2110402</v>
      </c>
      <c r="G33" t="s">
        <v>1008</v>
      </c>
      <c r="H33" s="16">
        <v>99480</v>
      </c>
      <c r="K33"/>
    </row>
    <row r="34" spans="4:11">
      <c r="D34" s="18" t="s">
        <v>585</v>
      </c>
      <c r="E34">
        <v>1</v>
      </c>
      <c r="F34">
        <v>2010301</v>
      </c>
      <c r="G34" t="s">
        <v>1001</v>
      </c>
      <c r="H34" s="16">
        <v>333216</v>
      </c>
      <c r="K34"/>
    </row>
    <row r="35" spans="4:11">
      <c r="D35" s="18" t="s">
        <v>585</v>
      </c>
      <c r="E35">
        <v>1</v>
      </c>
      <c r="F35">
        <v>2110202</v>
      </c>
      <c r="G35" t="s">
        <v>1007</v>
      </c>
      <c r="H35" s="16">
        <v>34212</v>
      </c>
      <c r="K35"/>
    </row>
    <row r="36" spans="4:11">
      <c r="D36" s="18" t="s">
        <v>585</v>
      </c>
      <c r="E36">
        <v>1</v>
      </c>
      <c r="F36">
        <v>2010102</v>
      </c>
      <c r="G36" t="s">
        <v>995</v>
      </c>
      <c r="H36" s="16">
        <v>2609</v>
      </c>
      <c r="K36"/>
    </row>
    <row r="37" spans="4:11">
      <c r="D37" s="18" t="s">
        <v>585</v>
      </c>
      <c r="E37">
        <v>1</v>
      </c>
      <c r="F37">
        <v>13358</v>
      </c>
      <c r="G37" t="s">
        <v>1173</v>
      </c>
      <c r="H37" s="16">
        <v>36576</v>
      </c>
      <c r="K37"/>
    </row>
    <row r="38" spans="4:11">
      <c r="D38" s="18" t="s">
        <v>585</v>
      </c>
      <c r="E38">
        <v>1</v>
      </c>
      <c r="F38">
        <v>2410401</v>
      </c>
      <c r="G38" t="s">
        <v>1790</v>
      </c>
      <c r="H38" s="16">
        <v>373440</v>
      </c>
      <c r="K38"/>
    </row>
    <row r="39" spans="4:11">
      <c r="D39" s="18" t="s">
        <v>1755</v>
      </c>
      <c r="E39" s="18"/>
      <c r="F39" s="18"/>
      <c r="G39" s="18"/>
      <c r="H39" s="16">
        <v>1408178</v>
      </c>
      <c r="K39"/>
    </row>
    <row r="40" spans="4:11">
      <c r="D40" t="s">
        <v>52</v>
      </c>
      <c r="E40">
        <v>3</v>
      </c>
      <c r="F40">
        <v>10601</v>
      </c>
      <c r="G40" t="s">
        <v>731</v>
      </c>
      <c r="H40" s="16">
        <v>261</v>
      </c>
      <c r="K40"/>
    </row>
    <row r="41" spans="4:11">
      <c r="D41" t="s">
        <v>52</v>
      </c>
      <c r="E41">
        <v>3</v>
      </c>
      <c r="F41">
        <v>2110202</v>
      </c>
      <c r="G41" t="s">
        <v>1007</v>
      </c>
      <c r="H41" s="16">
        <v>28165</v>
      </c>
      <c r="K41"/>
    </row>
    <row r="42" spans="4:11">
      <c r="D42" t="s">
        <v>52</v>
      </c>
      <c r="E42">
        <v>2</v>
      </c>
      <c r="F42">
        <v>10501</v>
      </c>
      <c r="G42" t="s">
        <v>41</v>
      </c>
      <c r="H42" s="16">
        <v>32865</v>
      </c>
      <c r="K42"/>
    </row>
    <row r="43" spans="4:11">
      <c r="D43" t="s">
        <v>52</v>
      </c>
      <c r="E43">
        <v>2</v>
      </c>
      <c r="F43">
        <v>10601</v>
      </c>
      <c r="G43" t="s">
        <v>731</v>
      </c>
      <c r="H43" s="16">
        <v>12919</v>
      </c>
      <c r="K43"/>
    </row>
    <row r="44" spans="4:11">
      <c r="D44" t="s">
        <v>52</v>
      </c>
      <c r="E44">
        <v>2</v>
      </c>
      <c r="F44">
        <v>72001</v>
      </c>
      <c r="G44" t="s">
        <v>23</v>
      </c>
      <c r="H44" s="16">
        <v>738</v>
      </c>
      <c r="K44"/>
    </row>
    <row r="45" spans="4:11">
      <c r="D45" t="s">
        <v>52</v>
      </c>
      <c r="E45">
        <v>2</v>
      </c>
      <c r="F45">
        <v>73001</v>
      </c>
      <c r="G45" t="s">
        <v>49</v>
      </c>
      <c r="H45" s="16">
        <v>9876</v>
      </c>
      <c r="K45"/>
    </row>
    <row r="46" spans="4:11">
      <c r="D46" t="s">
        <v>52</v>
      </c>
      <c r="E46">
        <v>2</v>
      </c>
      <c r="F46">
        <v>79110</v>
      </c>
      <c r="G46" t="s">
        <v>718</v>
      </c>
      <c r="H46" s="16">
        <v>5400</v>
      </c>
      <c r="K46"/>
    </row>
    <row r="47" spans="4:11">
      <c r="D47" t="s">
        <v>52</v>
      </c>
      <c r="E47">
        <v>2</v>
      </c>
      <c r="F47">
        <v>2010501</v>
      </c>
      <c r="G47" t="s">
        <v>1004</v>
      </c>
      <c r="H47" s="16">
        <v>42312</v>
      </c>
      <c r="K47"/>
    </row>
    <row r="48" spans="4:11">
      <c r="D48" t="s">
        <v>52</v>
      </c>
      <c r="E48">
        <v>2</v>
      </c>
      <c r="F48">
        <v>2110302</v>
      </c>
      <c r="G48" t="s">
        <v>1006</v>
      </c>
      <c r="H48" s="16">
        <v>119915</v>
      </c>
      <c r="K48"/>
    </row>
    <row r="49" spans="4:9" customFormat="1">
      <c r="D49" t="s">
        <v>52</v>
      </c>
      <c r="E49">
        <v>2</v>
      </c>
      <c r="F49">
        <v>2010301</v>
      </c>
      <c r="G49" t="s">
        <v>1001</v>
      </c>
      <c r="H49" s="16">
        <v>89717</v>
      </c>
      <c r="I49" s="108"/>
    </row>
    <row r="50" spans="4:9" customFormat="1">
      <c r="D50" t="s">
        <v>52</v>
      </c>
      <c r="E50">
        <v>2</v>
      </c>
      <c r="F50">
        <v>2110202</v>
      </c>
      <c r="G50" t="s">
        <v>1007</v>
      </c>
      <c r="H50" s="16">
        <v>57849</v>
      </c>
      <c r="I50" s="108"/>
    </row>
    <row r="51" spans="4:9" customFormat="1">
      <c r="D51" t="s">
        <v>52</v>
      </c>
      <c r="E51">
        <v>2</v>
      </c>
      <c r="F51">
        <v>2410401</v>
      </c>
      <c r="G51" t="s">
        <v>1790</v>
      </c>
      <c r="H51" s="16">
        <v>14696</v>
      </c>
      <c r="I51" s="108"/>
    </row>
    <row r="52" spans="4:9" customFormat="1">
      <c r="D52" t="s">
        <v>52</v>
      </c>
      <c r="E52">
        <v>1</v>
      </c>
      <c r="F52">
        <v>10501</v>
      </c>
      <c r="G52" t="s">
        <v>41</v>
      </c>
      <c r="H52" s="16">
        <v>10080</v>
      </c>
      <c r="I52" s="108"/>
    </row>
    <row r="53" spans="4:9" customFormat="1">
      <c r="D53" t="s">
        <v>52</v>
      </c>
      <c r="E53">
        <v>1</v>
      </c>
      <c r="F53">
        <v>10601</v>
      </c>
      <c r="G53" t="s">
        <v>731</v>
      </c>
      <c r="H53" s="16">
        <v>11548</v>
      </c>
      <c r="I53" s="108"/>
    </row>
    <row r="54" spans="4:9" customFormat="1">
      <c r="D54" t="s">
        <v>52</v>
      </c>
      <c r="E54">
        <v>1</v>
      </c>
      <c r="F54">
        <v>72001</v>
      </c>
      <c r="G54" t="s">
        <v>23</v>
      </c>
      <c r="H54" s="16">
        <v>23097</v>
      </c>
      <c r="I54" s="108"/>
    </row>
    <row r="55" spans="4:9" customFormat="1">
      <c r="D55" t="s">
        <v>52</v>
      </c>
      <c r="E55">
        <v>1</v>
      </c>
      <c r="F55">
        <v>72003</v>
      </c>
      <c r="G55" t="s">
        <v>759</v>
      </c>
      <c r="H55" s="16">
        <v>1876</v>
      </c>
      <c r="I55" s="108"/>
    </row>
    <row r="56" spans="4:9" customFormat="1">
      <c r="D56" t="s">
        <v>52</v>
      </c>
      <c r="E56">
        <v>1</v>
      </c>
      <c r="F56">
        <v>73001</v>
      </c>
      <c r="G56" t="s">
        <v>49</v>
      </c>
      <c r="H56" s="16">
        <v>11820</v>
      </c>
      <c r="I56" s="108"/>
    </row>
    <row r="57" spans="4:9" customFormat="1">
      <c r="D57" t="s">
        <v>52</v>
      </c>
      <c r="E57">
        <v>1</v>
      </c>
      <c r="F57">
        <v>79110</v>
      </c>
      <c r="G57" t="s">
        <v>718</v>
      </c>
      <c r="H57" s="16">
        <v>4680</v>
      </c>
      <c r="I57" s="108"/>
    </row>
    <row r="58" spans="4:9" customFormat="1">
      <c r="D58" t="s">
        <v>52</v>
      </c>
      <c r="E58">
        <v>1</v>
      </c>
      <c r="F58">
        <v>2010501</v>
      </c>
      <c r="G58" t="s">
        <v>1004</v>
      </c>
      <c r="H58" s="16">
        <v>59370</v>
      </c>
      <c r="I58" s="108"/>
    </row>
    <row r="59" spans="4:9" customFormat="1">
      <c r="D59" t="s">
        <v>52</v>
      </c>
      <c r="E59">
        <v>1</v>
      </c>
      <c r="F59">
        <v>2110302</v>
      </c>
      <c r="G59" t="s">
        <v>1006</v>
      </c>
      <c r="H59" s="16">
        <v>80270</v>
      </c>
      <c r="I59" s="108"/>
    </row>
    <row r="60" spans="4:9" customFormat="1">
      <c r="D60" t="s">
        <v>52</v>
      </c>
      <c r="E60">
        <v>1</v>
      </c>
      <c r="F60">
        <v>2110402</v>
      </c>
      <c r="G60" t="s">
        <v>1008</v>
      </c>
      <c r="H60" s="16">
        <v>51832</v>
      </c>
      <c r="I60" s="108"/>
    </row>
    <row r="61" spans="4:9" customFormat="1">
      <c r="D61" t="s">
        <v>52</v>
      </c>
      <c r="E61">
        <v>1</v>
      </c>
      <c r="F61">
        <v>2010301</v>
      </c>
      <c r="G61" t="s">
        <v>1001</v>
      </c>
      <c r="H61" s="16">
        <v>109680</v>
      </c>
      <c r="I61" s="108"/>
    </row>
    <row r="62" spans="4:9" customFormat="1">
      <c r="D62" t="s">
        <v>52</v>
      </c>
      <c r="E62">
        <v>1</v>
      </c>
      <c r="F62">
        <v>2110202</v>
      </c>
      <c r="G62" t="s">
        <v>1007</v>
      </c>
      <c r="H62" s="16">
        <v>55087</v>
      </c>
      <c r="I62" s="108"/>
    </row>
    <row r="63" spans="4:9" customFormat="1">
      <c r="D63" t="s">
        <v>52</v>
      </c>
      <c r="E63">
        <v>1</v>
      </c>
      <c r="F63">
        <v>2010102</v>
      </c>
      <c r="G63" t="s">
        <v>995</v>
      </c>
      <c r="H63" s="16">
        <v>9</v>
      </c>
      <c r="I63" s="108"/>
    </row>
    <row r="64" spans="4:9" customFormat="1">
      <c r="D64" t="s">
        <v>52</v>
      </c>
      <c r="E64">
        <v>1</v>
      </c>
      <c r="F64">
        <v>2410401</v>
      </c>
      <c r="G64" t="s">
        <v>1790</v>
      </c>
      <c r="H64" s="16">
        <v>344034</v>
      </c>
      <c r="I64" s="108"/>
    </row>
    <row r="65" spans="4:9" customFormat="1">
      <c r="D65" t="s">
        <v>1756</v>
      </c>
      <c r="H65" s="16">
        <v>1178096</v>
      </c>
      <c r="I65" s="108"/>
    </row>
    <row r="66" spans="4:9" customFormat="1">
      <c r="D66" t="s">
        <v>58</v>
      </c>
      <c r="E66">
        <v>6</v>
      </c>
      <c r="F66">
        <v>10501</v>
      </c>
      <c r="G66" t="s">
        <v>41</v>
      </c>
      <c r="H66" s="16">
        <v>8082</v>
      </c>
      <c r="I66" s="108"/>
    </row>
    <row r="67" spans="4:9" customFormat="1">
      <c r="D67" t="s">
        <v>58</v>
      </c>
      <c r="E67">
        <v>5</v>
      </c>
      <c r="F67">
        <v>10501</v>
      </c>
      <c r="G67" t="s">
        <v>41</v>
      </c>
      <c r="H67" s="16">
        <v>7333</v>
      </c>
      <c r="I67" s="108"/>
    </row>
    <row r="68" spans="4:9" customFormat="1">
      <c r="D68" t="s">
        <v>58</v>
      </c>
      <c r="E68">
        <v>4</v>
      </c>
      <c r="F68">
        <v>10501</v>
      </c>
      <c r="G68" t="s">
        <v>41</v>
      </c>
      <c r="H68" s="16">
        <v>10871</v>
      </c>
      <c r="I68" s="108"/>
    </row>
    <row r="69" spans="4:9" customFormat="1">
      <c r="D69" t="s">
        <v>58</v>
      </c>
      <c r="E69">
        <v>3</v>
      </c>
      <c r="F69">
        <v>10501</v>
      </c>
      <c r="G69" t="s">
        <v>41</v>
      </c>
      <c r="H69" s="16">
        <v>3439</v>
      </c>
      <c r="I69" s="108"/>
    </row>
    <row r="70" spans="4:9" customFormat="1">
      <c r="D70" t="s">
        <v>58</v>
      </c>
      <c r="E70">
        <v>3</v>
      </c>
      <c r="F70">
        <v>10601</v>
      </c>
      <c r="G70" t="s">
        <v>731</v>
      </c>
      <c r="H70" s="16">
        <v>400</v>
      </c>
      <c r="I70" s="108"/>
    </row>
    <row r="71" spans="4:9" customFormat="1">
      <c r="D71" t="s">
        <v>58</v>
      </c>
      <c r="E71">
        <v>3</v>
      </c>
      <c r="F71">
        <v>2110302</v>
      </c>
      <c r="G71" t="s">
        <v>1006</v>
      </c>
      <c r="H71" s="16">
        <v>87507</v>
      </c>
      <c r="I71" s="108"/>
    </row>
    <row r="72" spans="4:9" customFormat="1">
      <c r="D72" t="s">
        <v>58</v>
      </c>
      <c r="E72">
        <v>2</v>
      </c>
      <c r="F72">
        <v>10501</v>
      </c>
      <c r="G72" t="s">
        <v>41</v>
      </c>
      <c r="H72" s="16">
        <v>4532</v>
      </c>
      <c r="I72" s="108"/>
    </row>
    <row r="73" spans="4:9" customFormat="1">
      <c r="D73" t="s">
        <v>58</v>
      </c>
      <c r="E73">
        <v>2</v>
      </c>
      <c r="F73">
        <v>10601</v>
      </c>
      <c r="G73" t="s">
        <v>731</v>
      </c>
      <c r="H73" s="16">
        <v>360</v>
      </c>
      <c r="I73" s="108"/>
    </row>
    <row r="74" spans="4:9" customFormat="1">
      <c r="D74" t="s">
        <v>58</v>
      </c>
      <c r="E74">
        <v>2</v>
      </c>
      <c r="F74">
        <v>79101</v>
      </c>
      <c r="G74" t="s">
        <v>57</v>
      </c>
      <c r="H74" s="16">
        <v>1171</v>
      </c>
      <c r="I74" s="108"/>
    </row>
    <row r="75" spans="4:9" customFormat="1">
      <c r="D75" t="s">
        <v>58</v>
      </c>
      <c r="E75">
        <v>2</v>
      </c>
      <c r="F75">
        <v>79111</v>
      </c>
      <c r="G75" t="s">
        <v>740</v>
      </c>
      <c r="H75" s="16">
        <v>3900</v>
      </c>
      <c r="I75" s="108"/>
    </row>
    <row r="76" spans="4:9" customFormat="1">
      <c r="D76" t="s">
        <v>58</v>
      </c>
      <c r="E76">
        <v>2</v>
      </c>
      <c r="F76">
        <v>2110302</v>
      </c>
      <c r="G76" t="s">
        <v>1006</v>
      </c>
      <c r="H76" s="16">
        <v>97787</v>
      </c>
      <c r="I76" s="108"/>
    </row>
    <row r="77" spans="4:9" customFormat="1">
      <c r="D77" t="s">
        <v>58</v>
      </c>
      <c r="E77">
        <v>2</v>
      </c>
      <c r="F77">
        <v>2110402</v>
      </c>
      <c r="G77" t="s">
        <v>1008</v>
      </c>
      <c r="H77" s="16">
        <v>11112</v>
      </c>
      <c r="I77" s="108"/>
    </row>
    <row r="78" spans="4:9" customFormat="1">
      <c r="D78" t="s">
        <v>58</v>
      </c>
      <c r="E78">
        <v>1</v>
      </c>
      <c r="F78">
        <v>10501</v>
      </c>
      <c r="G78" t="s">
        <v>41</v>
      </c>
      <c r="H78" s="16">
        <v>5064</v>
      </c>
      <c r="I78" s="108"/>
    </row>
    <row r="79" spans="4:9" customFormat="1">
      <c r="D79" t="s">
        <v>58</v>
      </c>
      <c r="E79">
        <v>1</v>
      </c>
      <c r="F79">
        <v>10601</v>
      </c>
      <c r="G79" t="s">
        <v>731</v>
      </c>
      <c r="H79" s="16">
        <v>326</v>
      </c>
      <c r="I79" s="108"/>
    </row>
    <row r="80" spans="4:9" customFormat="1">
      <c r="D80" t="s">
        <v>58</v>
      </c>
      <c r="E80">
        <v>1</v>
      </c>
      <c r="F80">
        <v>72001</v>
      </c>
      <c r="G80" t="s">
        <v>23</v>
      </c>
      <c r="H80" s="16">
        <v>1512</v>
      </c>
      <c r="I80" s="108"/>
    </row>
    <row r="81" spans="4:9" customFormat="1">
      <c r="D81" t="s">
        <v>58</v>
      </c>
      <c r="E81">
        <v>1</v>
      </c>
      <c r="F81">
        <v>72003</v>
      </c>
      <c r="G81" t="s">
        <v>759</v>
      </c>
      <c r="H81" s="16">
        <v>236</v>
      </c>
      <c r="I81" s="108"/>
    </row>
    <row r="82" spans="4:9" customFormat="1">
      <c r="D82" t="s">
        <v>58</v>
      </c>
      <c r="E82">
        <v>1</v>
      </c>
      <c r="F82">
        <v>73001</v>
      </c>
      <c r="G82" t="s">
        <v>49</v>
      </c>
      <c r="H82" s="16">
        <v>6165</v>
      </c>
      <c r="I82" s="108"/>
    </row>
    <row r="83" spans="4:9" customFormat="1">
      <c r="D83" t="s">
        <v>58</v>
      </c>
      <c r="E83">
        <v>1</v>
      </c>
      <c r="F83">
        <v>79101</v>
      </c>
      <c r="G83" t="s">
        <v>57</v>
      </c>
      <c r="H83" s="16">
        <v>635</v>
      </c>
      <c r="I83" s="108"/>
    </row>
    <row r="84" spans="4:9" customFormat="1">
      <c r="D84" t="s">
        <v>58</v>
      </c>
      <c r="E84">
        <v>1</v>
      </c>
      <c r="F84">
        <v>79111</v>
      </c>
      <c r="G84" t="s">
        <v>740</v>
      </c>
      <c r="H84" s="16">
        <v>3900</v>
      </c>
      <c r="I84" s="108"/>
    </row>
    <row r="85" spans="4:9" customFormat="1">
      <c r="D85" t="s">
        <v>58</v>
      </c>
      <c r="E85">
        <v>1</v>
      </c>
      <c r="F85">
        <v>2110302</v>
      </c>
      <c r="G85" t="s">
        <v>1006</v>
      </c>
      <c r="H85" s="16">
        <v>46551</v>
      </c>
      <c r="I85" s="108"/>
    </row>
    <row r="86" spans="4:9" customFormat="1">
      <c r="D86" t="s">
        <v>58</v>
      </c>
      <c r="E86">
        <v>1</v>
      </c>
      <c r="F86">
        <v>2110402</v>
      </c>
      <c r="G86" t="s">
        <v>1008</v>
      </c>
      <c r="H86" s="16">
        <v>82174</v>
      </c>
      <c r="I86" s="108"/>
    </row>
    <row r="87" spans="4:9" customFormat="1">
      <c r="D87" t="s">
        <v>58</v>
      </c>
      <c r="E87">
        <v>1</v>
      </c>
      <c r="F87">
        <v>2110202</v>
      </c>
      <c r="G87" t="s">
        <v>1007</v>
      </c>
      <c r="H87" s="16">
        <v>133080</v>
      </c>
      <c r="I87" s="108"/>
    </row>
    <row r="88" spans="4:9" customFormat="1">
      <c r="D88" t="s">
        <v>58</v>
      </c>
      <c r="E88">
        <v>1</v>
      </c>
      <c r="F88">
        <v>271901</v>
      </c>
      <c r="G88" t="s">
        <v>1332</v>
      </c>
      <c r="H88" s="16">
        <v>231</v>
      </c>
      <c r="I88" s="108"/>
    </row>
    <row r="89" spans="4:9" customFormat="1">
      <c r="D89" t="s">
        <v>58</v>
      </c>
      <c r="E89">
        <v>1</v>
      </c>
      <c r="F89">
        <v>273003</v>
      </c>
      <c r="G89" t="s">
        <v>1341</v>
      </c>
      <c r="H89" s="16">
        <v>1734</v>
      </c>
      <c r="I89" s="108"/>
    </row>
    <row r="90" spans="4:9" customFormat="1">
      <c r="D90" t="s">
        <v>1757</v>
      </c>
      <c r="H90" s="16">
        <v>518102</v>
      </c>
      <c r="I90" s="108"/>
    </row>
    <row r="91" spans="4:9" customFormat="1">
      <c r="D91" s="18" t="s">
        <v>586</v>
      </c>
      <c r="E91">
        <v>6</v>
      </c>
      <c r="F91">
        <v>13358</v>
      </c>
      <c r="G91" t="s">
        <v>1173</v>
      </c>
      <c r="H91" s="16">
        <v>288</v>
      </c>
      <c r="I91" s="108"/>
    </row>
    <row r="92" spans="4:9" customFormat="1">
      <c r="D92" s="18" t="s">
        <v>586</v>
      </c>
      <c r="E92">
        <v>6</v>
      </c>
      <c r="F92">
        <v>13524</v>
      </c>
      <c r="G92" t="s">
        <v>1168</v>
      </c>
      <c r="H92" s="16">
        <v>240</v>
      </c>
      <c r="I92" s="108"/>
    </row>
    <row r="93" spans="4:9" customFormat="1">
      <c r="D93" s="18" t="s">
        <v>586</v>
      </c>
      <c r="E93">
        <v>4</v>
      </c>
      <c r="F93">
        <v>112268</v>
      </c>
      <c r="G93" t="s">
        <v>1021</v>
      </c>
      <c r="H93" s="16">
        <v>600</v>
      </c>
      <c r="I93" s="108"/>
    </row>
    <row r="94" spans="4:9" customFormat="1">
      <c r="D94" s="18" t="s">
        <v>586</v>
      </c>
      <c r="E94">
        <v>4</v>
      </c>
      <c r="F94">
        <v>152384</v>
      </c>
      <c r="G94" t="s">
        <v>1106</v>
      </c>
      <c r="H94" s="16">
        <v>600</v>
      </c>
      <c r="I94" s="108"/>
    </row>
    <row r="95" spans="4:9" customFormat="1">
      <c r="D95" s="18" t="s">
        <v>586</v>
      </c>
      <c r="E95">
        <v>4</v>
      </c>
      <c r="F95">
        <v>13358</v>
      </c>
      <c r="G95" t="s">
        <v>1173</v>
      </c>
      <c r="H95" s="16">
        <v>288</v>
      </c>
      <c r="I95" s="108"/>
    </row>
    <row r="96" spans="4:9" customFormat="1">
      <c r="D96" s="18" t="s">
        <v>586</v>
      </c>
      <c r="E96">
        <v>4</v>
      </c>
      <c r="F96">
        <v>13324</v>
      </c>
      <c r="G96" t="s">
        <v>1236</v>
      </c>
      <c r="H96" s="16">
        <v>300</v>
      </c>
      <c r="I96" s="108"/>
    </row>
    <row r="97" spans="4:9" customFormat="1">
      <c r="D97" s="18" t="s">
        <v>586</v>
      </c>
      <c r="E97">
        <v>4</v>
      </c>
      <c r="F97">
        <v>2114158</v>
      </c>
      <c r="G97" t="s">
        <v>1787</v>
      </c>
      <c r="H97" s="16">
        <v>290</v>
      </c>
      <c r="I97" s="108"/>
    </row>
    <row r="98" spans="4:9" customFormat="1">
      <c r="D98" s="18" t="s">
        <v>586</v>
      </c>
      <c r="E98">
        <v>4</v>
      </c>
      <c r="F98">
        <v>72007</v>
      </c>
      <c r="G98" t="s">
        <v>1802</v>
      </c>
      <c r="H98" s="16">
        <v>15120</v>
      </c>
      <c r="I98" s="108"/>
    </row>
    <row r="99" spans="4:9" customFormat="1">
      <c r="D99" s="18" t="s">
        <v>586</v>
      </c>
      <c r="E99">
        <v>3</v>
      </c>
      <c r="F99">
        <v>10501</v>
      </c>
      <c r="G99" t="s">
        <v>41</v>
      </c>
      <c r="H99" s="16">
        <v>5880</v>
      </c>
      <c r="I99" s="108"/>
    </row>
    <row r="100" spans="4:9" customFormat="1">
      <c r="D100" s="18" t="s">
        <v>586</v>
      </c>
      <c r="E100">
        <v>3</v>
      </c>
      <c r="F100">
        <v>10601</v>
      </c>
      <c r="G100" t="s">
        <v>731</v>
      </c>
      <c r="H100" s="16">
        <v>8460</v>
      </c>
      <c r="I100" s="108"/>
    </row>
    <row r="101" spans="4:9" customFormat="1">
      <c r="D101" s="18" t="s">
        <v>586</v>
      </c>
      <c r="E101">
        <v>3</v>
      </c>
      <c r="F101">
        <v>112379</v>
      </c>
      <c r="G101" t="s">
        <v>1066</v>
      </c>
      <c r="H101" s="16">
        <v>300</v>
      </c>
      <c r="I101" s="108"/>
    </row>
    <row r="102" spans="4:9" customFormat="1">
      <c r="D102" s="18" t="s">
        <v>586</v>
      </c>
      <c r="E102">
        <v>3</v>
      </c>
      <c r="F102">
        <v>112357</v>
      </c>
      <c r="G102" t="s">
        <v>1067</v>
      </c>
      <c r="H102" s="16">
        <v>1080</v>
      </c>
      <c r="I102" s="108"/>
    </row>
    <row r="103" spans="4:9" customFormat="1">
      <c r="D103" s="18" t="s">
        <v>586</v>
      </c>
      <c r="E103">
        <v>3</v>
      </c>
      <c r="F103">
        <v>2010501</v>
      </c>
      <c r="G103" t="s">
        <v>1004</v>
      </c>
      <c r="H103" s="16">
        <v>103</v>
      </c>
      <c r="I103" s="108"/>
    </row>
    <row r="104" spans="4:9" customFormat="1">
      <c r="D104" s="18" t="s">
        <v>586</v>
      </c>
      <c r="E104">
        <v>3</v>
      </c>
      <c r="F104">
        <v>2110202</v>
      </c>
      <c r="G104" t="s">
        <v>1007</v>
      </c>
      <c r="H104" s="16">
        <v>91440</v>
      </c>
      <c r="I104" s="108"/>
    </row>
    <row r="105" spans="4:9" customFormat="1">
      <c r="D105" s="18" t="s">
        <v>586</v>
      </c>
      <c r="E105">
        <v>3</v>
      </c>
      <c r="F105">
        <v>2010102</v>
      </c>
      <c r="G105" t="s">
        <v>995</v>
      </c>
      <c r="H105" s="16">
        <v>6606</v>
      </c>
      <c r="I105" s="108"/>
    </row>
    <row r="106" spans="4:9" customFormat="1">
      <c r="D106" s="18" t="s">
        <v>586</v>
      </c>
      <c r="E106">
        <v>3</v>
      </c>
      <c r="F106">
        <v>13358</v>
      </c>
      <c r="G106" t="s">
        <v>1173</v>
      </c>
      <c r="H106" s="16">
        <v>19008</v>
      </c>
      <c r="I106" s="108"/>
    </row>
    <row r="107" spans="4:9" customFormat="1">
      <c r="D107" s="18" t="s">
        <v>586</v>
      </c>
      <c r="E107">
        <v>3</v>
      </c>
      <c r="F107">
        <v>114357</v>
      </c>
      <c r="G107" t="s">
        <v>1180</v>
      </c>
      <c r="H107" s="16">
        <v>120</v>
      </c>
      <c r="I107" s="108"/>
    </row>
    <row r="108" spans="4:9" customFormat="1">
      <c r="D108" s="18" t="s">
        <v>586</v>
      </c>
      <c r="E108">
        <v>3</v>
      </c>
      <c r="F108">
        <v>2110427</v>
      </c>
      <c r="G108" t="s">
        <v>1212</v>
      </c>
      <c r="H108" s="16">
        <v>11520</v>
      </c>
      <c r="I108" s="108"/>
    </row>
    <row r="109" spans="4:9" customFormat="1">
      <c r="D109" s="18" t="s">
        <v>586</v>
      </c>
      <c r="E109">
        <v>3</v>
      </c>
      <c r="F109">
        <v>2114158</v>
      </c>
      <c r="G109" t="s">
        <v>1787</v>
      </c>
      <c r="H109" s="16">
        <v>690</v>
      </c>
      <c r="I109" s="108"/>
    </row>
    <row r="110" spans="4:9" customFormat="1">
      <c r="D110" s="18" t="s">
        <v>586</v>
      </c>
      <c r="E110">
        <v>3</v>
      </c>
      <c r="F110">
        <v>72007</v>
      </c>
      <c r="G110" t="s">
        <v>1802</v>
      </c>
      <c r="H110" s="16">
        <v>7560</v>
      </c>
      <c r="I110" s="108"/>
    </row>
    <row r="111" spans="4:9" customFormat="1">
      <c r="D111" s="18" t="s">
        <v>586</v>
      </c>
      <c r="E111">
        <v>2</v>
      </c>
      <c r="F111">
        <v>10501</v>
      </c>
      <c r="G111" t="s">
        <v>41</v>
      </c>
      <c r="H111" s="16">
        <v>31890</v>
      </c>
      <c r="I111" s="108"/>
    </row>
    <row r="112" spans="4:9" customFormat="1">
      <c r="D112" s="18" t="s">
        <v>586</v>
      </c>
      <c r="E112">
        <v>2</v>
      </c>
      <c r="F112">
        <v>10601</v>
      </c>
      <c r="G112" t="s">
        <v>731</v>
      </c>
      <c r="H112" s="16">
        <v>3328</v>
      </c>
      <c r="I112" s="108"/>
    </row>
    <row r="113" spans="4:9" customFormat="1">
      <c r="D113" s="18" t="s">
        <v>586</v>
      </c>
      <c r="E113">
        <v>2</v>
      </c>
      <c r="F113">
        <v>73001</v>
      </c>
      <c r="G113" t="s">
        <v>49</v>
      </c>
      <c r="H113" s="16">
        <v>27000</v>
      </c>
      <c r="I113" s="108"/>
    </row>
    <row r="114" spans="4:9" customFormat="1">
      <c r="D114" s="18" t="s">
        <v>586</v>
      </c>
      <c r="E114">
        <v>2</v>
      </c>
      <c r="F114">
        <v>112268</v>
      </c>
      <c r="G114" t="s">
        <v>1021</v>
      </c>
      <c r="H114" s="16">
        <v>600</v>
      </c>
      <c r="I114" s="108"/>
    </row>
    <row r="115" spans="4:9" customFormat="1">
      <c r="D115" s="18" t="s">
        <v>586</v>
      </c>
      <c r="E115">
        <v>2</v>
      </c>
      <c r="F115">
        <v>112357</v>
      </c>
      <c r="G115" t="s">
        <v>1067</v>
      </c>
      <c r="H115" s="16">
        <v>120</v>
      </c>
      <c r="I115" s="108"/>
    </row>
    <row r="116" spans="4:9" customFormat="1">
      <c r="D116" s="18" t="s">
        <v>586</v>
      </c>
      <c r="E116">
        <v>2</v>
      </c>
      <c r="F116">
        <v>112301</v>
      </c>
      <c r="G116" t="s">
        <v>1097</v>
      </c>
      <c r="H116" s="16">
        <v>2100</v>
      </c>
      <c r="I116" s="108"/>
    </row>
    <row r="117" spans="4:9" customFormat="1">
      <c r="D117" s="18" t="s">
        <v>586</v>
      </c>
      <c r="E117">
        <v>2</v>
      </c>
      <c r="F117">
        <v>152384</v>
      </c>
      <c r="G117" t="s">
        <v>1106</v>
      </c>
      <c r="H117" s="16">
        <v>300</v>
      </c>
      <c r="I117" s="108"/>
    </row>
    <row r="118" spans="4:9" customFormat="1">
      <c r="D118" s="18" t="s">
        <v>586</v>
      </c>
      <c r="E118">
        <v>2</v>
      </c>
      <c r="F118">
        <v>2110302</v>
      </c>
      <c r="G118" t="s">
        <v>1006</v>
      </c>
      <c r="H118" s="16">
        <v>116130</v>
      </c>
      <c r="I118" s="108"/>
    </row>
    <row r="119" spans="4:9" customFormat="1">
      <c r="D119" s="18" t="s">
        <v>586</v>
      </c>
      <c r="E119">
        <v>2</v>
      </c>
      <c r="F119">
        <v>2110402</v>
      </c>
      <c r="G119" t="s">
        <v>1008</v>
      </c>
      <c r="H119" s="16">
        <v>179700</v>
      </c>
      <c r="I119" s="108"/>
    </row>
    <row r="120" spans="4:9" customFormat="1">
      <c r="D120" s="18" t="s">
        <v>586</v>
      </c>
      <c r="E120">
        <v>2</v>
      </c>
      <c r="F120">
        <v>2110202</v>
      </c>
      <c r="G120" t="s">
        <v>1007</v>
      </c>
      <c r="H120" s="16">
        <v>122556</v>
      </c>
      <c r="I120" s="108"/>
    </row>
    <row r="121" spans="4:9" customFormat="1">
      <c r="D121" s="18" t="s">
        <v>586</v>
      </c>
      <c r="E121">
        <v>2</v>
      </c>
      <c r="F121">
        <v>2152388</v>
      </c>
      <c r="G121" t="s">
        <v>1105</v>
      </c>
      <c r="H121" s="16">
        <v>3240</v>
      </c>
      <c r="I121" s="108"/>
    </row>
    <row r="122" spans="4:9" customFormat="1">
      <c r="D122" s="18" t="s">
        <v>586</v>
      </c>
      <c r="E122">
        <v>2</v>
      </c>
      <c r="F122">
        <v>2010102</v>
      </c>
      <c r="G122" t="s">
        <v>995</v>
      </c>
      <c r="H122" s="16">
        <v>3020</v>
      </c>
      <c r="I122" s="108"/>
    </row>
    <row r="123" spans="4:9" customFormat="1">
      <c r="D123" s="18" t="s">
        <v>586</v>
      </c>
      <c r="E123">
        <v>2</v>
      </c>
      <c r="F123">
        <v>2112207</v>
      </c>
      <c r="G123" t="s">
        <v>1103</v>
      </c>
      <c r="H123" s="16">
        <v>180</v>
      </c>
      <c r="I123" s="108"/>
    </row>
    <row r="124" spans="4:9" customFormat="1">
      <c r="D124" s="18" t="s">
        <v>586</v>
      </c>
      <c r="E124">
        <v>2</v>
      </c>
      <c r="F124">
        <v>13358</v>
      </c>
      <c r="G124" t="s">
        <v>1173</v>
      </c>
      <c r="H124" s="16">
        <v>17280</v>
      </c>
      <c r="I124" s="108"/>
    </row>
    <row r="125" spans="4:9" customFormat="1">
      <c r="D125" s="18" t="s">
        <v>586</v>
      </c>
      <c r="E125">
        <v>2</v>
      </c>
      <c r="F125">
        <v>13524</v>
      </c>
      <c r="G125" t="s">
        <v>1168</v>
      </c>
      <c r="H125" s="16">
        <v>138240</v>
      </c>
      <c r="I125" s="108"/>
    </row>
    <row r="126" spans="4:9" customFormat="1">
      <c r="D126" s="18" t="s">
        <v>586</v>
      </c>
      <c r="E126">
        <v>2</v>
      </c>
      <c r="F126">
        <v>114379</v>
      </c>
      <c r="G126" t="s">
        <v>1181</v>
      </c>
      <c r="H126" s="16">
        <v>3600</v>
      </c>
      <c r="I126" s="108"/>
    </row>
    <row r="127" spans="4:9" customFormat="1">
      <c r="D127" s="18" t="s">
        <v>586</v>
      </c>
      <c r="E127">
        <v>2</v>
      </c>
      <c r="F127">
        <v>114268</v>
      </c>
      <c r="G127" t="s">
        <v>1179</v>
      </c>
      <c r="H127" s="16">
        <v>2100</v>
      </c>
      <c r="I127" s="108"/>
    </row>
    <row r="128" spans="4:9" customFormat="1">
      <c r="D128" s="18" t="s">
        <v>586</v>
      </c>
      <c r="E128">
        <v>2</v>
      </c>
      <c r="F128">
        <v>114357</v>
      </c>
      <c r="G128" t="s">
        <v>1180</v>
      </c>
      <c r="H128" s="16">
        <v>480</v>
      </c>
      <c r="I128" s="108"/>
    </row>
    <row r="129" spans="4:9" customFormat="1">
      <c r="D129" s="18" t="s">
        <v>586</v>
      </c>
      <c r="E129">
        <v>2</v>
      </c>
      <c r="F129">
        <v>2110327</v>
      </c>
      <c r="G129" t="s">
        <v>1211</v>
      </c>
      <c r="H129" s="16">
        <v>51840</v>
      </c>
      <c r="I129" s="108"/>
    </row>
    <row r="130" spans="4:9" customFormat="1">
      <c r="D130" s="18" t="s">
        <v>586</v>
      </c>
      <c r="E130">
        <v>2</v>
      </c>
      <c r="F130">
        <v>273001</v>
      </c>
      <c r="G130" t="s">
        <v>1328</v>
      </c>
      <c r="H130" s="16">
        <v>1680</v>
      </c>
      <c r="I130" s="108"/>
    </row>
    <row r="131" spans="4:9" customFormat="1">
      <c r="D131" s="18" t="s">
        <v>586</v>
      </c>
      <c r="E131">
        <v>2</v>
      </c>
      <c r="F131">
        <v>2114357</v>
      </c>
      <c r="G131" t="s">
        <v>1700</v>
      </c>
      <c r="H131" s="16">
        <v>672</v>
      </c>
      <c r="I131" s="108"/>
    </row>
    <row r="132" spans="4:9" customFormat="1">
      <c r="D132" s="18" t="s">
        <v>586</v>
      </c>
      <c r="E132">
        <v>2</v>
      </c>
      <c r="F132">
        <v>2114158</v>
      </c>
      <c r="G132" t="s">
        <v>1787</v>
      </c>
      <c r="H132" s="16">
        <v>500</v>
      </c>
      <c r="I132" s="108"/>
    </row>
    <row r="133" spans="4:9" customFormat="1">
      <c r="D133" s="18" t="s">
        <v>586</v>
      </c>
      <c r="E133">
        <v>2</v>
      </c>
      <c r="F133">
        <v>72007</v>
      </c>
      <c r="G133" t="s">
        <v>1802</v>
      </c>
      <c r="H133" s="16">
        <v>17280</v>
      </c>
      <c r="I133" s="108"/>
    </row>
    <row r="134" spans="4:9" customFormat="1">
      <c r="D134" s="18" t="s">
        <v>1758</v>
      </c>
      <c r="E134" s="18"/>
      <c r="F134" s="18"/>
      <c r="G134" s="18"/>
      <c r="H134" s="16">
        <v>894329</v>
      </c>
      <c r="I134" s="108"/>
    </row>
    <row r="135" spans="4:9" customFormat="1">
      <c r="D135" s="18" t="s">
        <v>520</v>
      </c>
      <c r="E135">
        <v>4</v>
      </c>
      <c r="F135">
        <v>10501</v>
      </c>
      <c r="G135" t="s">
        <v>41</v>
      </c>
      <c r="H135" s="16">
        <v>2520</v>
      </c>
      <c r="I135" s="108"/>
    </row>
    <row r="136" spans="4:9" customFormat="1">
      <c r="D136" s="18" t="s">
        <v>520</v>
      </c>
      <c r="E136">
        <v>3</v>
      </c>
      <c r="F136">
        <v>10501</v>
      </c>
      <c r="G136" t="s">
        <v>41</v>
      </c>
      <c r="H136" s="16">
        <v>9870</v>
      </c>
      <c r="I136" s="108"/>
    </row>
    <row r="137" spans="4:9" customFormat="1">
      <c r="D137" s="18" t="s">
        <v>520</v>
      </c>
      <c r="E137">
        <v>2</v>
      </c>
      <c r="F137">
        <v>10501</v>
      </c>
      <c r="G137" t="s">
        <v>41</v>
      </c>
      <c r="H137" s="16">
        <v>9943</v>
      </c>
      <c r="I137" s="108"/>
    </row>
    <row r="138" spans="4:9" customFormat="1">
      <c r="D138" s="18" t="s">
        <v>520</v>
      </c>
      <c r="E138">
        <v>1</v>
      </c>
      <c r="F138">
        <v>10301</v>
      </c>
      <c r="G138" t="s">
        <v>30</v>
      </c>
      <c r="H138" s="16">
        <v>18863</v>
      </c>
      <c r="I138" s="108"/>
    </row>
    <row r="139" spans="4:9" customFormat="1">
      <c r="D139" s="18" t="s">
        <v>520</v>
      </c>
      <c r="E139">
        <v>1</v>
      </c>
      <c r="F139">
        <v>10501</v>
      </c>
      <c r="G139" t="s">
        <v>41</v>
      </c>
      <c r="H139" s="16">
        <v>16169</v>
      </c>
      <c r="I139" s="108"/>
    </row>
    <row r="140" spans="4:9" customFormat="1">
      <c r="D140" s="18" t="s">
        <v>520</v>
      </c>
      <c r="E140">
        <v>1</v>
      </c>
      <c r="F140">
        <v>10601</v>
      </c>
      <c r="G140" t="s">
        <v>731</v>
      </c>
      <c r="H140" s="16">
        <v>1740</v>
      </c>
      <c r="I140" s="108"/>
    </row>
    <row r="141" spans="4:9" customFormat="1">
      <c r="D141" s="18" t="s">
        <v>520</v>
      </c>
      <c r="E141">
        <v>1</v>
      </c>
      <c r="F141">
        <v>72001</v>
      </c>
      <c r="G141" t="s">
        <v>23</v>
      </c>
      <c r="H141" s="16">
        <v>7198</v>
      </c>
      <c r="I141" s="108"/>
    </row>
    <row r="142" spans="4:9" customFormat="1">
      <c r="D142" s="18" t="s">
        <v>520</v>
      </c>
      <c r="E142">
        <v>1</v>
      </c>
      <c r="F142">
        <v>73001</v>
      </c>
      <c r="G142" t="s">
        <v>49</v>
      </c>
      <c r="H142" s="16">
        <v>46359</v>
      </c>
      <c r="I142" s="108"/>
    </row>
    <row r="143" spans="4:9" customFormat="1">
      <c r="D143" s="18" t="s">
        <v>520</v>
      </c>
      <c r="E143">
        <v>1</v>
      </c>
      <c r="F143">
        <v>79110</v>
      </c>
      <c r="G143" t="s">
        <v>718</v>
      </c>
      <c r="H143" s="16">
        <v>9600</v>
      </c>
      <c r="I143" s="108"/>
    </row>
    <row r="144" spans="4:9" customFormat="1">
      <c r="D144" s="18" t="s">
        <v>520</v>
      </c>
      <c r="E144">
        <v>1</v>
      </c>
      <c r="F144">
        <v>2110302</v>
      </c>
      <c r="G144" t="s">
        <v>1006</v>
      </c>
      <c r="H144" s="16">
        <v>568020</v>
      </c>
      <c r="I144" s="108"/>
    </row>
    <row r="145" spans="4:9" customFormat="1">
      <c r="D145" s="18" t="s">
        <v>520</v>
      </c>
      <c r="E145">
        <v>1</v>
      </c>
      <c r="F145">
        <v>2110202</v>
      </c>
      <c r="G145" t="s">
        <v>1007</v>
      </c>
      <c r="H145" s="16">
        <v>208530</v>
      </c>
      <c r="I145" s="108"/>
    </row>
    <row r="146" spans="4:9" customFormat="1">
      <c r="D146" s="18" t="s">
        <v>520</v>
      </c>
      <c r="E146">
        <v>1</v>
      </c>
      <c r="F146">
        <v>2010102</v>
      </c>
      <c r="G146" t="s">
        <v>995</v>
      </c>
      <c r="H146" s="16">
        <v>13367</v>
      </c>
      <c r="I146" s="108"/>
    </row>
    <row r="147" spans="4:9" customFormat="1">
      <c r="D147" s="18" t="s">
        <v>520</v>
      </c>
      <c r="E147">
        <v>1</v>
      </c>
      <c r="F147">
        <v>2410401</v>
      </c>
      <c r="G147" t="s">
        <v>1790</v>
      </c>
      <c r="H147" s="16">
        <v>216689</v>
      </c>
      <c r="I147" s="108"/>
    </row>
    <row r="148" spans="4:9" customFormat="1">
      <c r="D148" s="18" t="s">
        <v>1759</v>
      </c>
      <c r="E148" s="18"/>
      <c r="F148" s="18"/>
      <c r="G148" s="18"/>
      <c r="H148" s="16">
        <v>1128868</v>
      </c>
      <c r="I148" s="108"/>
    </row>
    <row r="149" spans="4:9" customFormat="1">
      <c r="D149" s="18" t="s">
        <v>464</v>
      </c>
      <c r="E149">
        <v>7</v>
      </c>
      <c r="F149">
        <v>2110317</v>
      </c>
      <c r="G149" t="s">
        <v>1242</v>
      </c>
      <c r="H149" s="16">
        <v>7920</v>
      </c>
      <c r="I149" s="108"/>
    </row>
    <row r="150" spans="4:9" customFormat="1">
      <c r="D150" s="18" t="s">
        <v>464</v>
      </c>
      <c r="E150">
        <v>6</v>
      </c>
      <c r="F150">
        <v>112268</v>
      </c>
      <c r="G150" t="s">
        <v>1021</v>
      </c>
      <c r="H150" s="16">
        <v>4410</v>
      </c>
      <c r="I150" s="108"/>
    </row>
    <row r="151" spans="4:9" customFormat="1">
      <c r="D151" s="18" t="s">
        <v>464</v>
      </c>
      <c r="E151">
        <v>6</v>
      </c>
      <c r="F151">
        <v>2110302</v>
      </c>
      <c r="G151" t="s">
        <v>1006</v>
      </c>
      <c r="H151" s="16">
        <v>118080</v>
      </c>
      <c r="I151" s="108"/>
    </row>
    <row r="152" spans="4:9" customFormat="1">
      <c r="D152" s="18" t="s">
        <v>464</v>
      </c>
      <c r="E152">
        <v>6</v>
      </c>
      <c r="F152">
        <v>114379</v>
      </c>
      <c r="G152" t="s">
        <v>1181</v>
      </c>
      <c r="H152" s="16">
        <v>6600</v>
      </c>
      <c r="I152" s="108"/>
    </row>
    <row r="153" spans="4:9" customFormat="1">
      <c r="D153" s="18" t="s">
        <v>464</v>
      </c>
      <c r="E153">
        <v>6</v>
      </c>
      <c r="F153">
        <v>2110317</v>
      </c>
      <c r="G153" t="s">
        <v>1242</v>
      </c>
      <c r="H153" s="16">
        <v>7920</v>
      </c>
      <c r="I153" s="108"/>
    </row>
    <row r="154" spans="4:9" customFormat="1">
      <c r="D154" s="18" t="s">
        <v>464</v>
      </c>
      <c r="E154">
        <v>5</v>
      </c>
      <c r="F154">
        <v>112268</v>
      </c>
      <c r="G154" t="s">
        <v>1021</v>
      </c>
      <c r="H154" s="16">
        <v>7200</v>
      </c>
      <c r="I154" s="108"/>
    </row>
    <row r="155" spans="4:9" customFormat="1">
      <c r="D155" s="18" t="s">
        <v>464</v>
      </c>
      <c r="E155">
        <v>5</v>
      </c>
      <c r="F155">
        <v>152384</v>
      </c>
      <c r="G155" t="s">
        <v>1106</v>
      </c>
      <c r="H155" s="16">
        <v>18000</v>
      </c>
      <c r="I155" s="108"/>
    </row>
    <row r="156" spans="4:9" customFormat="1">
      <c r="D156" s="18" t="s">
        <v>464</v>
      </c>
      <c r="E156">
        <v>5</v>
      </c>
      <c r="F156">
        <v>2110302</v>
      </c>
      <c r="G156" t="s">
        <v>1006</v>
      </c>
      <c r="H156" s="16">
        <v>114840</v>
      </c>
      <c r="I156" s="108"/>
    </row>
    <row r="157" spans="4:9" customFormat="1">
      <c r="D157" s="18" t="s">
        <v>464</v>
      </c>
      <c r="E157">
        <v>5</v>
      </c>
      <c r="F157">
        <v>2110402</v>
      </c>
      <c r="G157" t="s">
        <v>1008</v>
      </c>
      <c r="H157" s="16">
        <v>24240</v>
      </c>
      <c r="I157" s="108"/>
    </row>
    <row r="158" spans="4:9" customFormat="1">
      <c r="D158" s="18" t="s">
        <v>464</v>
      </c>
      <c r="E158">
        <v>5</v>
      </c>
      <c r="F158">
        <v>2110202</v>
      </c>
      <c r="G158" t="s">
        <v>1007</v>
      </c>
      <c r="H158" s="16">
        <v>89280</v>
      </c>
      <c r="I158" s="108"/>
    </row>
    <row r="159" spans="4:9" customFormat="1">
      <c r="D159" s="18" t="s">
        <v>464</v>
      </c>
      <c r="E159">
        <v>4</v>
      </c>
      <c r="F159">
        <v>112268</v>
      </c>
      <c r="G159" t="s">
        <v>1021</v>
      </c>
      <c r="H159" s="16">
        <v>1800</v>
      </c>
      <c r="I159" s="108"/>
    </row>
    <row r="160" spans="4:9" customFormat="1">
      <c r="D160" s="18" t="s">
        <v>464</v>
      </c>
      <c r="E160">
        <v>4</v>
      </c>
      <c r="F160">
        <v>112379</v>
      </c>
      <c r="G160" t="s">
        <v>1066</v>
      </c>
      <c r="H160" s="16">
        <v>12300</v>
      </c>
      <c r="I160" s="108"/>
    </row>
    <row r="161" spans="4:9" customFormat="1">
      <c r="D161" s="18" t="s">
        <v>464</v>
      </c>
      <c r="E161">
        <v>4</v>
      </c>
      <c r="F161">
        <v>112357</v>
      </c>
      <c r="G161" t="s">
        <v>1067</v>
      </c>
      <c r="H161" s="16">
        <v>1800</v>
      </c>
      <c r="I161" s="108"/>
    </row>
    <row r="162" spans="4:9" customFormat="1">
      <c r="D162" s="18" t="s">
        <v>464</v>
      </c>
      <c r="E162">
        <v>4</v>
      </c>
      <c r="F162">
        <v>2110402</v>
      </c>
      <c r="G162" t="s">
        <v>1008</v>
      </c>
      <c r="H162" s="16">
        <v>31680</v>
      </c>
      <c r="I162" s="108"/>
    </row>
    <row r="163" spans="4:9" customFormat="1">
      <c r="D163" s="18" t="s">
        <v>464</v>
      </c>
      <c r="E163">
        <v>4</v>
      </c>
      <c r="F163">
        <v>2110202</v>
      </c>
      <c r="G163" t="s">
        <v>1007</v>
      </c>
      <c r="H163" s="16">
        <v>206640</v>
      </c>
      <c r="I163" s="108"/>
    </row>
    <row r="164" spans="4:9" customFormat="1">
      <c r="D164" s="18" t="s">
        <v>464</v>
      </c>
      <c r="E164">
        <v>4</v>
      </c>
      <c r="F164">
        <v>2010102</v>
      </c>
      <c r="G164" t="s">
        <v>995</v>
      </c>
      <c r="H164" s="16">
        <v>9240</v>
      </c>
      <c r="I164" s="108"/>
    </row>
    <row r="165" spans="4:9" customFormat="1">
      <c r="D165" s="18" t="s">
        <v>464</v>
      </c>
      <c r="E165">
        <v>4</v>
      </c>
      <c r="F165">
        <v>2112207</v>
      </c>
      <c r="G165" t="s">
        <v>1103</v>
      </c>
      <c r="H165" s="16">
        <v>1080</v>
      </c>
      <c r="I165" s="108"/>
    </row>
    <row r="166" spans="4:9" customFormat="1">
      <c r="D166" s="18" t="s">
        <v>464</v>
      </c>
      <c r="E166">
        <v>4</v>
      </c>
      <c r="F166">
        <v>114379</v>
      </c>
      <c r="G166" t="s">
        <v>1181</v>
      </c>
      <c r="H166" s="16">
        <v>21300</v>
      </c>
      <c r="I166" s="108"/>
    </row>
    <row r="167" spans="4:9" customFormat="1">
      <c r="D167" s="18" t="s">
        <v>464</v>
      </c>
      <c r="E167">
        <v>4</v>
      </c>
      <c r="F167">
        <v>112271</v>
      </c>
      <c r="G167" t="s">
        <v>1234</v>
      </c>
      <c r="H167" s="16">
        <v>2400</v>
      </c>
      <c r="I167" s="108"/>
    </row>
    <row r="168" spans="4:9" customFormat="1">
      <c r="D168" s="18" t="s">
        <v>464</v>
      </c>
      <c r="E168">
        <v>4</v>
      </c>
      <c r="F168">
        <v>2110217</v>
      </c>
      <c r="G168" t="s">
        <v>1248</v>
      </c>
      <c r="H168" s="16">
        <v>61440</v>
      </c>
      <c r="I168" s="108"/>
    </row>
    <row r="169" spans="4:9" customFormat="1">
      <c r="D169" s="18" t="s">
        <v>464</v>
      </c>
      <c r="E169">
        <v>3</v>
      </c>
      <c r="F169">
        <v>112268</v>
      </c>
      <c r="G169" t="s">
        <v>1021</v>
      </c>
      <c r="H169" s="16">
        <v>3000</v>
      </c>
      <c r="I169" s="108"/>
    </row>
    <row r="170" spans="4:9" customFormat="1">
      <c r="D170" s="18" t="s">
        <v>464</v>
      </c>
      <c r="E170">
        <v>3</v>
      </c>
      <c r="F170">
        <v>112379</v>
      </c>
      <c r="G170" t="s">
        <v>1066</v>
      </c>
      <c r="H170" s="16">
        <v>24000</v>
      </c>
      <c r="I170" s="108"/>
    </row>
    <row r="171" spans="4:9" customFormat="1">
      <c r="D171" s="18" t="s">
        <v>464</v>
      </c>
      <c r="E171">
        <v>3</v>
      </c>
      <c r="F171">
        <v>152382</v>
      </c>
      <c r="G171" t="s">
        <v>1112</v>
      </c>
      <c r="H171" s="16">
        <v>21000</v>
      </c>
      <c r="I171" s="108"/>
    </row>
    <row r="172" spans="4:9" customFormat="1">
      <c r="D172" s="18" t="s">
        <v>464</v>
      </c>
      <c r="E172">
        <v>3</v>
      </c>
      <c r="F172">
        <v>2112207</v>
      </c>
      <c r="G172" t="s">
        <v>1103</v>
      </c>
      <c r="H172" s="16">
        <v>900</v>
      </c>
      <c r="I172" s="108"/>
    </row>
    <row r="173" spans="4:9" customFormat="1">
      <c r="D173" s="18" t="s">
        <v>464</v>
      </c>
      <c r="E173">
        <v>3</v>
      </c>
      <c r="F173">
        <v>152381</v>
      </c>
      <c r="G173" t="s">
        <v>1218</v>
      </c>
      <c r="H173" s="16">
        <v>2625</v>
      </c>
      <c r="I173" s="108"/>
    </row>
    <row r="174" spans="4:9" customFormat="1">
      <c r="D174" s="18" t="s">
        <v>464</v>
      </c>
      <c r="E174">
        <v>3</v>
      </c>
      <c r="F174">
        <v>112271</v>
      </c>
      <c r="G174" t="s">
        <v>1234</v>
      </c>
      <c r="H174" s="16">
        <v>3000</v>
      </c>
      <c r="I174" s="108"/>
    </row>
    <row r="175" spans="4:9" customFormat="1">
      <c r="D175" s="18" t="s">
        <v>464</v>
      </c>
      <c r="E175">
        <v>3</v>
      </c>
      <c r="F175">
        <v>152281</v>
      </c>
      <c r="G175" t="s">
        <v>1337</v>
      </c>
      <c r="H175" s="16">
        <v>5790</v>
      </c>
      <c r="I175" s="108"/>
    </row>
    <row r="176" spans="4:9" customFormat="1">
      <c r="D176" s="18" t="s">
        <v>464</v>
      </c>
      <c r="E176">
        <v>2</v>
      </c>
      <c r="F176">
        <v>2110202</v>
      </c>
      <c r="G176" t="s">
        <v>1007</v>
      </c>
      <c r="H176" s="16">
        <v>43380</v>
      </c>
      <c r="I176" s="108"/>
    </row>
    <row r="177" spans="4:9" customFormat="1">
      <c r="D177" s="18" t="s">
        <v>464</v>
      </c>
      <c r="E177">
        <v>2</v>
      </c>
      <c r="F177">
        <v>112271</v>
      </c>
      <c r="G177" t="s">
        <v>1234</v>
      </c>
      <c r="H177" s="16">
        <v>3000</v>
      </c>
      <c r="I177" s="108"/>
    </row>
    <row r="178" spans="4:9" customFormat="1">
      <c r="D178" s="18" t="s">
        <v>464</v>
      </c>
      <c r="E178">
        <v>2</v>
      </c>
      <c r="F178">
        <v>2110217</v>
      </c>
      <c r="G178" t="s">
        <v>1248</v>
      </c>
      <c r="H178" s="16">
        <v>99360</v>
      </c>
      <c r="I178" s="108"/>
    </row>
    <row r="179" spans="4:9" customFormat="1">
      <c r="D179" s="18" t="s">
        <v>1788</v>
      </c>
      <c r="E179" s="18"/>
      <c r="F179" s="18"/>
      <c r="G179" s="18"/>
      <c r="H179" s="16">
        <v>954225</v>
      </c>
      <c r="I179" s="108"/>
    </row>
    <row r="180" spans="4:9" customFormat="1">
      <c r="D180" t="s">
        <v>473</v>
      </c>
      <c r="E180">
        <v>4</v>
      </c>
      <c r="F180">
        <v>2110402</v>
      </c>
      <c r="G180" t="s">
        <v>1008</v>
      </c>
      <c r="H180" s="16">
        <v>2100</v>
      </c>
      <c r="I180" s="108"/>
    </row>
    <row r="181" spans="4:9" customFormat="1">
      <c r="D181" t="s">
        <v>473</v>
      </c>
      <c r="E181">
        <v>4</v>
      </c>
      <c r="F181">
        <v>112271</v>
      </c>
      <c r="G181" t="s">
        <v>1234</v>
      </c>
      <c r="H181" s="16">
        <v>2400</v>
      </c>
      <c r="I181" s="108"/>
    </row>
    <row r="182" spans="4:9" customFormat="1">
      <c r="D182" t="s">
        <v>473</v>
      </c>
      <c r="E182">
        <v>4</v>
      </c>
      <c r="F182">
        <v>2110317</v>
      </c>
      <c r="G182" t="s">
        <v>1242</v>
      </c>
      <c r="H182" s="16">
        <v>2880</v>
      </c>
      <c r="I182" s="108"/>
    </row>
    <row r="183" spans="4:9" customFormat="1">
      <c r="D183" t="s">
        <v>473</v>
      </c>
      <c r="E183">
        <v>4</v>
      </c>
      <c r="F183">
        <v>2110217</v>
      </c>
      <c r="G183" t="s">
        <v>1248</v>
      </c>
      <c r="H183" s="16">
        <v>21660</v>
      </c>
      <c r="I183" s="108"/>
    </row>
    <row r="184" spans="4:9" customFormat="1">
      <c r="D184" t="s">
        <v>473</v>
      </c>
      <c r="E184">
        <v>3</v>
      </c>
      <c r="F184">
        <v>152384</v>
      </c>
      <c r="G184" t="s">
        <v>1106</v>
      </c>
      <c r="H184" s="16">
        <v>3600</v>
      </c>
      <c r="I184" s="108"/>
    </row>
    <row r="185" spans="4:9" customFormat="1">
      <c r="D185" t="s">
        <v>473</v>
      </c>
      <c r="E185">
        <v>3</v>
      </c>
      <c r="F185">
        <v>2110302</v>
      </c>
      <c r="G185" t="s">
        <v>1006</v>
      </c>
      <c r="H185" s="16">
        <v>36798</v>
      </c>
      <c r="I185" s="108"/>
    </row>
    <row r="186" spans="4:9" customFormat="1">
      <c r="D186" t="s">
        <v>473</v>
      </c>
      <c r="E186">
        <v>3</v>
      </c>
      <c r="F186">
        <v>2110202</v>
      </c>
      <c r="G186" t="s">
        <v>1007</v>
      </c>
      <c r="H186" s="16">
        <v>55616</v>
      </c>
      <c r="I186" s="108"/>
    </row>
    <row r="187" spans="4:9" customFormat="1">
      <c r="D187" t="s">
        <v>473</v>
      </c>
      <c r="E187">
        <v>3</v>
      </c>
      <c r="F187">
        <v>2152388</v>
      </c>
      <c r="G187" t="s">
        <v>1105</v>
      </c>
      <c r="H187" s="16">
        <v>2520</v>
      </c>
      <c r="I187" s="108"/>
    </row>
    <row r="188" spans="4:9" customFormat="1">
      <c r="D188" t="s">
        <v>473</v>
      </c>
      <c r="E188">
        <v>3</v>
      </c>
      <c r="F188">
        <v>2112207</v>
      </c>
      <c r="G188" t="s">
        <v>1103</v>
      </c>
      <c r="H188" s="16">
        <v>1350</v>
      </c>
      <c r="I188" s="108"/>
    </row>
    <row r="189" spans="4:9" customFormat="1">
      <c r="D189" t="s">
        <v>1805</v>
      </c>
      <c r="H189" s="16">
        <v>128924</v>
      </c>
      <c r="I189" s="108"/>
    </row>
    <row r="190" spans="4:9" customFormat="1">
      <c r="D190" s="18" t="s">
        <v>443</v>
      </c>
      <c r="E190">
        <v>6</v>
      </c>
      <c r="F190">
        <v>2152388</v>
      </c>
      <c r="G190" t="s">
        <v>1105</v>
      </c>
      <c r="H190" s="16">
        <v>1440</v>
      </c>
      <c r="I190" s="108"/>
    </row>
    <row r="191" spans="4:9" customFormat="1">
      <c r="D191" s="18" t="s">
        <v>443</v>
      </c>
      <c r="E191">
        <v>5</v>
      </c>
      <c r="F191">
        <v>112379</v>
      </c>
      <c r="G191" t="s">
        <v>1066</v>
      </c>
      <c r="H191" s="16">
        <v>5100</v>
      </c>
      <c r="I191" s="108"/>
    </row>
    <row r="192" spans="4:9" customFormat="1">
      <c r="D192" s="18" t="s">
        <v>443</v>
      </c>
      <c r="E192">
        <v>5</v>
      </c>
      <c r="F192">
        <v>2114268</v>
      </c>
      <c r="G192" t="s">
        <v>1699</v>
      </c>
      <c r="H192" s="16">
        <v>60</v>
      </c>
      <c r="I192" s="108"/>
    </row>
    <row r="193" spans="4:9" customFormat="1">
      <c r="D193" s="18" t="s">
        <v>443</v>
      </c>
      <c r="E193">
        <v>5</v>
      </c>
      <c r="F193">
        <v>2114357</v>
      </c>
      <c r="G193" t="s">
        <v>1700</v>
      </c>
      <c r="H193" s="16">
        <v>264</v>
      </c>
      <c r="I193" s="108"/>
    </row>
    <row r="194" spans="4:9" customFormat="1">
      <c r="D194" s="18" t="s">
        <v>443</v>
      </c>
      <c r="E194">
        <v>5</v>
      </c>
      <c r="F194">
        <v>2114158</v>
      </c>
      <c r="G194" t="s">
        <v>1787</v>
      </c>
      <c r="H194" s="16">
        <v>300</v>
      </c>
      <c r="I194" s="108"/>
    </row>
    <row r="195" spans="4:9" customFormat="1">
      <c r="D195" s="18" t="s">
        <v>443</v>
      </c>
      <c r="E195">
        <v>4</v>
      </c>
      <c r="F195">
        <v>2114268</v>
      </c>
      <c r="G195" t="s">
        <v>1699</v>
      </c>
      <c r="H195" s="16">
        <v>720</v>
      </c>
      <c r="I195" s="108"/>
    </row>
    <row r="196" spans="4:9" customFormat="1">
      <c r="D196" s="18" t="s">
        <v>443</v>
      </c>
      <c r="E196">
        <v>4</v>
      </c>
      <c r="F196">
        <v>2114357</v>
      </c>
      <c r="G196" t="s">
        <v>1700</v>
      </c>
      <c r="H196" s="16">
        <v>720</v>
      </c>
      <c r="I196" s="108"/>
    </row>
    <row r="197" spans="4:9" customFormat="1">
      <c r="D197" s="18" t="s">
        <v>443</v>
      </c>
      <c r="E197">
        <v>4</v>
      </c>
      <c r="F197">
        <v>2114158</v>
      </c>
      <c r="G197" t="s">
        <v>1787</v>
      </c>
      <c r="H197" s="16">
        <v>300</v>
      </c>
      <c r="I197" s="108"/>
    </row>
    <row r="198" spans="4:9" customFormat="1">
      <c r="D198" s="18" t="s">
        <v>443</v>
      </c>
      <c r="E198">
        <v>3</v>
      </c>
      <c r="F198">
        <v>2152388</v>
      </c>
      <c r="G198" t="s">
        <v>1105</v>
      </c>
      <c r="H198" s="16">
        <v>1800</v>
      </c>
      <c r="I198" s="108"/>
    </row>
    <row r="199" spans="4:9" customFormat="1">
      <c r="D199" s="18" t="s">
        <v>443</v>
      </c>
      <c r="E199">
        <v>2</v>
      </c>
      <c r="F199">
        <v>2114268</v>
      </c>
      <c r="G199" t="s">
        <v>1699</v>
      </c>
      <c r="H199" s="16">
        <v>1080</v>
      </c>
      <c r="I199" s="108"/>
    </row>
    <row r="200" spans="4:9" customFormat="1">
      <c r="D200" s="18" t="s">
        <v>443</v>
      </c>
      <c r="E200">
        <v>2</v>
      </c>
      <c r="F200">
        <v>2114379</v>
      </c>
      <c r="G200" t="s">
        <v>1701</v>
      </c>
      <c r="H200" s="16">
        <v>810</v>
      </c>
      <c r="I200" s="108"/>
    </row>
    <row r="201" spans="4:9" customFormat="1">
      <c r="D201" s="18" t="s">
        <v>1760</v>
      </c>
      <c r="E201" s="18"/>
      <c r="F201" s="18"/>
      <c r="G201" s="18"/>
      <c r="H201" s="16">
        <v>12594</v>
      </c>
      <c r="I201" s="108"/>
    </row>
    <row r="202" spans="4:9" customFormat="1">
      <c r="D202" s="18" t="s">
        <v>445</v>
      </c>
      <c r="E202">
        <v>11</v>
      </c>
      <c r="F202">
        <v>2110402</v>
      </c>
      <c r="G202" t="s">
        <v>1008</v>
      </c>
      <c r="H202" s="16">
        <v>1591</v>
      </c>
      <c r="I202" s="108"/>
    </row>
    <row r="203" spans="4:9" customFormat="1">
      <c r="D203" s="18" t="s">
        <v>445</v>
      </c>
      <c r="E203">
        <v>9</v>
      </c>
      <c r="F203">
        <v>152381</v>
      </c>
      <c r="G203" t="s">
        <v>1218</v>
      </c>
      <c r="H203" s="16">
        <v>120</v>
      </c>
      <c r="I203" s="108"/>
    </row>
    <row r="204" spans="4:9" customFormat="1">
      <c r="D204" s="18" t="s">
        <v>445</v>
      </c>
      <c r="E204">
        <v>7</v>
      </c>
      <c r="F204">
        <v>2110302</v>
      </c>
      <c r="G204" t="s">
        <v>1006</v>
      </c>
      <c r="H204" s="16">
        <v>4800</v>
      </c>
      <c r="I204" s="108"/>
    </row>
    <row r="205" spans="4:9" customFormat="1">
      <c r="D205" s="18" t="s">
        <v>445</v>
      </c>
      <c r="E205">
        <v>7</v>
      </c>
      <c r="F205">
        <v>2110317</v>
      </c>
      <c r="G205" t="s">
        <v>1242</v>
      </c>
      <c r="H205" s="16">
        <v>3960</v>
      </c>
      <c r="I205" s="108"/>
    </row>
    <row r="206" spans="4:9" customFormat="1">
      <c r="D206" s="18" t="s">
        <v>445</v>
      </c>
      <c r="E206">
        <v>6</v>
      </c>
      <c r="F206">
        <v>2110302</v>
      </c>
      <c r="G206" t="s">
        <v>1006</v>
      </c>
      <c r="H206" s="16">
        <v>1656</v>
      </c>
      <c r="I206" s="108"/>
    </row>
    <row r="207" spans="4:9" customFormat="1">
      <c r="D207" s="18" t="s">
        <v>445</v>
      </c>
      <c r="E207">
        <v>5</v>
      </c>
      <c r="F207">
        <v>112357</v>
      </c>
      <c r="G207" t="s">
        <v>1067</v>
      </c>
      <c r="H207" s="16">
        <v>600</v>
      </c>
      <c r="I207" s="108"/>
    </row>
    <row r="208" spans="4:9" customFormat="1">
      <c r="D208" s="18" t="s">
        <v>445</v>
      </c>
      <c r="E208">
        <v>5</v>
      </c>
      <c r="F208">
        <v>2110302</v>
      </c>
      <c r="G208" t="s">
        <v>1006</v>
      </c>
      <c r="H208" s="16">
        <v>3355</v>
      </c>
      <c r="I208" s="108"/>
    </row>
    <row r="209" spans="4:9" customFormat="1">
      <c r="D209" s="18" t="s">
        <v>445</v>
      </c>
      <c r="E209">
        <v>5</v>
      </c>
      <c r="F209">
        <v>2110402</v>
      </c>
      <c r="G209" t="s">
        <v>1008</v>
      </c>
      <c r="H209" s="16">
        <v>5040</v>
      </c>
      <c r="I209" s="108"/>
    </row>
    <row r="210" spans="4:9" customFormat="1">
      <c r="D210" s="18" t="s">
        <v>445</v>
      </c>
      <c r="E210">
        <v>5</v>
      </c>
      <c r="F210">
        <v>2110317</v>
      </c>
      <c r="G210" t="s">
        <v>1242</v>
      </c>
      <c r="H210" s="16">
        <v>2370</v>
      </c>
      <c r="I210" s="108"/>
    </row>
    <row r="211" spans="4:9" customFormat="1">
      <c r="D211" s="18" t="s">
        <v>445</v>
      </c>
      <c r="E211">
        <v>5</v>
      </c>
      <c r="F211">
        <v>2110217</v>
      </c>
      <c r="G211" t="s">
        <v>1248</v>
      </c>
      <c r="H211" s="16">
        <v>840</v>
      </c>
      <c r="I211" s="108"/>
    </row>
    <row r="212" spans="4:9" customFormat="1">
      <c r="D212" s="18" t="s">
        <v>445</v>
      </c>
      <c r="E212">
        <v>4</v>
      </c>
      <c r="F212">
        <v>2110202</v>
      </c>
      <c r="G212" t="s">
        <v>1007</v>
      </c>
      <c r="H212" s="16">
        <v>2981</v>
      </c>
      <c r="I212" s="108"/>
    </row>
    <row r="213" spans="4:9" customFormat="1">
      <c r="D213" s="18" t="s">
        <v>445</v>
      </c>
      <c r="E213">
        <v>4</v>
      </c>
      <c r="F213">
        <v>2010102</v>
      </c>
      <c r="G213" t="s">
        <v>995</v>
      </c>
      <c r="H213" s="16">
        <v>3182</v>
      </c>
      <c r="I213" s="108"/>
    </row>
    <row r="214" spans="4:9" customFormat="1">
      <c r="D214" s="18" t="s">
        <v>445</v>
      </c>
      <c r="E214">
        <v>4</v>
      </c>
      <c r="F214">
        <v>114379</v>
      </c>
      <c r="G214" t="s">
        <v>1181</v>
      </c>
      <c r="H214" s="16">
        <v>300</v>
      </c>
      <c r="I214" s="108"/>
    </row>
    <row r="215" spans="4:9" customFormat="1">
      <c r="D215" s="18" t="s">
        <v>445</v>
      </c>
      <c r="E215">
        <v>4</v>
      </c>
      <c r="F215">
        <v>114268</v>
      </c>
      <c r="G215" t="s">
        <v>1179</v>
      </c>
      <c r="H215" s="16">
        <v>600</v>
      </c>
      <c r="I215" s="108"/>
    </row>
    <row r="216" spans="4:9" customFormat="1">
      <c r="D216" s="18" t="s">
        <v>445</v>
      </c>
      <c r="E216">
        <v>3</v>
      </c>
      <c r="F216">
        <v>112268</v>
      </c>
      <c r="G216" t="s">
        <v>1021</v>
      </c>
      <c r="H216" s="16">
        <v>7065</v>
      </c>
      <c r="I216" s="108"/>
    </row>
    <row r="217" spans="4:9" customFormat="1">
      <c r="D217" s="18" t="s">
        <v>445</v>
      </c>
      <c r="E217">
        <v>3</v>
      </c>
      <c r="F217">
        <v>2110302</v>
      </c>
      <c r="G217" t="s">
        <v>1006</v>
      </c>
      <c r="H217" s="16">
        <v>78480</v>
      </c>
      <c r="I217" s="108"/>
    </row>
    <row r="218" spans="4:9" customFormat="1">
      <c r="D218" s="18" t="s">
        <v>445</v>
      </c>
      <c r="E218">
        <v>3</v>
      </c>
      <c r="F218">
        <v>2110202</v>
      </c>
      <c r="G218" t="s">
        <v>1007</v>
      </c>
      <c r="H218" s="16">
        <v>70380</v>
      </c>
      <c r="I218" s="108"/>
    </row>
    <row r="219" spans="4:9" customFormat="1">
      <c r="D219" s="18" t="s">
        <v>445</v>
      </c>
      <c r="E219">
        <v>3</v>
      </c>
      <c r="F219">
        <v>2152388</v>
      </c>
      <c r="G219" t="s">
        <v>1105</v>
      </c>
      <c r="H219" s="16">
        <v>1740</v>
      </c>
      <c r="I219" s="108"/>
    </row>
    <row r="220" spans="4:9" customFormat="1">
      <c r="D220" s="18" t="s">
        <v>445</v>
      </c>
      <c r="E220">
        <v>3</v>
      </c>
      <c r="F220">
        <v>2010102</v>
      </c>
      <c r="G220" t="s">
        <v>995</v>
      </c>
      <c r="H220" s="16">
        <v>5880</v>
      </c>
      <c r="I220" s="108"/>
    </row>
    <row r="221" spans="4:9" customFormat="1">
      <c r="D221" s="18" t="s">
        <v>445</v>
      </c>
      <c r="E221">
        <v>3</v>
      </c>
      <c r="F221">
        <v>152382</v>
      </c>
      <c r="G221" t="s">
        <v>1112</v>
      </c>
      <c r="H221" s="16">
        <v>13470</v>
      </c>
      <c r="I221" s="108"/>
    </row>
    <row r="222" spans="4:9" customFormat="1">
      <c r="D222" s="18" t="s">
        <v>445</v>
      </c>
      <c r="E222">
        <v>3</v>
      </c>
      <c r="F222">
        <v>2112207</v>
      </c>
      <c r="G222" t="s">
        <v>1103</v>
      </c>
      <c r="H222" s="16">
        <v>3705</v>
      </c>
      <c r="I222" s="108"/>
    </row>
    <row r="223" spans="4:9" customFormat="1">
      <c r="D223" s="18" t="s">
        <v>445</v>
      </c>
      <c r="E223">
        <v>3</v>
      </c>
      <c r="F223">
        <v>2110217</v>
      </c>
      <c r="G223" t="s">
        <v>1248</v>
      </c>
      <c r="H223" s="16">
        <v>30240</v>
      </c>
      <c r="I223" s="108"/>
    </row>
    <row r="224" spans="4:9" customFormat="1">
      <c r="D224" s="18" t="s">
        <v>445</v>
      </c>
      <c r="E224">
        <v>2</v>
      </c>
      <c r="F224">
        <v>112268</v>
      </c>
      <c r="G224" t="s">
        <v>1021</v>
      </c>
      <c r="H224" s="16">
        <v>6000</v>
      </c>
      <c r="I224" s="108"/>
    </row>
    <row r="225" spans="4:9" customFormat="1">
      <c r="D225" s="18" t="s">
        <v>445</v>
      </c>
      <c r="E225">
        <v>2</v>
      </c>
      <c r="F225">
        <v>112357</v>
      </c>
      <c r="G225" t="s">
        <v>1067</v>
      </c>
      <c r="H225" s="16">
        <v>2400</v>
      </c>
      <c r="I225" s="108"/>
    </row>
    <row r="226" spans="4:9" customFormat="1">
      <c r="D226" s="18" t="s">
        <v>445</v>
      </c>
      <c r="E226">
        <v>2</v>
      </c>
      <c r="F226">
        <v>2110402</v>
      </c>
      <c r="G226" t="s">
        <v>1008</v>
      </c>
      <c r="H226" s="16">
        <v>5535</v>
      </c>
      <c r="I226" s="108"/>
    </row>
    <row r="227" spans="4:9" customFormat="1">
      <c r="D227" s="18" t="s">
        <v>445</v>
      </c>
      <c r="E227">
        <v>2</v>
      </c>
      <c r="F227">
        <v>2152388</v>
      </c>
      <c r="G227" t="s">
        <v>1105</v>
      </c>
      <c r="H227" s="16">
        <v>1800</v>
      </c>
      <c r="I227" s="108"/>
    </row>
    <row r="228" spans="4:9" customFormat="1">
      <c r="D228" s="18" t="s">
        <v>445</v>
      </c>
      <c r="E228">
        <v>2</v>
      </c>
      <c r="F228">
        <v>152382</v>
      </c>
      <c r="G228" t="s">
        <v>1112</v>
      </c>
      <c r="H228" s="16">
        <v>30000</v>
      </c>
      <c r="I228" s="108"/>
    </row>
    <row r="229" spans="4:9" customFormat="1">
      <c r="D229" s="18" t="s">
        <v>445</v>
      </c>
      <c r="E229">
        <v>2</v>
      </c>
      <c r="F229">
        <v>2112207</v>
      </c>
      <c r="G229" t="s">
        <v>1103</v>
      </c>
      <c r="H229" s="16">
        <v>1800</v>
      </c>
      <c r="I229" s="108"/>
    </row>
    <row r="230" spans="4:9" customFormat="1">
      <c r="D230" s="18" t="s">
        <v>1761</v>
      </c>
      <c r="E230" s="18"/>
      <c r="F230" s="18"/>
      <c r="G230" s="18"/>
      <c r="H230" s="16">
        <v>289890</v>
      </c>
      <c r="I230" s="108"/>
    </row>
    <row r="231" spans="4:9" customFormat="1">
      <c r="D231" s="18" t="s">
        <v>457</v>
      </c>
      <c r="E231">
        <v>9</v>
      </c>
      <c r="F231">
        <v>2114379</v>
      </c>
      <c r="G231" t="s">
        <v>1701</v>
      </c>
      <c r="H231" s="16">
        <v>1740</v>
      </c>
      <c r="I231" s="108"/>
    </row>
    <row r="232" spans="4:9" customFormat="1">
      <c r="D232" s="18" t="s">
        <v>457</v>
      </c>
      <c r="E232">
        <v>8</v>
      </c>
      <c r="F232">
        <v>13461</v>
      </c>
      <c r="G232" t="s">
        <v>1695</v>
      </c>
      <c r="H232" s="16">
        <v>6810</v>
      </c>
      <c r="I232" s="108"/>
    </row>
    <row r="233" spans="4:9" customFormat="1">
      <c r="D233" s="18" t="s">
        <v>457</v>
      </c>
      <c r="E233">
        <v>7</v>
      </c>
      <c r="F233">
        <v>2110302</v>
      </c>
      <c r="G233" t="s">
        <v>1006</v>
      </c>
      <c r="H233" s="16">
        <v>1152</v>
      </c>
      <c r="I233" s="108"/>
    </row>
    <row r="234" spans="4:9" customFormat="1">
      <c r="D234" s="18" t="s">
        <v>457</v>
      </c>
      <c r="E234">
        <v>7</v>
      </c>
      <c r="F234">
        <v>2114268</v>
      </c>
      <c r="G234" t="s">
        <v>1699</v>
      </c>
      <c r="H234" s="16">
        <v>540</v>
      </c>
      <c r="I234" s="108"/>
    </row>
    <row r="235" spans="4:9" customFormat="1">
      <c r="D235" s="18" t="s">
        <v>457</v>
      </c>
      <c r="E235">
        <v>6</v>
      </c>
      <c r="F235">
        <v>2152388</v>
      </c>
      <c r="G235" t="s">
        <v>1105</v>
      </c>
      <c r="H235" s="16">
        <v>10275</v>
      </c>
      <c r="I235" s="108"/>
    </row>
    <row r="236" spans="4:9" customFormat="1">
      <c r="D236" s="18" t="s">
        <v>457</v>
      </c>
      <c r="E236">
        <v>6</v>
      </c>
      <c r="F236">
        <v>2114357</v>
      </c>
      <c r="G236" t="s">
        <v>1700</v>
      </c>
      <c r="H236" s="16">
        <v>264</v>
      </c>
      <c r="I236" s="108"/>
    </row>
    <row r="237" spans="4:9" customFormat="1">
      <c r="D237" s="18" t="s">
        <v>457</v>
      </c>
      <c r="E237">
        <v>5</v>
      </c>
      <c r="F237">
        <v>2110303</v>
      </c>
      <c r="G237" t="s">
        <v>1095</v>
      </c>
      <c r="H237" s="16">
        <v>3060</v>
      </c>
      <c r="I237" s="108"/>
    </row>
    <row r="238" spans="4:9" customFormat="1">
      <c r="D238" s="18" t="s">
        <v>457</v>
      </c>
      <c r="E238">
        <v>4</v>
      </c>
      <c r="F238">
        <v>110316</v>
      </c>
      <c r="G238" t="s">
        <v>1093</v>
      </c>
      <c r="H238" s="16">
        <v>600</v>
      </c>
      <c r="I238" s="108"/>
    </row>
    <row r="239" spans="4:9" customFormat="1">
      <c r="D239" s="18" t="s">
        <v>457</v>
      </c>
      <c r="E239">
        <v>4</v>
      </c>
      <c r="F239">
        <v>2110402</v>
      </c>
      <c r="G239" t="s">
        <v>1008</v>
      </c>
      <c r="H239" s="16">
        <v>5365</v>
      </c>
      <c r="I239" s="108"/>
    </row>
    <row r="240" spans="4:9" customFormat="1">
      <c r="D240" s="18" t="s">
        <v>1798</v>
      </c>
      <c r="E240" s="18"/>
      <c r="F240" s="18"/>
      <c r="G240" s="18"/>
      <c r="H240" s="16">
        <v>29806</v>
      </c>
      <c r="I240" s="108"/>
    </row>
    <row r="241" spans="4:9" customFormat="1">
      <c r="D241" s="18" t="s">
        <v>450</v>
      </c>
      <c r="E241">
        <v>8</v>
      </c>
      <c r="F241">
        <v>2110317</v>
      </c>
      <c r="G241" t="s">
        <v>1242</v>
      </c>
      <c r="H241" s="16">
        <v>3600</v>
      </c>
      <c r="I241" s="108"/>
    </row>
    <row r="242" spans="4:9" customFormat="1">
      <c r="D242" s="18" t="s">
        <v>450</v>
      </c>
      <c r="E242">
        <v>7</v>
      </c>
      <c r="F242">
        <v>2110402</v>
      </c>
      <c r="G242" t="s">
        <v>1008</v>
      </c>
      <c r="H242" s="16">
        <v>9120</v>
      </c>
      <c r="I242" s="108"/>
    </row>
    <row r="243" spans="4:9" customFormat="1">
      <c r="D243" s="18" t="s">
        <v>450</v>
      </c>
      <c r="E243">
        <v>7</v>
      </c>
      <c r="F243">
        <v>2110217</v>
      </c>
      <c r="G243" t="s">
        <v>1248</v>
      </c>
      <c r="H243" s="16">
        <v>1200</v>
      </c>
      <c r="I243" s="108"/>
    </row>
    <row r="244" spans="4:9" customFormat="1">
      <c r="D244" s="18" t="s">
        <v>450</v>
      </c>
      <c r="E244">
        <v>6</v>
      </c>
      <c r="F244">
        <v>2110302</v>
      </c>
      <c r="G244" t="s">
        <v>1006</v>
      </c>
      <c r="H244" s="16">
        <v>2160</v>
      </c>
      <c r="I244" s="108"/>
    </row>
    <row r="245" spans="4:9" customFormat="1">
      <c r="D245" s="18" t="s">
        <v>450</v>
      </c>
      <c r="E245">
        <v>5</v>
      </c>
      <c r="F245">
        <v>112268</v>
      </c>
      <c r="G245" t="s">
        <v>1021</v>
      </c>
      <c r="H245" s="16">
        <v>22800</v>
      </c>
      <c r="I245" s="108"/>
    </row>
    <row r="246" spans="4:9" customFormat="1">
      <c r="D246" s="18" t="s">
        <v>450</v>
      </c>
      <c r="E246">
        <v>5</v>
      </c>
      <c r="F246">
        <v>112357</v>
      </c>
      <c r="G246" t="s">
        <v>1067</v>
      </c>
      <c r="H246" s="16">
        <v>120</v>
      </c>
      <c r="I246" s="108"/>
    </row>
    <row r="247" spans="4:9" customFormat="1">
      <c r="D247" s="18" t="s">
        <v>450</v>
      </c>
      <c r="E247">
        <v>5</v>
      </c>
      <c r="F247">
        <v>152384</v>
      </c>
      <c r="G247" t="s">
        <v>1106</v>
      </c>
      <c r="H247" s="16">
        <v>5400</v>
      </c>
      <c r="I247" s="108"/>
    </row>
    <row r="248" spans="4:9" customFormat="1">
      <c r="D248" s="18" t="s">
        <v>450</v>
      </c>
      <c r="E248">
        <v>5</v>
      </c>
      <c r="F248">
        <v>2110302</v>
      </c>
      <c r="G248" t="s">
        <v>1006</v>
      </c>
      <c r="H248" s="16">
        <v>21120</v>
      </c>
      <c r="I248" s="108"/>
    </row>
    <row r="249" spans="4:9" customFormat="1">
      <c r="D249" s="18" t="s">
        <v>450</v>
      </c>
      <c r="E249">
        <v>5</v>
      </c>
      <c r="F249">
        <v>2110402</v>
      </c>
      <c r="G249" t="s">
        <v>1008</v>
      </c>
      <c r="H249" s="16">
        <v>21600</v>
      </c>
      <c r="I249" s="108"/>
    </row>
    <row r="250" spans="4:9" customFormat="1">
      <c r="D250" s="18" t="s">
        <v>450</v>
      </c>
      <c r="E250">
        <v>5</v>
      </c>
      <c r="F250">
        <v>2110202</v>
      </c>
      <c r="G250" t="s">
        <v>1007</v>
      </c>
      <c r="H250" s="16">
        <v>39600</v>
      </c>
      <c r="I250" s="108"/>
    </row>
    <row r="251" spans="4:9" customFormat="1">
      <c r="D251" s="18" t="s">
        <v>450</v>
      </c>
      <c r="E251">
        <v>5</v>
      </c>
      <c r="F251">
        <v>112271</v>
      </c>
      <c r="G251" t="s">
        <v>1234</v>
      </c>
      <c r="H251" s="16">
        <v>3600</v>
      </c>
      <c r="I251" s="108"/>
    </row>
    <row r="252" spans="4:9" customFormat="1">
      <c r="D252" s="18" t="s">
        <v>450</v>
      </c>
      <c r="E252">
        <v>5</v>
      </c>
      <c r="F252">
        <v>2110317</v>
      </c>
      <c r="G252" t="s">
        <v>1242</v>
      </c>
      <c r="H252" s="16">
        <v>3600</v>
      </c>
      <c r="I252" s="108"/>
    </row>
    <row r="253" spans="4:9" customFormat="1">
      <c r="D253" s="18" t="s">
        <v>450</v>
      </c>
      <c r="E253">
        <v>5</v>
      </c>
      <c r="F253">
        <v>2110217</v>
      </c>
      <c r="G253" t="s">
        <v>1248</v>
      </c>
      <c r="H253" s="16">
        <v>10560</v>
      </c>
      <c r="I253" s="108"/>
    </row>
    <row r="254" spans="4:9" customFormat="1">
      <c r="D254" s="18" t="s">
        <v>450</v>
      </c>
      <c r="E254">
        <v>4</v>
      </c>
      <c r="F254">
        <v>112379</v>
      </c>
      <c r="G254" t="s">
        <v>1066</v>
      </c>
      <c r="H254" s="16">
        <v>2100</v>
      </c>
      <c r="I254" s="108"/>
    </row>
    <row r="255" spans="4:9" customFormat="1">
      <c r="D255" s="18" t="s">
        <v>450</v>
      </c>
      <c r="E255">
        <v>4</v>
      </c>
      <c r="F255">
        <v>152384</v>
      </c>
      <c r="G255" t="s">
        <v>1106</v>
      </c>
      <c r="H255" s="16">
        <v>3000</v>
      </c>
      <c r="I255" s="108"/>
    </row>
    <row r="256" spans="4:9" customFormat="1">
      <c r="D256" s="18" t="s">
        <v>450</v>
      </c>
      <c r="E256">
        <v>4</v>
      </c>
      <c r="F256">
        <v>2110302</v>
      </c>
      <c r="G256" t="s">
        <v>1006</v>
      </c>
      <c r="H256" s="16">
        <v>72000</v>
      </c>
      <c r="I256" s="108"/>
    </row>
    <row r="257" spans="4:9" customFormat="1">
      <c r="D257" s="18" t="s">
        <v>450</v>
      </c>
      <c r="E257">
        <v>4</v>
      </c>
      <c r="F257">
        <v>2110202</v>
      </c>
      <c r="G257" t="s">
        <v>1007</v>
      </c>
      <c r="H257" s="16">
        <v>73440</v>
      </c>
      <c r="I257" s="108"/>
    </row>
    <row r="258" spans="4:9" customFormat="1">
      <c r="D258" s="18" t="s">
        <v>450</v>
      </c>
      <c r="E258">
        <v>4</v>
      </c>
      <c r="F258">
        <v>114379</v>
      </c>
      <c r="G258" t="s">
        <v>1181</v>
      </c>
      <c r="H258" s="16">
        <v>3600</v>
      </c>
      <c r="I258" s="108"/>
    </row>
    <row r="259" spans="4:9" customFormat="1">
      <c r="D259" s="18" t="s">
        <v>450</v>
      </c>
      <c r="E259">
        <v>4</v>
      </c>
      <c r="F259">
        <v>114268</v>
      </c>
      <c r="G259" t="s">
        <v>1179</v>
      </c>
      <c r="H259" s="16">
        <v>300</v>
      </c>
      <c r="I259" s="108"/>
    </row>
    <row r="260" spans="4:9" customFormat="1">
      <c r="D260" s="18" t="s">
        <v>450</v>
      </c>
      <c r="E260">
        <v>4</v>
      </c>
      <c r="F260">
        <v>112271</v>
      </c>
      <c r="G260" t="s">
        <v>1234</v>
      </c>
      <c r="H260" s="16">
        <v>6000</v>
      </c>
      <c r="I260" s="108"/>
    </row>
    <row r="261" spans="4:9" customFormat="1">
      <c r="D261" s="18" t="s">
        <v>450</v>
      </c>
      <c r="E261">
        <v>4</v>
      </c>
      <c r="F261">
        <v>2110217</v>
      </c>
      <c r="G261" t="s">
        <v>1248</v>
      </c>
      <c r="H261" s="16">
        <v>10080</v>
      </c>
      <c r="I261" s="108"/>
    </row>
    <row r="262" spans="4:9" customFormat="1">
      <c r="D262" s="18" t="s">
        <v>450</v>
      </c>
      <c r="E262">
        <v>3</v>
      </c>
      <c r="F262">
        <v>112268</v>
      </c>
      <c r="G262" t="s">
        <v>1021</v>
      </c>
      <c r="H262" s="16">
        <v>3000</v>
      </c>
      <c r="I262" s="108"/>
    </row>
    <row r="263" spans="4:9" customFormat="1">
      <c r="D263" s="18" t="s">
        <v>450</v>
      </c>
      <c r="E263">
        <v>3</v>
      </c>
      <c r="F263">
        <v>152384</v>
      </c>
      <c r="G263" t="s">
        <v>1106</v>
      </c>
      <c r="H263" s="16">
        <v>5700</v>
      </c>
      <c r="I263" s="108"/>
    </row>
    <row r="264" spans="4:9" customFormat="1">
      <c r="D264" s="18" t="s">
        <v>450</v>
      </c>
      <c r="E264">
        <v>3</v>
      </c>
      <c r="F264">
        <v>2110302</v>
      </c>
      <c r="G264" t="s">
        <v>1006</v>
      </c>
      <c r="H264" s="16">
        <v>24000</v>
      </c>
      <c r="I264" s="108"/>
    </row>
    <row r="265" spans="4:9" customFormat="1">
      <c r="D265" s="18" t="s">
        <v>450</v>
      </c>
      <c r="E265">
        <v>3</v>
      </c>
      <c r="F265">
        <v>2110202</v>
      </c>
      <c r="G265" t="s">
        <v>1007</v>
      </c>
      <c r="H265" s="16">
        <v>104400</v>
      </c>
      <c r="I265" s="108"/>
    </row>
    <row r="266" spans="4:9" customFormat="1">
      <c r="D266" s="18" t="s">
        <v>450</v>
      </c>
      <c r="E266">
        <v>3</v>
      </c>
      <c r="F266">
        <v>2010102</v>
      </c>
      <c r="G266" t="s">
        <v>995</v>
      </c>
      <c r="H266" s="16">
        <v>4800</v>
      </c>
      <c r="I266" s="108"/>
    </row>
    <row r="267" spans="4:9" customFormat="1">
      <c r="D267" s="18" t="s">
        <v>450</v>
      </c>
      <c r="E267">
        <v>3</v>
      </c>
      <c r="F267">
        <v>2110317</v>
      </c>
      <c r="G267" t="s">
        <v>1242</v>
      </c>
      <c r="H267" s="16">
        <v>3600</v>
      </c>
      <c r="I267" s="108"/>
    </row>
    <row r="268" spans="4:9" customFormat="1">
      <c r="D268" s="18" t="s">
        <v>450</v>
      </c>
      <c r="E268">
        <v>3</v>
      </c>
      <c r="F268">
        <v>2110217</v>
      </c>
      <c r="G268" t="s">
        <v>1248</v>
      </c>
      <c r="H268" s="16">
        <v>15840</v>
      </c>
      <c r="I268" s="108"/>
    </row>
    <row r="269" spans="4:9" customFormat="1">
      <c r="D269" s="18" t="s">
        <v>450</v>
      </c>
      <c r="E269">
        <v>2</v>
      </c>
      <c r="F269">
        <v>112268</v>
      </c>
      <c r="G269" t="s">
        <v>1021</v>
      </c>
      <c r="H269" s="16">
        <v>9000</v>
      </c>
      <c r="I269" s="108"/>
    </row>
    <row r="270" spans="4:9" customFormat="1">
      <c r="D270" s="18" t="s">
        <v>450</v>
      </c>
      <c r="E270">
        <v>2</v>
      </c>
      <c r="F270">
        <v>112379</v>
      </c>
      <c r="G270" t="s">
        <v>1066</v>
      </c>
      <c r="H270" s="16">
        <v>30000</v>
      </c>
      <c r="I270" s="108"/>
    </row>
    <row r="271" spans="4:9" customFormat="1">
      <c r="D271" s="18" t="s">
        <v>450</v>
      </c>
      <c r="E271">
        <v>2</v>
      </c>
      <c r="F271">
        <v>112301</v>
      </c>
      <c r="G271" t="s">
        <v>1097</v>
      </c>
      <c r="H271" s="16">
        <v>6300</v>
      </c>
      <c r="I271" s="108"/>
    </row>
    <row r="272" spans="4:9" customFormat="1">
      <c r="D272" s="18" t="s">
        <v>450</v>
      </c>
      <c r="E272">
        <v>2</v>
      </c>
      <c r="F272">
        <v>152384</v>
      </c>
      <c r="G272" t="s">
        <v>1106</v>
      </c>
      <c r="H272" s="16">
        <v>3000</v>
      </c>
      <c r="I272" s="108"/>
    </row>
    <row r="273" spans="4:9" customFormat="1">
      <c r="D273" s="18" t="s">
        <v>450</v>
      </c>
      <c r="E273">
        <v>2</v>
      </c>
      <c r="F273">
        <v>2110402</v>
      </c>
      <c r="G273" t="s">
        <v>1008</v>
      </c>
      <c r="H273" s="16">
        <v>15840</v>
      </c>
      <c r="I273" s="108"/>
    </row>
    <row r="274" spans="4:9" customFormat="1">
      <c r="D274" s="18" t="s">
        <v>450</v>
      </c>
      <c r="E274">
        <v>2</v>
      </c>
      <c r="F274">
        <v>2110202</v>
      </c>
      <c r="G274" t="s">
        <v>1007</v>
      </c>
      <c r="H274" s="16">
        <v>21600</v>
      </c>
      <c r="I274" s="108"/>
    </row>
    <row r="275" spans="4:9" customFormat="1">
      <c r="D275" s="18" t="s">
        <v>450</v>
      </c>
      <c r="E275">
        <v>2</v>
      </c>
      <c r="F275">
        <v>2010102</v>
      </c>
      <c r="G275" t="s">
        <v>995</v>
      </c>
      <c r="H275" s="16">
        <v>2640</v>
      </c>
      <c r="I275" s="108"/>
    </row>
    <row r="276" spans="4:9" customFormat="1">
      <c r="D276" s="18" t="s">
        <v>450</v>
      </c>
      <c r="E276">
        <v>2</v>
      </c>
      <c r="F276">
        <v>112271</v>
      </c>
      <c r="G276" t="s">
        <v>1234</v>
      </c>
      <c r="H276" s="16">
        <v>8700</v>
      </c>
      <c r="I276" s="108"/>
    </row>
    <row r="277" spans="4:9" customFormat="1">
      <c r="D277" s="18" t="s">
        <v>450</v>
      </c>
      <c r="E277">
        <v>2</v>
      </c>
      <c r="F277">
        <v>2110217</v>
      </c>
      <c r="G277" t="s">
        <v>1248</v>
      </c>
      <c r="H277" s="16">
        <v>10560</v>
      </c>
      <c r="I277" s="108"/>
    </row>
    <row r="278" spans="4:9" customFormat="1">
      <c r="D278" s="18" t="s">
        <v>1762</v>
      </c>
      <c r="E278" s="18"/>
      <c r="F278" s="18"/>
      <c r="G278" s="18"/>
      <c r="H278" s="16">
        <v>583980</v>
      </c>
      <c r="I278" s="108"/>
    </row>
    <row r="279" spans="4:9" customFormat="1">
      <c r="D279" s="18" t="s">
        <v>461</v>
      </c>
      <c r="E279">
        <v>4</v>
      </c>
      <c r="F279">
        <v>2110402</v>
      </c>
      <c r="G279" t="s">
        <v>1008</v>
      </c>
      <c r="H279" s="16">
        <v>8811</v>
      </c>
      <c r="I279" s="108"/>
    </row>
    <row r="280" spans="4:9" customFormat="1">
      <c r="D280" s="18" t="s">
        <v>461</v>
      </c>
      <c r="E280">
        <v>3</v>
      </c>
      <c r="F280">
        <v>2110402</v>
      </c>
      <c r="G280" t="s">
        <v>1008</v>
      </c>
      <c r="H280" s="16">
        <v>140400</v>
      </c>
      <c r="I280" s="108"/>
    </row>
    <row r="281" spans="4:9" customFormat="1">
      <c r="D281" s="18" t="s">
        <v>461</v>
      </c>
      <c r="E281">
        <v>3</v>
      </c>
      <c r="F281">
        <v>2152388</v>
      </c>
      <c r="G281" t="s">
        <v>1105</v>
      </c>
      <c r="H281" s="16">
        <v>60</v>
      </c>
      <c r="I281" s="108"/>
    </row>
    <row r="282" spans="4:9" customFormat="1">
      <c r="D282" s="18" t="s">
        <v>1763</v>
      </c>
      <c r="E282" s="18"/>
      <c r="F282" s="18"/>
      <c r="G282" s="18"/>
      <c r="H282" s="16">
        <v>149271</v>
      </c>
      <c r="I282" s="108"/>
    </row>
    <row r="283" spans="4:9" customFormat="1">
      <c r="D283" s="18" t="s">
        <v>471</v>
      </c>
      <c r="E283">
        <v>18</v>
      </c>
      <c r="F283">
        <v>2110202</v>
      </c>
      <c r="G283" t="s">
        <v>1007</v>
      </c>
      <c r="H283" s="16">
        <v>6809</v>
      </c>
      <c r="I283" s="108"/>
    </row>
    <row r="284" spans="4:9" customFormat="1">
      <c r="D284" s="18" t="s">
        <v>471</v>
      </c>
      <c r="E284">
        <v>6</v>
      </c>
      <c r="F284">
        <v>2110302</v>
      </c>
      <c r="G284" t="s">
        <v>1006</v>
      </c>
      <c r="H284" s="16">
        <v>4637</v>
      </c>
      <c r="I284" s="108"/>
    </row>
    <row r="285" spans="4:9" customFormat="1">
      <c r="D285" s="18" t="s">
        <v>471</v>
      </c>
      <c r="E285">
        <v>6</v>
      </c>
      <c r="F285">
        <v>2110202</v>
      </c>
      <c r="G285" t="s">
        <v>1007</v>
      </c>
      <c r="H285" s="16">
        <v>2254</v>
      </c>
      <c r="I285" s="108"/>
    </row>
    <row r="286" spans="4:9" customFormat="1">
      <c r="D286" s="18" t="s">
        <v>1801</v>
      </c>
      <c r="E286" s="18"/>
      <c r="F286" s="18"/>
      <c r="G286" s="18"/>
      <c r="H286" s="16">
        <v>13700</v>
      </c>
      <c r="I286" s="108"/>
    </row>
    <row r="287" spans="4:9" customFormat="1">
      <c r="D287" t="s">
        <v>1813</v>
      </c>
      <c r="E287" t="s">
        <v>1752</v>
      </c>
      <c r="F287" t="s">
        <v>1752</v>
      </c>
      <c r="G287" t="s">
        <v>1813</v>
      </c>
      <c r="H287" s="16">
        <v>0</v>
      </c>
      <c r="I287" s="108"/>
    </row>
    <row r="288" spans="4:9" customFormat="1">
      <c r="D288" t="s">
        <v>1814</v>
      </c>
      <c r="H288" s="16">
        <v>0</v>
      </c>
      <c r="I288" s="108"/>
    </row>
    <row r="289" spans="4:9" customFormat="1">
      <c r="D289" t="s">
        <v>479</v>
      </c>
      <c r="E289">
        <v>7</v>
      </c>
      <c r="F289">
        <v>2013419</v>
      </c>
      <c r="G289" t="s">
        <v>1217</v>
      </c>
      <c r="H289" s="16">
        <v>4320</v>
      </c>
      <c r="I289" s="108"/>
    </row>
    <row r="290" spans="4:9" customFormat="1">
      <c r="D290" t="s">
        <v>479</v>
      </c>
      <c r="E290">
        <v>6</v>
      </c>
      <c r="F290">
        <v>2013322</v>
      </c>
      <c r="G290" t="s">
        <v>1214</v>
      </c>
      <c r="H290" s="16">
        <v>8640</v>
      </c>
      <c r="I290" s="108"/>
    </row>
    <row r="291" spans="4:9" customFormat="1">
      <c r="D291" t="s">
        <v>479</v>
      </c>
      <c r="E291">
        <v>6</v>
      </c>
      <c r="F291">
        <v>2013419</v>
      </c>
      <c r="G291" t="s">
        <v>1217</v>
      </c>
      <c r="H291" s="16">
        <v>4320</v>
      </c>
      <c r="I291" s="108"/>
    </row>
    <row r="292" spans="4:9" customFormat="1">
      <c r="D292" t="s">
        <v>479</v>
      </c>
      <c r="E292">
        <v>5</v>
      </c>
      <c r="F292">
        <v>2152388</v>
      </c>
      <c r="G292" t="s">
        <v>1105</v>
      </c>
      <c r="H292" s="16">
        <v>1200</v>
      </c>
      <c r="I292" s="108"/>
    </row>
    <row r="293" spans="4:9" customFormat="1">
      <c r="D293" t="s">
        <v>479</v>
      </c>
      <c r="E293">
        <v>5</v>
      </c>
      <c r="F293">
        <v>2112207</v>
      </c>
      <c r="G293" t="s">
        <v>1103</v>
      </c>
      <c r="H293" s="16">
        <v>120</v>
      </c>
      <c r="I293" s="108"/>
    </row>
    <row r="294" spans="4:9" customFormat="1">
      <c r="D294" t="s">
        <v>479</v>
      </c>
      <c r="E294">
        <v>5</v>
      </c>
      <c r="F294">
        <v>2013419</v>
      </c>
      <c r="G294" t="s">
        <v>1217</v>
      </c>
      <c r="H294" s="16">
        <v>6480</v>
      </c>
      <c r="I294" s="108"/>
    </row>
    <row r="295" spans="4:9" customFormat="1">
      <c r="D295" t="s">
        <v>479</v>
      </c>
      <c r="E295">
        <v>4</v>
      </c>
      <c r="F295">
        <v>2110302</v>
      </c>
      <c r="G295" t="s">
        <v>1006</v>
      </c>
      <c r="H295" s="16">
        <v>131138</v>
      </c>
      <c r="I295" s="108"/>
    </row>
    <row r="296" spans="4:9" customFormat="1">
      <c r="D296" t="s">
        <v>479</v>
      </c>
      <c r="E296">
        <v>4</v>
      </c>
      <c r="F296">
        <v>2013322</v>
      </c>
      <c r="G296" t="s">
        <v>1214</v>
      </c>
      <c r="H296" s="16">
        <v>4320</v>
      </c>
      <c r="I296" s="108"/>
    </row>
    <row r="297" spans="4:9" customFormat="1">
      <c r="D297" t="s">
        <v>479</v>
      </c>
      <c r="E297">
        <v>3</v>
      </c>
      <c r="F297">
        <v>152384</v>
      </c>
      <c r="G297" t="s">
        <v>1106</v>
      </c>
      <c r="H297" s="16">
        <v>600</v>
      </c>
      <c r="I297" s="108"/>
    </row>
    <row r="298" spans="4:9" customFormat="1">
      <c r="D298" t="s">
        <v>479</v>
      </c>
      <c r="E298">
        <v>3</v>
      </c>
      <c r="F298">
        <v>2110402</v>
      </c>
      <c r="G298" t="s">
        <v>1008</v>
      </c>
      <c r="H298" s="16">
        <v>21340</v>
      </c>
      <c r="I298" s="108"/>
    </row>
    <row r="299" spans="4:9" customFormat="1">
      <c r="D299" t="s">
        <v>479</v>
      </c>
      <c r="E299">
        <v>3</v>
      </c>
      <c r="F299">
        <v>2152388</v>
      </c>
      <c r="G299" t="s">
        <v>1105</v>
      </c>
      <c r="H299" s="16">
        <v>3240</v>
      </c>
      <c r="I299" s="108"/>
    </row>
    <row r="300" spans="4:9" customFormat="1">
      <c r="D300" t="s">
        <v>479</v>
      </c>
      <c r="E300">
        <v>3</v>
      </c>
      <c r="F300">
        <v>2112207</v>
      </c>
      <c r="G300" t="s">
        <v>1103</v>
      </c>
      <c r="H300" s="16">
        <v>900</v>
      </c>
      <c r="I300" s="108"/>
    </row>
    <row r="301" spans="4:9" customFormat="1">
      <c r="D301" t="s">
        <v>479</v>
      </c>
      <c r="E301">
        <v>3</v>
      </c>
      <c r="F301">
        <v>2110317</v>
      </c>
      <c r="G301" t="s">
        <v>1242</v>
      </c>
      <c r="H301" s="16">
        <v>420</v>
      </c>
      <c r="I301" s="108"/>
    </row>
    <row r="302" spans="4:9" customFormat="1">
      <c r="D302" t="s">
        <v>1799</v>
      </c>
      <c r="H302" s="16">
        <v>187038</v>
      </c>
      <c r="I302" s="108"/>
    </row>
    <row r="303" spans="4:9" customFormat="1">
      <c r="D303" t="s">
        <v>455</v>
      </c>
      <c r="E303">
        <v>9</v>
      </c>
      <c r="F303">
        <v>2110202</v>
      </c>
      <c r="G303" t="s">
        <v>1007</v>
      </c>
      <c r="H303" s="16">
        <v>7984</v>
      </c>
      <c r="I303" s="108"/>
    </row>
    <row r="304" spans="4:9" customFormat="1">
      <c r="D304" t="s">
        <v>455</v>
      </c>
      <c r="E304">
        <v>8</v>
      </c>
      <c r="F304">
        <v>110316</v>
      </c>
      <c r="G304" t="s">
        <v>1093</v>
      </c>
      <c r="H304" s="16">
        <v>9646</v>
      </c>
      <c r="I304" s="108"/>
    </row>
    <row r="305" spans="4:9" customFormat="1">
      <c r="D305" t="s">
        <v>455</v>
      </c>
      <c r="E305">
        <v>7</v>
      </c>
      <c r="F305">
        <v>2110403</v>
      </c>
      <c r="G305" t="s">
        <v>1080</v>
      </c>
      <c r="H305" s="16">
        <v>1800</v>
      </c>
      <c r="I305" s="108"/>
    </row>
    <row r="306" spans="4:9" customFormat="1">
      <c r="D306" t="s">
        <v>455</v>
      </c>
      <c r="E306">
        <v>7</v>
      </c>
      <c r="F306">
        <v>2110317</v>
      </c>
      <c r="G306" t="s">
        <v>1242</v>
      </c>
      <c r="H306" s="16">
        <v>3060</v>
      </c>
      <c r="I306" s="108"/>
    </row>
    <row r="307" spans="4:9" customFormat="1">
      <c r="D307" t="s">
        <v>455</v>
      </c>
      <c r="E307">
        <v>6</v>
      </c>
      <c r="F307">
        <v>110416</v>
      </c>
      <c r="G307" t="s">
        <v>1073</v>
      </c>
      <c r="H307" s="16">
        <v>300</v>
      </c>
      <c r="I307" s="108"/>
    </row>
    <row r="308" spans="4:9" customFormat="1">
      <c r="D308" t="s">
        <v>455</v>
      </c>
      <c r="E308">
        <v>6</v>
      </c>
      <c r="F308">
        <v>2110302</v>
      </c>
      <c r="G308" t="s">
        <v>1006</v>
      </c>
      <c r="H308" s="16">
        <v>10</v>
      </c>
      <c r="I308" s="108"/>
    </row>
    <row r="309" spans="4:9" customFormat="1">
      <c r="D309" t="s">
        <v>455</v>
      </c>
      <c r="E309">
        <v>6</v>
      </c>
      <c r="F309">
        <v>2110402</v>
      </c>
      <c r="G309" t="s">
        <v>1008</v>
      </c>
      <c r="H309" s="16">
        <v>3</v>
      </c>
      <c r="I309" s="108"/>
    </row>
    <row r="310" spans="4:9" customFormat="1">
      <c r="D310" t="s">
        <v>455</v>
      </c>
      <c r="E310">
        <v>5</v>
      </c>
      <c r="F310">
        <v>112268</v>
      </c>
      <c r="G310" t="s">
        <v>1021</v>
      </c>
      <c r="H310" s="16">
        <v>2400</v>
      </c>
      <c r="I310" s="108"/>
    </row>
    <row r="311" spans="4:9" customFormat="1">
      <c r="D311" t="s">
        <v>455</v>
      </c>
      <c r="E311">
        <v>5</v>
      </c>
      <c r="F311">
        <v>112379</v>
      </c>
      <c r="G311" t="s">
        <v>1066</v>
      </c>
      <c r="H311" s="16">
        <v>3000</v>
      </c>
      <c r="I311" s="108"/>
    </row>
    <row r="312" spans="4:9" customFormat="1">
      <c r="D312" t="s">
        <v>455</v>
      </c>
      <c r="E312">
        <v>5</v>
      </c>
      <c r="F312">
        <v>112357</v>
      </c>
      <c r="G312" t="s">
        <v>1067</v>
      </c>
      <c r="H312" s="16">
        <v>120</v>
      </c>
      <c r="I312" s="108"/>
    </row>
    <row r="313" spans="4:9" customFormat="1">
      <c r="D313" t="s">
        <v>455</v>
      </c>
      <c r="E313">
        <v>4</v>
      </c>
      <c r="F313">
        <v>2152388</v>
      </c>
      <c r="G313" t="s">
        <v>1105</v>
      </c>
      <c r="H313" s="16">
        <v>9420</v>
      </c>
      <c r="I313" s="108"/>
    </row>
    <row r="314" spans="4:9" customFormat="1">
      <c r="D314" t="s">
        <v>455</v>
      </c>
      <c r="E314">
        <v>4</v>
      </c>
      <c r="F314">
        <v>2110317</v>
      </c>
      <c r="G314" t="s">
        <v>1242</v>
      </c>
      <c r="H314" s="16">
        <v>3960</v>
      </c>
      <c r="I314" s="108"/>
    </row>
    <row r="315" spans="4:9" customFormat="1">
      <c r="D315" t="s">
        <v>1764</v>
      </c>
      <c r="H315" s="16">
        <v>41703</v>
      </c>
      <c r="I315" s="108"/>
    </row>
    <row r="316" spans="4:9" customFormat="1">
      <c r="D316" t="s">
        <v>448</v>
      </c>
      <c r="E316">
        <v>7</v>
      </c>
      <c r="F316">
        <v>2110317</v>
      </c>
      <c r="G316" t="s">
        <v>1242</v>
      </c>
      <c r="H316" s="16">
        <v>2700</v>
      </c>
      <c r="I316" s="108"/>
    </row>
    <row r="317" spans="4:9" customFormat="1">
      <c r="D317" t="s">
        <v>448</v>
      </c>
      <c r="E317">
        <v>5</v>
      </c>
      <c r="F317">
        <v>2110302</v>
      </c>
      <c r="G317" t="s">
        <v>1006</v>
      </c>
      <c r="H317" s="16">
        <v>86640</v>
      </c>
      <c r="I317" s="108"/>
    </row>
    <row r="318" spans="4:9" customFormat="1">
      <c r="D318" t="s">
        <v>448</v>
      </c>
      <c r="E318">
        <v>5</v>
      </c>
      <c r="F318">
        <v>2152388</v>
      </c>
      <c r="G318" t="s">
        <v>1105</v>
      </c>
      <c r="H318" s="16">
        <v>3600</v>
      </c>
      <c r="I318" s="108"/>
    </row>
    <row r="319" spans="4:9" customFormat="1">
      <c r="D319" t="s">
        <v>448</v>
      </c>
      <c r="E319">
        <v>5</v>
      </c>
      <c r="F319">
        <v>2110217</v>
      </c>
      <c r="G319" t="s">
        <v>1248</v>
      </c>
      <c r="H319" s="16">
        <v>240</v>
      </c>
      <c r="I319" s="108"/>
    </row>
    <row r="320" spans="4:9" customFormat="1">
      <c r="D320" t="s">
        <v>448</v>
      </c>
      <c r="E320">
        <v>4</v>
      </c>
      <c r="F320">
        <v>2110402</v>
      </c>
      <c r="G320" t="s">
        <v>1008</v>
      </c>
      <c r="H320" s="16">
        <v>8880</v>
      </c>
      <c r="I320" s="108"/>
    </row>
    <row r="321" spans="4:9" customFormat="1">
      <c r="D321" t="s">
        <v>1765</v>
      </c>
      <c r="H321" s="16">
        <v>102060</v>
      </c>
      <c r="I321" s="108"/>
    </row>
    <row r="322" spans="4:9" customFormat="1">
      <c r="D322" t="s">
        <v>477</v>
      </c>
      <c r="E322">
        <v>6</v>
      </c>
      <c r="F322">
        <v>2110302</v>
      </c>
      <c r="G322" t="s">
        <v>1006</v>
      </c>
      <c r="H322" s="16">
        <v>93967</v>
      </c>
      <c r="I322" s="108"/>
    </row>
    <row r="323" spans="4:9" customFormat="1">
      <c r="D323" t="s">
        <v>477</v>
      </c>
      <c r="E323">
        <v>6</v>
      </c>
      <c r="F323">
        <v>2110202</v>
      </c>
      <c r="G323" t="s">
        <v>1007</v>
      </c>
      <c r="H323" s="16">
        <v>37664</v>
      </c>
      <c r="I323" s="108"/>
    </row>
    <row r="324" spans="4:9" customFormat="1">
      <c r="D324" t="s">
        <v>477</v>
      </c>
      <c r="E324">
        <v>6</v>
      </c>
      <c r="F324">
        <v>2010102</v>
      </c>
      <c r="G324" t="s">
        <v>995</v>
      </c>
      <c r="H324" s="16">
        <v>3260</v>
      </c>
      <c r="I324" s="108"/>
    </row>
    <row r="325" spans="4:9" customFormat="1">
      <c r="D325" t="s">
        <v>477</v>
      </c>
      <c r="E325">
        <v>6</v>
      </c>
      <c r="F325">
        <v>2112207</v>
      </c>
      <c r="G325" t="s">
        <v>1103</v>
      </c>
      <c r="H325" s="16">
        <v>540</v>
      </c>
      <c r="I325" s="108"/>
    </row>
    <row r="326" spans="4:9" customFormat="1">
      <c r="D326" t="s">
        <v>477</v>
      </c>
      <c r="E326">
        <v>6</v>
      </c>
      <c r="F326">
        <v>2110317</v>
      </c>
      <c r="G326" t="s">
        <v>1242</v>
      </c>
      <c r="H326" s="16">
        <v>5760</v>
      </c>
      <c r="I326" s="108"/>
    </row>
    <row r="327" spans="4:9" customFormat="1">
      <c r="D327" t="s">
        <v>477</v>
      </c>
      <c r="E327">
        <v>5</v>
      </c>
      <c r="F327">
        <v>2110202</v>
      </c>
      <c r="G327" t="s">
        <v>1007</v>
      </c>
      <c r="H327" s="16">
        <v>21600</v>
      </c>
      <c r="I327" s="108"/>
    </row>
    <row r="328" spans="4:9" customFormat="1">
      <c r="D328" t="s">
        <v>477</v>
      </c>
      <c r="E328">
        <v>4</v>
      </c>
      <c r="F328">
        <v>112268</v>
      </c>
      <c r="G328" t="s">
        <v>1021</v>
      </c>
      <c r="H328" s="16">
        <v>3300</v>
      </c>
      <c r="I328" s="108"/>
    </row>
    <row r="329" spans="4:9" customFormat="1">
      <c r="D329" t="s">
        <v>477</v>
      </c>
      <c r="E329">
        <v>4</v>
      </c>
      <c r="F329">
        <v>2152388</v>
      </c>
      <c r="G329" t="s">
        <v>1105</v>
      </c>
      <c r="H329" s="16">
        <v>5985</v>
      </c>
      <c r="I329" s="108"/>
    </row>
    <row r="330" spans="4:9" customFormat="1">
      <c r="D330" t="s">
        <v>477</v>
      </c>
      <c r="E330">
        <v>4</v>
      </c>
      <c r="F330">
        <v>2110217</v>
      </c>
      <c r="G330" t="s">
        <v>1248</v>
      </c>
      <c r="H330" s="16">
        <v>1800</v>
      </c>
      <c r="I330" s="108"/>
    </row>
    <row r="331" spans="4:9" customFormat="1">
      <c r="D331" t="s">
        <v>1766</v>
      </c>
      <c r="H331" s="16">
        <v>173876</v>
      </c>
      <c r="I331" s="108"/>
    </row>
    <row r="332" spans="4:9" customFormat="1">
      <c r="D332" t="s">
        <v>463</v>
      </c>
      <c r="E332">
        <v>10</v>
      </c>
      <c r="F332">
        <v>2110302</v>
      </c>
      <c r="G332" t="s">
        <v>1006</v>
      </c>
      <c r="H332" s="16">
        <v>95</v>
      </c>
      <c r="I332" s="108"/>
    </row>
    <row r="333" spans="4:9" customFormat="1">
      <c r="D333" t="s">
        <v>463</v>
      </c>
      <c r="E333">
        <v>8</v>
      </c>
      <c r="F333">
        <v>2110302</v>
      </c>
      <c r="G333" t="s">
        <v>1006</v>
      </c>
      <c r="H333" s="16">
        <v>720</v>
      </c>
      <c r="I333" s="108"/>
    </row>
    <row r="334" spans="4:9" customFormat="1">
      <c r="D334" t="s">
        <v>463</v>
      </c>
      <c r="E334">
        <v>5</v>
      </c>
      <c r="F334">
        <v>2110402</v>
      </c>
      <c r="G334" t="s">
        <v>1008</v>
      </c>
      <c r="H334" s="16">
        <v>291384</v>
      </c>
      <c r="I334" s="108"/>
    </row>
    <row r="335" spans="4:9" customFormat="1">
      <c r="D335" t="s">
        <v>1767</v>
      </c>
      <c r="H335" s="16">
        <v>292199</v>
      </c>
      <c r="I335" s="108"/>
    </row>
    <row r="336" spans="4:9" customFormat="1">
      <c r="D336" t="s">
        <v>867</v>
      </c>
      <c r="E336">
        <v>4</v>
      </c>
      <c r="F336">
        <v>152384</v>
      </c>
      <c r="G336" t="s">
        <v>1106</v>
      </c>
      <c r="H336" s="16">
        <v>10200</v>
      </c>
      <c r="I336" s="108"/>
    </row>
    <row r="337" spans="4:9" customFormat="1">
      <c r="D337" t="s">
        <v>867</v>
      </c>
      <c r="E337">
        <v>4</v>
      </c>
      <c r="F337">
        <v>2110302</v>
      </c>
      <c r="G337" t="s">
        <v>1006</v>
      </c>
      <c r="H337" s="16">
        <v>29160</v>
      </c>
      <c r="I337" s="108"/>
    </row>
    <row r="338" spans="4:9" customFormat="1">
      <c r="D338" t="s">
        <v>867</v>
      </c>
      <c r="E338">
        <v>3</v>
      </c>
      <c r="F338">
        <v>2110402</v>
      </c>
      <c r="G338" t="s">
        <v>1008</v>
      </c>
      <c r="H338" s="16">
        <v>59700</v>
      </c>
      <c r="I338" s="108"/>
    </row>
    <row r="339" spans="4:9" customFormat="1">
      <c r="D339" t="s">
        <v>867</v>
      </c>
      <c r="E339">
        <v>3</v>
      </c>
      <c r="F339">
        <v>2152388</v>
      </c>
      <c r="G339" t="s">
        <v>1105</v>
      </c>
      <c r="H339" s="16">
        <v>1440</v>
      </c>
      <c r="I339" s="108"/>
    </row>
    <row r="340" spans="4:9" customFormat="1">
      <c r="D340" t="s">
        <v>867</v>
      </c>
      <c r="E340">
        <v>3</v>
      </c>
      <c r="F340">
        <v>2114379</v>
      </c>
      <c r="G340" t="s">
        <v>1701</v>
      </c>
      <c r="H340" s="16">
        <v>1260</v>
      </c>
      <c r="I340" s="108"/>
    </row>
    <row r="341" spans="4:9" customFormat="1">
      <c r="D341" t="s">
        <v>1768</v>
      </c>
      <c r="H341" s="16">
        <v>101760</v>
      </c>
      <c r="I341" s="108"/>
    </row>
    <row r="342" spans="4:9" customFormat="1">
      <c r="D342" t="s">
        <v>1193</v>
      </c>
      <c r="E342">
        <v>6</v>
      </c>
      <c r="F342">
        <v>2110302</v>
      </c>
      <c r="G342" t="s">
        <v>1006</v>
      </c>
      <c r="H342" s="16">
        <v>505</v>
      </c>
      <c r="I342" s="108"/>
    </row>
    <row r="343" spans="4:9" customFormat="1">
      <c r="D343" t="s">
        <v>1193</v>
      </c>
      <c r="E343">
        <v>6</v>
      </c>
      <c r="F343">
        <v>2110402</v>
      </c>
      <c r="G343" t="s">
        <v>1008</v>
      </c>
      <c r="H343" s="16">
        <v>10505</v>
      </c>
      <c r="I343" s="108"/>
    </row>
    <row r="344" spans="4:9" customFormat="1">
      <c r="D344" t="s">
        <v>1797</v>
      </c>
      <c r="H344" s="16">
        <v>11010</v>
      </c>
      <c r="I344" s="108"/>
    </row>
    <row r="345" spans="4:9" customFormat="1">
      <c r="D345" t="s">
        <v>1246</v>
      </c>
      <c r="E345">
        <v>3</v>
      </c>
      <c r="F345">
        <v>10301</v>
      </c>
      <c r="G345" t="s">
        <v>30</v>
      </c>
      <c r="H345" s="16">
        <v>600</v>
      </c>
      <c r="I345" s="108"/>
    </row>
    <row r="346" spans="4:9" customFormat="1">
      <c r="D346" t="s">
        <v>1246</v>
      </c>
      <c r="E346">
        <v>3</v>
      </c>
      <c r="F346">
        <v>10401</v>
      </c>
      <c r="G346" t="s">
        <v>34</v>
      </c>
      <c r="H346" s="16">
        <v>900</v>
      </c>
      <c r="I346" s="108"/>
    </row>
    <row r="347" spans="4:9" customFormat="1">
      <c r="D347" t="s">
        <v>1807</v>
      </c>
      <c r="H347" s="16">
        <v>1500</v>
      </c>
      <c r="I347" s="108"/>
    </row>
    <row r="348" spans="4:9" customFormat="1">
      <c r="D348" t="s">
        <v>1298</v>
      </c>
      <c r="E348">
        <v>5</v>
      </c>
      <c r="F348">
        <v>13358</v>
      </c>
      <c r="G348" t="s">
        <v>1173</v>
      </c>
      <c r="H348" s="16">
        <v>16992</v>
      </c>
      <c r="I348" s="108"/>
    </row>
    <row r="349" spans="4:9" customFormat="1">
      <c r="D349" t="s">
        <v>1298</v>
      </c>
      <c r="E349">
        <v>4</v>
      </c>
      <c r="F349">
        <v>13358</v>
      </c>
      <c r="G349" t="s">
        <v>1173</v>
      </c>
      <c r="H349" s="16">
        <v>122112</v>
      </c>
      <c r="I349" s="108"/>
    </row>
    <row r="350" spans="4:9" customFormat="1">
      <c r="D350" t="s">
        <v>1298</v>
      </c>
      <c r="E350">
        <v>3</v>
      </c>
      <c r="F350">
        <v>13358</v>
      </c>
      <c r="G350" t="s">
        <v>1173</v>
      </c>
      <c r="H350" s="16">
        <v>36576</v>
      </c>
      <c r="I350" s="108"/>
    </row>
    <row r="351" spans="4:9" customFormat="1">
      <c r="D351" t="s">
        <v>1298</v>
      </c>
      <c r="E351">
        <v>2</v>
      </c>
      <c r="F351">
        <v>2010301</v>
      </c>
      <c r="G351" t="s">
        <v>1001</v>
      </c>
      <c r="H351" s="16">
        <v>276229</v>
      </c>
      <c r="I351" s="108"/>
    </row>
    <row r="352" spans="4:9" customFormat="1">
      <c r="D352" t="s">
        <v>1298</v>
      </c>
      <c r="E352">
        <v>2</v>
      </c>
      <c r="F352">
        <v>13358</v>
      </c>
      <c r="G352" t="s">
        <v>1173</v>
      </c>
      <c r="H352" s="16">
        <v>36576</v>
      </c>
      <c r="I352" s="108"/>
    </row>
    <row r="353" spans="4:9" customFormat="1">
      <c r="D353" t="s">
        <v>1298</v>
      </c>
      <c r="E353">
        <v>2</v>
      </c>
      <c r="F353">
        <v>13420</v>
      </c>
      <c r="G353" t="s">
        <v>1170</v>
      </c>
      <c r="H353" s="16">
        <v>900</v>
      </c>
      <c r="I353" s="108"/>
    </row>
    <row r="354" spans="4:9" customFormat="1">
      <c r="D354" t="s">
        <v>1298</v>
      </c>
      <c r="E354">
        <v>2</v>
      </c>
      <c r="F354">
        <v>2410401</v>
      </c>
      <c r="G354" t="s">
        <v>1790</v>
      </c>
      <c r="H354" s="16">
        <v>456462</v>
      </c>
      <c r="I354" s="108"/>
    </row>
    <row r="355" spans="4:9" customFormat="1">
      <c r="D355" t="s">
        <v>1769</v>
      </c>
      <c r="H355" s="16">
        <v>945847</v>
      </c>
      <c r="I355" s="108"/>
    </row>
    <row r="356" spans="4:9" customFormat="1">
      <c r="D356" t="s">
        <v>1310</v>
      </c>
      <c r="E356">
        <v>3</v>
      </c>
      <c r="F356">
        <v>2010301</v>
      </c>
      <c r="G356" t="s">
        <v>1001</v>
      </c>
      <c r="H356" s="16">
        <v>172800</v>
      </c>
      <c r="I356" s="108"/>
    </row>
    <row r="357" spans="4:9" customFormat="1">
      <c r="D357" t="s">
        <v>1310</v>
      </c>
      <c r="E357">
        <v>3</v>
      </c>
      <c r="F357">
        <v>13358</v>
      </c>
      <c r="G357" t="s">
        <v>1173</v>
      </c>
      <c r="H357" s="16">
        <v>46944</v>
      </c>
      <c r="I357" s="108"/>
    </row>
    <row r="358" spans="4:9" customFormat="1">
      <c r="D358" t="s">
        <v>1310</v>
      </c>
      <c r="E358">
        <v>3</v>
      </c>
      <c r="F358">
        <v>2410401</v>
      </c>
      <c r="G358" t="s">
        <v>1790</v>
      </c>
      <c r="H358" s="16">
        <v>756013</v>
      </c>
      <c r="I358" s="108"/>
    </row>
    <row r="359" spans="4:9" customFormat="1">
      <c r="D359" t="s">
        <v>1770</v>
      </c>
      <c r="H359" s="16">
        <v>975757</v>
      </c>
      <c r="I359" s="108"/>
    </row>
    <row r="360" spans="4:9" customFormat="1">
      <c r="D360" t="s">
        <v>1311</v>
      </c>
      <c r="E360">
        <v>5</v>
      </c>
      <c r="F360">
        <v>2010301</v>
      </c>
      <c r="G360" t="s">
        <v>1001</v>
      </c>
      <c r="H360" s="16">
        <v>9025</v>
      </c>
      <c r="I360" s="108"/>
    </row>
    <row r="361" spans="4:9" customFormat="1">
      <c r="D361" t="s">
        <v>1771</v>
      </c>
      <c r="H361" s="16">
        <v>9025</v>
      </c>
      <c r="I361" s="108"/>
    </row>
    <row r="362" spans="4:9" customFormat="1">
      <c r="D362" t="s">
        <v>1309</v>
      </c>
      <c r="E362">
        <v>4</v>
      </c>
      <c r="F362">
        <v>10301</v>
      </c>
      <c r="G362" t="s">
        <v>30</v>
      </c>
      <c r="H362" s="16">
        <v>300</v>
      </c>
      <c r="I362" s="108"/>
    </row>
    <row r="363" spans="4:9" customFormat="1">
      <c r="D363" t="s">
        <v>1309</v>
      </c>
      <c r="E363">
        <v>4</v>
      </c>
      <c r="F363">
        <v>10401</v>
      </c>
      <c r="G363" t="s">
        <v>34</v>
      </c>
      <c r="H363" s="16">
        <v>565</v>
      </c>
      <c r="I363" s="108"/>
    </row>
    <row r="364" spans="4:9" customFormat="1">
      <c r="D364" t="s">
        <v>1309</v>
      </c>
      <c r="E364">
        <v>3</v>
      </c>
      <c r="F364">
        <v>13420</v>
      </c>
      <c r="G364" t="s">
        <v>1170</v>
      </c>
      <c r="H364" s="16">
        <v>900</v>
      </c>
      <c r="I364" s="108"/>
    </row>
    <row r="365" spans="4:9" customFormat="1">
      <c r="D365" t="s">
        <v>1754</v>
      </c>
      <c r="H365" s="16">
        <v>1765</v>
      </c>
      <c r="I365" s="108"/>
    </row>
    <row r="366" spans="4:9" customFormat="1">
      <c r="D366" t="s">
        <v>1489</v>
      </c>
      <c r="E366">
        <v>9</v>
      </c>
      <c r="F366">
        <v>2010401</v>
      </c>
      <c r="G366" t="s">
        <v>991</v>
      </c>
      <c r="H366" s="16">
        <v>48584</v>
      </c>
      <c r="I366" s="108"/>
    </row>
    <row r="367" spans="4:9" customFormat="1">
      <c r="D367" t="s">
        <v>1489</v>
      </c>
      <c r="E367">
        <v>8</v>
      </c>
      <c r="F367">
        <v>72001</v>
      </c>
      <c r="G367" t="s">
        <v>23</v>
      </c>
      <c r="H367" s="16">
        <v>594</v>
      </c>
      <c r="I367" s="108"/>
    </row>
    <row r="368" spans="4:9" customFormat="1">
      <c r="D368" t="s">
        <v>1489</v>
      </c>
      <c r="E368">
        <v>7</v>
      </c>
      <c r="F368">
        <v>10601</v>
      </c>
      <c r="G368" t="s">
        <v>731</v>
      </c>
      <c r="H368" s="16">
        <v>18063</v>
      </c>
      <c r="I368" s="108"/>
    </row>
    <row r="369" spans="4:9" customFormat="1">
      <c r="D369" t="s">
        <v>1489</v>
      </c>
      <c r="E369">
        <v>7</v>
      </c>
      <c r="F369">
        <v>72001</v>
      </c>
      <c r="G369" t="s">
        <v>23</v>
      </c>
      <c r="H369" s="16">
        <v>1168</v>
      </c>
      <c r="I369" s="108"/>
    </row>
    <row r="370" spans="4:9" customFormat="1">
      <c r="D370" t="s">
        <v>1489</v>
      </c>
      <c r="E370">
        <v>7</v>
      </c>
      <c r="F370">
        <v>2010401</v>
      </c>
      <c r="G370" t="s">
        <v>991</v>
      </c>
      <c r="H370" s="16">
        <v>158001</v>
      </c>
      <c r="I370" s="108"/>
    </row>
    <row r="371" spans="4:9" customFormat="1">
      <c r="D371" t="s">
        <v>1489</v>
      </c>
      <c r="E371">
        <v>7</v>
      </c>
      <c r="F371">
        <v>13358</v>
      </c>
      <c r="G371" t="s">
        <v>1173</v>
      </c>
      <c r="H371" s="16">
        <v>1728</v>
      </c>
      <c r="I371" s="108"/>
    </row>
    <row r="372" spans="4:9" customFormat="1">
      <c r="D372" t="s">
        <v>1489</v>
      </c>
      <c r="E372">
        <v>6</v>
      </c>
      <c r="F372">
        <v>72001</v>
      </c>
      <c r="G372" t="s">
        <v>23</v>
      </c>
      <c r="H372" s="16">
        <v>1077</v>
      </c>
      <c r="I372" s="108"/>
    </row>
    <row r="373" spans="4:9" customFormat="1">
      <c r="D373" t="s">
        <v>1489</v>
      </c>
      <c r="E373">
        <v>6</v>
      </c>
      <c r="F373">
        <v>2010501</v>
      </c>
      <c r="G373" t="s">
        <v>1004</v>
      </c>
      <c r="H373" s="16">
        <v>241282</v>
      </c>
      <c r="I373" s="108"/>
    </row>
    <row r="374" spans="4:9" customFormat="1">
      <c r="D374" t="s">
        <v>1489</v>
      </c>
      <c r="E374">
        <v>6</v>
      </c>
      <c r="F374">
        <v>2010401</v>
      </c>
      <c r="G374" t="s">
        <v>991</v>
      </c>
      <c r="H374" s="16">
        <v>8205</v>
      </c>
      <c r="I374" s="108"/>
    </row>
    <row r="375" spans="4:9" customFormat="1">
      <c r="D375" t="s">
        <v>1489</v>
      </c>
      <c r="E375">
        <v>5</v>
      </c>
      <c r="F375">
        <v>10601</v>
      </c>
      <c r="G375" t="s">
        <v>731</v>
      </c>
      <c r="H375" s="16">
        <v>18817</v>
      </c>
      <c r="I375" s="108"/>
    </row>
    <row r="376" spans="4:9" customFormat="1">
      <c r="D376" t="s">
        <v>1489</v>
      </c>
      <c r="E376">
        <v>4</v>
      </c>
      <c r="F376">
        <v>2010501</v>
      </c>
      <c r="G376" t="s">
        <v>1004</v>
      </c>
      <c r="H376" s="16">
        <v>76800</v>
      </c>
      <c r="I376" s="108"/>
    </row>
    <row r="377" spans="4:9" customFormat="1">
      <c r="D377" t="s">
        <v>1489</v>
      </c>
      <c r="E377">
        <v>4</v>
      </c>
      <c r="F377">
        <v>2010301</v>
      </c>
      <c r="G377" t="s">
        <v>1001</v>
      </c>
      <c r="H377" s="16">
        <v>1800</v>
      </c>
      <c r="I377" s="108"/>
    </row>
    <row r="378" spans="4:9" customFormat="1">
      <c r="D378" t="s">
        <v>1489</v>
      </c>
      <c r="E378">
        <v>4</v>
      </c>
      <c r="F378">
        <v>114379</v>
      </c>
      <c r="G378" t="s">
        <v>1181</v>
      </c>
      <c r="H378" s="16">
        <v>14400</v>
      </c>
      <c r="I378" s="108"/>
    </row>
    <row r="379" spans="4:9" customFormat="1">
      <c r="D379" t="s">
        <v>1489</v>
      </c>
      <c r="E379">
        <v>3</v>
      </c>
      <c r="F379">
        <v>72001</v>
      </c>
      <c r="G379" t="s">
        <v>23</v>
      </c>
      <c r="H379" s="16">
        <v>9578</v>
      </c>
      <c r="I379" s="108"/>
    </row>
    <row r="380" spans="4:9" customFormat="1">
      <c r="D380" t="s">
        <v>1489</v>
      </c>
      <c r="E380">
        <v>3</v>
      </c>
      <c r="F380">
        <v>2010501</v>
      </c>
      <c r="G380" t="s">
        <v>1004</v>
      </c>
      <c r="H380" s="16">
        <v>120281</v>
      </c>
      <c r="I380" s="108"/>
    </row>
    <row r="381" spans="4:9" customFormat="1">
      <c r="D381" t="s">
        <v>1489</v>
      </c>
      <c r="E381">
        <v>3</v>
      </c>
      <c r="F381">
        <v>2010301</v>
      </c>
      <c r="G381" t="s">
        <v>1001</v>
      </c>
      <c r="H381" s="16">
        <v>113520</v>
      </c>
      <c r="I381" s="108"/>
    </row>
    <row r="382" spans="4:9" customFormat="1">
      <c r="D382" t="s">
        <v>1489</v>
      </c>
      <c r="E382">
        <v>3</v>
      </c>
      <c r="F382">
        <v>114357</v>
      </c>
      <c r="G382" t="s">
        <v>1180</v>
      </c>
      <c r="H382" s="16">
        <v>337</v>
      </c>
      <c r="I382" s="108"/>
    </row>
    <row r="383" spans="4:9" customFormat="1">
      <c r="D383" t="s">
        <v>1753</v>
      </c>
      <c r="H383" s="16">
        <v>834235</v>
      </c>
      <c r="I383" s="108"/>
    </row>
    <row r="384" spans="4:9" customFormat="1">
      <c r="D384" s="18" t="s">
        <v>531</v>
      </c>
      <c r="E384" s="18"/>
      <c r="F384" s="18"/>
      <c r="G384" s="18"/>
      <c r="H384" s="16">
        <v>10967738</v>
      </c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4"/>
  <sheetViews>
    <sheetView showGridLines="0" zoomScale="70" zoomScaleNormal="70" workbookViewId="0">
      <selection activeCell="T15" sqref="T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7" t="s">
        <v>1749</v>
      </c>
      <c r="D3" s="237"/>
      <c r="E3" s="237"/>
      <c r="F3" s="237"/>
      <c r="G3" s="237"/>
      <c r="L3" s="238" t="s">
        <v>1750</v>
      </c>
      <c r="M3" s="238"/>
      <c r="N3" s="238"/>
      <c r="O3" s="238"/>
      <c r="P3" s="238"/>
      <c r="T3" s="239" t="s">
        <v>1751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1746</v>
      </c>
      <c r="D5" t="s">
        <v>1744</v>
      </c>
      <c r="L5" s="125" t="s">
        <v>1747</v>
      </c>
      <c r="M5" t="s">
        <v>1744</v>
      </c>
      <c r="T5" s="125" t="s">
        <v>1748</v>
      </c>
      <c r="U5" t="s">
        <v>1743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52</v>
      </c>
      <c r="D8">
        <v>1</v>
      </c>
      <c r="E8">
        <v>72003</v>
      </c>
      <c r="F8" t="s">
        <v>759</v>
      </c>
      <c r="G8" s="7">
        <v>1876</v>
      </c>
      <c r="L8" t="s">
        <v>586</v>
      </c>
      <c r="M8">
        <v>6</v>
      </c>
      <c r="N8">
        <v>13358</v>
      </c>
      <c r="O8" t="s">
        <v>1173</v>
      </c>
      <c r="P8" s="7">
        <v>288</v>
      </c>
      <c r="T8" t="s">
        <v>585</v>
      </c>
      <c r="U8">
        <v>1</v>
      </c>
      <c r="V8">
        <v>10601</v>
      </c>
      <c r="W8" t="s">
        <v>731</v>
      </c>
      <c r="X8" s="7">
        <v>19980</v>
      </c>
    </row>
    <row r="9" spans="3:24">
      <c r="C9" t="s">
        <v>1756</v>
      </c>
      <c r="G9" s="7">
        <v>1876</v>
      </c>
      <c r="L9" t="s">
        <v>586</v>
      </c>
      <c r="M9">
        <v>6</v>
      </c>
      <c r="N9">
        <v>13524</v>
      </c>
      <c r="O9" t="s">
        <v>1168</v>
      </c>
      <c r="P9" s="7">
        <v>240</v>
      </c>
      <c r="T9" t="s">
        <v>585</v>
      </c>
      <c r="U9">
        <v>1</v>
      </c>
      <c r="V9">
        <v>13358</v>
      </c>
      <c r="W9" t="s">
        <v>1173</v>
      </c>
      <c r="X9" s="7">
        <v>36576</v>
      </c>
    </row>
    <row r="10" spans="3:24">
      <c r="C10" t="s">
        <v>58</v>
      </c>
      <c r="D10">
        <v>2</v>
      </c>
      <c r="E10">
        <v>79111</v>
      </c>
      <c r="F10" t="s">
        <v>740</v>
      </c>
      <c r="G10" s="7">
        <v>3900</v>
      </c>
      <c r="L10" t="s">
        <v>1758</v>
      </c>
      <c r="P10" s="7">
        <v>528</v>
      </c>
      <c r="T10" t="s">
        <v>585</v>
      </c>
      <c r="U10">
        <v>1</v>
      </c>
      <c r="V10">
        <v>72001</v>
      </c>
      <c r="W10" t="s">
        <v>23</v>
      </c>
      <c r="X10" s="7">
        <v>92</v>
      </c>
    </row>
    <row r="11" spans="3:24">
      <c r="C11" t="s">
        <v>58</v>
      </c>
      <c r="D11">
        <v>1</v>
      </c>
      <c r="E11">
        <v>72003</v>
      </c>
      <c r="F11" t="s">
        <v>759</v>
      </c>
      <c r="G11" s="7">
        <v>236</v>
      </c>
      <c r="L11" t="s">
        <v>1489</v>
      </c>
      <c r="M11">
        <v>9</v>
      </c>
      <c r="N11">
        <v>2010401</v>
      </c>
      <c r="O11" t="s">
        <v>991</v>
      </c>
      <c r="P11" s="7">
        <v>48584</v>
      </c>
      <c r="T11" t="s">
        <v>585</v>
      </c>
      <c r="U11">
        <v>1</v>
      </c>
      <c r="V11">
        <v>73001</v>
      </c>
      <c r="W11" t="s">
        <v>49</v>
      </c>
      <c r="X11" s="7">
        <v>22680</v>
      </c>
    </row>
    <row r="12" spans="3:24">
      <c r="C12" t="s">
        <v>58</v>
      </c>
      <c r="D12">
        <v>1</v>
      </c>
      <c r="E12">
        <v>79111</v>
      </c>
      <c r="F12" t="s">
        <v>740</v>
      </c>
      <c r="G12" s="7">
        <v>3900</v>
      </c>
      <c r="L12" t="s">
        <v>1489</v>
      </c>
      <c r="M12">
        <v>7</v>
      </c>
      <c r="N12">
        <v>13358</v>
      </c>
      <c r="O12" t="s">
        <v>1173</v>
      </c>
      <c r="P12" s="7">
        <v>1728</v>
      </c>
      <c r="T12" t="s">
        <v>585</v>
      </c>
      <c r="U12">
        <v>1</v>
      </c>
      <c r="V12">
        <v>79110</v>
      </c>
      <c r="W12" t="s">
        <v>718</v>
      </c>
      <c r="X12" s="7">
        <v>10800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7">
        <v>231</v>
      </c>
      <c r="L13" t="s">
        <v>1489</v>
      </c>
      <c r="M13">
        <v>7</v>
      </c>
      <c r="N13">
        <v>2010401</v>
      </c>
      <c r="O13" t="s">
        <v>991</v>
      </c>
      <c r="P13" s="7">
        <v>158001</v>
      </c>
      <c r="T13" t="s">
        <v>585</v>
      </c>
      <c r="U13">
        <v>1</v>
      </c>
      <c r="V13">
        <v>112268</v>
      </c>
      <c r="W13" t="s">
        <v>1021</v>
      </c>
      <c r="X13" s="7">
        <v>2700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7">
        <v>1734</v>
      </c>
      <c r="L14" t="s">
        <v>1489</v>
      </c>
      <c r="M14">
        <v>6</v>
      </c>
      <c r="N14">
        <v>2010401</v>
      </c>
      <c r="O14" t="s">
        <v>991</v>
      </c>
      <c r="P14" s="7">
        <v>8205</v>
      </c>
      <c r="T14" t="s">
        <v>585</v>
      </c>
      <c r="U14">
        <v>1</v>
      </c>
      <c r="V14">
        <v>112357</v>
      </c>
      <c r="W14" t="s">
        <v>1067</v>
      </c>
      <c r="X14" s="7">
        <v>1080</v>
      </c>
    </row>
    <row r="15" spans="3:24">
      <c r="C15" t="s">
        <v>1757</v>
      </c>
      <c r="G15" s="7">
        <v>10001</v>
      </c>
      <c r="L15" t="s">
        <v>1489</v>
      </c>
      <c r="M15">
        <v>6</v>
      </c>
      <c r="N15">
        <v>2010501</v>
      </c>
      <c r="O15" t="s">
        <v>1004</v>
      </c>
      <c r="P15" s="7">
        <v>241282</v>
      </c>
      <c r="T15" t="s">
        <v>585</v>
      </c>
      <c r="U15">
        <v>1</v>
      </c>
      <c r="V15">
        <v>112379</v>
      </c>
      <c r="W15" t="s">
        <v>1066</v>
      </c>
      <c r="X15" s="7">
        <v>4200</v>
      </c>
    </row>
    <row r="16" spans="3:24">
      <c r="C16" t="s">
        <v>1489</v>
      </c>
      <c r="D16">
        <v>8</v>
      </c>
      <c r="E16">
        <v>72001</v>
      </c>
      <c r="F16" t="s">
        <v>23</v>
      </c>
      <c r="G16" s="7">
        <v>594</v>
      </c>
      <c r="L16" t="s">
        <v>1753</v>
      </c>
      <c r="P16" s="7">
        <v>457800</v>
      </c>
      <c r="T16" t="s">
        <v>585</v>
      </c>
      <c r="U16">
        <v>1</v>
      </c>
      <c r="V16">
        <v>2010102</v>
      </c>
      <c r="W16" t="s">
        <v>995</v>
      </c>
      <c r="X16" s="7">
        <v>2609</v>
      </c>
    </row>
    <row r="17" spans="3:24">
      <c r="C17" t="s">
        <v>1489</v>
      </c>
      <c r="D17">
        <v>7</v>
      </c>
      <c r="E17">
        <v>72001</v>
      </c>
      <c r="F17" t="s">
        <v>23</v>
      </c>
      <c r="G17" s="7">
        <v>1168</v>
      </c>
      <c r="L17" t="s">
        <v>531</v>
      </c>
      <c r="P17" s="7">
        <v>458328</v>
      </c>
      <c r="T17" t="s">
        <v>585</v>
      </c>
      <c r="U17">
        <v>1</v>
      </c>
      <c r="V17">
        <v>2010301</v>
      </c>
      <c r="W17" t="s">
        <v>1001</v>
      </c>
      <c r="X17" s="7">
        <v>333216</v>
      </c>
    </row>
    <row r="18" spans="3:24">
      <c r="C18" t="s">
        <v>1489</v>
      </c>
      <c r="D18">
        <v>6</v>
      </c>
      <c r="E18">
        <v>72001</v>
      </c>
      <c r="F18" t="s">
        <v>23</v>
      </c>
      <c r="G18" s="7">
        <v>1077</v>
      </c>
      <c r="T18" t="s">
        <v>585</v>
      </c>
      <c r="U18">
        <v>1</v>
      </c>
      <c r="V18">
        <v>2010501</v>
      </c>
      <c r="W18" t="s">
        <v>1004</v>
      </c>
      <c r="X18" s="7">
        <v>98250</v>
      </c>
    </row>
    <row r="19" spans="3:24">
      <c r="C19" t="s">
        <v>1753</v>
      </c>
      <c r="G19" s="7">
        <v>2839</v>
      </c>
      <c r="T19" t="s">
        <v>585</v>
      </c>
      <c r="U19">
        <v>1</v>
      </c>
      <c r="V19">
        <v>2110202</v>
      </c>
      <c r="W19" t="s">
        <v>1007</v>
      </c>
      <c r="X19" s="7">
        <v>34212</v>
      </c>
    </row>
    <row r="20" spans="3:24">
      <c r="C20" t="s">
        <v>531</v>
      </c>
      <c r="G20" s="7">
        <v>14716</v>
      </c>
      <c r="T20" t="s">
        <v>585</v>
      </c>
      <c r="U20">
        <v>1</v>
      </c>
      <c r="V20">
        <v>2110302</v>
      </c>
      <c r="W20" t="s">
        <v>1006</v>
      </c>
      <c r="X20" s="7">
        <v>6360</v>
      </c>
    </row>
    <row r="21" spans="3:24">
      <c r="T21" t="s">
        <v>585</v>
      </c>
      <c r="U21">
        <v>1</v>
      </c>
      <c r="V21">
        <v>2110402</v>
      </c>
      <c r="W21" t="s">
        <v>1008</v>
      </c>
      <c r="X21" s="7">
        <v>99480</v>
      </c>
    </row>
    <row r="22" spans="3:24">
      <c r="T22" t="s">
        <v>585</v>
      </c>
      <c r="U22">
        <v>1</v>
      </c>
      <c r="V22">
        <v>2410401</v>
      </c>
      <c r="W22" t="s">
        <v>1790</v>
      </c>
      <c r="X22" s="7">
        <v>373440</v>
      </c>
    </row>
    <row r="23" spans="3:24">
      <c r="T23" t="s">
        <v>585</v>
      </c>
      <c r="U23">
        <v>2</v>
      </c>
      <c r="V23">
        <v>10501</v>
      </c>
      <c r="W23" t="s">
        <v>41</v>
      </c>
      <c r="X23" s="7">
        <v>51870</v>
      </c>
    </row>
    <row r="24" spans="3:24">
      <c r="T24" t="s">
        <v>585</v>
      </c>
      <c r="U24">
        <v>2</v>
      </c>
      <c r="V24">
        <v>10601</v>
      </c>
      <c r="W24" t="s">
        <v>731</v>
      </c>
      <c r="X24" s="7">
        <v>16590</v>
      </c>
    </row>
    <row r="25" spans="3:24">
      <c r="T25" t="s">
        <v>585</v>
      </c>
      <c r="U25">
        <v>2</v>
      </c>
      <c r="V25">
        <v>72001</v>
      </c>
      <c r="W25" t="s">
        <v>23</v>
      </c>
      <c r="X25" s="7">
        <v>737</v>
      </c>
    </row>
    <row r="26" spans="3:24">
      <c r="T26" t="s">
        <v>585</v>
      </c>
      <c r="U26">
        <v>2</v>
      </c>
      <c r="V26">
        <v>73001</v>
      </c>
      <c r="W26" t="s">
        <v>49</v>
      </c>
      <c r="X26" s="7">
        <v>23700</v>
      </c>
    </row>
    <row r="27" spans="3:24">
      <c r="T27" t="s">
        <v>585</v>
      </c>
      <c r="U27">
        <v>2</v>
      </c>
      <c r="V27">
        <v>79110</v>
      </c>
      <c r="W27" t="s">
        <v>718</v>
      </c>
      <c r="X27" s="7">
        <v>6900</v>
      </c>
    </row>
    <row r="28" spans="3:24">
      <c r="T28" t="s">
        <v>585</v>
      </c>
      <c r="U28">
        <v>2</v>
      </c>
      <c r="V28">
        <v>2010102</v>
      </c>
      <c r="W28" t="s">
        <v>995</v>
      </c>
      <c r="X28" s="7">
        <v>760</v>
      </c>
    </row>
    <row r="29" spans="3:24">
      <c r="T29" t="s">
        <v>585</v>
      </c>
      <c r="U29">
        <v>2</v>
      </c>
      <c r="V29">
        <v>2010301</v>
      </c>
      <c r="W29" t="s">
        <v>1001</v>
      </c>
      <c r="X29" s="7">
        <v>91974</v>
      </c>
    </row>
    <row r="30" spans="3:24">
      <c r="T30" t="s">
        <v>585</v>
      </c>
      <c r="U30">
        <v>2</v>
      </c>
      <c r="V30">
        <v>2010501</v>
      </c>
      <c r="W30" t="s">
        <v>1004</v>
      </c>
      <c r="X30" s="7">
        <v>28800</v>
      </c>
    </row>
    <row r="31" spans="3:24">
      <c r="T31" t="s">
        <v>585</v>
      </c>
      <c r="U31">
        <v>2</v>
      </c>
      <c r="V31">
        <v>2110302</v>
      </c>
      <c r="W31" t="s">
        <v>1006</v>
      </c>
      <c r="X31" s="7">
        <v>45138</v>
      </c>
    </row>
    <row r="32" spans="3:24">
      <c r="T32" t="s">
        <v>585</v>
      </c>
      <c r="U32">
        <v>2</v>
      </c>
      <c r="V32">
        <v>2110402</v>
      </c>
      <c r="W32" t="s">
        <v>1008</v>
      </c>
      <c r="X32" s="7">
        <v>22047</v>
      </c>
    </row>
    <row r="33" spans="20:24">
      <c r="T33" t="s">
        <v>585</v>
      </c>
      <c r="U33">
        <v>2</v>
      </c>
      <c r="V33">
        <v>2410401</v>
      </c>
      <c r="W33" t="s">
        <v>1790</v>
      </c>
      <c r="X33" s="7">
        <v>59873</v>
      </c>
    </row>
    <row r="34" spans="20:24">
      <c r="T34" t="s">
        <v>585</v>
      </c>
      <c r="U34">
        <v>3</v>
      </c>
      <c r="V34">
        <v>72001</v>
      </c>
      <c r="W34" t="s">
        <v>23</v>
      </c>
      <c r="X34" s="7">
        <v>4320</v>
      </c>
    </row>
    <row r="35" spans="20:24">
      <c r="T35" t="s">
        <v>585</v>
      </c>
      <c r="U35">
        <v>3</v>
      </c>
      <c r="V35">
        <v>2010501</v>
      </c>
      <c r="W35" t="s">
        <v>1004</v>
      </c>
      <c r="X35" s="7">
        <v>1786</v>
      </c>
    </row>
    <row r="36" spans="20:24">
      <c r="T36" t="s">
        <v>585</v>
      </c>
      <c r="U36">
        <v>3</v>
      </c>
      <c r="V36">
        <v>2110402</v>
      </c>
      <c r="W36" t="s">
        <v>1008</v>
      </c>
      <c r="X36" s="7">
        <v>5035</v>
      </c>
    </row>
    <row r="37" spans="20:24">
      <c r="T37" t="s">
        <v>585</v>
      </c>
      <c r="U37">
        <v>4</v>
      </c>
      <c r="V37">
        <v>72001</v>
      </c>
      <c r="W37" t="s">
        <v>23</v>
      </c>
      <c r="X37" s="7">
        <v>180</v>
      </c>
    </row>
    <row r="38" spans="20:24">
      <c r="T38" t="s">
        <v>585</v>
      </c>
      <c r="U38">
        <v>5</v>
      </c>
      <c r="V38">
        <v>72001</v>
      </c>
      <c r="W38" t="s">
        <v>23</v>
      </c>
      <c r="X38" s="7">
        <v>1050</v>
      </c>
    </row>
    <row r="39" spans="20:24">
      <c r="T39" t="s">
        <v>585</v>
      </c>
      <c r="U39">
        <v>6</v>
      </c>
      <c r="V39">
        <v>10501</v>
      </c>
      <c r="W39" t="s">
        <v>41</v>
      </c>
      <c r="X39" s="7">
        <v>1743</v>
      </c>
    </row>
    <row r="40" spans="20:24">
      <c r="T40" t="s">
        <v>1755</v>
      </c>
      <c r="X40" s="7">
        <v>1408178</v>
      </c>
    </row>
    <row r="41" spans="20:24">
      <c r="T41" t="s">
        <v>52</v>
      </c>
      <c r="U41">
        <v>1</v>
      </c>
      <c r="V41">
        <v>10501</v>
      </c>
      <c r="W41" t="s">
        <v>41</v>
      </c>
      <c r="X41" s="7">
        <v>10080</v>
      </c>
    </row>
    <row r="42" spans="20:24">
      <c r="T42" t="s">
        <v>52</v>
      </c>
      <c r="U42">
        <v>1</v>
      </c>
      <c r="V42">
        <v>10601</v>
      </c>
      <c r="W42" t="s">
        <v>731</v>
      </c>
      <c r="X42" s="7">
        <v>11548</v>
      </c>
    </row>
    <row r="43" spans="20:24">
      <c r="T43" t="s">
        <v>52</v>
      </c>
      <c r="U43">
        <v>1</v>
      </c>
      <c r="V43">
        <v>72001</v>
      </c>
      <c r="W43" t="s">
        <v>23</v>
      </c>
      <c r="X43" s="7">
        <v>23097</v>
      </c>
    </row>
    <row r="44" spans="20:24">
      <c r="T44" t="s">
        <v>52</v>
      </c>
      <c r="U44">
        <v>1</v>
      </c>
      <c r="V44">
        <v>72003</v>
      </c>
      <c r="W44" t="s">
        <v>759</v>
      </c>
      <c r="X44" s="7">
        <v>1876</v>
      </c>
    </row>
    <row r="45" spans="20:24">
      <c r="T45" t="s">
        <v>52</v>
      </c>
      <c r="U45">
        <v>1</v>
      </c>
      <c r="V45">
        <v>73001</v>
      </c>
      <c r="W45" t="s">
        <v>49</v>
      </c>
      <c r="X45" s="7">
        <v>11820</v>
      </c>
    </row>
    <row r="46" spans="20:24">
      <c r="T46" t="s">
        <v>52</v>
      </c>
      <c r="U46">
        <v>1</v>
      </c>
      <c r="V46">
        <v>79110</v>
      </c>
      <c r="W46" t="s">
        <v>718</v>
      </c>
      <c r="X46" s="7">
        <v>4680</v>
      </c>
    </row>
    <row r="47" spans="20:24">
      <c r="T47" t="s">
        <v>52</v>
      </c>
      <c r="U47">
        <v>1</v>
      </c>
      <c r="V47">
        <v>2010102</v>
      </c>
      <c r="W47" t="s">
        <v>995</v>
      </c>
      <c r="X47" s="7">
        <v>9</v>
      </c>
    </row>
    <row r="48" spans="20:24">
      <c r="T48" t="s">
        <v>52</v>
      </c>
      <c r="U48">
        <v>1</v>
      </c>
      <c r="V48">
        <v>2010301</v>
      </c>
      <c r="W48" t="s">
        <v>1001</v>
      </c>
      <c r="X48" s="7">
        <v>109680</v>
      </c>
    </row>
    <row r="49" spans="20:24">
      <c r="T49" t="s">
        <v>52</v>
      </c>
      <c r="U49">
        <v>1</v>
      </c>
      <c r="V49">
        <v>2010501</v>
      </c>
      <c r="W49" t="s">
        <v>1004</v>
      </c>
      <c r="X49" s="7">
        <v>59370</v>
      </c>
    </row>
    <row r="50" spans="20:24">
      <c r="T50" t="s">
        <v>52</v>
      </c>
      <c r="U50">
        <v>1</v>
      </c>
      <c r="V50">
        <v>2110202</v>
      </c>
      <c r="W50" t="s">
        <v>1007</v>
      </c>
      <c r="X50" s="7">
        <v>55087</v>
      </c>
    </row>
    <row r="51" spans="20:24">
      <c r="T51" t="s">
        <v>52</v>
      </c>
      <c r="U51">
        <v>1</v>
      </c>
      <c r="V51">
        <v>2110302</v>
      </c>
      <c r="W51" t="s">
        <v>1006</v>
      </c>
      <c r="X51" s="7">
        <v>80270</v>
      </c>
    </row>
    <row r="52" spans="20:24">
      <c r="T52" t="s">
        <v>52</v>
      </c>
      <c r="U52">
        <v>1</v>
      </c>
      <c r="V52">
        <v>2110402</v>
      </c>
      <c r="W52" t="s">
        <v>1008</v>
      </c>
      <c r="X52" s="7">
        <v>51832</v>
      </c>
    </row>
    <row r="53" spans="20:24">
      <c r="T53" t="s">
        <v>52</v>
      </c>
      <c r="U53">
        <v>1</v>
      </c>
      <c r="V53">
        <v>2410401</v>
      </c>
      <c r="W53" t="s">
        <v>1790</v>
      </c>
      <c r="X53" s="7">
        <v>344034</v>
      </c>
    </row>
    <row r="54" spans="20:24">
      <c r="T54" t="s">
        <v>52</v>
      </c>
      <c r="U54">
        <v>2</v>
      </c>
      <c r="V54">
        <v>10501</v>
      </c>
      <c r="W54" t="s">
        <v>41</v>
      </c>
      <c r="X54" s="7">
        <v>32865</v>
      </c>
    </row>
    <row r="55" spans="20:24">
      <c r="T55" t="s">
        <v>52</v>
      </c>
      <c r="U55">
        <v>2</v>
      </c>
      <c r="V55">
        <v>10601</v>
      </c>
      <c r="W55" t="s">
        <v>731</v>
      </c>
      <c r="X55" s="7">
        <v>12919</v>
      </c>
    </row>
    <row r="56" spans="20:24">
      <c r="T56" t="s">
        <v>52</v>
      </c>
      <c r="U56">
        <v>2</v>
      </c>
      <c r="V56">
        <v>72001</v>
      </c>
      <c r="W56" t="s">
        <v>23</v>
      </c>
      <c r="X56" s="7">
        <v>738</v>
      </c>
    </row>
    <row r="57" spans="20:24">
      <c r="T57" t="s">
        <v>52</v>
      </c>
      <c r="U57">
        <v>2</v>
      </c>
      <c r="V57">
        <v>73001</v>
      </c>
      <c r="W57" t="s">
        <v>49</v>
      </c>
      <c r="X57" s="7">
        <v>9876</v>
      </c>
    </row>
    <row r="58" spans="20:24">
      <c r="T58" t="s">
        <v>52</v>
      </c>
      <c r="U58">
        <v>2</v>
      </c>
      <c r="V58">
        <v>79110</v>
      </c>
      <c r="W58" t="s">
        <v>718</v>
      </c>
      <c r="X58" s="7">
        <v>5400</v>
      </c>
    </row>
    <row r="59" spans="20:24">
      <c r="T59" t="s">
        <v>52</v>
      </c>
      <c r="U59">
        <v>2</v>
      </c>
      <c r="V59">
        <v>2010301</v>
      </c>
      <c r="W59" t="s">
        <v>1001</v>
      </c>
      <c r="X59" s="7">
        <v>89717</v>
      </c>
    </row>
    <row r="60" spans="20:24">
      <c r="T60" t="s">
        <v>52</v>
      </c>
      <c r="U60">
        <v>2</v>
      </c>
      <c r="V60">
        <v>2010501</v>
      </c>
      <c r="W60" t="s">
        <v>1004</v>
      </c>
      <c r="X60" s="7">
        <v>42312</v>
      </c>
    </row>
    <row r="61" spans="20:24">
      <c r="T61" t="s">
        <v>52</v>
      </c>
      <c r="U61">
        <v>2</v>
      </c>
      <c r="V61">
        <v>2110202</v>
      </c>
      <c r="W61" t="s">
        <v>1007</v>
      </c>
      <c r="X61" s="7">
        <v>57849</v>
      </c>
    </row>
    <row r="62" spans="20:24">
      <c r="T62" t="s">
        <v>52</v>
      </c>
      <c r="U62">
        <v>2</v>
      </c>
      <c r="V62">
        <v>2110302</v>
      </c>
      <c r="W62" t="s">
        <v>1006</v>
      </c>
      <c r="X62" s="7">
        <v>119915</v>
      </c>
    </row>
    <row r="63" spans="20:24">
      <c r="T63" t="s">
        <v>52</v>
      </c>
      <c r="U63">
        <v>2</v>
      </c>
      <c r="V63">
        <v>2410401</v>
      </c>
      <c r="W63" t="s">
        <v>1790</v>
      </c>
      <c r="X63" s="7">
        <v>14696</v>
      </c>
    </row>
    <row r="64" spans="20:24">
      <c r="T64" t="s">
        <v>52</v>
      </c>
      <c r="U64">
        <v>3</v>
      </c>
      <c r="V64">
        <v>10601</v>
      </c>
      <c r="W64" t="s">
        <v>731</v>
      </c>
      <c r="X64" s="7">
        <v>261</v>
      </c>
    </row>
    <row r="65" spans="20:24">
      <c r="T65" t="s">
        <v>52</v>
      </c>
      <c r="U65">
        <v>3</v>
      </c>
      <c r="V65">
        <v>2110202</v>
      </c>
      <c r="W65" t="s">
        <v>1007</v>
      </c>
      <c r="X65" s="7">
        <v>28165</v>
      </c>
    </row>
    <row r="66" spans="20:24">
      <c r="T66" t="s">
        <v>1756</v>
      </c>
      <c r="X66" s="7">
        <v>1178096</v>
      </c>
    </row>
    <row r="67" spans="20:24">
      <c r="T67" t="s">
        <v>58</v>
      </c>
      <c r="U67">
        <v>1</v>
      </c>
      <c r="V67">
        <v>10501</v>
      </c>
      <c r="W67" t="s">
        <v>41</v>
      </c>
      <c r="X67" s="7">
        <v>5064</v>
      </c>
    </row>
    <row r="68" spans="20:24">
      <c r="T68" t="s">
        <v>58</v>
      </c>
      <c r="U68">
        <v>1</v>
      </c>
      <c r="V68">
        <v>10601</v>
      </c>
      <c r="W68" t="s">
        <v>731</v>
      </c>
      <c r="X68" s="7">
        <v>326</v>
      </c>
    </row>
    <row r="69" spans="20:24">
      <c r="T69" t="s">
        <v>58</v>
      </c>
      <c r="U69">
        <v>1</v>
      </c>
      <c r="V69">
        <v>72001</v>
      </c>
      <c r="W69" t="s">
        <v>23</v>
      </c>
      <c r="X69" s="7">
        <v>1512</v>
      </c>
    </row>
    <row r="70" spans="20:24">
      <c r="T70" t="s">
        <v>58</v>
      </c>
      <c r="U70">
        <v>1</v>
      </c>
      <c r="V70">
        <v>72003</v>
      </c>
      <c r="W70" t="s">
        <v>759</v>
      </c>
      <c r="X70" s="7">
        <v>236</v>
      </c>
    </row>
    <row r="71" spans="20:24">
      <c r="T71" t="s">
        <v>58</v>
      </c>
      <c r="U71">
        <v>1</v>
      </c>
      <c r="V71">
        <v>73001</v>
      </c>
      <c r="W71" t="s">
        <v>49</v>
      </c>
      <c r="X71" s="7">
        <v>6165</v>
      </c>
    </row>
    <row r="72" spans="20:24">
      <c r="T72" t="s">
        <v>58</v>
      </c>
      <c r="U72">
        <v>1</v>
      </c>
      <c r="V72">
        <v>79101</v>
      </c>
      <c r="W72" t="s">
        <v>57</v>
      </c>
      <c r="X72" s="7">
        <v>635</v>
      </c>
    </row>
    <row r="73" spans="20:24">
      <c r="T73" t="s">
        <v>58</v>
      </c>
      <c r="U73">
        <v>1</v>
      </c>
      <c r="V73">
        <v>79111</v>
      </c>
      <c r="W73" t="s">
        <v>740</v>
      </c>
      <c r="X73" s="7">
        <v>3900</v>
      </c>
    </row>
    <row r="74" spans="20:24">
      <c r="T74" t="s">
        <v>58</v>
      </c>
      <c r="U74">
        <v>1</v>
      </c>
      <c r="V74">
        <v>271901</v>
      </c>
      <c r="W74" t="s">
        <v>1332</v>
      </c>
      <c r="X74" s="7">
        <v>231</v>
      </c>
    </row>
    <row r="75" spans="20:24">
      <c r="T75" t="s">
        <v>58</v>
      </c>
      <c r="U75">
        <v>1</v>
      </c>
      <c r="V75">
        <v>273003</v>
      </c>
      <c r="W75" t="s">
        <v>1341</v>
      </c>
      <c r="X75" s="7">
        <v>1734</v>
      </c>
    </row>
    <row r="76" spans="20:24">
      <c r="T76" t="s">
        <v>58</v>
      </c>
      <c r="U76">
        <v>1</v>
      </c>
      <c r="V76">
        <v>2110202</v>
      </c>
      <c r="W76" t="s">
        <v>1007</v>
      </c>
      <c r="X76" s="7">
        <v>133080</v>
      </c>
    </row>
    <row r="77" spans="20:24">
      <c r="T77" t="s">
        <v>58</v>
      </c>
      <c r="U77">
        <v>1</v>
      </c>
      <c r="V77">
        <v>2110302</v>
      </c>
      <c r="W77" t="s">
        <v>1006</v>
      </c>
      <c r="X77" s="7">
        <v>46551</v>
      </c>
    </row>
    <row r="78" spans="20:24">
      <c r="T78" t="s">
        <v>58</v>
      </c>
      <c r="U78">
        <v>1</v>
      </c>
      <c r="V78">
        <v>2110402</v>
      </c>
      <c r="W78" t="s">
        <v>1008</v>
      </c>
      <c r="X78" s="7">
        <v>82174</v>
      </c>
    </row>
    <row r="79" spans="20:24">
      <c r="T79" t="s">
        <v>58</v>
      </c>
      <c r="U79">
        <v>2</v>
      </c>
      <c r="V79">
        <v>10501</v>
      </c>
      <c r="W79" t="s">
        <v>41</v>
      </c>
      <c r="X79" s="7">
        <v>4532</v>
      </c>
    </row>
    <row r="80" spans="20:24">
      <c r="T80" t="s">
        <v>58</v>
      </c>
      <c r="U80">
        <v>2</v>
      </c>
      <c r="V80">
        <v>10601</v>
      </c>
      <c r="W80" t="s">
        <v>731</v>
      </c>
      <c r="X80" s="7">
        <v>360</v>
      </c>
    </row>
    <row r="81" spans="20:24">
      <c r="T81" t="s">
        <v>58</v>
      </c>
      <c r="U81">
        <v>2</v>
      </c>
      <c r="V81">
        <v>79101</v>
      </c>
      <c r="W81" t="s">
        <v>57</v>
      </c>
      <c r="X81" s="7">
        <v>1171</v>
      </c>
    </row>
    <row r="82" spans="20:24">
      <c r="T82" t="s">
        <v>58</v>
      </c>
      <c r="U82">
        <v>2</v>
      </c>
      <c r="V82">
        <v>79111</v>
      </c>
      <c r="W82" t="s">
        <v>740</v>
      </c>
      <c r="X82" s="7">
        <v>3900</v>
      </c>
    </row>
    <row r="83" spans="20:24">
      <c r="T83" t="s">
        <v>58</v>
      </c>
      <c r="U83">
        <v>2</v>
      </c>
      <c r="V83">
        <v>2110302</v>
      </c>
      <c r="W83" t="s">
        <v>1006</v>
      </c>
      <c r="X83" s="7">
        <v>97787</v>
      </c>
    </row>
    <row r="84" spans="20:24">
      <c r="T84" t="s">
        <v>58</v>
      </c>
      <c r="U84">
        <v>2</v>
      </c>
      <c r="V84">
        <v>2110402</v>
      </c>
      <c r="W84" t="s">
        <v>1008</v>
      </c>
      <c r="X84" s="7">
        <v>11112</v>
      </c>
    </row>
    <row r="85" spans="20:24">
      <c r="T85" t="s">
        <v>58</v>
      </c>
      <c r="U85">
        <v>3</v>
      </c>
      <c r="V85">
        <v>10501</v>
      </c>
      <c r="W85" t="s">
        <v>41</v>
      </c>
      <c r="X85" s="7">
        <v>3439</v>
      </c>
    </row>
    <row r="86" spans="20:24">
      <c r="T86" t="s">
        <v>58</v>
      </c>
      <c r="U86">
        <v>3</v>
      </c>
      <c r="V86">
        <v>10601</v>
      </c>
      <c r="W86" t="s">
        <v>731</v>
      </c>
      <c r="X86" s="7">
        <v>400</v>
      </c>
    </row>
    <row r="87" spans="20:24">
      <c r="T87" t="s">
        <v>58</v>
      </c>
      <c r="U87">
        <v>3</v>
      </c>
      <c r="V87">
        <v>2110302</v>
      </c>
      <c r="W87" t="s">
        <v>1006</v>
      </c>
      <c r="X87" s="7">
        <v>87507</v>
      </c>
    </row>
    <row r="88" spans="20:24">
      <c r="T88" t="s">
        <v>58</v>
      </c>
      <c r="U88">
        <v>4</v>
      </c>
      <c r="V88">
        <v>10501</v>
      </c>
      <c r="W88" t="s">
        <v>41</v>
      </c>
      <c r="X88" s="7">
        <v>10871</v>
      </c>
    </row>
    <row r="89" spans="20:24">
      <c r="T89" t="s">
        <v>58</v>
      </c>
      <c r="U89">
        <v>5</v>
      </c>
      <c r="V89">
        <v>10501</v>
      </c>
      <c r="W89" t="s">
        <v>41</v>
      </c>
      <c r="X89" s="7">
        <v>7333</v>
      </c>
    </row>
    <row r="90" spans="20:24">
      <c r="T90" t="s">
        <v>58</v>
      </c>
      <c r="U90">
        <v>6</v>
      </c>
      <c r="V90">
        <v>10501</v>
      </c>
      <c r="W90" t="s">
        <v>41</v>
      </c>
      <c r="X90" s="7">
        <v>8082</v>
      </c>
    </row>
    <row r="91" spans="20:24">
      <c r="T91" t="s">
        <v>1757</v>
      </c>
      <c r="X91" s="7">
        <v>518102</v>
      </c>
    </row>
    <row r="92" spans="20:24">
      <c r="T92" t="s">
        <v>1246</v>
      </c>
      <c r="U92">
        <v>3</v>
      </c>
      <c r="V92">
        <v>10301</v>
      </c>
      <c r="W92" t="s">
        <v>30</v>
      </c>
      <c r="X92" s="7">
        <v>600</v>
      </c>
    </row>
    <row r="93" spans="20:24">
      <c r="T93" t="s">
        <v>1246</v>
      </c>
      <c r="U93">
        <v>3</v>
      </c>
      <c r="V93">
        <v>10401</v>
      </c>
      <c r="W93" t="s">
        <v>34</v>
      </c>
      <c r="X93" s="7">
        <v>900</v>
      </c>
    </row>
    <row r="94" spans="20:24">
      <c r="T94" t="s">
        <v>1807</v>
      </c>
      <c r="X94" s="7">
        <v>1500</v>
      </c>
    </row>
    <row r="95" spans="20:24">
      <c r="T95" t="s">
        <v>586</v>
      </c>
      <c r="U95">
        <v>2</v>
      </c>
      <c r="V95">
        <v>10501</v>
      </c>
      <c r="W95" t="s">
        <v>41</v>
      </c>
      <c r="X95" s="7">
        <v>31890</v>
      </c>
    </row>
    <row r="96" spans="20:24">
      <c r="T96" t="s">
        <v>586</v>
      </c>
      <c r="U96">
        <v>2</v>
      </c>
      <c r="V96">
        <v>10601</v>
      </c>
      <c r="W96" t="s">
        <v>731</v>
      </c>
      <c r="X96" s="7">
        <v>3328</v>
      </c>
    </row>
    <row r="97" spans="20:24">
      <c r="T97" t="s">
        <v>586</v>
      </c>
      <c r="U97">
        <v>2</v>
      </c>
      <c r="V97">
        <v>13358</v>
      </c>
      <c r="W97" t="s">
        <v>1173</v>
      </c>
      <c r="X97" s="7">
        <v>17280</v>
      </c>
    </row>
    <row r="98" spans="20:24">
      <c r="T98" t="s">
        <v>586</v>
      </c>
      <c r="U98">
        <v>2</v>
      </c>
      <c r="V98">
        <v>73001</v>
      </c>
      <c r="W98" t="s">
        <v>49</v>
      </c>
      <c r="X98" s="7">
        <v>27000</v>
      </c>
    </row>
    <row r="99" spans="20:24">
      <c r="T99" t="s">
        <v>586</v>
      </c>
      <c r="U99">
        <v>2</v>
      </c>
      <c r="V99">
        <v>112268</v>
      </c>
      <c r="W99" t="s">
        <v>1021</v>
      </c>
      <c r="X99" s="7">
        <v>600</v>
      </c>
    </row>
    <row r="100" spans="20:24">
      <c r="T100" t="s">
        <v>586</v>
      </c>
      <c r="U100">
        <v>2</v>
      </c>
      <c r="V100">
        <v>112301</v>
      </c>
      <c r="W100" t="s">
        <v>1097</v>
      </c>
      <c r="X100" s="7">
        <v>2100</v>
      </c>
    </row>
    <row r="101" spans="20:24">
      <c r="T101" t="s">
        <v>586</v>
      </c>
      <c r="U101">
        <v>2</v>
      </c>
      <c r="V101">
        <v>112357</v>
      </c>
      <c r="W101" t="s">
        <v>1067</v>
      </c>
      <c r="X101" s="7">
        <v>120</v>
      </c>
    </row>
    <row r="102" spans="20:24">
      <c r="T102" t="s">
        <v>586</v>
      </c>
      <c r="U102">
        <v>2</v>
      </c>
      <c r="V102">
        <v>114268</v>
      </c>
      <c r="W102" t="s">
        <v>1179</v>
      </c>
      <c r="X102" s="7">
        <v>2100</v>
      </c>
    </row>
    <row r="103" spans="20:24">
      <c r="T103" t="s">
        <v>586</v>
      </c>
      <c r="U103">
        <v>2</v>
      </c>
      <c r="V103">
        <v>114357</v>
      </c>
      <c r="W103" t="s">
        <v>1180</v>
      </c>
      <c r="X103" s="7">
        <v>480</v>
      </c>
    </row>
    <row r="104" spans="20:24">
      <c r="T104" t="s">
        <v>586</v>
      </c>
      <c r="U104">
        <v>2</v>
      </c>
      <c r="V104">
        <v>114379</v>
      </c>
      <c r="W104" t="s">
        <v>1181</v>
      </c>
      <c r="X104" s="7">
        <v>3600</v>
      </c>
    </row>
    <row r="105" spans="20:24">
      <c r="T105" t="s">
        <v>586</v>
      </c>
      <c r="U105">
        <v>2</v>
      </c>
      <c r="V105">
        <v>152384</v>
      </c>
      <c r="W105" t="s">
        <v>1106</v>
      </c>
      <c r="X105" s="7">
        <v>300</v>
      </c>
    </row>
    <row r="106" spans="20:24">
      <c r="T106" t="s">
        <v>586</v>
      </c>
      <c r="U106">
        <v>2</v>
      </c>
      <c r="V106">
        <v>2010102</v>
      </c>
      <c r="W106" t="s">
        <v>995</v>
      </c>
      <c r="X106" s="7">
        <v>3020</v>
      </c>
    </row>
    <row r="107" spans="20:24">
      <c r="T107" t="s">
        <v>586</v>
      </c>
      <c r="U107">
        <v>2</v>
      </c>
      <c r="V107">
        <v>2110202</v>
      </c>
      <c r="W107" t="s">
        <v>1007</v>
      </c>
      <c r="X107" s="7">
        <v>122556</v>
      </c>
    </row>
    <row r="108" spans="20:24">
      <c r="T108" t="s">
        <v>586</v>
      </c>
      <c r="U108">
        <v>2</v>
      </c>
      <c r="V108">
        <v>2110302</v>
      </c>
      <c r="W108" t="s">
        <v>1006</v>
      </c>
      <c r="X108" s="7">
        <v>116130</v>
      </c>
    </row>
    <row r="109" spans="20:24">
      <c r="T109" t="s">
        <v>586</v>
      </c>
      <c r="U109">
        <v>2</v>
      </c>
      <c r="V109">
        <v>2110327</v>
      </c>
      <c r="W109" t="s">
        <v>1211</v>
      </c>
      <c r="X109" s="7">
        <v>51840</v>
      </c>
    </row>
    <row r="110" spans="20:24">
      <c r="T110" t="s">
        <v>586</v>
      </c>
      <c r="U110">
        <v>2</v>
      </c>
      <c r="V110">
        <v>2110402</v>
      </c>
      <c r="W110" t="s">
        <v>1008</v>
      </c>
      <c r="X110" s="7">
        <v>179700</v>
      </c>
    </row>
    <row r="111" spans="20:24">
      <c r="T111" t="s">
        <v>586</v>
      </c>
      <c r="U111">
        <v>2</v>
      </c>
      <c r="V111">
        <v>2112207</v>
      </c>
      <c r="W111" t="s">
        <v>1103</v>
      </c>
      <c r="X111" s="7">
        <v>180</v>
      </c>
    </row>
    <row r="112" spans="20:24">
      <c r="T112" t="s">
        <v>586</v>
      </c>
      <c r="U112">
        <v>2</v>
      </c>
      <c r="V112">
        <v>2114357</v>
      </c>
      <c r="W112" t="s">
        <v>1700</v>
      </c>
      <c r="X112" s="7">
        <v>672</v>
      </c>
    </row>
    <row r="113" spans="20:24">
      <c r="T113" t="s">
        <v>586</v>
      </c>
      <c r="U113">
        <v>2</v>
      </c>
      <c r="V113">
        <v>2152388</v>
      </c>
      <c r="W113" t="s">
        <v>1105</v>
      </c>
      <c r="X113" s="7">
        <v>3240</v>
      </c>
    </row>
    <row r="114" spans="20:24">
      <c r="T114" t="s">
        <v>586</v>
      </c>
      <c r="U114">
        <v>2</v>
      </c>
      <c r="V114">
        <v>13524</v>
      </c>
      <c r="W114" t="s">
        <v>1168</v>
      </c>
      <c r="X114" s="7">
        <v>138240</v>
      </c>
    </row>
    <row r="115" spans="20:24">
      <c r="T115" t="s">
        <v>586</v>
      </c>
      <c r="U115">
        <v>2</v>
      </c>
      <c r="V115">
        <v>2114158</v>
      </c>
      <c r="W115" t="s">
        <v>1787</v>
      </c>
      <c r="X115" s="7">
        <v>500</v>
      </c>
    </row>
    <row r="116" spans="20:24">
      <c r="T116" t="s">
        <v>586</v>
      </c>
      <c r="U116">
        <v>2</v>
      </c>
      <c r="V116">
        <v>273001</v>
      </c>
      <c r="W116" t="s">
        <v>1328</v>
      </c>
      <c r="X116" s="7">
        <v>1680</v>
      </c>
    </row>
    <row r="117" spans="20:24">
      <c r="T117" t="s">
        <v>586</v>
      </c>
      <c r="U117">
        <v>2</v>
      </c>
      <c r="V117">
        <v>72007</v>
      </c>
      <c r="W117" t="s">
        <v>1802</v>
      </c>
      <c r="X117" s="7">
        <v>17280</v>
      </c>
    </row>
    <row r="118" spans="20:24">
      <c r="T118" t="s">
        <v>586</v>
      </c>
      <c r="U118">
        <v>3</v>
      </c>
      <c r="V118">
        <v>10501</v>
      </c>
      <c r="W118" t="s">
        <v>41</v>
      </c>
      <c r="X118" s="7">
        <v>5880</v>
      </c>
    </row>
    <row r="119" spans="20:24">
      <c r="T119" t="s">
        <v>586</v>
      </c>
      <c r="U119">
        <v>3</v>
      </c>
      <c r="V119">
        <v>10601</v>
      </c>
      <c r="W119" t="s">
        <v>731</v>
      </c>
      <c r="X119" s="7">
        <v>8460</v>
      </c>
    </row>
    <row r="120" spans="20:24">
      <c r="T120" t="s">
        <v>586</v>
      </c>
      <c r="U120">
        <v>3</v>
      </c>
      <c r="V120">
        <v>13358</v>
      </c>
      <c r="W120" t="s">
        <v>1173</v>
      </c>
      <c r="X120" s="7">
        <v>19008</v>
      </c>
    </row>
    <row r="121" spans="20:24">
      <c r="T121" t="s">
        <v>586</v>
      </c>
      <c r="U121">
        <v>3</v>
      </c>
      <c r="V121">
        <v>112357</v>
      </c>
      <c r="W121" t="s">
        <v>1067</v>
      </c>
      <c r="X121" s="7">
        <v>1080</v>
      </c>
    </row>
    <row r="122" spans="20:24">
      <c r="T122" t="s">
        <v>586</v>
      </c>
      <c r="U122">
        <v>3</v>
      </c>
      <c r="V122">
        <v>112379</v>
      </c>
      <c r="W122" t="s">
        <v>1066</v>
      </c>
      <c r="X122" s="7">
        <v>300</v>
      </c>
    </row>
    <row r="123" spans="20:24">
      <c r="T123" t="s">
        <v>586</v>
      </c>
      <c r="U123">
        <v>3</v>
      </c>
      <c r="V123">
        <v>114357</v>
      </c>
      <c r="W123" t="s">
        <v>1180</v>
      </c>
      <c r="X123" s="7">
        <v>120</v>
      </c>
    </row>
    <row r="124" spans="20:24">
      <c r="T124" t="s">
        <v>586</v>
      </c>
      <c r="U124">
        <v>3</v>
      </c>
      <c r="V124">
        <v>2010102</v>
      </c>
      <c r="W124" t="s">
        <v>995</v>
      </c>
      <c r="X124" s="7">
        <v>6606</v>
      </c>
    </row>
    <row r="125" spans="20:24">
      <c r="T125" t="s">
        <v>586</v>
      </c>
      <c r="U125">
        <v>3</v>
      </c>
      <c r="V125">
        <v>2010501</v>
      </c>
      <c r="W125" t="s">
        <v>1004</v>
      </c>
      <c r="X125" s="7">
        <v>103</v>
      </c>
    </row>
    <row r="126" spans="20:24">
      <c r="T126" t="s">
        <v>586</v>
      </c>
      <c r="U126">
        <v>3</v>
      </c>
      <c r="V126">
        <v>2110202</v>
      </c>
      <c r="W126" t="s">
        <v>1007</v>
      </c>
      <c r="X126" s="7">
        <v>91440</v>
      </c>
    </row>
    <row r="127" spans="20:24">
      <c r="T127" t="s">
        <v>586</v>
      </c>
      <c r="U127">
        <v>3</v>
      </c>
      <c r="V127">
        <v>2110427</v>
      </c>
      <c r="W127" t="s">
        <v>1212</v>
      </c>
      <c r="X127" s="7">
        <v>11520</v>
      </c>
    </row>
    <row r="128" spans="20:24">
      <c r="T128" t="s">
        <v>586</v>
      </c>
      <c r="U128">
        <v>3</v>
      </c>
      <c r="V128">
        <v>2114158</v>
      </c>
      <c r="W128" t="s">
        <v>1787</v>
      </c>
      <c r="X128" s="7">
        <v>690</v>
      </c>
    </row>
    <row r="129" spans="20:24">
      <c r="T129" t="s">
        <v>586</v>
      </c>
      <c r="U129">
        <v>3</v>
      </c>
      <c r="V129">
        <v>72007</v>
      </c>
      <c r="W129" t="s">
        <v>1802</v>
      </c>
      <c r="X129" s="7">
        <v>7560</v>
      </c>
    </row>
    <row r="130" spans="20:24">
      <c r="T130" t="s">
        <v>586</v>
      </c>
      <c r="U130">
        <v>4</v>
      </c>
      <c r="V130">
        <v>13324</v>
      </c>
      <c r="W130" t="s">
        <v>1236</v>
      </c>
      <c r="X130" s="7">
        <v>300</v>
      </c>
    </row>
    <row r="131" spans="20:24">
      <c r="T131" t="s">
        <v>586</v>
      </c>
      <c r="U131">
        <v>4</v>
      </c>
      <c r="V131">
        <v>13358</v>
      </c>
      <c r="W131" t="s">
        <v>1173</v>
      </c>
      <c r="X131" s="7">
        <v>288</v>
      </c>
    </row>
    <row r="132" spans="20:24">
      <c r="T132" t="s">
        <v>586</v>
      </c>
      <c r="U132">
        <v>4</v>
      </c>
      <c r="V132">
        <v>112268</v>
      </c>
      <c r="W132" t="s">
        <v>1021</v>
      </c>
      <c r="X132" s="7">
        <v>600</v>
      </c>
    </row>
    <row r="133" spans="20:24">
      <c r="T133" t="s">
        <v>586</v>
      </c>
      <c r="U133">
        <v>4</v>
      </c>
      <c r="V133">
        <v>152384</v>
      </c>
      <c r="W133" t="s">
        <v>1106</v>
      </c>
      <c r="X133" s="7">
        <v>600</v>
      </c>
    </row>
    <row r="134" spans="20:24">
      <c r="T134" t="s">
        <v>586</v>
      </c>
      <c r="U134">
        <v>4</v>
      </c>
      <c r="V134">
        <v>2114158</v>
      </c>
      <c r="W134" t="s">
        <v>1787</v>
      </c>
      <c r="X134" s="7">
        <v>290</v>
      </c>
    </row>
    <row r="135" spans="20:24">
      <c r="T135" t="s">
        <v>586</v>
      </c>
      <c r="U135">
        <v>4</v>
      </c>
      <c r="V135">
        <v>72007</v>
      </c>
      <c r="W135" t="s">
        <v>1802</v>
      </c>
      <c r="X135" s="7">
        <v>15120</v>
      </c>
    </row>
    <row r="136" spans="20:24">
      <c r="T136" t="s">
        <v>586</v>
      </c>
      <c r="U136">
        <v>6</v>
      </c>
      <c r="V136">
        <v>13358</v>
      </c>
      <c r="W136" t="s">
        <v>1173</v>
      </c>
      <c r="X136" s="7">
        <v>288</v>
      </c>
    </row>
    <row r="137" spans="20:24">
      <c r="T137" t="s">
        <v>586</v>
      </c>
      <c r="U137">
        <v>6</v>
      </c>
      <c r="V137">
        <v>13524</v>
      </c>
      <c r="W137" t="s">
        <v>1168</v>
      </c>
      <c r="X137" s="7">
        <v>240</v>
      </c>
    </row>
    <row r="138" spans="20:24">
      <c r="T138" t="s">
        <v>1758</v>
      </c>
      <c r="X138" s="7">
        <v>894329</v>
      </c>
    </row>
    <row r="139" spans="20:24">
      <c r="T139" t="s">
        <v>520</v>
      </c>
      <c r="U139">
        <v>1</v>
      </c>
      <c r="V139">
        <v>10301</v>
      </c>
      <c r="W139" t="s">
        <v>30</v>
      </c>
      <c r="X139" s="7">
        <v>18863</v>
      </c>
    </row>
    <row r="140" spans="20:24">
      <c r="T140" t="s">
        <v>520</v>
      </c>
      <c r="U140">
        <v>1</v>
      </c>
      <c r="V140">
        <v>10501</v>
      </c>
      <c r="W140" t="s">
        <v>41</v>
      </c>
      <c r="X140" s="7">
        <v>16169</v>
      </c>
    </row>
    <row r="141" spans="20:24">
      <c r="T141" t="s">
        <v>520</v>
      </c>
      <c r="U141">
        <v>1</v>
      </c>
      <c r="V141">
        <v>10601</v>
      </c>
      <c r="W141" t="s">
        <v>731</v>
      </c>
      <c r="X141" s="7">
        <v>1740</v>
      </c>
    </row>
    <row r="142" spans="20:24">
      <c r="T142" t="s">
        <v>520</v>
      </c>
      <c r="U142">
        <v>1</v>
      </c>
      <c r="V142">
        <v>72001</v>
      </c>
      <c r="W142" t="s">
        <v>23</v>
      </c>
      <c r="X142" s="7">
        <v>7198</v>
      </c>
    </row>
    <row r="143" spans="20:24">
      <c r="T143" t="s">
        <v>520</v>
      </c>
      <c r="U143">
        <v>1</v>
      </c>
      <c r="V143">
        <v>73001</v>
      </c>
      <c r="W143" t="s">
        <v>49</v>
      </c>
      <c r="X143" s="7">
        <v>46359</v>
      </c>
    </row>
    <row r="144" spans="20:24">
      <c r="T144" t="s">
        <v>520</v>
      </c>
      <c r="U144">
        <v>1</v>
      </c>
      <c r="V144">
        <v>79110</v>
      </c>
      <c r="W144" t="s">
        <v>718</v>
      </c>
      <c r="X144" s="7">
        <v>9600</v>
      </c>
    </row>
    <row r="145" spans="20:24">
      <c r="T145" t="s">
        <v>520</v>
      </c>
      <c r="U145">
        <v>1</v>
      </c>
      <c r="V145">
        <v>2010102</v>
      </c>
      <c r="W145" t="s">
        <v>995</v>
      </c>
      <c r="X145" s="7">
        <v>13367</v>
      </c>
    </row>
    <row r="146" spans="20:24">
      <c r="T146" t="s">
        <v>520</v>
      </c>
      <c r="U146">
        <v>1</v>
      </c>
      <c r="V146">
        <v>2110202</v>
      </c>
      <c r="W146" t="s">
        <v>1007</v>
      </c>
      <c r="X146" s="7">
        <v>208530</v>
      </c>
    </row>
    <row r="147" spans="20:24">
      <c r="T147" t="s">
        <v>520</v>
      </c>
      <c r="U147">
        <v>1</v>
      </c>
      <c r="V147">
        <v>2110302</v>
      </c>
      <c r="W147" t="s">
        <v>1006</v>
      </c>
      <c r="X147" s="7">
        <v>568020</v>
      </c>
    </row>
    <row r="148" spans="20:24">
      <c r="T148" t="s">
        <v>520</v>
      </c>
      <c r="U148">
        <v>1</v>
      </c>
      <c r="V148">
        <v>2410401</v>
      </c>
      <c r="W148" t="s">
        <v>1790</v>
      </c>
      <c r="X148" s="7">
        <v>216689</v>
      </c>
    </row>
    <row r="149" spans="20:24">
      <c r="T149" t="s">
        <v>520</v>
      </c>
      <c r="U149">
        <v>2</v>
      </c>
      <c r="V149">
        <v>10501</v>
      </c>
      <c r="W149" t="s">
        <v>41</v>
      </c>
      <c r="X149" s="7">
        <v>9943</v>
      </c>
    </row>
    <row r="150" spans="20:24">
      <c r="T150" t="s">
        <v>520</v>
      </c>
      <c r="U150">
        <v>3</v>
      </c>
      <c r="V150">
        <v>10501</v>
      </c>
      <c r="W150" t="s">
        <v>41</v>
      </c>
      <c r="X150" s="7">
        <v>9870</v>
      </c>
    </row>
    <row r="151" spans="20:24">
      <c r="T151" t="s">
        <v>520</v>
      </c>
      <c r="U151">
        <v>4</v>
      </c>
      <c r="V151">
        <v>10501</v>
      </c>
      <c r="W151" t="s">
        <v>41</v>
      </c>
      <c r="X151" s="7">
        <v>2520</v>
      </c>
    </row>
    <row r="152" spans="20:24">
      <c r="T152" t="s">
        <v>1759</v>
      </c>
      <c r="X152" s="7">
        <v>1128868</v>
      </c>
    </row>
    <row r="153" spans="20:24">
      <c r="T153" t="s">
        <v>455</v>
      </c>
      <c r="U153">
        <v>4</v>
      </c>
      <c r="V153">
        <v>2110317</v>
      </c>
      <c r="W153" t="s">
        <v>1242</v>
      </c>
      <c r="X153" s="7">
        <v>3960</v>
      </c>
    </row>
    <row r="154" spans="20:24">
      <c r="T154" t="s">
        <v>455</v>
      </c>
      <c r="U154">
        <v>4</v>
      </c>
      <c r="V154">
        <v>2152388</v>
      </c>
      <c r="W154" t="s">
        <v>1105</v>
      </c>
      <c r="X154" s="7">
        <v>9420</v>
      </c>
    </row>
    <row r="155" spans="20:24">
      <c r="T155" t="s">
        <v>455</v>
      </c>
      <c r="U155">
        <v>5</v>
      </c>
      <c r="V155">
        <v>112268</v>
      </c>
      <c r="W155" t="s">
        <v>1021</v>
      </c>
      <c r="X155" s="7">
        <v>2400</v>
      </c>
    </row>
    <row r="156" spans="20:24">
      <c r="T156" t="s">
        <v>455</v>
      </c>
      <c r="U156">
        <v>5</v>
      </c>
      <c r="V156">
        <v>112357</v>
      </c>
      <c r="W156" t="s">
        <v>1067</v>
      </c>
      <c r="X156" s="7">
        <v>120</v>
      </c>
    </row>
    <row r="157" spans="20:24">
      <c r="T157" t="s">
        <v>455</v>
      </c>
      <c r="U157">
        <v>5</v>
      </c>
      <c r="V157">
        <v>112379</v>
      </c>
      <c r="W157" t="s">
        <v>1066</v>
      </c>
      <c r="X157" s="7">
        <v>3000</v>
      </c>
    </row>
    <row r="158" spans="20:24">
      <c r="T158" t="s">
        <v>455</v>
      </c>
      <c r="U158">
        <v>6</v>
      </c>
      <c r="V158">
        <v>110416</v>
      </c>
      <c r="W158" t="s">
        <v>1073</v>
      </c>
      <c r="X158" s="7">
        <v>300</v>
      </c>
    </row>
    <row r="159" spans="20:24">
      <c r="T159" t="s">
        <v>455</v>
      </c>
      <c r="U159">
        <v>6</v>
      </c>
      <c r="V159">
        <v>2110302</v>
      </c>
      <c r="W159" t="s">
        <v>1006</v>
      </c>
      <c r="X159" s="7">
        <v>10</v>
      </c>
    </row>
    <row r="160" spans="20:24">
      <c r="T160" t="s">
        <v>455</v>
      </c>
      <c r="U160">
        <v>6</v>
      </c>
      <c r="V160">
        <v>2110402</v>
      </c>
      <c r="W160" t="s">
        <v>1008</v>
      </c>
      <c r="X160" s="7">
        <v>3</v>
      </c>
    </row>
    <row r="161" spans="20:24">
      <c r="T161" t="s">
        <v>455</v>
      </c>
      <c r="U161">
        <v>7</v>
      </c>
      <c r="V161">
        <v>2110317</v>
      </c>
      <c r="W161" t="s">
        <v>1242</v>
      </c>
      <c r="X161" s="7">
        <v>3060</v>
      </c>
    </row>
    <row r="162" spans="20:24">
      <c r="T162" t="s">
        <v>455</v>
      </c>
      <c r="U162">
        <v>7</v>
      </c>
      <c r="V162">
        <v>2110403</v>
      </c>
      <c r="W162" t="s">
        <v>1080</v>
      </c>
      <c r="X162" s="7">
        <v>1800</v>
      </c>
    </row>
    <row r="163" spans="20:24">
      <c r="T163" t="s">
        <v>455</v>
      </c>
      <c r="U163">
        <v>8</v>
      </c>
      <c r="V163">
        <v>110316</v>
      </c>
      <c r="W163" t="s">
        <v>1093</v>
      </c>
      <c r="X163" s="7">
        <v>9646</v>
      </c>
    </row>
    <row r="164" spans="20:24">
      <c r="T164" t="s">
        <v>455</v>
      </c>
      <c r="U164">
        <v>9</v>
      </c>
      <c r="V164">
        <v>2110202</v>
      </c>
      <c r="W164" t="s">
        <v>1007</v>
      </c>
      <c r="X164" s="7">
        <v>7984</v>
      </c>
    </row>
    <row r="165" spans="20:24">
      <c r="T165" t="s">
        <v>1764</v>
      </c>
      <c r="X165" s="7">
        <v>41703</v>
      </c>
    </row>
    <row r="166" spans="20:24">
      <c r="T166" t="s">
        <v>464</v>
      </c>
      <c r="U166">
        <v>2</v>
      </c>
      <c r="V166">
        <v>112271</v>
      </c>
      <c r="W166" t="s">
        <v>1234</v>
      </c>
      <c r="X166" s="7">
        <v>3000</v>
      </c>
    </row>
    <row r="167" spans="20:24">
      <c r="T167" t="s">
        <v>464</v>
      </c>
      <c r="U167">
        <v>2</v>
      </c>
      <c r="V167">
        <v>2110202</v>
      </c>
      <c r="W167" t="s">
        <v>1007</v>
      </c>
      <c r="X167" s="7">
        <v>43380</v>
      </c>
    </row>
    <row r="168" spans="20:24">
      <c r="T168" t="s">
        <v>464</v>
      </c>
      <c r="U168">
        <v>2</v>
      </c>
      <c r="V168">
        <v>2110217</v>
      </c>
      <c r="W168" t="s">
        <v>1248</v>
      </c>
      <c r="X168" s="7">
        <v>99360</v>
      </c>
    </row>
    <row r="169" spans="20:24">
      <c r="T169" t="s">
        <v>464</v>
      </c>
      <c r="U169">
        <v>3</v>
      </c>
      <c r="V169">
        <v>112268</v>
      </c>
      <c r="W169" t="s">
        <v>1021</v>
      </c>
      <c r="X169" s="7">
        <v>3000</v>
      </c>
    </row>
    <row r="170" spans="20:24">
      <c r="T170" t="s">
        <v>464</v>
      </c>
      <c r="U170">
        <v>3</v>
      </c>
      <c r="V170">
        <v>112271</v>
      </c>
      <c r="W170" t="s">
        <v>1234</v>
      </c>
      <c r="X170" s="7">
        <v>3000</v>
      </c>
    </row>
    <row r="171" spans="20:24">
      <c r="T171" t="s">
        <v>464</v>
      </c>
      <c r="U171">
        <v>3</v>
      </c>
      <c r="V171">
        <v>112379</v>
      </c>
      <c r="W171" t="s">
        <v>1066</v>
      </c>
      <c r="X171" s="7">
        <v>24000</v>
      </c>
    </row>
    <row r="172" spans="20:24">
      <c r="T172" t="s">
        <v>464</v>
      </c>
      <c r="U172">
        <v>3</v>
      </c>
      <c r="V172">
        <v>152281</v>
      </c>
      <c r="W172" t="s">
        <v>1337</v>
      </c>
      <c r="X172" s="7">
        <v>5790</v>
      </c>
    </row>
    <row r="173" spans="20:24">
      <c r="T173" t="s">
        <v>464</v>
      </c>
      <c r="U173">
        <v>3</v>
      </c>
      <c r="V173">
        <v>152382</v>
      </c>
      <c r="W173" t="s">
        <v>1112</v>
      </c>
      <c r="X173" s="7">
        <v>21000</v>
      </c>
    </row>
    <row r="174" spans="20:24">
      <c r="T174" t="s">
        <v>464</v>
      </c>
      <c r="U174">
        <v>3</v>
      </c>
      <c r="V174">
        <v>2112207</v>
      </c>
      <c r="W174" t="s">
        <v>1103</v>
      </c>
      <c r="X174" s="7">
        <v>900</v>
      </c>
    </row>
    <row r="175" spans="20:24">
      <c r="T175" t="s">
        <v>464</v>
      </c>
      <c r="U175">
        <v>3</v>
      </c>
      <c r="V175">
        <v>152381</v>
      </c>
      <c r="W175" t="s">
        <v>1218</v>
      </c>
      <c r="X175" s="7">
        <v>2625</v>
      </c>
    </row>
    <row r="176" spans="20:24">
      <c r="T176" t="s">
        <v>464</v>
      </c>
      <c r="U176">
        <v>4</v>
      </c>
      <c r="V176">
        <v>112268</v>
      </c>
      <c r="W176" t="s">
        <v>1021</v>
      </c>
      <c r="X176" s="7">
        <v>1800</v>
      </c>
    </row>
    <row r="177" spans="20:24">
      <c r="T177" t="s">
        <v>464</v>
      </c>
      <c r="U177">
        <v>4</v>
      </c>
      <c r="V177">
        <v>112271</v>
      </c>
      <c r="W177" t="s">
        <v>1234</v>
      </c>
      <c r="X177" s="7">
        <v>2400</v>
      </c>
    </row>
    <row r="178" spans="20:24">
      <c r="T178" t="s">
        <v>464</v>
      </c>
      <c r="U178">
        <v>4</v>
      </c>
      <c r="V178">
        <v>112357</v>
      </c>
      <c r="W178" t="s">
        <v>1067</v>
      </c>
      <c r="X178" s="7">
        <v>1800</v>
      </c>
    </row>
    <row r="179" spans="20:24">
      <c r="T179" t="s">
        <v>464</v>
      </c>
      <c r="U179">
        <v>4</v>
      </c>
      <c r="V179">
        <v>112379</v>
      </c>
      <c r="W179" t="s">
        <v>1066</v>
      </c>
      <c r="X179" s="7">
        <v>12300</v>
      </c>
    </row>
    <row r="180" spans="20:24">
      <c r="T180" t="s">
        <v>464</v>
      </c>
      <c r="U180">
        <v>4</v>
      </c>
      <c r="V180">
        <v>114379</v>
      </c>
      <c r="W180" t="s">
        <v>1181</v>
      </c>
      <c r="X180" s="7">
        <v>21300</v>
      </c>
    </row>
    <row r="181" spans="20:24">
      <c r="T181" t="s">
        <v>464</v>
      </c>
      <c r="U181">
        <v>4</v>
      </c>
      <c r="V181">
        <v>2010102</v>
      </c>
      <c r="W181" t="s">
        <v>995</v>
      </c>
      <c r="X181" s="7">
        <v>9240</v>
      </c>
    </row>
    <row r="182" spans="20:24">
      <c r="T182" t="s">
        <v>464</v>
      </c>
      <c r="U182">
        <v>4</v>
      </c>
      <c r="V182">
        <v>2110202</v>
      </c>
      <c r="W182" t="s">
        <v>1007</v>
      </c>
      <c r="X182" s="7">
        <v>206640</v>
      </c>
    </row>
    <row r="183" spans="20:24">
      <c r="T183" t="s">
        <v>464</v>
      </c>
      <c r="U183">
        <v>4</v>
      </c>
      <c r="V183">
        <v>2110217</v>
      </c>
      <c r="W183" t="s">
        <v>1248</v>
      </c>
      <c r="X183" s="7">
        <v>61440</v>
      </c>
    </row>
    <row r="184" spans="20:24">
      <c r="T184" t="s">
        <v>464</v>
      </c>
      <c r="U184">
        <v>4</v>
      </c>
      <c r="V184">
        <v>2110402</v>
      </c>
      <c r="W184" t="s">
        <v>1008</v>
      </c>
      <c r="X184" s="7">
        <v>31680</v>
      </c>
    </row>
    <row r="185" spans="20:24">
      <c r="T185" t="s">
        <v>464</v>
      </c>
      <c r="U185">
        <v>4</v>
      </c>
      <c r="V185">
        <v>2112207</v>
      </c>
      <c r="W185" t="s">
        <v>1103</v>
      </c>
      <c r="X185" s="7">
        <v>1080</v>
      </c>
    </row>
    <row r="186" spans="20:24">
      <c r="T186" t="s">
        <v>464</v>
      </c>
      <c r="U186">
        <v>5</v>
      </c>
      <c r="V186">
        <v>112268</v>
      </c>
      <c r="W186" t="s">
        <v>1021</v>
      </c>
      <c r="X186" s="7">
        <v>7200</v>
      </c>
    </row>
    <row r="187" spans="20:24">
      <c r="T187" t="s">
        <v>464</v>
      </c>
      <c r="U187">
        <v>5</v>
      </c>
      <c r="V187">
        <v>152384</v>
      </c>
      <c r="W187" t="s">
        <v>1106</v>
      </c>
      <c r="X187" s="7">
        <v>18000</v>
      </c>
    </row>
    <row r="188" spans="20:24">
      <c r="T188" t="s">
        <v>464</v>
      </c>
      <c r="U188">
        <v>5</v>
      </c>
      <c r="V188">
        <v>2110202</v>
      </c>
      <c r="W188" t="s">
        <v>1007</v>
      </c>
      <c r="X188" s="7">
        <v>89280</v>
      </c>
    </row>
    <row r="189" spans="20:24">
      <c r="T189" t="s">
        <v>464</v>
      </c>
      <c r="U189">
        <v>5</v>
      </c>
      <c r="V189">
        <v>2110302</v>
      </c>
      <c r="W189" t="s">
        <v>1006</v>
      </c>
      <c r="X189" s="7">
        <v>114840</v>
      </c>
    </row>
    <row r="190" spans="20:24">
      <c r="T190" t="s">
        <v>464</v>
      </c>
      <c r="U190">
        <v>5</v>
      </c>
      <c r="V190">
        <v>2110402</v>
      </c>
      <c r="W190" t="s">
        <v>1008</v>
      </c>
      <c r="X190" s="7">
        <v>24240</v>
      </c>
    </row>
    <row r="191" spans="20:24">
      <c r="T191" t="s">
        <v>464</v>
      </c>
      <c r="U191">
        <v>6</v>
      </c>
      <c r="V191">
        <v>112268</v>
      </c>
      <c r="W191" t="s">
        <v>1021</v>
      </c>
      <c r="X191" s="7">
        <v>4410</v>
      </c>
    </row>
    <row r="192" spans="20:24">
      <c r="T192" t="s">
        <v>464</v>
      </c>
      <c r="U192">
        <v>6</v>
      </c>
      <c r="V192">
        <v>114379</v>
      </c>
      <c r="W192" t="s">
        <v>1181</v>
      </c>
      <c r="X192" s="7">
        <v>6600</v>
      </c>
    </row>
    <row r="193" spans="20:24">
      <c r="T193" t="s">
        <v>464</v>
      </c>
      <c r="U193">
        <v>6</v>
      </c>
      <c r="V193">
        <v>2110302</v>
      </c>
      <c r="W193" t="s">
        <v>1006</v>
      </c>
      <c r="X193" s="7">
        <v>118080</v>
      </c>
    </row>
    <row r="194" spans="20:24">
      <c r="T194" t="s">
        <v>464</v>
      </c>
      <c r="U194">
        <v>6</v>
      </c>
      <c r="V194">
        <v>2110317</v>
      </c>
      <c r="W194" t="s">
        <v>1242</v>
      </c>
      <c r="X194" s="7">
        <v>7920</v>
      </c>
    </row>
    <row r="195" spans="20:24">
      <c r="T195" t="s">
        <v>464</v>
      </c>
      <c r="U195">
        <v>7</v>
      </c>
      <c r="V195">
        <v>2110317</v>
      </c>
      <c r="W195" t="s">
        <v>1242</v>
      </c>
      <c r="X195" s="7">
        <v>7920</v>
      </c>
    </row>
    <row r="196" spans="20:24">
      <c r="T196" t="s">
        <v>1788</v>
      </c>
      <c r="X196" s="7">
        <v>954225</v>
      </c>
    </row>
    <row r="197" spans="20:24">
      <c r="T197" t="s">
        <v>473</v>
      </c>
      <c r="U197">
        <v>3</v>
      </c>
      <c r="V197">
        <v>152384</v>
      </c>
      <c r="W197" t="s">
        <v>1106</v>
      </c>
      <c r="X197" s="7">
        <v>3600</v>
      </c>
    </row>
    <row r="198" spans="20:24">
      <c r="T198" t="s">
        <v>473</v>
      </c>
      <c r="U198">
        <v>3</v>
      </c>
      <c r="V198">
        <v>2110202</v>
      </c>
      <c r="W198" t="s">
        <v>1007</v>
      </c>
      <c r="X198" s="7">
        <v>55616</v>
      </c>
    </row>
    <row r="199" spans="20:24">
      <c r="T199" t="s">
        <v>473</v>
      </c>
      <c r="U199">
        <v>3</v>
      </c>
      <c r="V199">
        <v>2110302</v>
      </c>
      <c r="W199" t="s">
        <v>1006</v>
      </c>
      <c r="X199" s="7">
        <v>36798</v>
      </c>
    </row>
    <row r="200" spans="20:24">
      <c r="T200" t="s">
        <v>473</v>
      </c>
      <c r="U200">
        <v>3</v>
      </c>
      <c r="V200">
        <v>2112207</v>
      </c>
      <c r="W200" t="s">
        <v>1103</v>
      </c>
      <c r="X200" s="7">
        <v>1350</v>
      </c>
    </row>
    <row r="201" spans="20:24">
      <c r="T201" t="s">
        <v>473</v>
      </c>
      <c r="U201">
        <v>3</v>
      </c>
      <c r="V201">
        <v>2152388</v>
      </c>
      <c r="W201" t="s">
        <v>1105</v>
      </c>
      <c r="X201" s="7">
        <v>2520</v>
      </c>
    </row>
    <row r="202" spans="20:24">
      <c r="T202" t="s">
        <v>473</v>
      </c>
      <c r="U202">
        <v>4</v>
      </c>
      <c r="V202">
        <v>112271</v>
      </c>
      <c r="W202" t="s">
        <v>1234</v>
      </c>
      <c r="X202" s="7">
        <v>2400</v>
      </c>
    </row>
    <row r="203" spans="20:24">
      <c r="T203" t="s">
        <v>473</v>
      </c>
      <c r="U203">
        <v>4</v>
      </c>
      <c r="V203">
        <v>2110217</v>
      </c>
      <c r="W203" t="s">
        <v>1248</v>
      </c>
      <c r="X203" s="7">
        <v>21660</v>
      </c>
    </row>
    <row r="204" spans="20:24">
      <c r="T204" t="s">
        <v>473</v>
      </c>
      <c r="U204">
        <v>4</v>
      </c>
      <c r="V204">
        <v>2110317</v>
      </c>
      <c r="W204" t="s">
        <v>1242</v>
      </c>
      <c r="X204" s="7">
        <v>2880</v>
      </c>
    </row>
    <row r="205" spans="20:24">
      <c r="T205" t="s">
        <v>473</v>
      </c>
      <c r="U205">
        <v>4</v>
      </c>
      <c r="V205">
        <v>2110402</v>
      </c>
      <c r="W205" t="s">
        <v>1008</v>
      </c>
      <c r="X205" s="7">
        <v>2100</v>
      </c>
    </row>
    <row r="206" spans="20:24">
      <c r="T206" t="s">
        <v>1805</v>
      </c>
      <c r="X206" s="7">
        <v>128924</v>
      </c>
    </row>
    <row r="207" spans="20:24">
      <c r="T207" t="s">
        <v>443</v>
      </c>
      <c r="U207">
        <v>2</v>
      </c>
      <c r="V207">
        <v>2114268</v>
      </c>
      <c r="W207" t="s">
        <v>1699</v>
      </c>
      <c r="X207" s="7">
        <v>1080</v>
      </c>
    </row>
    <row r="208" spans="20:24">
      <c r="T208" t="s">
        <v>443</v>
      </c>
      <c r="U208">
        <v>2</v>
      </c>
      <c r="V208">
        <v>2114379</v>
      </c>
      <c r="W208" t="s">
        <v>1701</v>
      </c>
      <c r="X208" s="7">
        <v>810</v>
      </c>
    </row>
    <row r="209" spans="20:24">
      <c r="T209" t="s">
        <v>443</v>
      </c>
      <c r="U209">
        <v>3</v>
      </c>
      <c r="V209">
        <v>2152388</v>
      </c>
      <c r="W209" t="s">
        <v>1105</v>
      </c>
      <c r="X209" s="7">
        <v>1800</v>
      </c>
    </row>
    <row r="210" spans="20:24">
      <c r="T210" t="s">
        <v>443</v>
      </c>
      <c r="U210">
        <v>4</v>
      </c>
      <c r="V210">
        <v>2114268</v>
      </c>
      <c r="W210" t="s">
        <v>1699</v>
      </c>
      <c r="X210" s="7">
        <v>720</v>
      </c>
    </row>
    <row r="211" spans="20:24">
      <c r="T211" t="s">
        <v>443</v>
      </c>
      <c r="U211">
        <v>4</v>
      </c>
      <c r="V211">
        <v>2114357</v>
      </c>
      <c r="W211" t="s">
        <v>1700</v>
      </c>
      <c r="X211" s="7">
        <v>720</v>
      </c>
    </row>
    <row r="212" spans="20:24">
      <c r="T212" t="s">
        <v>443</v>
      </c>
      <c r="U212">
        <v>4</v>
      </c>
      <c r="V212">
        <v>2114158</v>
      </c>
      <c r="W212" t="s">
        <v>1787</v>
      </c>
      <c r="X212" s="7">
        <v>300</v>
      </c>
    </row>
    <row r="213" spans="20:24">
      <c r="T213" t="s">
        <v>443</v>
      </c>
      <c r="U213">
        <v>5</v>
      </c>
      <c r="V213">
        <v>112379</v>
      </c>
      <c r="W213" t="s">
        <v>1066</v>
      </c>
      <c r="X213" s="7">
        <v>5100</v>
      </c>
    </row>
    <row r="214" spans="20:24">
      <c r="T214" t="s">
        <v>443</v>
      </c>
      <c r="U214">
        <v>5</v>
      </c>
      <c r="V214">
        <v>2114268</v>
      </c>
      <c r="W214" t="s">
        <v>1699</v>
      </c>
      <c r="X214" s="7">
        <v>60</v>
      </c>
    </row>
    <row r="215" spans="20:24">
      <c r="T215" t="s">
        <v>443</v>
      </c>
      <c r="U215">
        <v>5</v>
      </c>
      <c r="V215">
        <v>2114357</v>
      </c>
      <c r="W215" t="s">
        <v>1700</v>
      </c>
      <c r="X215" s="7">
        <v>264</v>
      </c>
    </row>
    <row r="216" spans="20:24">
      <c r="T216" t="s">
        <v>443</v>
      </c>
      <c r="U216">
        <v>5</v>
      </c>
      <c r="V216">
        <v>2114158</v>
      </c>
      <c r="W216" t="s">
        <v>1787</v>
      </c>
      <c r="X216" s="7">
        <v>300</v>
      </c>
    </row>
    <row r="217" spans="20:24">
      <c r="T217" t="s">
        <v>443</v>
      </c>
      <c r="U217">
        <v>6</v>
      </c>
      <c r="V217">
        <v>2152388</v>
      </c>
      <c r="W217" t="s">
        <v>1105</v>
      </c>
      <c r="X217" s="7">
        <v>1440</v>
      </c>
    </row>
    <row r="218" spans="20:24">
      <c r="T218" t="s">
        <v>1760</v>
      </c>
      <c r="X218" s="7">
        <v>12594</v>
      </c>
    </row>
    <row r="219" spans="20:24">
      <c r="T219" t="s">
        <v>445</v>
      </c>
      <c r="U219">
        <v>2</v>
      </c>
      <c r="V219">
        <v>112268</v>
      </c>
      <c r="W219" t="s">
        <v>1021</v>
      </c>
      <c r="X219" s="7">
        <v>6000</v>
      </c>
    </row>
    <row r="220" spans="20:24">
      <c r="T220" t="s">
        <v>445</v>
      </c>
      <c r="U220">
        <v>2</v>
      </c>
      <c r="V220">
        <v>112357</v>
      </c>
      <c r="W220" t="s">
        <v>1067</v>
      </c>
      <c r="X220" s="7">
        <v>2400</v>
      </c>
    </row>
    <row r="221" spans="20:24">
      <c r="T221" t="s">
        <v>445</v>
      </c>
      <c r="U221">
        <v>2</v>
      </c>
      <c r="V221">
        <v>152382</v>
      </c>
      <c r="W221" t="s">
        <v>1112</v>
      </c>
      <c r="X221" s="7">
        <v>30000</v>
      </c>
    </row>
    <row r="222" spans="20:24">
      <c r="T222" t="s">
        <v>445</v>
      </c>
      <c r="U222">
        <v>2</v>
      </c>
      <c r="V222">
        <v>2110402</v>
      </c>
      <c r="W222" t="s">
        <v>1008</v>
      </c>
      <c r="X222" s="7">
        <v>5535</v>
      </c>
    </row>
    <row r="223" spans="20:24">
      <c r="T223" t="s">
        <v>445</v>
      </c>
      <c r="U223">
        <v>2</v>
      </c>
      <c r="V223">
        <v>2112207</v>
      </c>
      <c r="W223" t="s">
        <v>1103</v>
      </c>
      <c r="X223" s="7">
        <v>1800</v>
      </c>
    </row>
    <row r="224" spans="20:24">
      <c r="T224" t="s">
        <v>445</v>
      </c>
      <c r="U224">
        <v>2</v>
      </c>
      <c r="V224">
        <v>2152388</v>
      </c>
      <c r="W224" t="s">
        <v>1105</v>
      </c>
      <c r="X224" s="7">
        <v>1800</v>
      </c>
    </row>
    <row r="225" spans="20:24">
      <c r="T225" t="s">
        <v>445</v>
      </c>
      <c r="U225">
        <v>3</v>
      </c>
      <c r="V225">
        <v>112268</v>
      </c>
      <c r="W225" t="s">
        <v>1021</v>
      </c>
      <c r="X225" s="7">
        <v>7065</v>
      </c>
    </row>
    <row r="226" spans="20:24">
      <c r="T226" t="s">
        <v>445</v>
      </c>
      <c r="U226">
        <v>3</v>
      </c>
      <c r="V226">
        <v>152382</v>
      </c>
      <c r="W226" t="s">
        <v>1112</v>
      </c>
      <c r="X226" s="7">
        <v>13470</v>
      </c>
    </row>
    <row r="227" spans="20:24">
      <c r="T227" t="s">
        <v>445</v>
      </c>
      <c r="U227">
        <v>3</v>
      </c>
      <c r="V227">
        <v>2010102</v>
      </c>
      <c r="W227" t="s">
        <v>995</v>
      </c>
      <c r="X227" s="7">
        <v>5880</v>
      </c>
    </row>
    <row r="228" spans="20:24">
      <c r="T228" t="s">
        <v>445</v>
      </c>
      <c r="U228">
        <v>3</v>
      </c>
      <c r="V228">
        <v>2110202</v>
      </c>
      <c r="W228" t="s">
        <v>1007</v>
      </c>
      <c r="X228" s="7">
        <v>70380</v>
      </c>
    </row>
    <row r="229" spans="20:24">
      <c r="T229" t="s">
        <v>445</v>
      </c>
      <c r="U229">
        <v>3</v>
      </c>
      <c r="V229">
        <v>2110217</v>
      </c>
      <c r="W229" t="s">
        <v>1248</v>
      </c>
      <c r="X229" s="7">
        <v>30240</v>
      </c>
    </row>
    <row r="230" spans="20:24">
      <c r="T230" t="s">
        <v>445</v>
      </c>
      <c r="U230">
        <v>3</v>
      </c>
      <c r="V230">
        <v>2110302</v>
      </c>
      <c r="W230" t="s">
        <v>1006</v>
      </c>
      <c r="X230" s="7">
        <v>78480</v>
      </c>
    </row>
    <row r="231" spans="20:24">
      <c r="T231" t="s">
        <v>445</v>
      </c>
      <c r="U231">
        <v>3</v>
      </c>
      <c r="V231">
        <v>2112207</v>
      </c>
      <c r="W231" t="s">
        <v>1103</v>
      </c>
      <c r="X231" s="7">
        <v>3705</v>
      </c>
    </row>
    <row r="232" spans="20:24">
      <c r="T232" t="s">
        <v>445</v>
      </c>
      <c r="U232">
        <v>3</v>
      </c>
      <c r="V232">
        <v>2152388</v>
      </c>
      <c r="W232" t="s">
        <v>1105</v>
      </c>
      <c r="X232" s="7">
        <v>1740</v>
      </c>
    </row>
    <row r="233" spans="20:24">
      <c r="T233" t="s">
        <v>445</v>
      </c>
      <c r="U233">
        <v>4</v>
      </c>
      <c r="V233">
        <v>114268</v>
      </c>
      <c r="W233" t="s">
        <v>1179</v>
      </c>
      <c r="X233" s="7">
        <v>600</v>
      </c>
    </row>
    <row r="234" spans="20:24">
      <c r="T234" t="s">
        <v>445</v>
      </c>
      <c r="U234">
        <v>4</v>
      </c>
      <c r="V234">
        <v>114379</v>
      </c>
      <c r="W234" t="s">
        <v>1181</v>
      </c>
      <c r="X234" s="7">
        <v>300</v>
      </c>
    </row>
    <row r="235" spans="20:24">
      <c r="T235" t="s">
        <v>445</v>
      </c>
      <c r="U235">
        <v>4</v>
      </c>
      <c r="V235">
        <v>2010102</v>
      </c>
      <c r="W235" t="s">
        <v>995</v>
      </c>
      <c r="X235" s="7">
        <v>3182</v>
      </c>
    </row>
    <row r="236" spans="20:24">
      <c r="T236" t="s">
        <v>445</v>
      </c>
      <c r="U236">
        <v>4</v>
      </c>
      <c r="V236">
        <v>2110202</v>
      </c>
      <c r="W236" t="s">
        <v>1007</v>
      </c>
      <c r="X236" s="7">
        <v>2981</v>
      </c>
    </row>
    <row r="237" spans="20:24">
      <c r="T237" t="s">
        <v>445</v>
      </c>
      <c r="U237">
        <v>5</v>
      </c>
      <c r="V237">
        <v>112357</v>
      </c>
      <c r="W237" t="s">
        <v>1067</v>
      </c>
      <c r="X237" s="7">
        <v>600</v>
      </c>
    </row>
    <row r="238" spans="20:24">
      <c r="T238" t="s">
        <v>445</v>
      </c>
      <c r="U238">
        <v>5</v>
      </c>
      <c r="V238">
        <v>2110217</v>
      </c>
      <c r="W238" t="s">
        <v>1248</v>
      </c>
      <c r="X238" s="7">
        <v>840</v>
      </c>
    </row>
    <row r="239" spans="20:24">
      <c r="T239" t="s">
        <v>445</v>
      </c>
      <c r="U239">
        <v>5</v>
      </c>
      <c r="V239">
        <v>2110302</v>
      </c>
      <c r="W239" t="s">
        <v>1006</v>
      </c>
      <c r="X239" s="7">
        <v>3355</v>
      </c>
    </row>
    <row r="240" spans="20:24">
      <c r="T240" t="s">
        <v>445</v>
      </c>
      <c r="U240">
        <v>5</v>
      </c>
      <c r="V240">
        <v>2110317</v>
      </c>
      <c r="W240" t="s">
        <v>1242</v>
      </c>
      <c r="X240" s="7">
        <v>2370</v>
      </c>
    </row>
    <row r="241" spans="20:24">
      <c r="T241" t="s">
        <v>445</v>
      </c>
      <c r="U241">
        <v>5</v>
      </c>
      <c r="V241">
        <v>2110402</v>
      </c>
      <c r="W241" t="s">
        <v>1008</v>
      </c>
      <c r="X241" s="7">
        <v>5040</v>
      </c>
    </row>
    <row r="242" spans="20:24">
      <c r="T242" t="s">
        <v>445</v>
      </c>
      <c r="U242">
        <v>6</v>
      </c>
      <c r="V242">
        <v>2110302</v>
      </c>
      <c r="W242" t="s">
        <v>1006</v>
      </c>
      <c r="X242" s="7">
        <v>1656</v>
      </c>
    </row>
    <row r="243" spans="20:24">
      <c r="T243" t="s">
        <v>445</v>
      </c>
      <c r="U243">
        <v>7</v>
      </c>
      <c r="V243">
        <v>2110302</v>
      </c>
      <c r="W243" t="s">
        <v>1006</v>
      </c>
      <c r="X243" s="7">
        <v>4800</v>
      </c>
    </row>
    <row r="244" spans="20:24">
      <c r="T244" t="s">
        <v>445</v>
      </c>
      <c r="U244">
        <v>7</v>
      </c>
      <c r="V244">
        <v>2110317</v>
      </c>
      <c r="W244" t="s">
        <v>1242</v>
      </c>
      <c r="X244" s="7">
        <v>3960</v>
      </c>
    </row>
    <row r="245" spans="20:24">
      <c r="T245" t="s">
        <v>445</v>
      </c>
      <c r="U245">
        <v>9</v>
      </c>
      <c r="V245">
        <v>152381</v>
      </c>
      <c r="W245" t="s">
        <v>1218</v>
      </c>
      <c r="X245" s="7">
        <v>120</v>
      </c>
    </row>
    <row r="246" spans="20:24">
      <c r="T246" t="s">
        <v>445</v>
      </c>
      <c r="U246">
        <v>11</v>
      </c>
      <c r="V246">
        <v>2110402</v>
      </c>
      <c r="W246" t="s">
        <v>1008</v>
      </c>
      <c r="X246" s="7">
        <v>1591</v>
      </c>
    </row>
    <row r="247" spans="20:24">
      <c r="T247" t="s">
        <v>1761</v>
      </c>
      <c r="X247" s="7">
        <v>289890</v>
      </c>
    </row>
    <row r="248" spans="20:24">
      <c r="T248" t="s">
        <v>457</v>
      </c>
      <c r="U248">
        <v>4</v>
      </c>
      <c r="V248">
        <v>110316</v>
      </c>
      <c r="W248" t="s">
        <v>1093</v>
      </c>
      <c r="X248" s="7">
        <v>600</v>
      </c>
    </row>
    <row r="249" spans="20:24">
      <c r="T249" t="s">
        <v>457</v>
      </c>
      <c r="U249">
        <v>4</v>
      </c>
      <c r="V249">
        <v>2110402</v>
      </c>
      <c r="W249" t="s">
        <v>1008</v>
      </c>
      <c r="X249" s="7">
        <v>5365</v>
      </c>
    </row>
    <row r="250" spans="20:24">
      <c r="T250" t="s">
        <v>457</v>
      </c>
      <c r="U250">
        <v>5</v>
      </c>
      <c r="V250">
        <v>2110303</v>
      </c>
      <c r="W250" t="s">
        <v>1095</v>
      </c>
      <c r="X250" s="7">
        <v>3060</v>
      </c>
    </row>
    <row r="251" spans="20:24">
      <c r="T251" t="s">
        <v>457</v>
      </c>
      <c r="U251">
        <v>6</v>
      </c>
      <c r="V251">
        <v>2114357</v>
      </c>
      <c r="W251" t="s">
        <v>1700</v>
      </c>
      <c r="X251" s="7">
        <v>264</v>
      </c>
    </row>
    <row r="252" spans="20:24">
      <c r="T252" t="s">
        <v>457</v>
      </c>
      <c r="U252">
        <v>6</v>
      </c>
      <c r="V252">
        <v>2152388</v>
      </c>
      <c r="W252" t="s">
        <v>1105</v>
      </c>
      <c r="X252" s="7">
        <v>10275</v>
      </c>
    </row>
    <row r="253" spans="20:24">
      <c r="T253" t="s">
        <v>457</v>
      </c>
      <c r="U253">
        <v>7</v>
      </c>
      <c r="V253">
        <v>2110302</v>
      </c>
      <c r="W253" t="s">
        <v>1006</v>
      </c>
      <c r="X253" s="7">
        <v>1152</v>
      </c>
    </row>
    <row r="254" spans="20:24">
      <c r="T254" t="s">
        <v>457</v>
      </c>
      <c r="U254">
        <v>7</v>
      </c>
      <c r="V254">
        <v>2114268</v>
      </c>
      <c r="W254" t="s">
        <v>1699</v>
      </c>
      <c r="X254" s="7">
        <v>540</v>
      </c>
    </row>
    <row r="255" spans="20:24">
      <c r="T255" t="s">
        <v>457</v>
      </c>
      <c r="U255">
        <v>8</v>
      </c>
      <c r="V255">
        <v>13461</v>
      </c>
      <c r="W255" t="s">
        <v>1695</v>
      </c>
      <c r="X255" s="7">
        <v>6810</v>
      </c>
    </row>
    <row r="256" spans="20:24">
      <c r="T256" t="s">
        <v>457</v>
      </c>
      <c r="U256">
        <v>9</v>
      </c>
      <c r="V256">
        <v>2114379</v>
      </c>
      <c r="W256" t="s">
        <v>1701</v>
      </c>
      <c r="X256" s="7">
        <v>1740</v>
      </c>
    </row>
    <row r="257" spans="20:24">
      <c r="T257" t="s">
        <v>1798</v>
      </c>
      <c r="X257" s="7">
        <v>29806</v>
      </c>
    </row>
    <row r="258" spans="20:24">
      <c r="T258" t="s">
        <v>1489</v>
      </c>
      <c r="U258">
        <v>3</v>
      </c>
      <c r="V258">
        <v>72001</v>
      </c>
      <c r="W258" t="s">
        <v>23</v>
      </c>
      <c r="X258" s="7">
        <v>9578</v>
      </c>
    </row>
    <row r="259" spans="20:24">
      <c r="T259" t="s">
        <v>1489</v>
      </c>
      <c r="U259">
        <v>3</v>
      </c>
      <c r="V259">
        <v>114357</v>
      </c>
      <c r="W259" t="s">
        <v>1180</v>
      </c>
      <c r="X259" s="7">
        <v>337</v>
      </c>
    </row>
    <row r="260" spans="20:24">
      <c r="T260" t="s">
        <v>1489</v>
      </c>
      <c r="U260">
        <v>3</v>
      </c>
      <c r="V260">
        <v>2010301</v>
      </c>
      <c r="W260" t="s">
        <v>1001</v>
      </c>
      <c r="X260" s="7">
        <v>113520</v>
      </c>
    </row>
    <row r="261" spans="20:24">
      <c r="T261" t="s">
        <v>1489</v>
      </c>
      <c r="U261">
        <v>3</v>
      </c>
      <c r="V261">
        <v>2010501</v>
      </c>
      <c r="W261" t="s">
        <v>1004</v>
      </c>
      <c r="X261" s="7">
        <v>120281</v>
      </c>
    </row>
    <row r="262" spans="20:24">
      <c r="T262" t="s">
        <v>1489</v>
      </c>
      <c r="U262">
        <v>4</v>
      </c>
      <c r="V262">
        <v>114379</v>
      </c>
      <c r="W262" t="s">
        <v>1181</v>
      </c>
      <c r="X262" s="7">
        <v>14400</v>
      </c>
    </row>
    <row r="263" spans="20:24">
      <c r="T263" t="s">
        <v>1489</v>
      </c>
      <c r="U263">
        <v>4</v>
      </c>
      <c r="V263">
        <v>2010301</v>
      </c>
      <c r="W263" t="s">
        <v>1001</v>
      </c>
      <c r="X263" s="7">
        <v>1800</v>
      </c>
    </row>
    <row r="264" spans="20:24">
      <c r="T264" t="s">
        <v>1489</v>
      </c>
      <c r="U264">
        <v>4</v>
      </c>
      <c r="V264">
        <v>2010501</v>
      </c>
      <c r="W264" t="s">
        <v>1004</v>
      </c>
      <c r="X264" s="7">
        <v>76800</v>
      </c>
    </row>
    <row r="265" spans="20:24">
      <c r="T265" t="s">
        <v>1489</v>
      </c>
      <c r="U265">
        <v>5</v>
      </c>
      <c r="V265">
        <v>10601</v>
      </c>
      <c r="W265" t="s">
        <v>731</v>
      </c>
      <c r="X265" s="7">
        <v>18817</v>
      </c>
    </row>
    <row r="266" spans="20:24">
      <c r="T266" t="s">
        <v>1489</v>
      </c>
      <c r="U266">
        <v>6</v>
      </c>
      <c r="V266">
        <v>72001</v>
      </c>
      <c r="W266" t="s">
        <v>23</v>
      </c>
      <c r="X266" s="7">
        <v>1077</v>
      </c>
    </row>
    <row r="267" spans="20:24">
      <c r="T267" t="s">
        <v>1489</v>
      </c>
      <c r="U267">
        <v>6</v>
      </c>
      <c r="V267">
        <v>2010401</v>
      </c>
      <c r="W267" t="s">
        <v>991</v>
      </c>
      <c r="X267" s="7">
        <v>8205</v>
      </c>
    </row>
    <row r="268" spans="20:24">
      <c r="T268" t="s">
        <v>1489</v>
      </c>
      <c r="U268">
        <v>6</v>
      </c>
      <c r="V268">
        <v>2010501</v>
      </c>
      <c r="W268" t="s">
        <v>1004</v>
      </c>
      <c r="X268" s="7">
        <v>241282</v>
      </c>
    </row>
    <row r="269" spans="20:24">
      <c r="T269" t="s">
        <v>1489</v>
      </c>
      <c r="U269">
        <v>7</v>
      </c>
      <c r="V269">
        <v>10601</v>
      </c>
      <c r="W269" t="s">
        <v>731</v>
      </c>
      <c r="X269" s="7">
        <v>18063</v>
      </c>
    </row>
    <row r="270" spans="20:24">
      <c r="T270" t="s">
        <v>1489</v>
      </c>
      <c r="U270">
        <v>7</v>
      </c>
      <c r="V270">
        <v>13358</v>
      </c>
      <c r="W270" t="s">
        <v>1173</v>
      </c>
      <c r="X270" s="7">
        <v>1728</v>
      </c>
    </row>
    <row r="271" spans="20:24">
      <c r="T271" t="s">
        <v>1489</v>
      </c>
      <c r="U271">
        <v>7</v>
      </c>
      <c r="V271">
        <v>72001</v>
      </c>
      <c r="W271" t="s">
        <v>23</v>
      </c>
      <c r="X271" s="7">
        <v>1168</v>
      </c>
    </row>
    <row r="272" spans="20:24">
      <c r="T272" t="s">
        <v>1489</v>
      </c>
      <c r="U272">
        <v>7</v>
      </c>
      <c r="V272">
        <v>2010401</v>
      </c>
      <c r="W272" t="s">
        <v>991</v>
      </c>
      <c r="X272" s="7">
        <v>158001</v>
      </c>
    </row>
    <row r="273" spans="20:24">
      <c r="T273" t="s">
        <v>1489</v>
      </c>
      <c r="U273">
        <v>8</v>
      </c>
      <c r="V273">
        <v>72001</v>
      </c>
      <c r="W273" t="s">
        <v>23</v>
      </c>
      <c r="X273" s="7">
        <v>594</v>
      </c>
    </row>
    <row r="274" spans="20:24">
      <c r="T274" t="s">
        <v>1489</v>
      </c>
      <c r="U274">
        <v>9</v>
      </c>
      <c r="V274">
        <v>2010401</v>
      </c>
      <c r="W274" t="s">
        <v>991</v>
      </c>
      <c r="X274" s="7">
        <v>48584</v>
      </c>
    </row>
    <row r="275" spans="20:24">
      <c r="T275" t="s">
        <v>1753</v>
      </c>
      <c r="X275" s="7">
        <v>834235</v>
      </c>
    </row>
    <row r="276" spans="20:24">
      <c r="T276" t="s">
        <v>1310</v>
      </c>
      <c r="U276">
        <v>3</v>
      </c>
      <c r="V276">
        <v>13358</v>
      </c>
      <c r="W276" t="s">
        <v>1173</v>
      </c>
      <c r="X276" s="7">
        <v>46944</v>
      </c>
    </row>
    <row r="277" spans="20:24">
      <c r="T277" t="s">
        <v>1310</v>
      </c>
      <c r="U277">
        <v>3</v>
      </c>
      <c r="V277">
        <v>2010301</v>
      </c>
      <c r="W277" t="s">
        <v>1001</v>
      </c>
      <c r="X277" s="7">
        <v>172800</v>
      </c>
    </row>
    <row r="278" spans="20:24">
      <c r="T278" t="s">
        <v>1310</v>
      </c>
      <c r="U278">
        <v>3</v>
      </c>
      <c r="V278">
        <v>2410401</v>
      </c>
      <c r="W278" t="s">
        <v>1790</v>
      </c>
      <c r="X278" s="7">
        <v>756013</v>
      </c>
    </row>
    <row r="279" spans="20:24">
      <c r="T279" t="s">
        <v>1770</v>
      </c>
      <c r="X279" s="7">
        <v>975757</v>
      </c>
    </row>
    <row r="280" spans="20:24">
      <c r="T280" t="s">
        <v>1309</v>
      </c>
      <c r="U280">
        <v>3</v>
      </c>
      <c r="V280">
        <v>13420</v>
      </c>
      <c r="W280" t="s">
        <v>1170</v>
      </c>
      <c r="X280" s="7">
        <v>900</v>
      </c>
    </row>
    <row r="281" spans="20:24">
      <c r="T281" t="s">
        <v>1309</v>
      </c>
      <c r="U281">
        <v>4</v>
      </c>
      <c r="V281">
        <v>10301</v>
      </c>
      <c r="W281" t="s">
        <v>30</v>
      </c>
      <c r="X281" s="7">
        <v>300</v>
      </c>
    </row>
    <row r="282" spans="20:24">
      <c r="T282" t="s">
        <v>1309</v>
      </c>
      <c r="U282">
        <v>4</v>
      </c>
      <c r="V282">
        <v>10401</v>
      </c>
      <c r="W282" t="s">
        <v>34</v>
      </c>
      <c r="X282" s="7">
        <v>565</v>
      </c>
    </row>
    <row r="283" spans="20:24">
      <c r="T283" t="s">
        <v>1754</v>
      </c>
      <c r="X283" s="7">
        <v>1765</v>
      </c>
    </row>
    <row r="284" spans="20:24">
      <c r="T284" t="s">
        <v>1298</v>
      </c>
      <c r="U284">
        <v>2</v>
      </c>
      <c r="V284">
        <v>13358</v>
      </c>
      <c r="W284" t="s">
        <v>1173</v>
      </c>
      <c r="X284" s="7">
        <v>36576</v>
      </c>
    </row>
    <row r="285" spans="20:24">
      <c r="T285" t="s">
        <v>1298</v>
      </c>
      <c r="U285">
        <v>2</v>
      </c>
      <c r="V285">
        <v>13420</v>
      </c>
      <c r="W285" t="s">
        <v>1170</v>
      </c>
      <c r="X285" s="7">
        <v>900</v>
      </c>
    </row>
    <row r="286" spans="20:24">
      <c r="T286" t="s">
        <v>1298</v>
      </c>
      <c r="U286">
        <v>2</v>
      </c>
      <c r="V286">
        <v>2010301</v>
      </c>
      <c r="W286" t="s">
        <v>1001</v>
      </c>
      <c r="X286" s="7">
        <v>276229</v>
      </c>
    </row>
    <row r="287" spans="20:24">
      <c r="T287" t="s">
        <v>1298</v>
      </c>
      <c r="U287">
        <v>2</v>
      </c>
      <c r="V287">
        <v>2410401</v>
      </c>
      <c r="W287" t="s">
        <v>1790</v>
      </c>
      <c r="X287" s="7">
        <v>456462</v>
      </c>
    </row>
    <row r="288" spans="20:24">
      <c r="T288" t="s">
        <v>1298</v>
      </c>
      <c r="U288">
        <v>3</v>
      </c>
      <c r="V288">
        <v>13358</v>
      </c>
      <c r="W288" t="s">
        <v>1173</v>
      </c>
      <c r="X288" s="7">
        <v>36576</v>
      </c>
    </row>
    <row r="289" spans="20:24">
      <c r="T289" t="s">
        <v>1298</v>
      </c>
      <c r="U289">
        <v>4</v>
      </c>
      <c r="V289">
        <v>13358</v>
      </c>
      <c r="W289" t="s">
        <v>1173</v>
      </c>
      <c r="X289" s="7">
        <v>122112</v>
      </c>
    </row>
    <row r="290" spans="20:24">
      <c r="T290" t="s">
        <v>1298</v>
      </c>
      <c r="U290">
        <v>5</v>
      </c>
      <c r="V290">
        <v>13358</v>
      </c>
      <c r="W290" t="s">
        <v>1173</v>
      </c>
      <c r="X290" s="7">
        <v>16992</v>
      </c>
    </row>
    <row r="291" spans="20:24">
      <c r="T291" t="s">
        <v>1769</v>
      </c>
      <c r="X291" s="7">
        <v>945847</v>
      </c>
    </row>
    <row r="292" spans="20:24">
      <c r="T292" t="s">
        <v>1311</v>
      </c>
      <c r="U292">
        <v>5</v>
      </c>
      <c r="V292">
        <v>2010301</v>
      </c>
      <c r="W292" t="s">
        <v>1001</v>
      </c>
      <c r="X292" s="7">
        <v>9025</v>
      </c>
    </row>
    <row r="293" spans="20:24">
      <c r="T293" t="s">
        <v>1771</v>
      </c>
      <c r="X293" s="7">
        <v>9025</v>
      </c>
    </row>
    <row r="294" spans="20:24">
      <c r="T294" t="s">
        <v>479</v>
      </c>
      <c r="U294">
        <v>3</v>
      </c>
      <c r="V294">
        <v>152384</v>
      </c>
      <c r="W294" t="s">
        <v>1106</v>
      </c>
      <c r="X294" s="7">
        <v>600</v>
      </c>
    </row>
    <row r="295" spans="20:24">
      <c r="T295" t="s">
        <v>479</v>
      </c>
      <c r="U295">
        <v>3</v>
      </c>
      <c r="V295">
        <v>2110317</v>
      </c>
      <c r="W295" t="s">
        <v>1242</v>
      </c>
      <c r="X295" s="7">
        <v>420</v>
      </c>
    </row>
    <row r="296" spans="20:24">
      <c r="T296" t="s">
        <v>479</v>
      </c>
      <c r="U296">
        <v>3</v>
      </c>
      <c r="V296">
        <v>2110402</v>
      </c>
      <c r="W296" t="s">
        <v>1008</v>
      </c>
      <c r="X296" s="7">
        <v>21340</v>
      </c>
    </row>
    <row r="297" spans="20:24">
      <c r="T297" t="s">
        <v>479</v>
      </c>
      <c r="U297">
        <v>3</v>
      </c>
      <c r="V297">
        <v>2112207</v>
      </c>
      <c r="W297" t="s">
        <v>1103</v>
      </c>
      <c r="X297" s="7">
        <v>900</v>
      </c>
    </row>
    <row r="298" spans="20:24">
      <c r="T298" t="s">
        <v>479</v>
      </c>
      <c r="U298">
        <v>3</v>
      </c>
      <c r="V298">
        <v>2152388</v>
      </c>
      <c r="W298" t="s">
        <v>1105</v>
      </c>
      <c r="X298" s="7">
        <v>3240</v>
      </c>
    </row>
    <row r="299" spans="20:24">
      <c r="T299" t="s">
        <v>479</v>
      </c>
      <c r="U299">
        <v>4</v>
      </c>
      <c r="V299">
        <v>2110302</v>
      </c>
      <c r="W299" t="s">
        <v>1006</v>
      </c>
      <c r="X299" s="7">
        <v>131138</v>
      </c>
    </row>
    <row r="300" spans="20:24">
      <c r="T300" t="s">
        <v>479</v>
      </c>
      <c r="U300">
        <v>4</v>
      </c>
      <c r="V300">
        <v>2013322</v>
      </c>
      <c r="W300" t="s">
        <v>1214</v>
      </c>
      <c r="X300" s="7">
        <v>4320</v>
      </c>
    </row>
    <row r="301" spans="20:24">
      <c r="T301" t="s">
        <v>479</v>
      </c>
      <c r="U301">
        <v>5</v>
      </c>
      <c r="V301">
        <v>2013419</v>
      </c>
      <c r="W301" t="s">
        <v>1217</v>
      </c>
      <c r="X301" s="7">
        <v>6480</v>
      </c>
    </row>
    <row r="302" spans="20:24">
      <c r="T302" t="s">
        <v>479</v>
      </c>
      <c r="U302">
        <v>5</v>
      </c>
      <c r="V302">
        <v>2112207</v>
      </c>
      <c r="W302" t="s">
        <v>1103</v>
      </c>
      <c r="X302" s="7">
        <v>120</v>
      </c>
    </row>
    <row r="303" spans="20:24">
      <c r="T303" t="s">
        <v>479</v>
      </c>
      <c r="U303">
        <v>5</v>
      </c>
      <c r="V303">
        <v>2152388</v>
      </c>
      <c r="W303" t="s">
        <v>1105</v>
      </c>
      <c r="X303" s="7">
        <v>1200</v>
      </c>
    </row>
    <row r="304" spans="20:24">
      <c r="T304" t="s">
        <v>479</v>
      </c>
      <c r="U304">
        <v>6</v>
      </c>
      <c r="V304">
        <v>2013419</v>
      </c>
      <c r="W304" t="s">
        <v>1217</v>
      </c>
      <c r="X304" s="7">
        <v>4320</v>
      </c>
    </row>
    <row r="305" spans="20:24">
      <c r="T305" t="s">
        <v>479</v>
      </c>
      <c r="U305">
        <v>6</v>
      </c>
      <c r="V305">
        <v>2013322</v>
      </c>
      <c r="W305" t="s">
        <v>1214</v>
      </c>
      <c r="X305" s="7">
        <v>8640</v>
      </c>
    </row>
    <row r="306" spans="20:24">
      <c r="T306" t="s">
        <v>479</v>
      </c>
      <c r="U306">
        <v>7</v>
      </c>
      <c r="V306">
        <v>2013419</v>
      </c>
      <c r="W306" t="s">
        <v>1217</v>
      </c>
      <c r="X306" s="7">
        <v>4320</v>
      </c>
    </row>
    <row r="307" spans="20:24">
      <c r="T307" t="s">
        <v>1799</v>
      </c>
      <c r="X307" s="7">
        <v>187038</v>
      </c>
    </row>
    <row r="308" spans="20:24">
      <c r="T308" t="s">
        <v>450</v>
      </c>
      <c r="U308">
        <v>2</v>
      </c>
      <c r="V308">
        <v>112268</v>
      </c>
      <c r="W308" t="s">
        <v>1021</v>
      </c>
      <c r="X308" s="7">
        <v>9000</v>
      </c>
    </row>
    <row r="309" spans="20:24">
      <c r="T309" t="s">
        <v>450</v>
      </c>
      <c r="U309">
        <v>2</v>
      </c>
      <c r="V309">
        <v>112271</v>
      </c>
      <c r="W309" t="s">
        <v>1234</v>
      </c>
      <c r="X309" s="7">
        <v>8700</v>
      </c>
    </row>
    <row r="310" spans="20:24">
      <c r="T310" t="s">
        <v>450</v>
      </c>
      <c r="U310">
        <v>2</v>
      </c>
      <c r="V310">
        <v>112301</v>
      </c>
      <c r="W310" t="s">
        <v>1097</v>
      </c>
      <c r="X310" s="7">
        <v>6300</v>
      </c>
    </row>
    <row r="311" spans="20:24">
      <c r="T311" t="s">
        <v>450</v>
      </c>
      <c r="U311">
        <v>2</v>
      </c>
      <c r="V311">
        <v>112379</v>
      </c>
      <c r="W311" t="s">
        <v>1066</v>
      </c>
      <c r="X311" s="7">
        <v>30000</v>
      </c>
    </row>
    <row r="312" spans="20:24">
      <c r="T312" t="s">
        <v>450</v>
      </c>
      <c r="U312">
        <v>2</v>
      </c>
      <c r="V312">
        <v>152384</v>
      </c>
      <c r="W312" t="s">
        <v>1106</v>
      </c>
      <c r="X312" s="7">
        <v>3000</v>
      </c>
    </row>
    <row r="313" spans="20:24">
      <c r="T313" t="s">
        <v>450</v>
      </c>
      <c r="U313">
        <v>2</v>
      </c>
      <c r="V313">
        <v>2010102</v>
      </c>
      <c r="W313" t="s">
        <v>995</v>
      </c>
      <c r="X313" s="7">
        <v>2640</v>
      </c>
    </row>
    <row r="314" spans="20:24">
      <c r="T314" t="s">
        <v>450</v>
      </c>
      <c r="U314">
        <v>2</v>
      </c>
      <c r="V314">
        <v>2110202</v>
      </c>
      <c r="W314" t="s">
        <v>1007</v>
      </c>
      <c r="X314" s="7">
        <v>21600</v>
      </c>
    </row>
    <row r="315" spans="20:24">
      <c r="T315" t="s">
        <v>450</v>
      </c>
      <c r="U315">
        <v>2</v>
      </c>
      <c r="V315">
        <v>2110217</v>
      </c>
      <c r="W315" t="s">
        <v>1248</v>
      </c>
      <c r="X315" s="7">
        <v>10560</v>
      </c>
    </row>
    <row r="316" spans="20:24">
      <c r="T316" t="s">
        <v>450</v>
      </c>
      <c r="U316">
        <v>2</v>
      </c>
      <c r="V316">
        <v>2110402</v>
      </c>
      <c r="W316" t="s">
        <v>1008</v>
      </c>
      <c r="X316" s="7">
        <v>15840</v>
      </c>
    </row>
    <row r="317" spans="20:24">
      <c r="T317" t="s">
        <v>450</v>
      </c>
      <c r="U317">
        <v>3</v>
      </c>
      <c r="V317">
        <v>112268</v>
      </c>
      <c r="W317" t="s">
        <v>1021</v>
      </c>
      <c r="X317" s="7">
        <v>3000</v>
      </c>
    </row>
    <row r="318" spans="20:24">
      <c r="T318" t="s">
        <v>450</v>
      </c>
      <c r="U318">
        <v>3</v>
      </c>
      <c r="V318">
        <v>152384</v>
      </c>
      <c r="W318" t="s">
        <v>1106</v>
      </c>
      <c r="X318" s="7">
        <v>5700</v>
      </c>
    </row>
    <row r="319" spans="20:24">
      <c r="T319" t="s">
        <v>450</v>
      </c>
      <c r="U319">
        <v>3</v>
      </c>
      <c r="V319">
        <v>2010102</v>
      </c>
      <c r="W319" t="s">
        <v>995</v>
      </c>
      <c r="X319" s="7">
        <v>4800</v>
      </c>
    </row>
    <row r="320" spans="20:24">
      <c r="T320" t="s">
        <v>450</v>
      </c>
      <c r="U320">
        <v>3</v>
      </c>
      <c r="V320">
        <v>2110202</v>
      </c>
      <c r="W320" t="s">
        <v>1007</v>
      </c>
      <c r="X320" s="7">
        <v>104400</v>
      </c>
    </row>
    <row r="321" spans="20:24">
      <c r="T321" t="s">
        <v>450</v>
      </c>
      <c r="U321">
        <v>3</v>
      </c>
      <c r="V321">
        <v>2110217</v>
      </c>
      <c r="W321" t="s">
        <v>1248</v>
      </c>
      <c r="X321" s="7">
        <v>15840</v>
      </c>
    </row>
    <row r="322" spans="20:24">
      <c r="T322" t="s">
        <v>450</v>
      </c>
      <c r="U322">
        <v>3</v>
      </c>
      <c r="V322">
        <v>2110302</v>
      </c>
      <c r="W322" t="s">
        <v>1006</v>
      </c>
      <c r="X322" s="7">
        <v>24000</v>
      </c>
    </row>
    <row r="323" spans="20:24">
      <c r="T323" t="s">
        <v>450</v>
      </c>
      <c r="U323">
        <v>3</v>
      </c>
      <c r="V323">
        <v>2110317</v>
      </c>
      <c r="W323" t="s">
        <v>1242</v>
      </c>
      <c r="X323" s="7">
        <v>3600</v>
      </c>
    </row>
    <row r="324" spans="20:24">
      <c r="T324" t="s">
        <v>450</v>
      </c>
      <c r="U324">
        <v>4</v>
      </c>
      <c r="V324">
        <v>112271</v>
      </c>
      <c r="W324" t="s">
        <v>1234</v>
      </c>
      <c r="X324" s="7">
        <v>6000</v>
      </c>
    </row>
    <row r="325" spans="20:24">
      <c r="T325" t="s">
        <v>450</v>
      </c>
      <c r="U325">
        <v>4</v>
      </c>
      <c r="V325">
        <v>112379</v>
      </c>
      <c r="W325" t="s">
        <v>1066</v>
      </c>
      <c r="X325" s="7">
        <v>2100</v>
      </c>
    </row>
    <row r="326" spans="20:24">
      <c r="T326" t="s">
        <v>450</v>
      </c>
      <c r="U326">
        <v>4</v>
      </c>
      <c r="V326">
        <v>114268</v>
      </c>
      <c r="W326" t="s">
        <v>1179</v>
      </c>
      <c r="X326" s="7">
        <v>300</v>
      </c>
    </row>
    <row r="327" spans="20:24">
      <c r="T327" t="s">
        <v>450</v>
      </c>
      <c r="U327">
        <v>4</v>
      </c>
      <c r="V327">
        <v>114379</v>
      </c>
      <c r="W327" t="s">
        <v>1181</v>
      </c>
      <c r="X327" s="7">
        <v>3600</v>
      </c>
    </row>
    <row r="328" spans="20:24">
      <c r="T328" t="s">
        <v>450</v>
      </c>
      <c r="U328">
        <v>4</v>
      </c>
      <c r="V328">
        <v>152384</v>
      </c>
      <c r="W328" t="s">
        <v>1106</v>
      </c>
      <c r="X328" s="7">
        <v>3000</v>
      </c>
    </row>
    <row r="329" spans="20:24">
      <c r="T329" t="s">
        <v>450</v>
      </c>
      <c r="U329">
        <v>4</v>
      </c>
      <c r="V329">
        <v>2110202</v>
      </c>
      <c r="W329" t="s">
        <v>1007</v>
      </c>
      <c r="X329" s="7">
        <v>73440</v>
      </c>
    </row>
    <row r="330" spans="20:24">
      <c r="T330" t="s">
        <v>450</v>
      </c>
      <c r="U330">
        <v>4</v>
      </c>
      <c r="V330">
        <v>2110217</v>
      </c>
      <c r="W330" t="s">
        <v>1248</v>
      </c>
      <c r="X330" s="7">
        <v>10080</v>
      </c>
    </row>
    <row r="331" spans="20:24">
      <c r="T331" t="s">
        <v>450</v>
      </c>
      <c r="U331">
        <v>4</v>
      </c>
      <c r="V331">
        <v>2110302</v>
      </c>
      <c r="W331" t="s">
        <v>1006</v>
      </c>
      <c r="X331" s="7">
        <v>72000</v>
      </c>
    </row>
    <row r="332" spans="20:24">
      <c r="T332" t="s">
        <v>450</v>
      </c>
      <c r="U332">
        <v>5</v>
      </c>
      <c r="V332">
        <v>112268</v>
      </c>
      <c r="W332" t="s">
        <v>1021</v>
      </c>
      <c r="X332" s="7">
        <v>22800</v>
      </c>
    </row>
    <row r="333" spans="20:24">
      <c r="T333" t="s">
        <v>450</v>
      </c>
      <c r="U333">
        <v>5</v>
      </c>
      <c r="V333">
        <v>112271</v>
      </c>
      <c r="W333" t="s">
        <v>1234</v>
      </c>
      <c r="X333" s="7">
        <v>3600</v>
      </c>
    </row>
    <row r="334" spans="20:24">
      <c r="T334" t="s">
        <v>450</v>
      </c>
      <c r="U334">
        <v>5</v>
      </c>
      <c r="V334">
        <v>112357</v>
      </c>
      <c r="W334" t="s">
        <v>1067</v>
      </c>
      <c r="X334" s="7">
        <v>120</v>
      </c>
    </row>
    <row r="335" spans="20:24">
      <c r="T335" t="s">
        <v>450</v>
      </c>
      <c r="U335">
        <v>5</v>
      </c>
      <c r="V335">
        <v>152384</v>
      </c>
      <c r="W335" t="s">
        <v>1106</v>
      </c>
      <c r="X335" s="7">
        <v>5400</v>
      </c>
    </row>
    <row r="336" spans="20:24">
      <c r="T336" t="s">
        <v>450</v>
      </c>
      <c r="U336">
        <v>5</v>
      </c>
      <c r="V336">
        <v>2110202</v>
      </c>
      <c r="W336" t="s">
        <v>1007</v>
      </c>
      <c r="X336" s="7">
        <v>39600</v>
      </c>
    </row>
    <row r="337" spans="20:24">
      <c r="T337" t="s">
        <v>450</v>
      </c>
      <c r="U337">
        <v>5</v>
      </c>
      <c r="V337">
        <v>2110217</v>
      </c>
      <c r="W337" t="s">
        <v>1248</v>
      </c>
      <c r="X337" s="7">
        <v>10560</v>
      </c>
    </row>
    <row r="338" spans="20:24">
      <c r="T338" t="s">
        <v>450</v>
      </c>
      <c r="U338">
        <v>5</v>
      </c>
      <c r="V338">
        <v>2110302</v>
      </c>
      <c r="W338" t="s">
        <v>1006</v>
      </c>
      <c r="X338" s="7">
        <v>21120</v>
      </c>
    </row>
    <row r="339" spans="20:24">
      <c r="T339" t="s">
        <v>450</v>
      </c>
      <c r="U339">
        <v>5</v>
      </c>
      <c r="V339">
        <v>2110317</v>
      </c>
      <c r="W339" t="s">
        <v>1242</v>
      </c>
      <c r="X339" s="7">
        <v>3600</v>
      </c>
    </row>
    <row r="340" spans="20:24">
      <c r="T340" t="s">
        <v>450</v>
      </c>
      <c r="U340">
        <v>5</v>
      </c>
      <c r="V340">
        <v>2110402</v>
      </c>
      <c r="W340" t="s">
        <v>1008</v>
      </c>
      <c r="X340" s="7">
        <v>21600</v>
      </c>
    </row>
    <row r="341" spans="20:24">
      <c r="T341" t="s">
        <v>450</v>
      </c>
      <c r="U341">
        <v>6</v>
      </c>
      <c r="V341">
        <v>2110302</v>
      </c>
      <c r="W341" t="s">
        <v>1006</v>
      </c>
      <c r="X341" s="7">
        <v>2160</v>
      </c>
    </row>
    <row r="342" spans="20:24">
      <c r="T342" t="s">
        <v>450</v>
      </c>
      <c r="U342">
        <v>7</v>
      </c>
      <c r="V342">
        <v>2110217</v>
      </c>
      <c r="W342" t="s">
        <v>1248</v>
      </c>
      <c r="X342" s="7">
        <v>1200</v>
      </c>
    </row>
    <row r="343" spans="20:24">
      <c r="T343" t="s">
        <v>450</v>
      </c>
      <c r="U343">
        <v>7</v>
      </c>
      <c r="V343">
        <v>2110402</v>
      </c>
      <c r="W343" t="s">
        <v>1008</v>
      </c>
      <c r="X343" s="7">
        <v>9120</v>
      </c>
    </row>
    <row r="344" spans="20:24">
      <c r="T344" t="s">
        <v>450</v>
      </c>
      <c r="U344">
        <v>8</v>
      </c>
      <c r="V344">
        <v>2110317</v>
      </c>
      <c r="W344" t="s">
        <v>1242</v>
      </c>
      <c r="X344" s="7">
        <v>3600</v>
      </c>
    </row>
    <row r="345" spans="20:24">
      <c r="T345" t="s">
        <v>1762</v>
      </c>
      <c r="X345" s="7">
        <v>583980</v>
      </c>
    </row>
    <row r="346" spans="20:24">
      <c r="T346" t="s">
        <v>463</v>
      </c>
      <c r="U346">
        <v>5</v>
      </c>
      <c r="V346">
        <v>2110402</v>
      </c>
      <c r="W346" t="s">
        <v>1008</v>
      </c>
      <c r="X346" s="7">
        <v>291384</v>
      </c>
    </row>
    <row r="347" spans="20:24">
      <c r="T347" t="s">
        <v>463</v>
      </c>
      <c r="U347">
        <v>8</v>
      </c>
      <c r="V347">
        <v>2110302</v>
      </c>
      <c r="W347" t="s">
        <v>1006</v>
      </c>
      <c r="X347" s="7">
        <v>720</v>
      </c>
    </row>
    <row r="348" spans="20:24">
      <c r="T348" t="s">
        <v>463</v>
      </c>
      <c r="U348">
        <v>10</v>
      </c>
      <c r="V348">
        <v>2110302</v>
      </c>
      <c r="W348" t="s">
        <v>1006</v>
      </c>
      <c r="X348" s="7">
        <v>95</v>
      </c>
    </row>
    <row r="349" spans="20:24">
      <c r="T349" t="s">
        <v>1767</v>
      </c>
      <c r="X349" s="7">
        <v>292199</v>
      </c>
    </row>
    <row r="350" spans="20:24">
      <c r="T350" t="s">
        <v>477</v>
      </c>
      <c r="U350">
        <v>4</v>
      </c>
      <c r="V350">
        <v>112268</v>
      </c>
      <c r="W350" t="s">
        <v>1021</v>
      </c>
      <c r="X350" s="7">
        <v>3300</v>
      </c>
    </row>
    <row r="351" spans="20:24">
      <c r="T351" t="s">
        <v>477</v>
      </c>
      <c r="U351">
        <v>4</v>
      </c>
      <c r="V351">
        <v>2110217</v>
      </c>
      <c r="W351" t="s">
        <v>1248</v>
      </c>
      <c r="X351" s="7">
        <v>1800</v>
      </c>
    </row>
    <row r="352" spans="20:24">
      <c r="T352" t="s">
        <v>477</v>
      </c>
      <c r="U352">
        <v>4</v>
      </c>
      <c r="V352">
        <v>2152388</v>
      </c>
      <c r="W352" t="s">
        <v>1105</v>
      </c>
      <c r="X352" s="7">
        <v>5985</v>
      </c>
    </row>
    <row r="353" spans="20:24">
      <c r="T353" t="s">
        <v>477</v>
      </c>
      <c r="U353">
        <v>5</v>
      </c>
      <c r="V353">
        <v>2110202</v>
      </c>
      <c r="W353" t="s">
        <v>1007</v>
      </c>
      <c r="X353" s="7">
        <v>21600</v>
      </c>
    </row>
    <row r="354" spans="20:24">
      <c r="T354" t="s">
        <v>477</v>
      </c>
      <c r="U354">
        <v>6</v>
      </c>
      <c r="V354">
        <v>2010102</v>
      </c>
      <c r="W354" t="s">
        <v>995</v>
      </c>
      <c r="X354" s="7">
        <v>3260</v>
      </c>
    </row>
    <row r="355" spans="20:24">
      <c r="T355" t="s">
        <v>477</v>
      </c>
      <c r="U355">
        <v>6</v>
      </c>
      <c r="V355">
        <v>2110202</v>
      </c>
      <c r="W355" t="s">
        <v>1007</v>
      </c>
      <c r="X355" s="7">
        <v>37664</v>
      </c>
    </row>
    <row r="356" spans="20:24">
      <c r="T356" t="s">
        <v>477</v>
      </c>
      <c r="U356">
        <v>6</v>
      </c>
      <c r="V356">
        <v>2110302</v>
      </c>
      <c r="W356" t="s">
        <v>1006</v>
      </c>
      <c r="X356" s="7">
        <v>93967</v>
      </c>
    </row>
    <row r="357" spans="20:24">
      <c r="T357" t="s">
        <v>477</v>
      </c>
      <c r="U357">
        <v>6</v>
      </c>
      <c r="V357">
        <v>2110317</v>
      </c>
      <c r="W357" t="s">
        <v>1242</v>
      </c>
      <c r="X357" s="7">
        <v>5760</v>
      </c>
    </row>
    <row r="358" spans="20:24">
      <c r="T358" t="s">
        <v>477</v>
      </c>
      <c r="U358">
        <v>6</v>
      </c>
      <c r="V358">
        <v>2112207</v>
      </c>
      <c r="W358" t="s">
        <v>1103</v>
      </c>
      <c r="X358" s="7">
        <v>540</v>
      </c>
    </row>
    <row r="359" spans="20:24">
      <c r="T359" t="s">
        <v>1766</v>
      </c>
      <c r="X359" s="7">
        <v>173876</v>
      </c>
    </row>
    <row r="360" spans="20:24">
      <c r="T360" t="s">
        <v>448</v>
      </c>
      <c r="U360">
        <v>4</v>
      </c>
      <c r="V360">
        <v>2110402</v>
      </c>
      <c r="W360" t="s">
        <v>1008</v>
      </c>
      <c r="X360" s="7">
        <v>8880</v>
      </c>
    </row>
    <row r="361" spans="20:24">
      <c r="T361" t="s">
        <v>448</v>
      </c>
      <c r="U361">
        <v>5</v>
      </c>
      <c r="V361">
        <v>2110217</v>
      </c>
      <c r="W361" t="s">
        <v>1248</v>
      </c>
      <c r="X361" s="7">
        <v>240</v>
      </c>
    </row>
    <row r="362" spans="20:24">
      <c r="T362" t="s">
        <v>448</v>
      </c>
      <c r="U362">
        <v>5</v>
      </c>
      <c r="V362">
        <v>2110302</v>
      </c>
      <c r="W362" t="s">
        <v>1006</v>
      </c>
      <c r="X362" s="7">
        <v>86640</v>
      </c>
    </row>
    <row r="363" spans="20:24">
      <c r="T363" t="s">
        <v>448</v>
      </c>
      <c r="U363">
        <v>5</v>
      </c>
      <c r="V363">
        <v>2152388</v>
      </c>
      <c r="W363" t="s">
        <v>1105</v>
      </c>
      <c r="X363" s="7">
        <v>3600</v>
      </c>
    </row>
    <row r="364" spans="20:24">
      <c r="T364" t="s">
        <v>448</v>
      </c>
      <c r="U364">
        <v>7</v>
      </c>
      <c r="V364">
        <v>2110317</v>
      </c>
      <c r="W364" t="s">
        <v>1242</v>
      </c>
      <c r="X364" s="7">
        <v>2700</v>
      </c>
    </row>
    <row r="365" spans="20:24">
      <c r="T365" t="s">
        <v>1765</v>
      </c>
      <c r="X365" s="7">
        <v>102060</v>
      </c>
    </row>
    <row r="366" spans="20:24">
      <c r="T366" t="s">
        <v>867</v>
      </c>
      <c r="U366">
        <v>3</v>
      </c>
      <c r="V366">
        <v>2110402</v>
      </c>
      <c r="W366" t="s">
        <v>1008</v>
      </c>
      <c r="X366" s="7">
        <v>59700</v>
      </c>
    </row>
    <row r="367" spans="20:24">
      <c r="T367" t="s">
        <v>867</v>
      </c>
      <c r="U367">
        <v>3</v>
      </c>
      <c r="V367">
        <v>2114379</v>
      </c>
      <c r="W367" t="s">
        <v>1701</v>
      </c>
      <c r="X367" s="7">
        <v>1260</v>
      </c>
    </row>
    <row r="368" spans="20:24">
      <c r="T368" t="s">
        <v>867</v>
      </c>
      <c r="U368">
        <v>3</v>
      </c>
      <c r="V368">
        <v>2152388</v>
      </c>
      <c r="W368" t="s">
        <v>1105</v>
      </c>
      <c r="X368" s="7">
        <v>1440</v>
      </c>
    </row>
    <row r="369" spans="20:24">
      <c r="T369" t="s">
        <v>867</v>
      </c>
      <c r="U369">
        <v>4</v>
      </c>
      <c r="V369">
        <v>152384</v>
      </c>
      <c r="W369" t="s">
        <v>1106</v>
      </c>
      <c r="X369" s="7">
        <v>10200</v>
      </c>
    </row>
    <row r="370" spans="20:24">
      <c r="T370" t="s">
        <v>867</v>
      </c>
      <c r="U370">
        <v>4</v>
      </c>
      <c r="V370">
        <v>2110302</v>
      </c>
      <c r="W370" t="s">
        <v>1006</v>
      </c>
      <c r="X370" s="7">
        <v>29160</v>
      </c>
    </row>
    <row r="371" spans="20:24">
      <c r="T371" t="s">
        <v>1768</v>
      </c>
      <c r="X371" s="7">
        <v>101760</v>
      </c>
    </row>
    <row r="372" spans="20:24">
      <c r="T372" t="s">
        <v>1193</v>
      </c>
      <c r="U372">
        <v>6</v>
      </c>
      <c r="V372">
        <v>2110302</v>
      </c>
      <c r="W372" t="s">
        <v>1006</v>
      </c>
      <c r="X372" s="7">
        <v>505</v>
      </c>
    </row>
    <row r="373" spans="20:24">
      <c r="T373" t="s">
        <v>1193</v>
      </c>
      <c r="U373">
        <v>6</v>
      </c>
      <c r="V373">
        <v>2110402</v>
      </c>
      <c r="W373" t="s">
        <v>1008</v>
      </c>
      <c r="X373" s="7">
        <v>10505</v>
      </c>
    </row>
    <row r="374" spans="20:24">
      <c r="T374" t="s">
        <v>1797</v>
      </c>
      <c r="X374" s="7">
        <v>11010</v>
      </c>
    </row>
    <row r="375" spans="20:24">
      <c r="T375" t="s">
        <v>461</v>
      </c>
      <c r="U375">
        <v>3</v>
      </c>
      <c r="V375">
        <v>2110402</v>
      </c>
      <c r="W375" t="s">
        <v>1008</v>
      </c>
      <c r="X375" s="7">
        <v>140400</v>
      </c>
    </row>
    <row r="376" spans="20:24">
      <c r="T376" t="s">
        <v>461</v>
      </c>
      <c r="U376">
        <v>3</v>
      </c>
      <c r="V376">
        <v>2152388</v>
      </c>
      <c r="W376" t="s">
        <v>1105</v>
      </c>
      <c r="X376" s="7">
        <v>60</v>
      </c>
    </row>
    <row r="377" spans="20:24">
      <c r="T377" t="s">
        <v>461</v>
      </c>
      <c r="U377">
        <v>4</v>
      </c>
      <c r="V377">
        <v>2110402</v>
      </c>
      <c r="W377" t="s">
        <v>1008</v>
      </c>
      <c r="X377" s="7">
        <v>8811</v>
      </c>
    </row>
    <row r="378" spans="20:24">
      <c r="T378" t="s">
        <v>1763</v>
      </c>
      <c r="X378" s="7">
        <v>149271</v>
      </c>
    </row>
    <row r="379" spans="20:24">
      <c r="T379" t="s">
        <v>471</v>
      </c>
      <c r="U379">
        <v>6</v>
      </c>
      <c r="V379">
        <v>2110202</v>
      </c>
      <c r="W379" t="s">
        <v>1007</v>
      </c>
      <c r="X379" s="7">
        <v>2254</v>
      </c>
    </row>
    <row r="380" spans="20:24">
      <c r="T380" t="s">
        <v>471</v>
      </c>
      <c r="U380">
        <v>6</v>
      </c>
      <c r="V380">
        <v>2110302</v>
      </c>
      <c r="W380" t="s">
        <v>1006</v>
      </c>
      <c r="X380" s="7">
        <v>4637</v>
      </c>
    </row>
    <row r="381" spans="20:24">
      <c r="T381" t="s">
        <v>1801</v>
      </c>
      <c r="X381" s="7">
        <v>6891</v>
      </c>
    </row>
    <row r="382" spans="20:24">
      <c r="T382" t="s">
        <v>1813</v>
      </c>
      <c r="U382" t="s">
        <v>1752</v>
      </c>
      <c r="V382" t="s">
        <v>1752</v>
      </c>
      <c r="W382" t="s">
        <v>1813</v>
      </c>
      <c r="X382" s="7"/>
    </row>
    <row r="383" spans="20:24">
      <c r="T383" t="s">
        <v>1814</v>
      </c>
      <c r="X383" s="7"/>
    </row>
    <row r="384" spans="20:24">
      <c r="T384" t="s">
        <v>531</v>
      </c>
      <c r="X384" s="7">
        <v>10960929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1721</v>
      </c>
      <c r="K4" s="229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6194</v>
      </c>
      <c r="D5" s="180">
        <f>SUMIFS(inv!$D:$D,inv!$T:$T,'VENTA T'!$B5,inv!$U:$U,'VENTA T'!$D$4,inv!$A:$A,'VENTA T'!$B$2)</f>
        <v>8767</v>
      </c>
      <c r="E5" s="180">
        <f>SUMIFS(inv!$D:$D,inv!$T:$T,'VENTA T'!$B5,inv!$U:$U,'VENTA T'!$E$4,inv!$A:$A,'VENTA T'!$B$2)</f>
        <v>8160</v>
      </c>
      <c r="F5" s="173">
        <f>SUMIFS(VENTAS!$H:$H,VENTAS!$G:$G,'VENTA T'!$B5,VENTAS!$B:$B,'VENTA T'!$B$2)</f>
        <v>3394</v>
      </c>
      <c r="G5" s="168">
        <f>C5/$F5</f>
        <v>1.8249852681202121</v>
      </c>
      <c r="H5" s="168">
        <f>D5/$F5</f>
        <v>2.5830878020035355</v>
      </c>
      <c r="I5" s="168">
        <f>E5/$F5</f>
        <v>2.4042427813789038</v>
      </c>
      <c r="J5" s="168">
        <f>H5+I5</f>
        <v>4.9873305833824393</v>
      </c>
      <c r="K5" s="177">
        <f>IFERROR(C5-F5,0)</f>
        <v>2800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6182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2205.6666666666665</v>
      </c>
      <c r="G6" s="168">
        <f>C6/$F6</f>
        <v>2.8027807163367089</v>
      </c>
      <c r="H6" s="168">
        <f t="shared" ref="H6:H7" si="0">D6/$F6</f>
        <v>0</v>
      </c>
      <c r="I6" s="168">
        <f>E6/$F6</f>
        <v>0</v>
      </c>
      <c r="J6" s="168">
        <f t="shared" ref="J6:J9" si="1">H6+I6</f>
        <v>0</v>
      </c>
      <c r="K6" s="177">
        <f t="shared" ref="K6:K9" si="2">IFERROR(C6-F6,0)</f>
        <v>3976.3333333333335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1812</v>
      </c>
      <c r="D7" s="180">
        <f>SUMIFS(inv!$D:$D,inv!$T:$T,'VENTA T'!$B7,inv!$U:$U,'VENTA T'!$D$4,inv!$A:$A,'VENTA T'!$B$2)</f>
        <v>4862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3206.6666666666665</v>
      </c>
      <c r="G7" s="168">
        <f>C7/$F7</f>
        <v>0.56507276507276505</v>
      </c>
      <c r="H7" s="168">
        <f t="shared" si="0"/>
        <v>1.5162162162162163</v>
      </c>
      <c r="I7" s="168">
        <f>E7/$F7</f>
        <v>0</v>
      </c>
      <c r="J7" s="168">
        <f t="shared" si="1"/>
        <v>1.5162162162162163</v>
      </c>
      <c r="K7" s="177">
        <f t="shared" si="2"/>
        <v>-1394.6666666666665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6310</v>
      </c>
      <c r="D8" s="180">
        <f>SUMIFS(inv!$D:$D,inv!$T:$T,'VENTA T'!$B8,inv!$U:$U,'VENTA T'!$D$4,inv!$A:$A,'VENTA T'!$B$2)</f>
        <v>9327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3647</v>
      </c>
      <c r="G8" s="168">
        <f t="shared" ref="G8:G9" si="3">C8/$F8</f>
        <v>1.7301891965999452</v>
      </c>
      <c r="H8" s="168">
        <f>D8/$F8</f>
        <v>2.5574444749108856</v>
      </c>
      <c r="I8" s="168">
        <f>E8/$F8</f>
        <v>0</v>
      </c>
      <c r="J8" s="168">
        <f t="shared" si="1"/>
        <v>2.5574444749108856</v>
      </c>
      <c r="K8" s="177">
        <f t="shared" si="2"/>
        <v>2663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2236</v>
      </c>
      <c r="D9" s="180">
        <f>SUMIFS(inv!$D:$D,inv!$T:$T,'VENTA T'!$B9,inv!$U:$U,'VENTA T'!$D$4,inv!$A:$A,'VENTA T'!$B$2)</f>
        <v>3012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553.33333333333337</v>
      </c>
      <c r="G9" s="168">
        <f t="shared" si="3"/>
        <v>4.0409638554216869</v>
      </c>
      <c r="H9" s="168">
        <f t="shared" ref="H9:H10" si="4">D9/$F9</f>
        <v>5.4433734939759031</v>
      </c>
      <c r="I9" s="168">
        <f>E9/$F9</f>
        <v>0</v>
      </c>
      <c r="J9" s="168">
        <f t="shared" si="1"/>
        <v>5.4433734939759031</v>
      </c>
      <c r="K9" s="177">
        <f t="shared" si="2"/>
        <v>1682.6666666666665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3545</v>
      </c>
      <c r="D10" s="180">
        <f>SUMIFS(inv!$D:$D,inv!$T:$T,'VENTA T'!$B10,inv!$U:$U,'VENTA T'!$D$4,inv!$A:$A,'VENTA T'!$B$2)</f>
        <v>0</v>
      </c>
      <c r="E10" s="180">
        <f>SUMIFS(inv!$D:$D,inv!$T:$T,'VENTA T'!$B10,inv!$U:$U,'VENTA T'!$E$4,inv!$A:$A,'VENTA T'!$B$2)</f>
        <v>2040</v>
      </c>
      <c r="F10" s="173">
        <f>SUMIFS(VENTAS!$H:$H,VENTAS!$G:$G,'VENTA T'!$B10,VENTAS!$B:$B,'VENTA T'!$B$2)</f>
        <v>1425</v>
      </c>
      <c r="G10" s="168">
        <f>C10/$F10</f>
        <v>2.4877192982456142</v>
      </c>
      <c r="H10" s="168">
        <f t="shared" si="4"/>
        <v>0</v>
      </c>
      <c r="I10" s="168">
        <f>E10/$F10</f>
        <v>1.4315789473684211</v>
      </c>
      <c r="J10" s="168">
        <f>H10+I10</f>
        <v>1.4315789473684211</v>
      </c>
      <c r="K10" s="177"/>
    </row>
    <row r="11" spans="1:11" s="184" customFormat="1">
      <c r="B11" s="133"/>
      <c r="C11" s="179">
        <f>SUM(C5:C10)</f>
        <v>26279</v>
      </c>
      <c r="D11" s="179">
        <f>SUM(D5:D10)</f>
        <v>25968</v>
      </c>
      <c r="E11" s="179">
        <f>SUM(E5:E10)</f>
        <v>10200</v>
      </c>
      <c r="F11" s="179">
        <f>SUM(F5:F10)</f>
        <v>14431.666666666666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1721</v>
      </c>
      <c r="K15" s="229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231110</v>
      </c>
      <c r="D16" s="180">
        <f>SUMIFS(inv!$D:$D,inv!$T:$T,'VENTA T'!$B16,inv!$U:$U,'VENTA T'!$D$15,inv!$A:$A,'VENTA T'!$B$13)</f>
        <v>350508</v>
      </c>
      <c r="E16" s="180">
        <f>SUMIFS(inv!$D:$D,inv!$T:$T,'VENTA T'!$B16,inv!$U:$U,'VENTA T'!$E$15,inv!$A:$A,'VENTA T'!$B$13)</f>
        <v>225720</v>
      </c>
      <c r="F16" s="173">
        <f>SUMIFS(VENTAS!$H:$H,VENTAS!$G:$G,'VENTA T'!$B16,VENTAS!$B:$B,'VENTA T'!$B$13)</f>
        <v>153945.33333333334</v>
      </c>
      <c r="G16" s="168">
        <f>C16/$F16</f>
        <v>1.5012471959743285</v>
      </c>
      <c r="H16" s="168">
        <f>D16/$F16</f>
        <v>2.2768342008851628</v>
      </c>
      <c r="I16" s="168">
        <f>E16/$F16</f>
        <v>1.4662347673200009</v>
      </c>
      <c r="J16" s="168">
        <f>H16+I16</f>
        <v>3.7430689682051637</v>
      </c>
      <c r="K16" s="177">
        <f t="shared" ref="K16:K22" si="5">IFERROR(C16-F16,0)</f>
        <v>77164.666666666657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202612</v>
      </c>
      <c r="D17" s="180">
        <f>SUMIFS(inv!$D:$D,inv!$T:$T,'VENTA T'!$B17,inv!$U:$U,'VENTA T'!$D$15,inv!$A:$A,'VENTA T'!$B$13)</f>
        <v>192794</v>
      </c>
      <c r="E17" s="180">
        <f>SUMIFS(inv!$D:$D,inv!$T:$T,'VENTA T'!$B17,inv!$U:$U,'VENTA T'!$E$15,inv!$A:$A,'VENTA T'!$B$13)</f>
        <v>115920</v>
      </c>
      <c r="F17" s="173">
        <f>SUMIFS(VENTAS!$H:$H,VENTAS!$G:$G,'VENTA T'!$B17,VENTAS!$B:$B,'VENTA T'!$B$13)</f>
        <v>144185.33333333334</v>
      </c>
      <c r="G17" s="168">
        <f>C17/$F17</f>
        <v>1.4052192086111392</v>
      </c>
      <c r="H17" s="168">
        <f t="shared" ref="H17:H21" si="6">D17/$F17</f>
        <v>1.3371262911623003</v>
      </c>
      <c r="I17" s="168">
        <f t="shared" ref="I17:I22" si="7">E17/$F17</f>
        <v>0.80396526692497616</v>
      </c>
      <c r="J17" s="168">
        <f t="shared" ref="J17:J21" si="8">H17+I17</f>
        <v>2.1410915580872762</v>
      </c>
      <c r="K17" s="177">
        <f t="shared" si="5"/>
        <v>58426.666666666657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88279</v>
      </c>
      <c r="D18" s="180">
        <f>SUMIFS(inv!$D:$D,inv!$T:$T,'VENTA T'!$B18,inv!$U:$U,'VENTA T'!$D$15,inv!$A:$A,'VENTA T'!$B$13)</f>
        <v>57161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65476</v>
      </c>
      <c r="G18" s="168">
        <f>C18/$F18</f>
        <v>1.3482650131345837</v>
      </c>
      <c r="H18" s="168">
        <f t="shared" si="6"/>
        <v>0.87300690329280961</v>
      </c>
      <c r="I18" s="168">
        <f t="shared" si="7"/>
        <v>0</v>
      </c>
      <c r="J18" s="168">
        <f t="shared" si="8"/>
        <v>0.87300690329280961</v>
      </c>
      <c r="K18" s="177">
        <f t="shared" si="5"/>
        <v>22803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41598</v>
      </c>
      <c r="D19" s="180">
        <f>SUMIFS(inv!$D:$D,inv!$T:$T,'VENTA T'!$B19,inv!$U:$U,'VENTA T'!$D$15,inv!$A:$A,'VENTA T'!$B$13)</f>
        <v>54664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26868</v>
      </c>
      <c r="G19" s="168">
        <f t="shared" ref="G19:G21" si="9">C19/$F19</f>
        <v>1.5482358195623045</v>
      </c>
      <c r="H19" s="168">
        <f>D19/$F19</f>
        <v>2.0345392288223909</v>
      </c>
      <c r="I19" s="168">
        <f t="shared" si="7"/>
        <v>0</v>
      </c>
      <c r="J19" s="168">
        <f t="shared" si="8"/>
        <v>2.0345392288223909</v>
      </c>
      <c r="K19" s="177">
        <f t="shared" si="5"/>
        <v>14730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59971</v>
      </c>
      <c r="D20" s="180">
        <f>SUMIFS(inv!$D:$D,inv!$T:$T,'VENTA T'!$B20,inv!$U:$U,'VENTA T'!$D$15,inv!$A:$A,'VENTA T'!$B$13)</f>
        <v>55616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23815.666666666668</v>
      </c>
      <c r="G20" s="168">
        <f t="shared" si="9"/>
        <v>2.5181323218609597</v>
      </c>
      <c r="H20" s="168">
        <f t="shared" si="6"/>
        <v>2.335269500468879</v>
      </c>
      <c r="I20" s="168">
        <f t="shared" si="7"/>
        <v>0</v>
      </c>
      <c r="J20" s="168">
        <f t="shared" si="8"/>
        <v>2.335269500468879</v>
      </c>
      <c r="K20" s="177">
        <f t="shared" si="5"/>
        <v>36155.333333333328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12271</v>
      </c>
      <c r="D21" s="181">
        <f>SUMIFS(inv!$D:$D,inv!$T:$T,'VENTA T'!$B21,inv!$U:$U,'VENTA T'!$D$15,inv!$A:$A,'VENTA T'!$B$13)</f>
        <v>16638</v>
      </c>
      <c r="E21" s="181">
        <f>SUMIFS(inv!$D:$D,inv!$T:$T,'VENTA T'!$B21,inv!$U:$U,'VENTA T'!$E$15,inv!$A:$A,'VENTA T'!$B$13)</f>
        <v>3960</v>
      </c>
      <c r="F21" s="174">
        <f>SUMIFS(VENTAS!$H:$H,VENTAS!$G:$G,'VENTA T'!$B21,VENTAS!$B:$B,'VENTA T'!$B$13)</f>
        <v>10212.333333333334</v>
      </c>
      <c r="G21" s="168">
        <f t="shared" si="9"/>
        <v>1.2015863171981591</v>
      </c>
      <c r="H21" s="168">
        <f t="shared" si="6"/>
        <v>1.6292065149982047</v>
      </c>
      <c r="I21" s="168">
        <f t="shared" si="7"/>
        <v>0.38776642621666613</v>
      </c>
      <c r="J21" s="168">
        <f t="shared" si="8"/>
        <v>2.0169729412148709</v>
      </c>
      <c r="K21" s="177">
        <f t="shared" si="5"/>
        <v>2058.6666666666661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5022</v>
      </c>
      <c r="D22" s="181">
        <f>SUMIFS(inv!$D:$D,inv!$T:$T,'VENTA T'!$B22,inv!$U:$U,'VENTA T'!$D$15,inv!$A:$A,'VENTA T'!$B$13)</f>
        <v>9063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1535.6666666666667</v>
      </c>
      <c r="G22" s="168">
        <f t="shared" ref="G22" si="10">C22/$F22</f>
        <v>3.2702409377034947</v>
      </c>
      <c r="H22" s="168">
        <f t="shared" ref="H22" si="11">D22/$F22</f>
        <v>5.9016713696548724</v>
      </c>
      <c r="I22" s="168">
        <f t="shared" si="7"/>
        <v>0</v>
      </c>
      <c r="J22" s="168">
        <f t="shared" ref="J22" si="12">H22+I22</f>
        <v>5.9016713696548724</v>
      </c>
      <c r="K22" s="177">
        <f t="shared" si="5"/>
        <v>3486.333333333333</v>
      </c>
    </row>
    <row r="23" spans="1:11">
      <c r="B23" s="133"/>
      <c r="C23" s="179">
        <f>SUM(C16:C22)</f>
        <v>640863</v>
      </c>
      <c r="D23" s="179">
        <f>SUM(D16:D22)</f>
        <v>736444</v>
      </c>
      <c r="E23" s="179">
        <f>SUM(E16:E22)</f>
        <v>345600</v>
      </c>
      <c r="F23" s="179">
        <f>SUM(F16:F21)</f>
        <v>424502.66666666669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1721</v>
      </c>
      <c r="K27" s="229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174460</v>
      </c>
      <c r="D28" s="180">
        <f>SUMIFS(inv!$D:$D,inv!$T:$T,'VENTA T'!$B28,inv!$U:$U,'VENTA T'!$D$27,inv!$A:$A,'VENTA T'!$B$25)</f>
        <v>101148</v>
      </c>
      <c r="E28" s="180">
        <f>SUMIFS(inv!$D:$D,inv!$T:$T,'VENTA T'!$B28,inv!$U:$U,'VENTA T'!$E$27,inv!$A:$A,'VENTA T'!$B$25)</f>
        <v>206160</v>
      </c>
      <c r="F28" s="173">
        <f>SUMIFS(VENTAS!$H:$H,VENTAS!$G:$G,'VENTA T'!$B28,VENTAS!$B:$B,'VENTA T'!$B$25)</f>
        <v>134350.66666666666</v>
      </c>
      <c r="G28" s="168">
        <f t="shared" ref="G28:I34" si="13">C28/$F28</f>
        <v>1.2985421235969554</v>
      </c>
      <c r="H28" s="168">
        <f t="shared" si="13"/>
        <v>0.75286563520339811</v>
      </c>
      <c r="I28" s="168">
        <f t="shared" si="13"/>
        <v>1.5344918273572641</v>
      </c>
      <c r="J28" s="168">
        <f t="shared" ref="J28:J33" si="14">H28+I28</f>
        <v>2.2873574625606623</v>
      </c>
      <c r="K28" s="177">
        <f t="shared" ref="K28:K41" si="15">IFERROR(C28-F28,0)</f>
        <v>40109.333333333343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141066</v>
      </c>
      <c r="D29" s="180">
        <f>SUMIFS(inv!$D:$D,inv!$T:$T,'VENTA T'!$B29,inv!$U:$U,'VENTA T'!$D$27,inv!$A:$A,'VENTA T'!$B$25)</f>
        <v>58671</v>
      </c>
      <c r="E29" s="180">
        <f>SUMIFS(inv!$D:$D,inv!$T:$T,'VENTA T'!$B29,inv!$U:$U,'VENTA T'!$E$27,inv!$A:$A,'VENTA T'!$B$25)</f>
        <v>101520</v>
      </c>
      <c r="F29" s="173">
        <f>SUMIFS(VENTAS!$H:$H,VENTAS!$G:$G,'VENTA T'!$B29,VENTAS!$B:$B,'VENTA T'!$B$25)</f>
        <v>102731.33333333333</v>
      </c>
      <c r="G29" s="168">
        <f t="shared" si="13"/>
        <v>1.3731545714712163</v>
      </c>
      <c r="H29" s="168">
        <f t="shared" si="13"/>
        <v>0.57111105342738666</v>
      </c>
      <c r="I29" s="168">
        <f t="shared" si="13"/>
        <v>0.98820872567279061</v>
      </c>
      <c r="J29" s="168">
        <f t="shared" si="14"/>
        <v>1.5593197791001772</v>
      </c>
      <c r="K29" s="177">
        <f t="shared" si="15"/>
        <v>38334.666666666672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146623</v>
      </c>
      <c r="D30" s="180">
        <f>SUMIFS(inv!$D:$D,inv!$T:$T,'VENTA T'!$B30,inv!$U:$U,'VENTA T'!$D$27,inv!$A:$A,'VENTA T'!$B$25)</f>
        <v>40368</v>
      </c>
      <c r="E30" s="180">
        <f>SUMIFS(inv!$D:$D,inv!$T:$T,'VENTA T'!$B30,inv!$U:$U,'VENTA T'!$E$27,inv!$A:$A,'VENTA T'!$B$25)</f>
        <v>158400</v>
      </c>
      <c r="F30" s="173">
        <f>SUMIFS(VENTAS!$H:$H,VENTAS!$G:$G,'VENTA T'!$B30,VENTAS!$B:$B,'VENTA T'!$B$25)</f>
        <v>104873.33333333333</v>
      </c>
      <c r="G30" s="168">
        <f t="shared" si="13"/>
        <v>1.3980961159493994</v>
      </c>
      <c r="H30" s="168">
        <f t="shared" si="13"/>
        <v>0.38492149259424069</v>
      </c>
      <c r="I30" s="168">
        <f t="shared" si="13"/>
        <v>1.5103934905600407</v>
      </c>
      <c r="J30" s="168">
        <f t="shared" si="14"/>
        <v>1.8953149831542815</v>
      </c>
      <c r="K30" s="177">
        <f t="shared" si="15"/>
        <v>41749.666666666672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154815</v>
      </c>
      <c r="D31" s="180">
        <f>SUMIFS(inv!$D:$D,inv!$T:$T,'VENTA T'!$B31,inv!$U:$U,'VENTA T'!$D$27,inv!$A:$A,'VENTA T'!$B$25)</f>
        <v>232428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71421</v>
      </c>
      <c r="G31" s="168">
        <f>C31/$F31</f>
        <v>2.1676397698156005</v>
      </c>
      <c r="H31" s="168">
        <f t="shared" si="13"/>
        <v>3.2543369597177301</v>
      </c>
      <c r="I31" s="168">
        <f t="shared" si="13"/>
        <v>0</v>
      </c>
      <c r="J31" s="168">
        <f>H31+I31</f>
        <v>3.2543369597177301</v>
      </c>
      <c r="K31" s="177">
        <f t="shared" si="15"/>
        <v>83394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86444</v>
      </c>
      <c r="D32" s="180">
        <f>SUMIFS(inv!$D:$D,inv!$T:$T,'VENTA T'!$B32,inv!$U:$U,'VENTA T'!$D$27,inv!$A:$A,'VENTA T'!$B$25)</f>
        <v>131138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52970.666666666664</v>
      </c>
      <c r="G32" s="168">
        <f t="shared" si="13"/>
        <v>1.6319220700765205</v>
      </c>
      <c r="H32" s="168">
        <f t="shared" si="13"/>
        <v>2.4756720700765205</v>
      </c>
      <c r="I32" s="168">
        <f t="shared" si="13"/>
        <v>0</v>
      </c>
      <c r="J32" s="168">
        <f t="shared" si="14"/>
        <v>2.4756720700765205</v>
      </c>
      <c r="K32" s="177">
        <f t="shared" si="15"/>
        <v>33473.333333333336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53780</v>
      </c>
      <c r="D33" s="180">
        <f>SUMIFS(inv!$D:$D,inv!$T:$T,'VENTA T'!$B33,inv!$U:$U,'VENTA T'!$D$27,inv!$A:$A,'VENTA T'!$B$24)</f>
        <v>2349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32162.666666666668</v>
      </c>
      <c r="G33" s="168">
        <f t="shared" si="13"/>
        <v>1.6721250310919491</v>
      </c>
      <c r="H33" s="168">
        <f t="shared" si="13"/>
        <v>7.3034988806898266E-2</v>
      </c>
      <c r="I33" s="168">
        <f t="shared" si="13"/>
        <v>0</v>
      </c>
      <c r="J33" s="168">
        <f t="shared" si="14"/>
        <v>7.3034988806898266E-2</v>
      </c>
      <c r="K33" s="177">
        <f t="shared" si="15"/>
        <v>21617.333333333332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84825</v>
      </c>
      <c r="D34" s="180">
        <f>SUMIFS(inv!$D:$D,inv!$T:$T,'VENTA T'!$B34,inv!$U:$U,'VENTA T'!$D$27,inv!$A:$A,'VENTA T'!$B$25)</f>
        <v>85411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43757.666666666664</v>
      </c>
      <c r="G34" s="168">
        <f t="shared" si="13"/>
        <v>1.9385174407532395</v>
      </c>
      <c r="H34" s="168">
        <f t="shared" si="13"/>
        <v>1.9519093796896545</v>
      </c>
      <c r="I34" s="168">
        <f t="shared" si="13"/>
        <v>0</v>
      </c>
      <c r="J34" s="168">
        <f t="shared" ref="J34:J39" si="16">H34+I34</f>
        <v>1.9519093796896545</v>
      </c>
      <c r="K34" s="177">
        <f t="shared" si="15"/>
        <v>41067.333333333336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3060</v>
      </c>
      <c r="D35" s="180">
        <f>SUMIFS(inv!$D:$D,inv!$T:$T,'VENTA T'!$B35,inv!$U:$U,'VENTA T'!$D$27,inv!$A:$A,'VENTA T'!$B$25)</f>
        <v>26052</v>
      </c>
      <c r="E35" s="180">
        <f>SUMIFS(inv!$D:$D,inv!$T:$T,'VENTA T'!$B35,inv!$U:$U,'VENTA T'!$E$27,inv!$A:$A,'VENTA T'!$B$25)</f>
        <v>139200</v>
      </c>
      <c r="F35" s="173">
        <f>SUMIFS(VENTAS!$H:$H,VENTAS!$G:$G,'VENTA T'!$B35,VENTAS!$B:$B,'VENTA T'!$B$25)</f>
        <v>3170</v>
      </c>
      <c r="G35" s="168">
        <f t="shared" ref="G35" si="17">C35/$F35</f>
        <v>0.96529968454258674</v>
      </c>
      <c r="H35" s="168">
        <f t="shared" ref="H35" si="18">D35/$F35</f>
        <v>8.2182965299684536</v>
      </c>
      <c r="I35" s="168">
        <f t="shared" ref="I35" si="19">E35/$F35</f>
        <v>43.911671924290218</v>
      </c>
      <c r="J35" s="168">
        <f t="shared" si="16"/>
        <v>52.129968454258673</v>
      </c>
      <c r="K35" s="177">
        <f t="shared" si="15"/>
        <v>-110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45718</v>
      </c>
      <c r="D36" s="180">
        <f>SUMIFS(inv!$D:$D,inv!$T:$T,'VENTA T'!$B36,inv!$U:$U,'VENTA T'!$D$27,inv!$A:$A,'VENTA T'!$B$25)</f>
        <v>36798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16022.666666666666</v>
      </c>
      <c r="G36" s="168">
        <f t="shared" ref="G36:I39" si="20">C36/$F36</f>
        <v>2.8533327785637015</v>
      </c>
      <c r="H36" s="168">
        <f>D36/$F36</f>
        <v>2.296621452941666</v>
      </c>
      <c r="I36" s="168">
        <f t="shared" si="20"/>
        <v>0</v>
      </c>
      <c r="J36" s="168">
        <f t="shared" si="16"/>
        <v>2.296621452941666</v>
      </c>
      <c r="K36" s="177">
        <f t="shared" si="15"/>
        <v>29695.333333333336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69676</v>
      </c>
      <c r="D37" s="180">
        <f>SUMIFS(inv!$D:$D,inv!$T:$T,'VENTA T'!$B37,inv!$U:$U,'VENTA T'!$D$27,inv!$A:$A,'VENTA T'!$B$25)</f>
        <v>98827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52172</v>
      </c>
      <c r="G37" s="168">
        <f t="shared" si="20"/>
        <v>1.3355056352066244</v>
      </c>
      <c r="H37" s="168">
        <f t="shared" si="20"/>
        <v>1.8942536226328299</v>
      </c>
      <c r="I37" s="168">
        <f>E37/$F37</f>
        <v>0</v>
      </c>
      <c r="J37" s="168">
        <f t="shared" si="16"/>
        <v>1.8942536226328299</v>
      </c>
      <c r="K37" s="177">
        <f t="shared" si="15"/>
        <v>17504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2130</v>
      </c>
      <c r="D38" s="180">
        <f>SUMIFS(inv!$D:$D,inv!$T:$T,'VENTA T'!$B38,inv!$U:$U,'VENTA T'!$D$27,inv!$A:$A,'VENTA T'!$B$25)</f>
        <v>31854</v>
      </c>
      <c r="E38" s="180">
        <f>SUMIFS(inv!$D:$D,inv!$T:$T,'VENTA T'!$B38,inv!$U:$U,'VENTA T'!$E$27,inv!$A:$A,'VENTA T'!$B$25)</f>
        <v>60480</v>
      </c>
      <c r="F38" s="173">
        <f>SUMIFS(VENTAS!$H:$H,VENTAS!$G:$G,'VENTA T'!$B38,VENTAS!$B:$B,'VENTA T'!$B$25)</f>
        <v>4970.666666666667</v>
      </c>
      <c r="G38" s="168">
        <f t="shared" si="20"/>
        <v>0.42851394849785407</v>
      </c>
      <c r="H38" s="168">
        <f t="shared" si="20"/>
        <v>6.4083959227467808</v>
      </c>
      <c r="I38" s="168">
        <f t="shared" si="20"/>
        <v>12.167381974248926</v>
      </c>
      <c r="J38" s="168">
        <f t="shared" si="16"/>
        <v>18.575777896995707</v>
      </c>
      <c r="K38" s="177">
        <f t="shared" si="15"/>
        <v>-2840.666666666667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6738</v>
      </c>
      <c r="D39" s="180">
        <f>SUMIFS(inv!$D:$D,inv!$T:$T,'VENTA T'!$B39,inv!$U:$U,'VENTA T'!$D$27,inv!$A:$A,'VENTA T'!$B$25)</f>
        <v>26730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6886.666666666667</v>
      </c>
      <c r="G39" s="168">
        <f>C39/$F39</f>
        <v>0.97841239109390121</v>
      </c>
      <c r="H39" s="168">
        <f t="shared" si="20"/>
        <v>3.8814133591481119</v>
      </c>
      <c r="I39" s="168">
        <f t="shared" si="20"/>
        <v>3.7637947725072602</v>
      </c>
      <c r="J39" s="168">
        <f t="shared" si="16"/>
        <v>7.6452081316553722</v>
      </c>
      <c r="K39" s="177">
        <f t="shared" si="15"/>
        <v>-148.66666666666697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7775</v>
      </c>
      <c r="D40" s="180">
        <f>SUMIFS(inv!$D:$D,inv!$T:$T,'VENTA T'!$B40,inv!$U:$U,'VENTA T'!$D$27,inv!$A:$A,'VENTA T'!$B$25)</f>
        <v>505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7630</v>
      </c>
      <c r="G40" s="168">
        <f>C40/$F40</f>
        <v>1.0190039318479684</v>
      </c>
      <c r="H40" s="168">
        <f>D40/$F40</f>
        <v>6.6186107470511138E-2</v>
      </c>
      <c r="I40" s="168">
        <f>E40/$F40</f>
        <v>0</v>
      </c>
      <c r="J40" s="168">
        <f>H40+I40</f>
        <v>6.6186107470511138E-2</v>
      </c>
      <c r="K40" s="177">
        <f t="shared" si="15"/>
        <v>145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13338</v>
      </c>
      <c r="D41" s="180">
        <f>SUMIFS(inv!$D:$D,inv!$T:$T,'VENTA T'!$B41,inv!$U:$U,'VENTA T'!$D$27,inv!$A:$A,'VENTA T'!$B$25)</f>
        <v>4637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5616.333333333333</v>
      </c>
      <c r="G41" s="168">
        <f>C41/$F41</f>
        <v>2.3748590420796489</v>
      </c>
      <c r="H41" s="168">
        <f t="shared" ref="H41" si="21">D41/$F41</f>
        <v>0.82562763368745928</v>
      </c>
      <c r="I41" s="168">
        <f t="shared" ref="I41" si="22">E41/$F41</f>
        <v>0</v>
      </c>
      <c r="J41" s="168">
        <f>H41+I41</f>
        <v>0.82562763368745928</v>
      </c>
      <c r="K41" s="177">
        <f t="shared" si="15"/>
        <v>7721.666666666667</v>
      </c>
    </row>
    <row r="42" spans="1:11">
      <c r="A42" s="135"/>
      <c r="B42" s="133"/>
      <c r="C42" s="179">
        <f t="shared" ref="C42:E42" si="23">SUM(C28:C41)</f>
        <v>990448</v>
      </c>
      <c r="D42" s="179">
        <f t="shared" si="23"/>
        <v>876916</v>
      </c>
      <c r="E42" s="179">
        <f t="shared" si="23"/>
        <v>691680</v>
      </c>
      <c r="F42" s="179">
        <f>SUM(F28:F41)</f>
        <v>638735.66666666663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1721</v>
      </c>
      <c r="K46" s="229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138935</v>
      </c>
      <c r="D47" s="180">
        <f>SUMIFS(inv!$D:$D,inv!$T:$T,'VENTA T'!$B47,inv!$U:$U,'VENTA T'!$D$46,inv!$A:$A,'VENTA T'!$B$44)</f>
        <v>245545</v>
      </c>
      <c r="E47" s="180">
        <f>SUMIFS(inv!$D:$D,inv!$T:$T,'VENTA T'!$B47,inv!$U:$U,'VENTA T'!$E$46,inv!$A:$A,'VENTA T'!$B$44)</f>
        <v>639600</v>
      </c>
      <c r="F47" s="173">
        <f>SUMIFS(VENTAS!$H:$H,VENTAS!$G:$G,'VENTA T'!$B47,VENTAS!$B:$B,'VENTA T'!$B$44)</f>
        <v>205199.33333333334</v>
      </c>
      <c r="G47" s="168">
        <f t="shared" ref="G47:G58" si="24">C47/$F47</f>
        <v>0.67707334981595124</v>
      </c>
      <c r="H47" s="168">
        <f t="shared" ref="H47:H58" si="25">D47/$F47</f>
        <v>1.1966169480732556</v>
      </c>
      <c r="I47" s="168">
        <f t="shared" ref="I47:I58" si="26">E47/$F47</f>
        <v>3.1169691909330437</v>
      </c>
      <c r="J47" s="168">
        <f>H47+I47</f>
        <v>4.3135861390062988</v>
      </c>
      <c r="K47" s="177">
        <f t="shared" ref="K47:K58" si="27">IFERROR(C47-F47,0)</f>
        <v>-66264.333333333343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97771</v>
      </c>
      <c r="D48" s="180">
        <f>SUMIFS(inv!$D:$D,inv!$T:$T,'VENTA T'!$B48,inv!$U:$U,'VENTA T'!$D$46,inv!$A:$A,'VENTA T'!$B$44)</f>
        <v>149211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82778.333333333328</v>
      </c>
      <c r="G48" s="168">
        <f t="shared" si="24"/>
        <v>1.1811182475285402</v>
      </c>
      <c r="H48" s="168">
        <f t="shared" si="25"/>
        <v>1.8025368957255321</v>
      </c>
      <c r="I48" s="168">
        <f t="shared" si="26"/>
        <v>0</v>
      </c>
      <c r="J48" s="168">
        <f t="shared" ref="J48:J49" si="28">H48+I48</f>
        <v>1.8025368957255321</v>
      </c>
      <c r="K48" s="177">
        <f t="shared" si="27"/>
        <v>14992.666666666672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129942</v>
      </c>
      <c r="D49" s="180">
        <f>SUMIFS(inv!$D:$D,inv!$T:$T,'VENTA T'!$B49,inv!$U:$U,'VENTA T'!$D$46,inv!$A:$A,'VENTA T'!$B$44)</f>
        <v>38640</v>
      </c>
      <c r="E49" s="180">
        <f>SUMIFS(inv!$D:$D,inv!$T:$T,'VENTA T'!$B49,inv!$U:$U,'VENTA T'!$E$46,inv!$A:$A,'VENTA T'!$B$44)</f>
        <v>179760</v>
      </c>
      <c r="F49" s="173">
        <f>SUMIFS(VENTAS!$H:$H,VENTAS!$G:$G,'VENTA T'!$B49,VENTAS!$B:$B,'VENTA T'!$B$44)</f>
        <v>90247</v>
      </c>
      <c r="G49" s="168">
        <f t="shared" si="24"/>
        <v>1.4398484160138287</v>
      </c>
      <c r="H49" s="168">
        <f t="shared" si="25"/>
        <v>0.42815827672942036</v>
      </c>
      <c r="I49" s="168">
        <f t="shared" si="26"/>
        <v>1.9918667656542599</v>
      </c>
      <c r="J49" s="168">
        <f t="shared" si="28"/>
        <v>2.4200250423836804</v>
      </c>
      <c r="K49" s="177">
        <f t="shared" si="27"/>
        <v>39695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161098</v>
      </c>
      <c r="D50" s="180">
        <f>SUMIFS(inv!$D:$D,inv!$T:$T,'VENTA T'!$B50,inv!$U:$U,'VENTA T'!$D$46,inv!$A:$A,'VENTA T'!$B$44)</f>
        <v>104640</v>
      </c>
      <c r="E50" s="180">
        <f>SUMIFS(inv!$D:$D,inv!$T:$T,'VENTA T'!$B50,inv!$U:$U,'VENTA T'!$E$46,inv!$A:$A,'VENTA T'!$B$44)</f>
        <v>179760</v>
      </c>
      <c r="F50" s="173">
        <f>SUMIFS(VENTAS!$H:$H,VENTAS!$G:$G,'VENTA T'!$B50,VENTAS!$B:$B,'VENTA T'!$B$44)</f>
        <v>129850</v>
      </c>
      <c r="G50" s="168">
        <f t="shared" si="24"/>
        <v>1.2406469002695417</v>
      </c>
      <c r="H50" s="168">
        <f t="shared" si="25"/>
        <v>0.80585290720061609</v>
      </c>
      <c r="I50" s="168">
        <f t="shared" si="26"/>
        <v>1.3843665768194071</v>
      </c>
      <c r="J50" s="168">
        <f t="shared" ref="J50:J58" si="29">H50+I50</f>
        <v>2.1902194840200231</v>
      </c>
      <c r="K50" s="177">
        <f t="shared" si="27"/>
        <v>31248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86335</v>
      </c>
      <c r="D51" s="180">
        <f>SUMIFS(inv!$D:$D,inv!$T:$T,'VENTA T'!$B51,inv!$U:$U,'VENTA T'!$D$46,inv!$A:$A,'VENTA T'!$B$44)</f>
        <v>348520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56320.333333333336</v>
      </c>
      <c r="G51" s="168">
        <f t="shared" si="24"/>
        <v>1.5329277170471292</v>
      </c>
      <c r="H51" s="168">
        <f t="shared" si="25"/>
        <v>6.1881736021922213</v>
      </c>
      <c r="I51" s="168">
        <f t="shared" si="26"/>
        <v>0</v>
      </c>
      <c r="J51" s="168">
        <f t="shared" si="29"/>
        <v>6.1881736021922213</v>
      </c>
      <c r="K51" s="177">
        <f t="shared" si="27"/>
        <v>30014.666666666664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28102</v>
      </c>
      <c r="D52" s="180">
        <f>SUMIFS(inv!$D:$D,inv!$T:$T,'VENTA T'!$B52,inv!$U:$U,'VENTA T'!$D$46,inv!$A:$A,'VENTA T'!$B$44)</f>
        <v>657</v>
      </c>
      <c r="E52" s="180">
        <f>SUMIFS(inv!$D:$D,inv!$T:$T,'VENTA T'!$B52,inv!$U:$U,'VENTA T'!$E$46,inv!$A:$A,'VENTA T'!$B$44)</f>
        <v>72960</v>
      </c>
      <c r="F52" s="173">
        <f>SUMIFS(VENTAS!$H:$H,VENTAS!$G:$G,'VENTA T'!$B52,VENTAS!$B:$B,'VENTA T'!$B$44)</f>
        <v>20066</v>
      </c>
      <c r="G52" s="168">
        <f t="shared" si="24"/>
        <v>1.400478421210007</v>
      </c>
      <c r="H52" s="168">
        <f t="shared" si="25"/>
        <v>3.2741951559852489E-2</v>
      </c>
      <c r="I52" s="168">
        <f t="shared" si="26"/>
        <v>3.6360011960530252</v>
      </c>
      <c r="J52" s="168">
        <f t="shared" si="29"/>
        <v>3.6687431476128776</v>
      </c>
      <c r="K52" s="177">
        <f t="shared" si="27"/>
        <v>8036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1985</v>
      </c>
      <c r="D53" s="180">
        <f>SUMIFS(inv!$D:$D,inv!$T:$T,'VENTA T'!$B53,inv!$U:$U,'VENTA T'!$D$46,inv!$A:$A,'VENTA T'!$B$44)</f>
        <v>10505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8789.3333333333339</v>
      </c>
      <c r="G53" s="168">
        <f t="shared" si="24"/>
        <v>0.22584192961165048</v>
      </c>
      <c r="H53" s="168">
        <f t="shared" si="25"/>
        <v>1.1951987257281553</v>
      </c>
      <c r="I53" s="168">
        <f t="shared" si="26"/>
        <v>0</v>
      </c>
      <c r="J53" s="168">
        <f t="shared" si="29"/>
        <v>1.1951987257281553</v>
      </c>
      <c r="K53" s="177">
        <f t="shared" si="27"/>
        <v>-6804.3333333333339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23370</v>
      </c>
      <c r="D54" s="180">
        <f>SUMIFS(inv!$D:$D,inv!$T:$T,'VENTA T'!$B54,inv!$U:$U,'VENTA T'!$D$46,inv!$A:$A,'VENTA T'!$B$44)</f>
        <v>20620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16328</v>
      </c>
      <c r="G54" s="168">
        <f t="shared" si="24"/>
        <v>1.4312836844683978</v>
      </c>
      <c r="H54" s="168">
        <f t="shared" si="25"/>
        <v>1.2628613424791768</v>
      </c>
      <c r="I54" s="168">
        <f t="shared" si="26"/>
        <v>0</v>
      </c>
      <c r="J54" s="168">
        <f t="shared" si="29"/>
        <v>1.2628613424791768</v>
      </c>
      <c r="K54" s="177">
        <f t="shared" si="27"/>
        <v>7042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15203</v>
      </c>
      <c r="D55" s="180">
        <f>SUMIFS(inv!$D:$D,inv!$T:$T,'VENTA T'!$B55,inv!$U:$U,$D$46,inv!$A:$A,$B$43)</f>
        <v>9353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7143.333333333333</v>
      </c>
      <c r="G55" s="168">
        <f t="shared" si="24"/>
        <v>2.1282781147923471</v>
      </c>
      <c r="H55" s="168">
        <f t="shared" si="25"/>
        <v>1.3093327111525899</v>
      </c>
      <c r="I55" s="168">
        <f t="shared" si="26"/>
        <v>0</v>
      </c>
      <c r="J55" s="168">
        <f t="shared" si="29"/>
        <v>1.3093327111525899</v>
      </c>
      <c r="K55" s="177">
        <f t="shared" si="27"/>
        <v>8059.666666666667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6294</v>
      </c>
      <c r="D56" s="180">
        <f>SUMIFS(inv!$D:$D,inv!$T:$T,'VENTA T'!$B56,inv!$U:$U,$D$46,inv!$A:$A,$B$44)</f>
        <v>41976</v>
      </c>
      <c r="E56" s="180">
        <f>SUMIFS(inv!$D:$D,inv!$T:$T,'VENTA T'!$B56,inv!$U:$U,$E$46,inv!$A:$A,$B$44)</f>
        <v>0</v>
      </c>
      <c r="F56" s="173">
        <f>SUMIFS(VENTAS!$H:$H,VENTAS!$G:$G,'VENTA T'!$B56,VENTAS!$B:$B,$B$44)</f>
        <v>4807.333333333333</v>
      </c>
      <c r="G56" s="168">
        <f t="shared" si="24"/>
        <v>1.3092497573152129</v>
      </c>
      <c r="H56" s="168">
        <f t="shared" si="25"/>
        <v>8.7316599639439758</v>
      </c>
      <c r="I56" s="168">
        <f t="shared" si="26"/>
        <v>0</v>
      </c>
      <c r="J56" s="168">
        <f t="shared" si="29"/>
        <v>8.7316599639439758</v>
      </c>
      <c r="K56" s="177">
        <f t="shared" si="27"/>
        <v>1486.666666666667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14415</v>
      </c>
      <c r="D57" s="180">
        <f>SUMIFS(inv!$D:$D,inv!$T:$T,'VENTA T'!$B57,inv!$U:$U,'VENTA T'!$D$46,inv!$A:$A,'VENTA T'!$B$44)</f>
        <v>52830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3252.6666666666665</v>
      </c>
      <c r="G57" s="168">
        <f t="shared" si="24"/>
        <v>4.4317483090797296</v>
      </c>
      <c r="H57" s="168">
        <f t="shared" si="25"/>
        <v>16.242057798729249</v>
      </c>
      <c r="I57" s="168">
        <f t="shared" si="26"/>
        <v>0</v>
      </c>
      <c r="J57" s="168">
        <f t="shared" si="29"/>
        <v>16.242057798729249</v>
      </c>
      <c r="K57" s="177">
        <f t="shared" si="27"/>
        <v>11162.333333333334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2572</v>
      </c>
      <c r="D58" s="180">
        <f>SUMIFS(inv!$D:$D,inv!$T:$T,'VENTA T'!$B58,inv!$U:$U,'VENTA T'!$D$46,inv!$A:$A,'VENTA T'!$B$44)</f>
        <v>2100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291</v>
      </c>
      <c r="G58" s="168">
        <f t="shared" si="24"/>
        <v>8.8384879725085916</v>
      </c>
      <c r="H58" s="168">
        <f t="shared" si="25"/>
        <v>7.2164948453608249</v>
      </c>
      <c r="I58" s="168">
        <f t="shared" si="26"/>
        <v>0</v>
      </c>
      <c r="J58" s="168">
        <f t="shared" si="29"/>
        <v>7.2164948453608249</v>
      </c>
      <c r="K58" s="177">
        <f t="shared" si="27"/>
        <v>2281</v>
      </c>
    </row>
    <row r="59" spans="1:11">
      <c r="A59" s="135"/>
      <c r="B59" s="133"/>
      <c r="C59" s="179">
        <f>SUM(C47:C58)</f>
        <v>706022</v>
      </c>
      <c r="D59" s="179">
        <f t="shared" ref="D59:F59" si="30">SUM(D47:D58)</f>
        <v>1024597</v>
      </c>
      <c r="E59" s="179">
        <f t="shared" si="30"/>
        <v>1072080</v>
      </c>
      <c r="F59" s="179">
        <f t="shared" si="30"/>
        <v>625072.66666666674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1723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244985</v>
      </c>
      <c r="E64" s="180">
        <f>SUMIFS(inv!$D:$D,inv!$T:$T,'VENTA T'!$B64,inv!$U:$U,'VENTA T'!$E$63,inv!$A:$A,'VENTA T'!$B$61)</f>
        <v>163200</v>
      </c>
      <c r="F64" s="103">
        <f>SUM(C64:E64)</f>
        <v>408185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756013</v>
      </c>
      <c r="E65" s="180">
        <f>SUMIFS(inv!$D:$D,inv!$T:$T,'VENTA T'!$B65,inv!$U:$U,'VENTA T'!$E$63,inv!$A:$A,'VENTA T'!$B$61)</f>
        <v>0</v>
      </c>
      <c r="F65" s="103">
        <f t="shared" ref="F65:F66" si="31">SUM(C65:E65)</f>
        <v>756013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456462</v>
      </c>
      <c r="E66" s="180">
        <f>SUMIFS(inv!$D:$D,inv!$T:$T,'VENTA T'!$B66,inv!$U:$U,'VENTA T'!$E$63,inv!$A:$A,'VENTA T'!$B$61)</f>
        <v>428160</v>
      </c>
      <c r="F66" s="103">
        <f t="shared" si="31"/>
        <v>884622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112320</v>
      </c>
      <c r="E67" s="180">
        <f>SUMIFS(inv!$D:$D,inv!$T:$T,'VENTA T'!$B67,inv!$U:$U,'VENTA T'!$E$63,inv!$A:$A,'VENTA T'!$B$61)</f>
        <v>69120</v>
      </c>
      <c r="F67" s="103">
        <f>SUM(C67:E67)</f>
        <v>181440</v>
      </c>
    </row>
    <row r="68" spans="2:6">
      <c r="B68" s="133"/>
      <c r="C68" s="179">
        <f>SUM(C64:C67)</f>
        <v>0</v>
      </c>
      <c r="D68" s="179">
        <f t="shared" ref="D68:F68" si="32">SUM(D64:D67)</f>
        <v>1569780</v>
      </c>
      <c r="E68" s="179">
        <f t="shared" si="32"/>
        <v>660480</v>
      </c>
      <c r="F68" s="179">
        <f t="shared" si="32"/>
        <v>2230260</v>
      </c>
    </row>
    <row r="69" spans="2:6">
      <c r="B69" s="135">
        <v>2010301</v>
      </c>
    </row>
    <row r="70" spans="2:6">
      <c r="B70" s="138" t="s">
        <v>1724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121725</v>
      </c>
      <c r="E72" s="180">
        <f>SUMIFS(inv!$D:$D,inv!$T:$T,'VENTA T'!$B72,inv!$U:$U,'VENTA T'!$E$71,inv!$A:$A,'VENTA T'!$B$69)</f>
        <v>160080</v>
      </c>
      <c r="F72" s="103">
        <f>SUM(C72:E72)</f>
        <v>281805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172800</v>
      </c>
      <c r="E73" s="180">
        <f>SUMIFS(inv!$D:$D,inv!$T:$T,'VENTA T'!$B73,inv!$U:$U,'VENTA T'!$E$71,inv!$A:$A,'VENTA T'!$B$69)</f>
        <v>19200</v>
      </c>
      <c r="F73" s="103">
        <f t="shared" ref="F73:F75" si="33">SUM(C73:E73)</f>
        <v>192000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277229</v>
      </c>
      <c r="E74" s="180">
        <f>SUMIFS(inv!$D:$D,inv!$T:$T,'VENTA T'!$B74,inv!$U:$U,'VENTA T'!$E$71,inv!$A:$A,'VENTA T'!$B$69)</f>
        <v>0</v>
      </c>
      <c r="F74" s="103">
        <f t="shared" si="33"/>
        <v>277229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9025</v>
      </c>
      <c r="E75" s="180">
        <f>SUMIFS(inv!$D:$D,inv!$T:$T,'VENTA T'!$B75,inv!$U:$U,'VENTA T'!$E$71,inv!$A:$A,'VENTA T'!$B$69)</f>
        <v>77760</v>
      </c>
      <c r="F75" s="103">
        <f t="shared" si="33"/>
        <v>86785</v>
      </c>
    </row>
    <row r="76" spans="2:6">
      <c r="B76" s="133"/>
      <c r="C76" s="179">
        <f>SUM(C72:C75)</f>
        <v>0</v>
      </c>
      <c r="D76" s="179">
        <f t="shared" ref="D76" si="34">SUM(D72:D75)</f>
        <v>580779</v>
      </c>
      <c r="E76" s="179">
        <f t="shared" ref="E76:F76" si="35">SUM(E72:E75)</f>
        <v>257040</v>
      </c>
      <c r="F76" s="179">
        <f t="shared" si="35"/>
        <v>837819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340536</v>
      </c>
    </row>
    <row r="8" spans="1:7">
      <c r="E8" s="77">
        <v>2010301</v>
      </c>
      <c r="F8" s="34" t="s">
        <v>1001</v>
      </c>
      <c r="G8" s="7">
        <v>221640</v>
      </c>
    </row>
    <row r="9" spans="1:7">
      <c r="E9" s="77">
        <v>2110302</v>
      </c>
      <c r="F9" s="34" t="s">
        <v>1006</v>
      </c>
      <c r="G9" s="7">
        <v>214793</v>
      </c>
    </row>
    <row r="10" spans="1:7">
      <c r="E10" s="77">
        <v>2110402</v>
      </c>
      <c r="F10" s="34" t="s">
        <v>1008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740</v>
      </c>
      <c r="G13" s="7">
        <v>28558</v>
      </c>
    </row>
    <row r="14" spans="1:7">
      <c r="E14" s="77">
        <v>10601</v>
      </c>
      <c r="F14" s="34" t="s">
        <v>731</v>
      </c>
      <c r="G14" s="7">
        <v>27510</v>
      </c>
    </row>
    <row r="15" spans="1:7">
      <c r="E15" s="77">
        <v>2010401</v>
      </c>
      <c r="F15" s="34" t="s">
        <v>991</v>
      </c>
      <c r="G15" s="7">
        <v>18347</v>
      </c>
    </row>
    <row r="16" spans="1:7">
      <c r="E16" s="77">
        <v>2010102</v>
      </c>
      <c r="F16" s="34" t="s">
        <v>995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759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1004</v>
      </c>
      <c r="G21" s="7">
        <v>2400</v>
      </c>
    </row>
    <row r="22" spans="5:7">
      <c r="E22" s="77">
        <v>2152388</v>
      </c>
      <c r="F22" s="34" t="s">
        <v>1105</v>
      </c>
      <c r="G22" s="7">
        <v>1545</v>
      </c>
    </row>
    <row r="23" spans="5:7">
      <c r="E23" s="77">
        <v>112268</v>
      </c>
      <c r="F23" s="34" t="s">
        <v>1021</v>
      </c>
      <c r="G23" s="7">
        <v>300</v>
      </c>
    </row>
    <row r="24" spans="5:7">
      <c r="E24" s="27"/>
      <c r="F24" s="34" t="s">
        <v>1065</v>
      </c>
      <c r="G24" s="7">
        <v>300</v>
      </c>
    </row>
    <row r="25" spans="5:7">
      <c r="E25" s="77">
        <v>76601</v>
      </c>
      <c r="F25" s="34" t="s">
        <v>589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1080</v>
      </c>
      <c r="G29" s="7">
        <v>0</v>
      </c>
    </row>
    <row r="30" spans="5:7">
      <c r="E30" s="77">
        <v>52386</v>
      </c>
      <c r="F30" s="34" t="s">
        <v>1058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1096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1011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1072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1088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967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1021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1063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1076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1084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1092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1100</v>
      </c>
      <c r="G55" s="7">
        <v>0</v>
      </c>
    </row>
    <row r="56" spans="5:7">
      <c r="E56" s="77">
        <v>72101</v>
      </c>
      <c r="F56" s="34" t="s">
        <v>581</v>
      </c>
      <c r="G56" s="7">
        <v>0</v>
      </c>
    </row>
    <row r="57" spans="5:7">
      <c r="E57" s="77">
        <v>110369</v>
      </c>
      <c r="F57" s="34" t="s">
        <v>1104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1127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970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1015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1023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1059</v>
      </c>
      <c r="G67" s="7">
        <v>0</v>
      </c>
    </row>
    <row r="68" spans="5:7">
      <c r="E68" s="77">
        <v>76501</v>
      </c>
      <c r="F68" s="34" t="s">
        <v>588</v>
      </c>
      <c r="G68" s="7">
        <v>0</v>
      </c>
    </row>
    <row r="69" spans="5:7">
      <c r="E69" s="77">
        <v>13311</v>
      </c>
      <c r="F69" s="34" t="s">
        <v>579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1070</v>
      </c>
      <c r="G71" s="7">
        <v>0</v>
      </c>
    </row>
    <row r="72" spans="5:7">
      <c r="E72" s="77">
        <v>76701</v>
      </c>
      <c r="F72" s="34" t="s">
        <v>587</v>
      </c>
      <c r="G72" s="7">
        <v>0</v>
      </c>
    </row>
    <row r="73" spans="5:7">
      <c r="E73" s="77">
        <v>2110416</v>
      </c>
      <c r="F73" s="34" t="s">
        <v>1074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1078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1082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1086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1090</v>
      </c>
      <c r="G81" s="7">
        <v>0</v>
      </c>
    </row>
    <row r="82" spans="5:7">
      <c r="E82" s="77">
        <v>74001</v>
      </c>
      <c r="F82" s="34" t="s">
        <v>640</v>
      </c>
      <c r="G82" s="7">
        <v>0</v>
      </c>
    </row>
    <row r="83" spans="5:7">
      <c r="E83" s="77">
        <v>110380</v>
      </c>
      <c r="F83" s="34" t="s">
        <v>1094</v>
      </c>
      <c r="G83" s="7">
        <v>0</v>
      </c>
    </row>
    <row r="84" spans="5:7">
      <c r="E84" s="77">
        <v>76101</v>
      </c>
      <c r="F84" s="34" t="s">
        <v>643</v>
      </c>
      <c r="G84" s="7">
        <v>0</v>
      </c>
    </row>
    <row r="85" spans="5:7">
      <c r="E85" s="77">
        <v>111301</v>
      </c>
      <c r="F85" s="34" t="s">
        <v>1098</v>
      </c>
      <c r="G85" s="7">
        <v>0</v>
      </c>
    </row>
    <row r="86" spans="5:7">
      <c r="E86" s="77">
        <v>77301</v>
      </c>
      <c r="F86" s="34" t="s">
        <v>647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660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661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662</v>
      </c>
      <c r="G92" s="7">
        <v>0</v>
      </c>
    </row>
    <row r="93" spans="5:7">
      <c r="E93" s="77">
        <v>113357</v>
      </c>
      <c r="F93" s="34" t="s">
        <v>1125</v>
      </c>
      <c r="G93" s="7">
        <v>0</v>
      </c>
    </row>
    <row r="94" spans="5:7">
      <c r="E94" s="77">
        <v>103</v>
      </c>
      <c r="F94" s="34" t="s">
        <v>663</v>
      </c>
      <c r="G94" s="7">
        <v>0</v>
      </c>
    </row>
    <row r="95" spans="5:7">
      <c r="E95" s="77">
        <v>113457</v>
      </c>
      <c r="F95" s="34" t="s">
        <v>1129</v>
      </c>
      <c r="G95" s="7">
        <v>0</v>
      </c>
    </row>
    <row r="96" spans="5:7">
      <c r="E96" s="77">
        <v>104</v>
      </c>
      <c r="F96" s="34" t="s">
        <v>664</v>
      </c>
      <c r="G96" s="7">
        <v>0</v>
      </c>
    </row>
    <row r="97" spans="5:7">
      <c r="E97" s="77">
        <v>12307</v>
      </c>
      <c r="F97" s="34" t="s">
        <v>969</v>
      </c>
      <c r="G97" s="7">
        <v>0</v>
      </c>
    </row>
    <row r="98" spans="5:7">
      <c r="E98" s="77">
        <v>105</v>
      </c>
      <c r="F98" s="34" t="s">
        <v>665</v>
      </c>
      <c r="G98" s="7">
        <v>0</v>
      </c>
    </row>
    <row r="99" spans="5:7">
      <c r="E99" s="77">
        <v>12206</v>
      </c>
      <c r="F99" s="34" t="s">
        <v>1005</v>
      </c>
      <c r="G99" s="7">
        <v>0</v>
      </c>
    </row>
    <row r="100" spans="5:7">
      <c r="E100" s="77">
        <v>106</v>
      </c>
      <c r="F100" s="34" t="s">
        <v>666</v>
      </c>
      <c r="G100" s="7">
        <v>0</v>
      </c>
    </row>
    <row r="101" spans="5:7">
      <c r="E101" s="77">
        <v>10558</v>
      </c>
      <c r="F101" s="34" t="s">
        <v>1012</v>
      </c>
      <c r="G101" s="7">
        <v>0</v>
      </c>
    </row>
    <row r="102" spans="5:7">
      <c r="E102" s="77">
        <v>10569</v>
      </c>
      <c r="F102" s="34" t="s">
        <v>669</v>
      </c>
      <c r="G102" s="7">
        <v>0</v>
      </c>
    </row>
    <row r="103" spans="5:7">
      <c r="E103" s="77">
        <v>10417</v>
      </c>
      <c r="F103" s="34" t="s">
        <v>1016</v>
      </c>
      <c r="G103" s="7">
        <v>0</v>
      </c>
    </row>
    <row r="104" spans="5:7">
      <c r="E104" s="77">
        <v>10517</v>
      </c>
      <c r="F104" s="34" t="s">
        <v>675</v>
      </c>
      <c r="G104" s="7">
        <v>0</v>
      </c>
    </row>
    <row r="105" spans="5:7">
      <c r="E105" s="77">
        <v>52385</v>
      </c>
      <c r="F105" s="34" t="s">
        <v>1022</v>
      </c>
      <c r="G105" s="7">
        <v>0</v>
      </c>
    </row>
    <row r="106" spans="5:7">
      <c r="E106" s="77">
        <v>10419</v>
      </c>
      <c r="F106" s="34" t="s">
        <v>721</v>
      </c>
      <c r="G106" s="7">
        <v>0</v>
      </c>
    </row>
    <row r="107" spans="5:7">
      <c r="E107" s="77">
        <v>153503</v>
      </c>
      <c r="F107" s="34" t="s">
        <v>1055</v>
      </c>
      <c r="G107" s="7">
        <v>0</v>
      </c>
    </row>
    <row r="108" spans="5:7">
      <c r="E108" s="77">
        <v>10420</v>
      </c>
      <c r="F108" s="34" t="s">
        <v>767</v>
      </c>
      <c r="G108" s="7">
        <v>0</v>
      </c>
    </row>
    <row r="109" spans="5:7">
      <c r="E109" s="77">
        <v>52388</v>
      </c>
      <c r="F109" s="34" t="s">
        <v>1060</v>
      </c>
      <c r="G109" s="7">
        <v>0</v>
      </c>
    </row>
    <row r="110" spans="5:7">
      <c r="E110" s="77">
        <v>10421</v>
      </c>
      <c r="F110" s="34" t="s">
        <v>724</v>
      </c>
      <c r="G110" s="7">
        <v>0</v>
      </c>
    </row>
    <row r="111" spans="5:7">
      <c r="E111" s="77">
        <v>75101</v>
      </c>
      <c r="F111" s="34" t="s">
        <v>1061</v>
      </c>
      <c r="G111" s="7">
        <v>0</v>
      </c>
    </row>
    <row r="112" spans="5:7">
      <c r="E112" s="77">
        <v>13459</v>
      </c>
      <c r="F112" s="34" t="s">
        <v>717</v>
      </c>
      <c r="G112" s="7">
        <v>0</v>
      </c>
    </row>
    <row r="113" spans="5:7">
      <c r="E113" s="77">
        <v>76403</v>
      </c>
      <c r="F113" s="34" t="s">
        <v>1064</v>
      </c>
      <c r="G113" s="7">
        <v>0</v>
      </c>
    </row>
    <row r="114" spans="5:7">
      <c r="E114" s="77">
        <v>13481</v>
      </c>
      <c r="F114" s="34" t="s">
        <v>765</v>
      </c>
      <c r="G114" s="7">
        <v>0</v>
      </c>
    </row>
    <row r="115" spans="5:7">
      <c r="E115" s="77">
        <v>112379</v>
      </c>
      <c r="F115" s="34" t="s">
        <v>1066</v>
      </c>
      <c r="G115" s="7">
        <v>0</v>
      </c>
    </row>
    <row r="116" spans="5:7">
      <c r="E116" s="77">
        <v>75401</v>
      </c>
      <c r="F116" s="34" t="s">
        <v>704</v>
      </c>
      <c r="G116" s="7">
        <v>0</v>
      </c>
    </row>
    <row r="117" spans="5:7">
      <c r="E117" s="77">
        <v>2110216</v>
      </c>
      <c r="F117" s="34" t="s">
        <v>1069</v>
      </c>
      <c r="G117" s="7">
        <v>0</v>
      </c>
    </row>
    <row r="118" spans="5:7">
      <c r="E118" s="77">
        <v>11302</v>
      </c>
      <c r="F118" s="34" t="s">
        <v>739</v>
      </c>
      <c r="G118" s="7">
        <v>0</v>
      </c>
    </row>
    <row r="119" spans="5:7">
      <c r="E119" s="77">
        <v>110278</v>
      </c>
      <c r="F119" s="34" t="s">
        <v>1071</v>
      </c>
      <c r="G119" s="7">
        <v>0</v>
      </c>
    </row>
    <row r="120" spans="5:7">
      <c r="E120" s="77">
        <v>30380</v>
      </c>
      <c r="F120" s="34" t="s">
        <v>693</v>
      </c>
      <c r="G120" s="7">
        <v>0</v>
      </c>
    </row>
    <row r="121" spans="5:7">
      <c r="E121" s="77">
        <v>110416</v>
      </c>
      <c r="F121" s="34" t="s">
        <v>1073</v>
      </c>
      <c r="G121" s="7">
        <v>0</v>
      </c>
    </row>
    <row r="122" spans="5:7">
      <c r="E122" s="77">
        <v>75301</v>
      </c>
      <c r="F122" s="34" t="s">
        <v>703</v>
      </c>
      <c r="G122" s="7">
        <v>0</v>
      </c>
    </row>
    <row r="123" spans="5:7">
      <c r="E123" s="77">
        <v>110473</v>
      </c>
      <c r="F123" s="34" t="s">
        <v>1075</v>
      </c>
      <c r="G123" s="7">
        <v>0</v>
      </c>
    </row>
    <row r="124" spans="5:7">
      <c r="E124" s="77">
        <v>12207</v>
      </c>
      <c r="F124" s="34" t="s">
        <v>701</v>
      </c>
      <c r="G124" s="7">
        <v>0</v>
      </c>
    </row>
    <row r="125" spans="5:7">
      <c r="E125" s="77">
        <v>110472</v>
      </c>
      <c r="F125" s="34" t="s">
        <v>1077</v>
      </c>
      <c r="G125" s="7">
        <v>0</v>
      </c>
    </row>
    <row r="126" spans="5:7">
      <c r="E126" s="77">
        <v>75201</v>
      </c>
      <c r="F126" s="34" t="s">
        <v>723</v>
      </c>
      <c r="G126" s="7">
        <v>0</v>
      </c>
    </row>
    <row r="127" spans="5:7">
      <c r="E127" s="77">
        <v>110410</v>
      </c>
      <c r="F127" s="34" t="s">
        <v>1079</v>
      </c>
      <c r="G127" s="7">
        <v>0</v>
      </c>
    </row>
    <row r="128" spans="5:7">
      <c r="E128" s="77">
        <v>10518</v>
      </c>
      <c r="F128" s="34" t="s">
        <v>713</v>
      </c>
      <c r="G128" s="7">
        <v>0</v>
      </c>
    </row>
    <row r="129" spans="5:7">
      <c r="E129" s="77">
        <v>110403</v>
      </c>
      <c r="F129" s="34" t="s">
        <v>1081</v>
      </c>
      <c r="G129" s="7">
        <v>0</v>
      </c>
    </row>
    <row r="130" spans="5:7">
      <c r="E130" s="77">
        <v>13581</v>
      </c>
      <c r="F130" s="34" t="s">
        <v>766</v>
      </c>
      <c r="G130" s="7">
        <v>0</v>
      </c>
    </row>
    <row r="131" spans="5:7">
      <c r="E131" s="77">
        <v>110407</v>
      </c>
      <c r="F131" s="34" t="s">
        <v>1083</v>
      </c>
      <c r="G131" s="7">
        <v>0</v>
      </c>
    </row>
    <row r="132" spans="5:7">
      <c r="E132" s="77">
        <v>75501</v>
      </c>
      <c r="F132" s="34" t="s">
        <v>705</v>
      </c>
      <c r="G132" s="7">
        <v>0</v>
      </c>
    </row>
    <row r="133" spans="5:7">
      <c r="E133" s="77">
        <v>112479</v>
      </c>
      <c r="F133" s="34" t="s">
        <v>1085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1087</v>
      </c>
      <c r="G135" s="7">
        <v>0</v>
      </c>
    </row>
    <row r="136" spans="5:7">
      <c r="E136" s="77">
        <v>72006</v>
      </c>
      <c r="F136" s="34" t="s">
        <v>760</v>
      </c>
      <c r="G136" s="7">
        <v>0</v>
      </c>
    </row>
    <row r="137" spans="5:7">
      <c r="E137" s="77">
        <v>110490</v>
      </c>
      <c r="F137" s="34" t="s">
        <v>1089</v>
      </c>
      <c r="G137" s="7">
        <v>0</v>
      </c>
    </row>
    <row r="138" spans="5:7">
      <c r="E138" s="77">
        <v>73004</v>
      </c>
      <c r="F138" s="34" t="s">
        <v>764</v>
      </c>
      <c r="G138" s="7">
        <v>0</v>
      </c>
    </row>
    <row r="139" spans="5:7">
      <c r="E139" s="77">
        <v>112459</v>
      </c>
      <c r="F139" s="34" t="s">
        <v>1091</v>
      </c>
      <c r="G139" s="7">
        <v>0</v>
      </c>
    </row>
    <row r="140" spans="5:7">
      <c r="E140" s="77">
        <v>79110</v>
      </c>
      <c r="F140" s="34" t="s">
        <v>718</v>
      </c>
      <c r="G140" s="7">
        <v>0</v>
      </c>
    </row>
    <row r="141" spans="5:7">
      <c r="E141" s="77">
        <v>110316</v>
      </c>
      <c r="F141" s="34" t="s">
        <v>1093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1095</v>
      </c>
      <c r="G143" s="7">
        <v>0</v>
      </c>
    </row>
    <row r="144" spans="5:7">
      <c r="E144" s="77">
        <v>79208</v>
      </c>
      <c r="F144" s="34" t="s">
        <v>708</v>
      </c>
      <c r="G144" s="7">
        <v>0</v>
      </c>
    </row>
    <row r="145" spans="5:7">
      <c r="E145" s="77">
        <v>112301</v>
      </c>
      <c r="F145" s="34" t="s">
        <v>1097</v>
      </c>
      <c r="G145" s="7">
        <v>0</v>
      </c>
    </row>
    <row r="146" spans="5:7">
      <c r="E146" s="77">
        <v>91</v>
      </c>
      <c r="F146" s="34" t="s">
        <v>822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2110316</v>
      </c>
      <c r="F148" s="34" t="s">
        <v>1102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2112411</v>
      </c>
      <c r="F151" s="34" t="s">
        <v>1062</v>
      </c>
      <c r="G151" s="7">
        <v>0</v>
      </c>
    </row>
    <row r="152" spans="5:7">
      <c r="E152" s="77">
        <v>13412</v>
      </c>
      <c r="F152" s="34" t="s">
        <v>882</v>
      </c>
      <c r="G152" s="7">
        <v>0</v>
      </c>
    </row>
    <row r="153" spans="5:7">
      <c r="E153" s="77">
        <v>2112207</v>
      </c>
      <c r="F153" s="34" t="s">
        <v>1103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152382</v>
      </c>
      <c r="F156" s="34" t="s">
        <v>1112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153304</v>
      </c>
      <c r="F158" s="34" t="s">
        <v>1114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2010502</v>
      </c>
      <c r="F160" s="34" t="s">
        <v>1000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1002</v>
      </c>
      <c r="G162" s="7">
        <v>0</v>
      </c>
    </row>
    <row r="163" spans="5:7">
      <c r="E163" s="77">
        <v>152384</v>
      </c>
      <c r="F163" s="34" t="s">
        <v>1106</v>
      </c>
      <c r="G163" s="7">
        <v>0</v>
      </c>
    </row>
    <row r="164" spans="5:7">
      <c r="E164" s="77">
        <v>52371</v>
      </c>
      <c r="F164" s="34" t="s">
        <v>1120</v>
      </c>
      <c r="G164" s="7">
        <v>0</v>
      </c>
    </row>
    <row r="165" spans="5:7">
      <c r="E165" s="77">
        <v>2112365</v>
      </c>
      <c r="F165" s="34" t="s">
        <v>1122</v>
      </c>
      <c r="G165" s="7">
        <v>0</v>
      </c>
    </row>
    <row r="166" spans="5:7">
      <c r="E166" s="77">
        <v>2010108</v>
      </c>
      <c r="F166" s="34" t="s">
        <v>1116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1118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1007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1006</v>
      </c>
      <c r="G192" s="7">
        <v>264199</v>
      </c>
    </row>
    <row r="193" spans="5:7">
      <c r="E193" s="77">
        <v>2010301</v>
      </c>
      <c r="F193" s="34" t="s">
        <v>1001</v>
      </c>
      <c r="G193" s="7">
        <v>259713</v>
      </c>
    </row>
    <row r="194" spans="5:7">
      <c r="E194" s="77">
        <v>112379</v>
      </c>
      <c r="F194" s="34" t="s">
        <v>1066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1021</v>
      </c>
      <c r="G197" s="7">
        <v>42000</v>
      </c>
    </row>
    <row r="198" spans="5:7">
      <c r="E198" s="27"/>
      <c r="F198" s="34" t="s">
        <v>1065</v>
      </c>
      <c r="G198" s="7">
        <v>42000</v>
      </c>
    </row>
    <row r="199" spans="5:7">
      <c r="E199" s="77">
        <v>79110</v>
      </c>
      <c r="F199" s="34" t="s">
        <v>718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760</v>
      </c>
      <c r="G202" s="7">
        <v>6623</v>
      </c>
    </row>
    <row r="203" spans="5:7">
      <c r="E203" s="77">
        <v>2010102</v>
      </c>
      <c r="F203" s="34" t="s">
        <v>995</v>
      </c>
      <c r="G203" s="7">
        <v>5512</v>
      </c>
    </row>
    <row r="204" spans="5:7">
      <c r="E204" s="77">
        <v>2110402</v>
      </c>
      <c r="F204" s="34" t="s">
        <v>1008</v>
      </c>
      <c r="G204" s="7">
        <v>5423</v>
      </c>
    </row>
    <row r="205" spans="5:7">
      <c r="E205" s="77">
        <v>10601</v>
      </c>
      <c r="F205" s="34" t="s">
        <v>731</v>
      </c>
      <c r="G205" s="7">
        <v>4421</v>
      </c>
    </row>
    <row r="206" spans="5:7">
      <c r="E206" s="77">
        <v>72003</v>
      </c>
      <c r="F206" s="34" t="s">
        <v>759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640</v>
      </c>
      <c r="G208" s="7">
        <v>176</v>
      </c>
    </row>
    <row r="209" spans="5:7">
      <c r="E209" s="77">
        <v>2010501</v>
      </c>
      <c r="F209" s="34" t="s">
        <v>1004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723</v>
      </c>
      <c r="G211" s="7">
        <v>24</v>
      </c>
    </row>
    <row r="212" spans="5:7">
      <c r="E212" s="77">
        <v>13311</v>
      </c>
      <c r="F212" s="34" t="s">
        <v>579</v>
      </c>
      <c r="G212" s="7">
        <v>0</v>
      </c>
    </row>
    <row r="213" spans="5:7">
      <c r="E213" s="77">
        <v>2110416</v>
      </c>
      <c r="F213" s="34" t="s">
        <v>1074</v>
      </c>
      <c r="G213" s="7">
        <v>0</v>
      </c>
    </row>
    <row r="214" spans="5:7">
      <c r="E214" s="77">
        <v>52373</v>
      </c>
      <c r="F214" s="34" t="s">
        <v>1023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1092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970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1084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1100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1127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1015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1059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1070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1080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1088</v>
      </c>
      <c r="G236" s="7">
        <v>0</v>
      </c>
    </row>
    <row r="237" spans="5:7">
      <c r="E237" s="77">
        <v>72101</v>
      </c>
      <c r="F237" s="34" t="s">
        <v>581</v>
      </c>
      <c r="G237" s="7">
        <v>0</v>
      </c>
    </row>
    <row r="238" spans="5:7">
      <c r="E238" s="77">
        <v>110303</v>
      </c>
      <c r="F238" s="34" t="s">
        <v>1096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999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1122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967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1011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1021</v>
      </c>
      <c r="G248" s="7">
        <v>0</v>
      </c>
    </row>
    <row r="249" spans="5:7">
      <c r="E249" s="77">
        <v>76501</v>
      </c>
      <c r="F249" s="34" t="s">
        <v>588</v>
      </c>
      <c r="G249" s="7">
        <v>0</v>
      </c>
    </row>
    <row r="250" spans="5:7">
      <c r="E250" s="77">
        <v>52386</v>
      </c>
      <c r="F250" s="34" t="s">
        <v>1058</v>
      </c>
      <c r="G250" s="7">
        <v>0</v>
      </c>
    </row>
    <row r="251" spans="5:7">
      <c r="E251" s="77">
        <v>76601</v>
      </c>
      <c r="F251" s="34" t="s">
        <v>589</v>
      </c>
      <c r="G251" s="7">
        <v>0</v>
      </c>
    </row>
    <row r="252" spans="5:7">
      <c r="E252" s="77">
        <v>52384</v>
      </c>
      <c r="F252" s="34" t="s">
        <v>1063</v>
      </c>
      <c r="G252" s="7">
        <v>0</v>
      </c>
    </row>
    <row r="253" spans="5:7">
      <c r="E253" s="77">
        <v>76701</v>
      </c>
      <c r="F253" s="34" t="s">
        <v>587</v>
      </c>
      <c r="G253" s="7">
        <v>0</v>
      </c>
    </row>
    <row r="254" spans="5:7">
      <c r="E254" s="77">
        <v>112357</v>
      </c>
      <c r="F254" s="34" t="s">
        <v>1067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1072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1076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1082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1086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1090</v>
      </c>
      <c r="G264" s="7">
        <v>0</v>
      </c>
    </row>
    <row r="265" spans="5:7">
      <c r="E265" s="77">
        <v>76101</v>
      </c>
      <c r="F265" s="34" t="s">
        <v>643</v>
      </c>
      <c r="G265" s="7">
        <v>0</v>
      </c>
    </row>
    <row r="266" spans="5:7">
      <c r="E266" s="77">
        <v>110380</v>
      </c>
      <c r="F266" s="34" t="s">
        <v>1094</v>
      </c>
      <c r="G266" s="7">
        <v>0</v>
      </c>
    </row>
    <row r="267" spans="5:7">
      <c r="E267" s="77">
        <v>77301</v>
      </c>
      <c r="F267" s="34" t="s">
        <v>647</v>
      </c>
      <c r="G267" s="7">
        <v>0</v>
      </c>
    </row>
    <row r="268" spans="5:7">
      <c r="E268" s="77">
        <v>111301</v>
      </c>
      <c r="F268" s="34" t="s">
        <v>1098</v>
      </c>
      <c r="G268" s="7">
        <v>0</v>
      </c>
    </row>
    <row r="269" spans="5:7">
      <c r="E269" s="77">
        <v>32306</v>
      </c>
      <c r="F269" s="34" t="s">
        <v>660</v>
      </c>
      <c r="G269" s="7">
        <v>0</v>
      </c>
    </row>
    <row r="270" spans="5:7">
      <c r="E270" s="77">
        <v>2110316</v>
      </c>
      <c r="F270" s="34" t="s">
        <v>1102</v>
      </c>
      <c r="G270" s="7">
        <v>0</v>
      </c>
    </row>
    <row r="271" spans="5:7">
      <c r="E271" s="77">
        <v>101</v>
      </c>
      <c r="F271" s="34" t="s">
        <v>661</v>
      </c>
      <c r="G271" s="7">
        <v>0</v>
      </c>
    </row>
    <row r="272" spans="5:7">
      <c r="E272" s="77">
        <v>2112411</v>
      </c>
      <c r="F272" s="34" t="s">
        <v>1062</v>
      </c>
      <c r="G272" s="7">
        <v>0</v>
      </c>
    </row>
    <row r="273" spans="5:7">
      <c r="E273" s="77">
        <v>102</v>
      </c>
      <c r="F273" s="34" t="s">
        <v>662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103</v>
      </c>
      <c r="F275" s="34" t="s">
        <v>663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104</v>
      </c>
      <c r="F277" s="34" t="s">
        <v>664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105</v>
      </c>
      <c r="F279" s="34" t="s">
        <v>665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106</v>
      </c>
      <c r="F281" s="34" t="s">
        <v>666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10569</v>
      </c>
      <c r="F283" s="34" t="s">
        <v>669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10517</v>
      </c>
      <c r="F285" s="34" t="s">
        <v>675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10419</v>
      </c>
      <c r="F287" s="34" t="s">
        <v>721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10420</v>
      </c>
      <c r="F289" s="34" t="s">
        <v>767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10421</v>
      </c>
      <c r="F291" s="34" t="s">
        <v>724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13459</v>
      </c>
      <c r="F293" s="34" t="s">
        <v>717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13481</v>
      </c>
      <c r="F295" s="34" t="s">
        <v>765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75401</v>
      </c>
      <c r="F297" s="34" t="s">
        <v>704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739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30380</v>
      </c>
      <c r="F301" s="34" t="s">
        <v>693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75301</v>
      </c>
      <c r="F303" s="34" t="s">
        <v>703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12207</v>
      </c>
      <c r="F305" s="34" t="s">
        <v>701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110472</v>
      </c>
      <c r="F307" s="34" t="s">
        <v>1077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10518</v>
      </c>
      <c r="F311" s="34" t="s">
        <v>713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13581</v>
      </c>
      <c r="F313" s="34" t="s">
        <v>766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75501</v>
      </c>
      <c r="F315" s="34" t="s">
        <v>705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73004</v>
      </c>
      <c r="F321" s="34" t="s">
        <v>764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1093</v>
      </c>
      <c r="G324" s="7">
        <v>0</v>
      </c>
    </row>
    <row r="325" spans="5:7">
      <c r="E325" s="77">
        <v>110302</v>
      </c>
      <c r="F325" s="34" t="s">
        <v>993</v>
      </c>
      <c r="G325" s="7">
        <v>0</v>
      </c>
    </row>
    <row r="326" spans="5:7">
      <c r="E326" s="77">
        <v>2110303</v>
      </c>
      <c r="F326" s="34" t="s">
        <v>1095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1097</v>
      </c>
      <c r="G328" s="7">
        <v>0</v>
      </c>
    </row>
    <row r="329" spans="5:7">
      <c r="E329" s="77">
        <v>152384</v>
      </c>
      <c r="F329" s="34" t="s">
        <v>1106</v>
      </c>
      <c r="G329" s="7">
        <v>0</v>
      </c>
    </row>
    <row r="330" spans="5:7">
      <c r="E330" s="77">
        <v>112359</v>
      </c>
      <c r="F330" s="34" t="s">
        <v>1099</v>
      </c>
      <c r="G330" s="7">
        <v>0</v>
      </c>
    </row>
    <row r="331" spans="5:7">
      <c r="E331" s="77">
        <v>110402</v>
      </c>
      <c r="F331" s="34" t="s">
        <v>994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1112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153304</v>
      </c>
      <c r="F337" s="34" t="s">
        <v>1114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2010108</v>
      </c>
      <c r="F339" s="34" t="s">
        <v>1116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1118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1710</v>
      </c>
      <c r="C515" t="s">
        <v>1246</v>
      </c>
      <c r="D515" t="s">
        <v>503</v>
      </c>
    </row>
    <row r="516" spans="1:4" hidden="1">
      <c r="B516" t="s">
        <v>1720</v>
      </c>
      <c r="C516" s="175" t="s">
        <v>586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1772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1773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1773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1773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1773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1773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1773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1773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1773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1774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1774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1775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1774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1775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1775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1774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1775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1775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1775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1775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1774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1774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1774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1774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1775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1775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1775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1775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1775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1775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1775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1775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1775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1775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1775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1775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1775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1774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1775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1775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1775</v>
      </c>
    </row>
    <row r="140" spans="1:11">
      <c r="A140" s="211">
        <v>13426</v>
      </c>
      <c r="B140" s="211" t="s">
        <v>1703</v>
      </c>
      <c r="C140" t="s">
        <v>559</v>
      </c>
      <c r="D140" t="s">
        <v>601</v>
      </c>
      <c r="F140" t="s">
        <v>1775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1775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1775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1774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1774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1774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1775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1775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1775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1775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1775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1775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1775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1775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1774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1774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1775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1775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1775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1775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1773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1734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1725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1715</v>
      </c>
      <c r="C219" t="s">
        <v>998</v>
      </c>
      <c r="D219" t="s">
        <v>601</v>
      </c>
      <c r="F219" t="s">
        <v>1774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1774</v>
      </c>
    </row>
    <row r="221" spans="1:6">
      <c r="A221">
        <v>110278</v>
      </c>
      <c r="B221" t="s">
        <v>1792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1774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1774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1774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1774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1774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1774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1774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1774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1774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1774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1774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1774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1774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1774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1774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1774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1774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1774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1774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1774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1774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1774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1774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1774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1774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1774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1774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1774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1774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1774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1774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1774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1774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1774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1774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1774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1774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1774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1774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1774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1775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1774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1774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1774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1774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1774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1774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1774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1774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1775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1775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1774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1775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1775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1775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1775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1774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1775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1774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1715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1774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1774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1774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1774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1774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1774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1774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1774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1774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1774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1774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1774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1699</v>
      </c>
      <c r="C366" t="s">
        <v>998</v>
      </c>
      <c r="D366" t="s">
        <v>601</v>
      </c>
      <c r="F366" t="s">
        <v>1774</v>
      </c>
    </row>
    <row r="367" spans="1:6">
      <c r="A367">
        <v>2114357</v>
      </c>
      <c r="B367" t="s">
        <v>1700</v>
      </c>
      <c r="C367" t="s">
        <v>996</v>
      </c>
      <c r="D367" t="s">
        <v>601</v>
      </c>
      <c r="F367" t="s">
        <v>1774</v>
      </c>
    </row>
    <row r="368" spans="1:6">
      <c r="A368">
        <v>2114379</v>
      </c>
      <c r="B368" t="s">
        <v>1701</v>
      </c>
      <c r="C368" t="s">
        <v>996</v>
      </c>
      <c r="D368" t="s">
        <v>601</v>
      </c>
      <c r="F368" t="s">
        <v>1774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1774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1774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1774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1774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1727</v>
      </c>
      <c r="C374" t="s">
        <v>998</v>
      </c>
      <c r="D374" t="s">
        <v>601</v>
      </c>
      <c r="F374" t="s">
        <v>1774</v>
      </c>
    </row>
    <row r="375" spans="1:6">
      <c r="A375">
        <v>2154381</v>
      </c>
      <c r="B375" t="s">
        <v>1728</v>
      </c>
      <c r="C375" t="s">
        <v>996</v>
      </c>
      <c r="D375" t="s">
        <v>601</v>
      </c>
      <c r="F375" t="s">
        <v>1774</v>
      </c>
    </row>
    <row r="376" spans="1:6">
      <c r="A376">
        <v>2154382</v>
      </c>
      <c r="B376" t="s">
        <v>1726</v>
      </c>
      <c r="C376" t="s">
        <v>996</v>
      </c>
      <c r="D376" t="s">
        <v>601</v>
      </c>
      <c r="F376" t="s">
        <v>1774</v>
      </c>
    </row>
    <row r="377" spans="1:6">
      <c r="A377">
        <v>114365</v>
      </c>
      <c r="B377" t="s">
        <v>1741</v>
      </c>
      <c r="C377" t="s">
        <v>996</v>
      </c>
      <c r="D377" t="s">
        <v>601</v>
      </c>
      <c r="F377" t="s">
        <v>1774</v>
      </c>
    </row>
    <row r="378" spans="1:6">
      <c r="A378">
        <v>2114158</v>
      </c>
      <c r="B378" t="s">
        <v>1787</v>
      </c>
      <c r="C378" t="s">
        <v>557</v>
      </c>
      <c r="D378" t="s">
        <v>601</v>
      </c>
      <c r="F378" t="s">
        <v>1774</v>
      </c>
    </row>
    <row r="379" spans="1:6">
      <c r="A379">
        <v>2410401</v>
      </c>
      <c r="B379" t="s">
        <v>1790</v>
      </c>
      <c r="C379" t="s">
        <v>555</v>
      </c>
      <c r="D379" t="s">
        <v>590</v>
      </c>
      <c r="F379" t="s">
        <v>1775</v>
      </c>
    </row>
    <row r="380" spans="1:6">
      <c r="A380">
        <v>2112379</v>
      </c>
      <c r="B380" t="s">
        <v>1791</v>
      </c>
      <c r="C380" t="s">
        <v>996</v>
      </c>
      <c r="D380" t="s">
        <v>601</v>
      </c>
      <c r="F380" t="s">
        <v>1774</v>
      </c>
    </row>
    <row r="381" spans="1:6">
      <c r="A381">
        <v>410401</v>
      </c>
      <c r="B381" t="s">
        <v>1790</v>
      </c>
      <c r="C381" t="s">
        <v>555</v>
      </c>
      <c r="D381" t="s">
        <v>590</v>
      </c>
      <c r="F381" t="s">
        <v>1775</v>
      </c>
    </row>
    <row r="382" spans="1:6">
      <c r="A382">
        <v>72007</v>
      </c>
      <c r="B382" t="s">
        <v>1802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0"/>
  <sheetViews>
    <sheetView zoomScale="66" zoomScaleNormal="80" workbookViewId="0">
      <selection activeCell="D77" sqref="D7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1795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1772</v>
      </c>
    </row>
    <row r="2" spans="1:28">
      <c r="A2">
        <v>10501</v>
      </c>
      <c r="B2" t="s">
        <v>41</v>
      </c>
      <c r="C2" t="s">
        <v>1258</v>
      </c>
      <c r="D2">
        <v>53613</v>
      </c>
      <c r="E2">
        <v>0</v>
      </c>
      <c r="F2" t="s">
        <v>1259</v>
      </c>
      <c r="G2" t="s">
        <v>1260</v>
      </c>
      <c r="H2">
        <v>0</v>
      </c>
      <c r="I2">
        <v>420</v>
      </c>
      <c r="J2" t="s">
        <v>1261</v>
      </c>
      <c r="K2" t="s">
        <v>1262</v>
      </c>
      <c r="L2">
        <v>225.96</v>
      </c>
      <c r="M2" s="224">
        <v>46263</v>
      </c>
      <c r="N2">
        <v>10501</v>
      </c>
      <c r="O2" t="s">
        <v>25</v>
      </c>
      <c r="P2">
        <v>10501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+VLOOKUP($A$1:$A$20824,'DT HUEVO'!$A:$E,3,0)</f>
        <v>B</v>
      </c>
      <c r="W2" t="str">
        <f>+VLOOKUP($A$1:$A$20664,'DT HUEVO'!$A:$E,4,0)</f>
        <v>GRIS SUELTO</v>
      </c>
      <c r="X2" t="str">
        <f>+VLOOKUP(T$1:T$20824,'DT HUEVO'!$H:$K,2,0)</f>
        <v>-</v>
      </c>
      <c r="Y2" t="str">
        <f>+VLOOKUP(T$1:T$20824,'DT HUEVO'!$H:$K,3,0)</f>
        <v>CALOTO</v>
      </c>
      <c r="Z2">
        <f>+VLOOKUP(A$1:A$20824,'DT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1258</v>
      </c>
      <c r="D3">
        <v>36570</v>
      </c>
      <c r="E3">
        <v>0</v>
      </c>
      <c r="F3" t="s">
        <v>1259</v>
      </c>
      <c r="G3" t="s">
        <v>1260</v>
      </c>
      <c r="H3">
        <v>0</v>
      </c>
      <c r="I3">
        <v>400</v>
      </c>
      <c r="J3" t="s">
        <v>1261</v>
      </c>
      <c r="K3" t="s">
        <v>1262</v>
      </c>
      <c r="L3">
        <v>130.24</v>
      </c>
      <c r="M3" s="224">
        <v>46265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+VLOOKUP($A$1:$A$20880,'DT HUEVO'!$A:$E,3,0)</f>
        <v>C</v>
      </c>
      <c r="W3" t="str">
        <f>+VLOOKUP($A$1:$A$20720,'DT HUEVO'!$A:$E,4,0)</f>
        <v>GRIS SUELTO</v>
      </c>
      <c r="X3" t="str">
        <f>+VLOOKUP(T$1:T$20880,'DT HUEVO'!$H:$K,2,0)</f>
        <v>-</v>
      </c>
      <c r="Y3" t="str">
        <f>+VLOOKUP(T$1:T$20880,'DT HUEVO'!$H:$K,3,0)</f>
        <v>CALOTO</v>
      </c>
      <c r="Z3">
        <f>+VLOOKUP(A$1:A$20880,'DT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13358</v>
      </c>
      <c r="B4" t="s">
        <v>33</v>
      </c>
      <c r="C4" t="s">
        <v>1258</v>
      </c>
      <c r="D4">
        <v>36576</v>
      </c>
      <c r="E4"/>
      <c r="F4" t="s">
        <v>1259</v>
      </c>
      <c r="G4" t="s">
        <v>1260</v>
      </c>
      <c r="H4"/>
      <c r="I4"/>
      <c r="J4" t="s">
        <v>1261</v>
      </c>
      <c r="K4" t="s">
        <v>1262</v>
      </c>
      <c r="L4">
        <v>493.6</v>
      </c>
      <c r="M4" s="224">
        <v>46264</v>
      </c>
      <c r="N4"/>
      <c r="O4" t="s">
        <v>25</v>
      </c>
      <c r="P4">
        <v>13358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+VLOOKUP($A$1:$A$20913,'DT HUEVO'!$A:$E,3,0)</f>
        <v>AA</v>
      </c>
      <c r="W4" t="str">
        <f>+VLOOKUP($A$1:$A$20753,'DT HUEVO'!$A:$E,4,0)</f>
        <v>EMPACADOS</v>
      </c>
      <c r="X4" t="str">
        <f>+VLOOKUP(T$1:T$20913,'DT HUEVO'!$H:$K,2,0)</f>
        <v>-</v>
      </c>
      <c r="Y4" t="str">
        <f>+VLOOKUP(T$1:T$20913,'DT HUEVO'!$H:$K,3,0)</f>
        <v>CALOTO</v>
      </c>
      <c r="Z4">
        <f>+VLOOKUP(A$1:A$20913,'DT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>
        <v>72001</v>
      </c>
      <c r="B5" t="s">
        <v>1679</v>
      </c>
      <c r="C5" t="s">
        <v>1258</v>
      </c>
      <c r="D5">
        <v>6379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4">
        <v>46264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+VLOOKUP($A$1:$A$20896,'DT HUEVO'!$A:$E,3,0)</f>
        <v>SEGUNDA</v>
      </c>
      <c r="W5" t="str">
        <f>+VLOOKUP($A$1:$A$20736,'DT HUEVO'!$A:$E,4,0)</f>
        <v>SEGUNDA</v>
      </c>
      <c r="X5" t="str">
        <f>+VLOOKUP(T$1:T$20896,'DT HUEVO'!$H:$K,2,0)</f>
        <v>-</v>
      </c>
      <c r="Y5" t="str">
        <f>+VLOOKUP(T$1:T$20896,'DT HUEVO'!$H:$K,3,0)</f>
        <v>CALOTO</v>
      </c>
      <c r="Z5" t="str">
        <f>+VLOOKUP(A$1:A$20896,'DT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73001</v>
      </c>
      <c r="B6" t="s">
        <v>1269</v>
      </c>
      <c r="C6" t="s">
        <v>1258</v>
      </c>
      <c r="D6">
        <v>46380</v>
      </c>
      <c r="E6">
        <v>0</v>
      </c>
      <c r="F6" t="s">
        <v>1259</v>
      </c>
      <c r="G6" t="s">
        <v>1260</v>
      </c>
      <c r="H6">
        <v>0</v>
      </c>
      <c r="I6">
        <v>145</v>
      </c>
      <c r="J6" t="s">
        <v>1261</v>
      </c>
      <c r="K6" t="s">
        <v>1262</v>
      </c>
      <c r="L6">
        <v>164.38</v>
      </c>
      <c r="M6" s="224">
        <v>46264</v>
      </c>
      <c r="N6">
        <v>0</v>
      </c>
      <c r="O6" t="s">
        <v>25</v>
      </c>
      <c r="P6">
        <v>73001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+VLOOKUP($A$1:$A$20844,'DT HUEVO'!$A:$E,3,0)</f>
        <v>SEGUNDA</v>
      </c>
      <c r="W6" t="str">
        <f>+VLOOKUP($A$1:$A$20684,'DT HUEVO'!$A:$E,4,0)</f>
        <v>SEGUNDA</v>
      </c>
      <c r="X6" t="str">
        <f>+VLOOKUP(T$1:T$20844,'DT HUEVO'!$H:$K,2,0)</f>
        <v>-</v>
      </c>
      <c r="Y6" t="str">
        <f>+VLOOKUP(T$1:T$20844,'DT HUEVO'!$H:$K,3,0)</f>
        <v>CALOTO</v>
      </c>
      <c r="Z6" t="str">
        <f>+VLOOKUP(A$1:A$20844,'DT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718</v>
      </c>
      <c r="C7" t="s">
        <v>1258</v>
      </c>
      <c r="D7">
        <v>17700</v>
      </c>
      <c r="E7">
        <v>0</v>
      </c>
      <c r="F7" t="s">
        <v>1259</v>
      </c>
      <c r="G7" t="s">
        <v>1260</v>
      </c>
      <c r="H7">
        <v>0</v>
      </c>
      <c r="I7">
        <v>235</v>
      </c>
      <c r="J7" t="s">
        <v>1261</v>
      </c>
      <c r="K7" t="s">
        <v>1262</v>
      </c>
      <c r="L7">
        <v>85.68</v>
      </c>
      <c r="M7" s="224">
        <v>46264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+VLOOKUP($A$1:$A$20954,'DT HUEVO'!$A:$E,3,0)</f>
        <v>SEGUNDA</v>
      </c>
      <c r="W7" t="str">
        <f>+VLOOKUP($A$1:$A$20794,'DT HUEVO'!$A:$E,4,0)</f>
        <v>SEGUNDA</v>
      </c>
      <c r="X7" t="str">
        <f>+VLOOKUP(T$1:T$20954,'DT HUEVO'!$H:$K,2,0)</f>
        <v>-</v>
      </c>
      <c r="Y7" t="str">
        <f>+VLOOKUP(T$1:T$20954,'DT HUEVO'!$H:$K,3,0)</f>
        <v>CALOTO</v>
      </c>
      <c r="Z7" t="str">
        <f>+VLOOKUP(A$1:A$20954,'DT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1065</v>
      </c>
      <c r="C8" t="s">
        <v>1258</v>
      </c>
      <c r="D8">
        <v>2700</v>
      </c>
      <c r="E8"/>
      <c r="F8" t="s">
        <v>1259</v>
      </c>
      <c r="G8" t="s">
        <v>1260</v>
      </c>
      <c r="H8"/>
      <c r="I8"/>
      <c r="J8" t="s">
        <v>1261</v>
      </c>
      <c r="K8" t="s">
        <v>1262</v>
      </c>
      <c r="L8">
        <v>684.07</v>
      </c>
      <c r="M8" s="224">
        <v>46264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+VLOOKUP($A$1:$A$20954,'DT HUEVO'!$A:$E,3,0)</f>
        <v>XL</v>
      </c>
      <c r="W8" t="str">
        <f>+VLOOKUP($A$1:$A$20794,'DT HUEVO'!$A:$E,4,0)</f>
        <v>EMPACADOS</v>
      </c>
      <c r="X8" t="str">
        <f>+VLOOKUP(T$1:T$20954,'DT HUEVO'!$H:$K,2,0)</f>
        <v>-</v>
      </c>
      <c r="Y8" t="str">
        <f>+VLOOKUP(T$1:T$20954,'DT HUEVO'!$H:$K,3,0)</f>
        <v>CALOTO</v>
      </c>
      <c r="Z8">
        <f>+VLOOKUP(A$1:A$20954,'DT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112357</v>
      </c>
      <c r="B9" t="s">
        <v>1067</v>
      </c>
      <c r="C9" t="s">
        <v>1258</v>
      </c>
      <c r="D9">
        <v>1080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638.04999999999995</v>
      </c>
      <c r="M9" s="224">
        <v>46264</v>
      </c>
      <c r="N9"/>
      <c r="O9" t="s">
        <v>25</v>
      </c>
      <c r="P9">
        <v>112357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+VLOOKUP($A$1:$A$20854,'DT HUEVO'!$A:$E,3,0)</f>
        <v>L</v>
      </c>
      <c r="W9" t="str">
        <f>+VLOOKUP($A$1:$A$20694,'DT HUEVO'!$A:$E,4,0)</f>
        <v>EMPACADOS</v>
      </c>
      <c r="X9" t="str">
        <f>+VLOOKUP(T$1:T$20854,'DT HUEVO'!$H:$K,2,0)</f>
        <v>-</v>
      </c>
      <c r="Y9" t="str">
        <f>+VLOOKUP(T$1:T$20854,'DT HUEVO'!$H:$K,3,0)</f>
        <v>CALOTO</v>
      </c>
      <c r="Z9">
        <f>+VLOOKUP(A$1:A$20854,'DT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112379</v>
      </c>
      <c r="B10" t="s">
        <v>1066</v>
      </c>
      <c r="C10" t="s">
        <v>1258</v>
      </c>
      <c r="D10">
        <v>4200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538.38</v>
      </c>
      <c r="M10" s="224">
        <v>46264</v>
      </c>
      <c r="N10"/>
      <c r="O10" t="s">
        <v>25</v>
      </c>
      <c r="P10">
        <v>112379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+VLOOKUP($A$1:$A$20954,'DT HUEVO'!$A:$E,3,0)</f>
        <v>L</v>
      </c>
      <c r="W10" t="str">
        <f>+VLOOKUP($A$1:$A$20794,'DT HUEVO'!$A:$E,4,0)</f>
        <v>EMPACADOS</v>
      </c>
      <c r="X10" t="str">
        <f>+VLOOKUP(T$1:T$20954,'DT HUEVO'!$H:$K,2,0)</f>
        <v>-</v>
      </c>
      <c r="Y10" t="str">
        <f>+VLOOKUP(T$1:T$20954,'DT HUEVO'!$H:$K,3,0)</f>
        <v>CALOTO</v>
      </c>
      <c r="Z10">
        <f>+VLOOKUP(A$1:A$20954,'DT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114365</v>
      </c>
      <c r="B11" t="s">
        <v>1741</v>
      </c>
      <c r="C11" t="s">
        <v>1258</v>
      </c>
      <c r="D11">
        <v>300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570.95000000000005</v>
      </c>
      <c r="M11" s="224">
        <v>46264</v>
      </c>
      <c r="N11"/>
      <c r="O11" t="s">
        <v>25</v>
      </c>
      <c r="P11">
        <v>114365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+VLOOKUP($A$1:$A$20954,'DT HUEVO'!$A:$E,3,0)</f>
        <v>L</v>
      </c>
      <c r="W11" t="str">
        <f>+VLOOKUP($A$1:$A$20794,'DT HUEVO'!$A:$E,4,0)</f>
        <v>EMPACADOS</v>
      </c>
      <c r="X11" t="str">
        <f>+VLOOKUP(T$1:T$20954,'DT HUEVO'!$H:$K,2,0)</f>
        <v>-</v>
      </c>
      <c r="Y11" t="str">
        <f>+VLOOKUP(T$1:T$20954,'DT HUEVO'!$H:$K,3,0)</f>
        <v>CALOTO</v>
      </c>
      <c r="Z11">
        <f>+VLOOKUP(A$1:A$20954,'DT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2010102</v>
      </c>
      <c r="B12" t="s">
        <v>1266</v>
      </c>
      <c r="C12" t="s">
        <v>1258</v>
      </c>
      <c r="D12">
        <v>3369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629.67999999999995</v>
      </c>
      <c r="M12" s="224">
        <v>46264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+VLOOKUP($A$1:$A$20954,'DT HUEVO'!$A:$E,3,0)</f>
        <v>YUMBO</v>
      </c>
      <c r="W12" t="str">
        <f>+VLOOKUP($A$1:$A$20794,'DT HUEVO'!$A:$E,4,0)</f>
        <v>VERDE</v>
      </c>
      <c r="X12" t="str">
        <f>+VLOOKUP(T$1:T$20954,'DT HUEVO'!$H:$K,2,0)</f>
        <v>-</v>
      </c>
      <c r="Y12" t="str">
        <f>+VLOOKUP(T$1:T$20954,'DT HUEVO'!$H:$K,3,0)</f>
        <v>CALOTO</v>
      </c>
      <c r="Z12">
        <f>+VLOOKUP(A$1:A$20954,'DT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1258</v>
      </c>
      <c r="D13">
        <v>427468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376.83</v>
      </c>
      <c r="M13" s="224">
        <v>46265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+VLOOKUP($A$1:$A$20954,'DT HUEVO'!$A:$E,3,0)</f>
        <v>AA</v>
      </c>
      <c r="W13" t="str">
        <f>+VLOOKUP($A$1:$A$20794,'DT HUEVO'!$A:$E,4,0)</f>
        <v>GRIS SUELTO</v>
      </c>
      <c r="X13" t="str">
        <f>+VLOOKUP(T$1:T$20954,'DT HUEVO'!$H:$K,2,0)</f>
        <v>-</v>
      </c>
      <c r="Y13" t="str">
        <f>+VLOOKUP(T$1:T$20954,'DT HUEVO'!$H:$K,3,0)</f>
        <v>CALOTO</v>
      </c>
      <c r="Z13">
        <f>+VLOOKUP(A$1:A$20954,'DT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1258</v>
      </c>
      <c r="D14">
        <v>128836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319.64999999999998</v>
      </c>
      <c r="M14" s="224">
        <v>46264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+VLOOKUP($A$1:$A$20913,'DT HUEVO'!$A:$E,3,0)</f>
        <v>B</v>
      </c>
      <c r="W14" t="str">
        <f>+VLOOKUP($A$1:$A$20753,'DT HUEVO'!$A:$E,4,0)</f>
        <v>GRIS SUELTO</v>
      </c>
      <c r="X14" t="str">
        <f>+VLOOKUP(T$1:T$20913,'DT HUEVO'!$H:$K,2,0)</f>
        <v>-</v>
      </c>
      <c r="Y14" t="str">
        <f>+VLOOKUP(T$1:T$20913,'DT HUEVO'!$H:$K,3,0)</f>
        <v>CALOTO</v>
      </c>
      <c r="Z14">
        <f>+VLOOKUP(A$1:A$20913,'DT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>
        <v>2110202</v>
      </c>
      <c r="B15" t="s">
        <v>1007</v>
      </c>
      <c r="C15" t="s">
        <v>1258</v>
      </c>
      <c r="D15">
        <v>34212</v>
      </c>
      <c r="E15"/>
      <c r="F15" t="s">
        <v>1259</v>
      </c>
      <c r="G15" t="s">
        <v>1260</v>
      </c>
      <c r="H15"/>
      <c r="I15"/>
      <c r="J15" t="s">
        <v>1261</v>
      </c>
      <c r="K15" t="s">
        <v>1262</v>
      </c>
      <c r="L15">
        <v>394.26</v>
      </c>
      <c r="M15" s="224">
        <v>46265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+VLOOKUP($A$1:$A$20913,'DT HUEVO'!$A:$E,3,0)</f>
        <v>XL</v>
      </c>
      <c r="W15" t="str">
        <f>+VLOOKUP($A$1:$A$20753,'DT HUEVO'!$A:$E,4,0)</f>
        <v>VERDE</v>
      </c>
      <c r="X15" t="str">
        <f>+VLOOKUP(T$1:T$20913,'DT HUEVO'!$H:$K,2,0)</f>
        <v>-</v>
      </c>
      <c r="Y15" t="str">
        <f>+VLOOKUP(T$1:T$20913,'DT HUEVO'!$H:$K,3,0)</f>
        <v>CALOTO</v>
      </c>
      <c r="Z15">
        <f>+VLOOKUP(A$1:A$20913,'DT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1006</v>
      </c>
      <c r="C16" t="s">
        <v>1258</v>
      </c>
      <c r="D16">
        <v>51498</v>
      </c>
      <c r="E16"/>
      <c r="F16" t="s">
        <v>1259</v>
      </c>
      <c r="G16" t="s">
        <v>1260</v>
      </c>
      <c r="H16"/>
      <c r="I16"/>
      <c r="J16" t="s">
        <v>1261</v>
      </c>
      <c r="K16" t="s">
        <v>1262</v>
      </c>
      <c r="L16">
        <v>363.24</v>
      </c>
      <c r="M16" s="224">
        <v>46265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+VLOOKUP($A$1:$A$20913,'DT HUEVO'!$A:$E,3,0)</f>
        <v>L</v>
      </c>
      <c r="W16" t="str">
        <f>+VLOOKUP($A$1:$A$20753,'DT HUEVO'!$A:$E,4,0)</f>
        <v>VERDE</v>
      </c>
      <c r="X16" t="str">
        <f>+VLOOKUP(T$1:T$20913,'DT HUEVO'!$H:$K,2,0)</f>
        <v>-</v>
      </c>
      <c r="Y16" t="str">
        <f>+VLOOKUP(T$1:T$20913,'DT HUEVO'!$H:$K,3,0)</f>
        <v>CALOTO</v>
      </c>
      <c r="Z16">
        <f>+VLOOKUP(A$1:A$20913,'DT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1008</v>
      </c>
      <c r="C17" t="s">
        <v>1258</v>
      </c>
      <c r="D17">
        <v>126562</v>
      </c>
      <c r="E17"/>
      <c r="F17" t="s">
        <v>1259</v>
      </c>
      <c r="G17" t="s">
        <v>1260</v>
      </c>
      <c r="H17"/>
      <c r="I17"/>
      <c r="J17" t="s">
        <v>1261</v>
      </c>
      <c r="K17" t="s">
        <v>1262</v>
      </c>
      <c r="L17">
        <v>349.55</v>
      </c>
      <c r="M17" s="224">
        <v>46264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+VLOOKUP($A$1:$A$20913,'DT HUEVO'!$A:$E,3,0)</f>
        <v>M</v>
      </c>
      <c r="W17" t="str">
        <f>+VLOOKUP($A$1:$A$20753,'DT HUEVO'!$A:$E,4,0)</f>
        <v>VERDE</v>
      </c>
      <c r="X17" t="str">
        <f>+VLOOKUP(T$1:T$20913,'DT HUEVO'!$H:$K,2,0)</f>
        <v>-</v>
      </c>
      <c r="Y17" t="str">
        <f>+VLOOKUP(T$1:T$20913,'DT HUEVO'!$H:$K,3,0)</f>
        <v>CALOTO</v>
      </c>
      <c r="Z17">
        <f>+VLOOKUP(A$1:A$20913,'DT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1790</v>
      </c>
      <c r="C18" t="s">
        <v>1258</v>
      </c>
      <c r="D18">
        <v>433313</v>
      </c>
      <c r="E18"/>
      <c r="F18" t="s">
        <v>1259</v>
      </c>
      <c r="G18" t="s">
        <v>1260</v>
      </c>
      <c r="H18"/>
      <c r="I18"/>
      <c r="J18" t="s">
        <v>1261</v>
      </c>
      <c r="K18" t="s">
        <v>1262</v>
      </c>
      <c r="L18">
        <v>406.83</v>
      </c>
      <c r="M18" s="224">
        <v>46264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+VLOOKUP($A$1:$A$20930,'DT HUEVO'!$A:$E,3,0)</f>
        <v>A</v>
      </c>
      <c r="W18" t="str">
        <f>+VLOOKUP($A$1:$A$20770,'DT HUEVO'!$A:$E,4,0)</f>
        <v>GRIS SUELTO</v>
      </c>
      <c r="X18" t="str">
        <f>+VLOOKUP(T$1:T$20930,'DT HUEVO'!$H:$K,2,0)</f>
        <v>-</v>
      </c>
      <c r="Y18" t="str">
        <f>+VLOOKUP(T$1:T$20930,'DT HUEVO'!$H:$K,3,0)</f>
        <v>CALOTO</v>
      </c>
      <c r="Z18">
        <f>+VLOOKUP(A$1:A$20930,'DT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10501</v>
      </c>
      <c r="B19" t="s">
        <v>41</v>
      </c>
      <c r="C19" t="s">
        <v>1258</v>
      </c>
      <c r="D19">
        <v>42945</v>
      </c>
      <c r="E19">
        <v>0</v>
      </c>
      <c r="F19" t="s">
        <v>1259</v>
      </c>
      <c r="G19" t="s">
        <v>1260</v>
      </c>
      <c r="H19">
        <v>0</v>
      </c>
      <c r="I19">
        <v>400</v>
      </c>
      <c r="J19" t="s">
        <v>1261</v>
      </c>
      <c r="K19" t="s">
        <v>1262</v>
      </c>
      <c r="L19">
        <v>225.96</v>
      </c>
      <c r="M19" s="224">
        <v>46264</v>
      </c>
      <c r="N19">
        <v>10501</v>
      </c>
      <c r="O19" t="s">
        <v>51</v>
      </c>
      <c r="P19">
        <v>10501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+VLOOKUP($A$1:$A$20954,'DT HUEVO'!$A:$E,3,0)</f>
        <v>B</v>
      </c>
      <c r="W19" t="str">
        <f>+VLOOKUP($A$1:$A$20794,'DT HUEVO'!$A:$E,4,0)</f>
        <v>GRIS SUELTO</v>
      </c>
      <c r="X19" t="str">
        <f>+VLOOKUP(T$1:T$20954,'DT HUEVO'!$H:$K,2,0)</f>
        <v>-</v>
      </c>
      <c r="Y19" t="str">
        <f>+VLOOKUP(T$1:T$20954,'DT HUEVO'!$H:$K,3,0)</f>
        <v>CALOTO</v>
      </c>
      <c r="Z19">
        <f>+VLOOKUP(A$1:A$20954,'DT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10601</v>
      </c>
      <c r="B20" t="s">
        <v>44</v>
      </c>
      <c r="C20" t="s">
        <v>1258</v>
      </c>
      <c r="D20">
        <v>24728</v>
      </c>
      <c r="E20">
        <v>0</v>
      </c>
      <c r="F20" t="s">
        <v>1259</v>
      </c>
      <c r="G20" t="s">
        <v>1260</v>
      </c>
      <c r="H20">
        <v>0</v>
      </c>
      <c r="I20">
        <v>400</v>
      </c>
      <c r="J20" t="s">
        <v>1261</v>
      </c>
      <c r="K20" t="s">
        <v>1262</v>
      </c>
      <c r="L20">
        <v>130.24</v>
      </c>
      <c r="M20" s="224">
        <v>46264</v>
      </c>
      <c r="N20">
        <v>10601</v>
      </c>
      <c r="O20" t="s">
        <v>51</v>
      </c>
      <c r="P20">
        <v>10601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+VLOOKUP($A$1:$A$20954,'DT HUEVO'!$A:$E,3,0)</f>
        <v>C</v>
      </c>
      <c r="W20" t="str">
        <f>+VLOOKUP($A$1:$A$20794,'DT HUEVO'!$A:$E,4,0)</f>
        <v>GRIS SUELTO</v>
      </c>
      <c r="X20" t="str">
        <f>+VLOOKUP(T$1:T$20954,'DT HUEVO'!$H:$K,2,0)</f>
        <v>-</v>
      </c>
      <c r="Y20" t="str">
        <f>+VLOOKUP(T$1:T$20954,'DT HUEVO'!$H:$K,3,0)</f>
        <v>CALOTO</v>
      </c>
      <c r="Z20">
        <f>+VLOOKUP(A$1:A$20954,'DT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>
        <v>72001</v>
      </c>
      <c r="B21" t="s">
        <v>1679</v>
      </c>
      <c r="C21" t="s">
        <v>1258</v>
      </c>
      <c r="D21">
        <v>23835</v>
      </c>
      <c r="E21">
        <v>0</v>
      </c>
      <c r="F21" t="s">
        <v>1259</v>
      </c>
      <c r="G21" t="s">
        <v>1260</v>
      </c>
      <c r="H21">
        <v>0</v>
      </c>
      <c r="I21">
        <v>220</v>
      </c>
      <c r="J21" t="s">
        <v>1261</v>
      </c>
      <c r="K21" t="s">
        <v>1262</v>
      </c>
      <c r="L21">
        <v>162.88</v>
      </c>
      <c r="M21" s="224">
        <v>46264</v>
      </c>
      <c r="N21">
        <v>72001</v>
      </c>
      <c r="O21" t="s">
        <v>51</v>
      </c>
      <c r="P21">
        <v>72001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+VLOOKUP($A$1:$A$20954,'DT HUEVO'!$A:$E,3,0)</f>
        <v>SEGUNDA</v>
      </c>
      <c r="W21" t="str">
        <f>+VLOOKUP($A$1:$A$20794,'DT HUEVO'!$A:$E,4,0)</f>
        <v>SEGUNDA</v>
      </c>
      <c r="X21" t="str">
        <f>+VLOOKUP(T$1:T$20954,'DT HUEVO'!$H:$K,2,0)</f>
        <v>-</v>
      </c>
      <c r="Y21" t="str">
        <f>+VLOOKUP(T$1:T$20954,'DT HUEVO'!$H:$K,3,0)</f>
        <v>CALOTO</v>
      </c>
      <c r="Z21" t="str">
        <f>+VLOOKUP(A$1:A$20954,'DT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72003</v>
      </c>
      <c r="B22" t="s">
        <v>1708</v>
      </c>
      <c r="C22" t="s">
        <v>1258</v>
      </c>
      <c r="D22">
        <v>1876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85.68</v>
      </c>
      <c r="M22" s="224">
        <v>46264</v>
      </c>
      <c r="N22">
        <v>72003</v>
      </c>
      <c r="O22" t="s">
        <v>51</v>
      </c>
      <c r="P22">
        <v>72003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+VLOOKUP($A$1:$A$20954,'DT HUEVO'!$A:$E,3,0)</f>
        <v>SEGUNDA</v>
      </c>
      <c r="W22" t="str">
        <f>+VLOOKUP($A$1:$A$20794,'DT HUEVO'!$A:$E,4,0)</f>
        <v>SEGUNDA</v>
      </c>
      <c r="X22" t="str">
        <f>+VLOOKUP(T$1:T$20954,'DT HUEVO'!$H:$K,2,0)</f>
        <v>-</v>
      </c>
      <c r="Y22" t="str">
        <f>+VLOOKUP(T$1:T$20954,'DT HUEVO'!$H:$K,3,0)</f>
        <v>CALOTO</v>
      </c>
      <c r="Z22" t="str">
        <f>+VLOOKUP(A$1:A$20954,'DT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73001</v>
      </c>
      <c r="B23" t="s">
        <v>1269</v>
      </c>
      <c r="C23" t="s">
        <v>1258</v>
      </c>
      <c r="D23">
        <v>21696</v>
      </c>
      <c r="E23">
        <v>0</v>
      </c>
      <c r="F23" t="s">
        <v>1259</v>
      </c>
      <c r="G23" t="s">
        <v>1260</v>
      </c>
      <c r="H23">
        <v>0</v>
      </c>
      <c r="I23">
        <v>150</v>
      </c>
      <c r="J23" t="s">
        <v>1261</v>
      </c>
      <c r="K23" t="s">
        <v>1262</v>
      </c>
      <c r="L23">
        <v>164.38</v>
      </c>
      <c r="M23" s="224">
        <v>46264</v>
      </c>
      <c r="N23">
        <v>0</v>
      </c>
      <c r="O23" t="s">
        <v>51</v>
      </c>
      <c r="P23">
        <v>73001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+VLOOKUP($A$1:$A$20954,'DT HUEVO'!$A:$E,3,0)</f>
        <v>SEGUNDA</v>
      </c>
      <c r="W23" t="str">
        <f>+VLOOKUP($A$1:$A$20794,'DT HUEVO'!$A:$E,4,0)</f>
        <v>SEGUNDA</v>
      </c>
      <c r="X23" t="str">
        <f>+VLOOKUP(T$1:T$20954,'DT HUEVO'!$H:$K,2,0)</f>
        <v>-</v>
      </c>
      <c r="Y23" t="str">
        <f>+VLOOKUP(T$1:T$20954,'DT HUEVO'!$H:$K,3,0)</f>
        <v>CALOTO</v>
      </c>
      <c r="Z23" t="str">
        <f>+VLOOKUP(A$1:A$20954,'DT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79110</v>
      </c>
      <c r="B24" t="s">
        <v>718</v>
      </c>
      <c r="C24" t="s">
        <v>1258</v>
      </c>
      <c r="D24">
        <v>10080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85.68</v>
      </c>
      <c r="M24" s="224">
        <v>46264</v>
      </c>
      <c r="N24">
        <v>79110</v>
      </c>
      <c r="O24" t="s">
        <v>51</v>
      </c>
      <c r="P24">
        <v>79110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+VLOOKUP($A$1:$A$20854,'DT HUEVO'!$A:$E,3,0)</f>
        <v>SEGUNDA</v>
      </c>
      <c r="W24" t="str">
        <f>+VLOOKUP($A$1:$A$20694,'DT HUEVO'!$A:$E,4,0)</f>
        <v>SEGUNDA</v>
      </c>
      <c r="X24" t="str">
        <f>+VLOOKUP(T$1:T$20854,'DT HUEVO'!$H:$K,2,0)</f>
        <v>-</v>
      </c>
      <c r="Y24" t="str">
        <f>+VLOOKUP(T$1:T$20854,'DT HUEVO'!$H:$K,3,0)</f>
        <v>CALOTO</v>
      </c>
      <c r="Z24" t="str">
        <f>+VLOOKUP(A$1:A$20854,'DT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2010102</v>
      </c>
      <c r="B25" t="s">
        <v>1266</v>
      </c>
      <c r="C25" t="s">
        <v>1258</v>
      </c>
      <c r="D25">
        <v>9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629.67999999999995</v>
      </c>
      <c r="M25" s="224">
        <v>46264</v>
      </c>
      <c r="N25"/>
      <c r="O25" t="s">
        <v>51</v>
      </c>
      <c r="P25">
        <v>2010102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+VLOOKUP($A$1:$A$20954,'DT HUEVO'!$A:$E,3,0)</f>
        <v>YUMBO</v>
      </c>
      <c r="W25" t="str">
        <f>+VLOOKUP($A$1:$A$20794,'DT HUEVO'!$A:$E,4,0)</f>
        <v>VERDE</v>
      </c>
      <c r="X25" t="str">
        <f>+VLOOKUP(T$1:T$20954,'DT HUEVO'!$H:$K,2,0)</f>
        <v>-</v>
      </c>
      <c r="Y25" t="str">
        <f>+VLOOKUP(T$1:T$20954,'DT HUEVO'!$H:$K,3,0)</f>
        <v>CALOTO</v>
      </c>
      <c r="Z25">
        <f>+VLOOKUP(A$1:A$20954,'DT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2010301</v>
      </c>
      <c r="B26" t="s">
        <v>1270</v>
      </c>
      <c r="C26" t="s">
        <v>1258</v>
      </c>
      <c r="D26">
        <v>199397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376.83</v>
      </c>
      <c r="M26" s="224">
        <v>46264</v>
      </c>
      <c r="N26"/>
      <c r="O26" t="s">
        <v>51</v>
      </c>
      <c r="P26">
        <v>2010301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+VLOOKUP($A$1:$A$20854,'DT HUEVO'!$A:$E,3,0)</f>
        <v>AA</v>
      </c>
      <c r="W26" t="str">
        <f>+VLOOKUP($A$1:$A$20694,'DT HUEVO'!$A:$E,4,0)</f>
        <v>GRIS SUELTO</v>
      </c>
      <c r="X26" t="str">
        <f>+VLOOKUP(T$1:T$20854,'DT HUEVO'!$H:$K,2,0)</f>
        <v>-</v>
      </c>
      <c r="Y26" t="str">
        <f>+VLOOKUP(T$1:T$20854,'DT HUEVO'!$H:$K,3,0)</f>
        <v>CALOTO</v>
      </c>
      <c r="Z26">
        <f>+VLOOKUP(A$1:A$20854,'DT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2010501</v>
      </c>
      <c r="B27" t="s">
        <v>1271</v>
      </c>
      <c r="C27" t="s">
        <v>1258</v>
      </c>
      <c r="D27">
        <v>101652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319.64999999999998</v>
      </c>
      <c r="M27" s="224">
        <v>46264</v>
      </c>
      <c r="N27"/>
      <c r="O27" t="s">
        <v>51</v>
      </c>
      <c r="P27">
        <v>2010501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+VLOOKUP($A$1:$A$20913,'DT HUEVO'!$A:$E,3,0)</f>
        <v>B</v>
      </c>
      <c r="W27" t="str">
        <f>+VLOOKUP($A$1:$A$20753,'DT HUEVO'!$A:$E,4,0)</f>
        <v>GRIS SUELTO</v>
      </c>
      <c r="X27" t="str">
        <f>+VLOOKUP(T$1:T$20913,'DT HUEVO'!$H:$K,2,0)</f>
        <v>-</v>
      </c>
      <c r="Y27" t="str">
        <f>+VLOOKUP(T$1:T$20913,'DT HUEVO'!$H:$K,3,0)</f>
        <v>CALOTO</v>
      </c>
      <c r="Z27">
        <f>+VLOOKUP(A$1:A$20913,'DT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>
        <v>2110202</v>
      </c>
      <c r="B28" t="s">
        <v>1007</v>
      </c>
      <c r="C28" t="s">
        <v>1258</v>
      </c>
      <c r="D28">
        <v>141101</v>
      </c>
      <c r="E28"/>
      <c r="F28" t="s">
        <v>1259</v>
      </c>
      <c r="G28" t="s">
        <v>1260</v>
      </c>
      <c r="H28"/>
      <c r="I28"/>
      <c r="J28" t="s">
        <v>1261</v>
      </c>
      <c r="K28" t="s">
        <v>1262</v>
      </c>
      <c r="L28">
        <v>394.26</v>
      </c>
      <c r="M28" s="224">
        <v>46264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+VLOOKUP($A$1:$A$20913,'DT HUEVO'!$A:$E,3,0)</f>
        <v>XL</v>
      </c>
      <c r="W28" t="str">
        <f>+VLOOKUP($A$1:$A$20753,'DT HUEVO'!$A:$E,4,0)</f>
        <v>VERDE</v>
      </c>
      <c r="X28" t="str">
        <f>+VLOOKUP(T$1:T$20913,'DT HUEVO'!$H:$K,2,0)</f>
        <v>-</v>
      </c>
      <c r="Y28" t="str">
        <f>+VLOOKUP(T$1:T$20913,'DT HUEVO'!$H:$K,3,0)</f>
        <v>CALOTO</v>
      </c>
      <c r="Z28">
        <f>+VLOOKUP(A$1:A$20913,'DT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2110302</v>
      </c>
      <c r="B29" t="s">
        <v>1006</v>
      </c>
      <c r="C29" t="s">
        <v>1258</v>
      </c>
      <c r="D29">
        <v>200185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363.24</v>
      </c>
      <c r="M29" s="224">
        <v>46264</v>
      </c>
      <c r="N29"/>
      <c r="O29" t="s">
        <v>51</v>
      </c>
      <c r="P29">
        <v>2110302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+VLOOKUP($A$1:$A$20930,'DT HUEVO'!$A:$E,3,0)</f>
        <v>L</v>
      </c>
      <c r="W29" t="str">
        <f>+VLOOKUP($A$1:$A$20770,'DT HUEVO'!$A:$E,4,0)</f>
        <v>VERDE</v>
      </c>
      <c r="X29" t="str">
        <f>+VLOOKUP(T$1:T$20930,'DT HUEVO'!$H:$K,2,0)</f>
        <v>-</v>
      </c>
      <c r="Y29" t="str">
        <f>+VLOOKUP(T$1:T$20930,'DT HUEVO'!$H:$K,3,0)</f>
        <v>CALOTO</v>
      </c>
      <c r="Z29">
        <f>+VLOOKUP(A$1:A$20930,'DT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2110402</v>
      </c>
      <c r="B30" t="s">
        <v>1008</v>
      </c>
      <c r="C30" t="s">
        <v>1258</v>
      </c>
      <c r="D30">
        <v>51825</v>
      </c>
      <c r="E30"/>
      <c r="F30" t="s">
        <v>1259</v>
      </c>
      <c r="G30" t="s">
        <v>1260</v>
      </c>
      <c r="H30"/>
      <c r="I30"/>
      <c r="J30" t="s">
        <v>1261</v>
      </c>
      <c r="K30" t="s">
        <v>1262</v>
      </c>
      <c r="L30">
        <v>349.55</v>
      </c>
      <c r="M30" s="224">
        <v>46264</v>
      </c>
      <c r="N30"/>
      <c r="O30" t="s">
        <v>51</v>
      </c>
      <c r="P30">
        <v>2110402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+VLOOKUP($A$1:$A$20913,'DT HUEVO'!$A:$E,3,0)</f>
        <v>M</v>
      </c>
      <c r="W30" t="str">
        <f>+VLOOKUP($A$1:$A$20753,'DT HUEVO'!$A:$E,4,0)</f>
        <v>VERDE</v>
      </c>
      <c r="X30" t="str">
        <f>+VLOOKUP(T$1:T$20913,'DT HUEVO'!$H:$K,2,0)</f>
        <v>-</v>
      </c>
      <c r="Y30" t="str">
        <f>+VLOOKUP(T$1:T$20913,'DT HUEVO'!$H:$K,3,0)</f>
        <v>CALOTO</v>
      </c>
      <c r="Z30">
        <f>+VLOOKUP(A$1:A$20913,'DT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2410401</v>
      </c>
      <c r="B31" t="s">
        <v>1790</v>
      </c>
      <c r="C31" t="s">
        <v>1258</v>
      </c>
      <c r="D31">
        <v>358730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406.83</v>
      </c>
      <c r="M31" s="224">
        <v>46264</v>
      </c>
      <c r="N31">
        <v>0</v>
      </c>
      <c r="O31" t="s">
        <v>51</v>
      </c>
      <c r="P31">
        <v>2410401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+VLOOKUP($A$1:$A$20930,'DT HUEVO'!$A:$E,3,0)</f>
        <v>A</v>
      </c>
      <c r="W31" t="str">
        <f>+VLOOKUP($A$1:$A$20770,'DT HUEVO'!$A:$E,4,0)</f>
        <v>GRIS SUELTO</v>
      </c>
      <c r="X31" t="str">
        <f>+VLOOKUP(T$1:T$20930,'DT HUEVO'!$H:$K,2,0)</f>
        <v>-</v>
      </c>
      <c r="Y31" t="str">
        <f>+VLOOKUP(T$1:T$20930,'DT HUEVO'!$H:$K,3,0)</f>
        <v>CALOTO</v>
      </c>
      <c r="Z31">
        <f>+VLOOKUP(A$1:A$20930,'DT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>
        <v>10501</v>
      </c>
      <c r="B32" t="s">
        <v>41</v>
      </c>
      <c r="C32" t="s">
        <v>1258</v>
      </c>
      <c r="D32">
        <v>39321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225.96</v>
      </c>
      <c r="M32" s="224">
        <v>46264</v>
      </c>
      <c r="N32">
        <v>10501</v>
      </c>
      <c r="O32" t="s">
        <v>58</v>
      </c>
      <c r="P32">
        <v>10501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+VLOOKUP($A$1:$A$20954,'DT HUEVO'!$A:$E,3,0)</f>
        <v>B</v>
      </c>
      <c r="W32" t="str">
        <f>+VLOOKUP($A$1:$A$20794,'DT HUEVO'!$A:$E,4,0)</f>
        <v>GRIS SUELTO</v>
      </c>
      <c r="X32" t="str">
        <f>+VLOOKUP(T$1:T$20954,'DT HUEVO'!$H:$K,2,0)</f>
        <v>-</v>
      </c>
      <c r="Y32" t="str">
        <f>+VLOOKUP(T$1:T$20954,'DT HUEVO'!$H:$K,3,0)</f>
        <v>SANTANDER</v>
      </c>
      <c r="Z32">
        <f>+VLOOKUP(A$1:A$20954,'DT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>
        <v>10601</v>
      </c>
      <c r="B33" t="s">
        <v>44</v>
      </c>
      <c r="C33" t="s">
        <v>1258</v>
      </c>
      <c r="D33">
        <v>1086</v>
      </c>
      <c r="E33">
        <v>0</v>
      </c>
      <c r="F33" t="s">
        <v>1259</v>
      </c>
      <c r="G33" t="s">
        <v>1260</v>
      </c>
      <c r="H33">
        <v>0</v>
      </c>
      <c r="I33">
        <v>400</v>
      </c>
      <c r="J33" t="s">
        <v>1261</v>
      </c>
      <c r="K33" t="s">
        <v>1262</v>
      </c>
      <c r="L33">
        <v>130.24</v>
      </c>
      <c r="M33" s="224">
        <v>46264</v>
      </c>
      <c r="N33">
        <v>10601</v>
      </c>
      <c r="O33" t="s">
        <v>58</v>
      </c>
      <c r="P33">
        <v>10601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+VLOOKUP($A$1:$A$20954,'DT HUEVO'!$A:$E,3,0)</f>
        <v>C</v>
      </c>
      <c r="W33" t="str">
        <f>+VLOOKUP($A$1:$A$20794,'DT HUEVO'!$A:$E,4,0)</f>
        <v>GRIS SUELTO</v>
      </c>
      <c r="X33" t="str">
        <f>+VLOOKUP(T$1:T$20954,'DT HUEVO'!$H:$K,2,0)</f>
        <v>-</v>
      </c>
      <c r="Y33" t="str">
        <f>+VLOOKUP(T$1:T$20954,'DT HUEVO'!$H:$K,3,0)</f>
        <v>SANTANDER</v>
      </c>
      <c r="Z33">
        <f>+VLOOKUP(A$1:A$20954,'DT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73001</v>
      </c>
      <c r="B34" t="s">
        <v>1269</v>
      </c>
      <c r="C34" t="s">
        <v>1258</v>
      </c>
      <c r="D34">
        <v>6165</v>
      </c>
      <c r="E34">
        <v>0</v>
      </c>
      <c r="F34" t="s">
        <v>1259</v>
      </c>
      <c r="G34" t="s">
        <v>1260</v>
      </c>
      <c r="H34">
        <v>0</v>
      </c>
      <c r="I34">
        <v>310</v>
      </c>
      <c r="J34" t="s">
        <v>1261</v>
      </c>
      <c r="K34" t="s">
        <v>1262</v>
      </c>
      <c r="L34">
        <v>164.38</v>
      </c>
      <c r="M34" s="224">
        <v>46264</v>
      </c>
      <c r="N34">
        <v>0</v>
      </c>
      <c r="O34" t="s">
        <v>58</v>
      </c>
      <c r="P34">
        <v>73001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+VLOOKUP($A$1:$A$20954,'DT HUEVO'!$A:$E,3,0)</f>
        <v>SEGUNDA</v>
      </c>
      <c r="W34" t="str">
        <f>+VLOOKUP($A$1:$A$20794,'DT HUEVO'!$A:$E,4,0)</f>
        <v>SEGUNDA</v>
      </c>
      <c r="X34" t="str">
        <f>+VLOOKUP(T$1:T$20954,'DT HUEVO'!$H:$K,2,0)</f>
        <v>-</v>
      </c>
      <c r="Y34" t="str">
        <f>+VLOOKUP(T$1:T$20954,'DT HUEVO'!$H:$K,3,0)</f>
        <v>SANTANDER</v>
      </c>
      <c r="Z34" t="str">
        <f>+VLOOKUP(A$1:A$20954,'DT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1258</v>
      </c>
      <c r="D35">
        <v>12793</v>
      </c>
      <c r="E35">
        <v>0</v>
      </c>
      <c r="F35" t="s">
        <v>1259</v>
      </c>
      <c r="G35" t="s">
        <v>1260</v>
      </c>
      <c r="H35">
        <v>0</v>
      </c>
      <c r="I35">
        <v>400</v>
      </c>
      <c r="J35" t="s">
        <v>1261</v>
      </c>
      <c r="K35" t="s">
        <v>1262</v>
      </c>
      <c r="L35">
        <v>95.13</v>
      </c>
      <c r="M35" s="224">
        <v>46264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+VLOOKUP($A$1:$A$20913,'DT HUEVO'!$A:$E,3,0)</f>
        <v>SEGUNDA</v>
      </c>
      <c r="W35" t="str">
        <f>+VLOOKUP($A$1:$A$20753,'DT HUEVO'!$A:$E,4,0)</f>
        <v>SEGUNDA</v>
      </c>
      <c r="X35" t="str">
        <f>+VLOOKUP(T$1:T$20913,'DT HUEVO'!$H:$K,2,0)</f>
        <v>-</v>
      </c>
      <c r="Y35" t="str">
        <f>+VLOOKUP(T$1:T$20913,'DT HUEVO'!$H:$K,3,0)</f>
        <v>SANTANDER</v>
      </c>
      <c r="Z35" t="str">
        <f>+VLOOKUP(A$1:A$20913,'DT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1698</v>
      </c>
      <c r="C36" t="s">
        <v>1258</v>
      </c>
      <c r="D36">
        <v>25351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115.68</v>
      </c>
      <c r="M36" s="224">
        <v>46264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+VLOOKUP($A$1:$A$20954,'DT HUEVO'!$A:$E,3,0)</f>
        <v>SEGUNDA</v>
      </c>
      <c r="W36" t="str">
        <f>+VLOOKUP($A$1:$A$20794,'DT HUEVO'!$A:$E,4,0)</f>
        <v>SEGUNDA</v>
      </c>
      <c r="X36" t="str">
        <f>+VLOOKUP(T$1:T$20954,'DT HUEVO'!$H:$K,2,0)</f>
        <v>-</v>
      </c>
      <c r="Y36" t="str">
        <f>+VLOOKUP(T$1:T$20954,'DT HUEVO'!$H:$K,3,0)</f>
        <v>SANTANDER</v>
      </c>
      <c r="Z36" t="str">
        <f>+VLOOKUP(A$1:A$20954,'DT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271901</v>
      </c>
      <c r="B37" t="s">
        <v>1332</v>
      </c>
      <c r="C37" t="s">
        <v>1258</v>
      </c>
      <c r="D37">
        <v>231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175.89</v>
      </c>
      <c r="M37" s="224">
        <v>46264</v>
      </c>
      <c r="N37">
        <v>0</v>
      </c>
      <c r="O37" t="s">
        <v>58</v>
      </c>
      <c r="P37">
        <v>271901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+VLOOKUP($A$1:$A$20954,'DT HUEVO'!$A:$E,3,0)</f>
        <v>SEGUNDA</v>
      </c>
      <c r="W37" t="str">
        <f>+VLOOKUP($A$1:$A$20794,'DT HUEVO'!$A:$E,4,0)</f>
        <v>SEGUNDA</v>
      </c>
      <c r="X37" t="str">
        <f>+VLOOKUP(T$1:T$20954,'DT HUEVO'!$H:$K,2,0)</f>
        <v>-</v>
      </c>
      <c r="Y37" t="str">
        <f>+VLOOKUP(T$1:T$20954,'DT HUEVO'!$H:$K,3,0)</f>
        <v>SANTANDER</v>
      </c>
      <c r="Z37" t="str">
        <f>+VLOOKUP(A$1:A$20954,'DT HUEVO'!$A:$E,5,0)</f>
        <v>MAL MARCADO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273003</v>
      </c>
      <c r="B38" t="s">
        <v>1343</v>
      </c>
      <c r="C38" t="s">
        <v>1258</v>
      </c>
      <c r="D38">
        <v>1734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175.18</v>
      </c>
      <c r="M38" s="224">
        <v>46264</v>
      </c>
      <c r="N38"/>
      <c r="O38" t="s">
        <v>58</v>
      </c>
      <c r="P38">
        <v>273003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+VLOOKUP($A$1:$A$20913,'DT HUEVO'!$A:$E,3,0)</f>
        <v>SEGUNDA</v>
      </c>
      <c r="W38" t="str">
        <f>+VLOOKUP($A$1:$A$20753,'DT HUEVO'!$A:$E,4,0)</f>
        <v>SEGUNDA</v>
      </c>
      <c r="X38" t="str">
        <f>+VLOOKUP(T$1:T$20913,'DT HUEVO'!$H:$K,2,0)</f>
        <v>-</v>
      </c>
      <c r="Y38" t="str">
        <f>+VLOOKUP(T$1:T$20913,'DT HUEVO'!$H:$K,3,0)</f>
        <v>SANTANDER</v>
      </c>
      <c r="Z38" t="str">
        <f>+VLOOKUP(A$1:A$20913,'DT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2110202</v>
      </c>
      <c r="B39" t="s">
        <v>1007</v>
      </c>
      <c r="C39" t="s">
        <v>1258</v>
      </c>
      <c r="D39">
        <v>133079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394.26</v>
      </c>
      <c r="M39" s="224">
        <v>46264</v>
      </c>
      <c r="N39"/>
      <c r="O39" t="s">
        <v>58</v>
      </c>
      <c r="P39">
        <v>2110202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+VLOOKUP($A$1:$A$20913,'DT HUEVO'!$A:$E,3,0)</f>
        <v>XL</v>
      </c>
      <c r="W39" t="str">
        <f>+VLOOKUP($A$1:$A$20753,'DT HUEVO'!$A:$E,4,0)</f>
        <v>VERDE</v>
      </c>
      <c r="X39" t="str">
        <f>+VLOOKUP(T$1:T$20913,'DT HUEVO'!$H:$K,2,0)</f>
        <v>-</v>
      </c>
      <c r="Y39" t="str">
        <f>+VLOOKUP(T$1:T$20913,'DT HUEVO'!$H:$K,3,0)</f>
        <v>SANTANDER</v>
      </c>
      <c r="Z39">
        <f>+VLOOKUP(A$1:A$20913,'DT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2110302</v>
      </c>
      <c r="B40" t="s">
        <v>1006</v>
      </c>
      <c r="C40" t="s">
        <v>1258</v>
      </c>
      <c r="D40">
        <v>233593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363.24000316556038</v>
      </c>
      <c r="M40" s="224">
        <v>46265</v>
      </c>
      <c r="N40"/>
      <c r="O40" t="s">
        <v>58</v>
      </c>
      <c r="P40">
        <v>2110302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+VLOOKUP($A$1:$A$20913,'DT HUEVO'!$A:$E,3,0)</f>
        <v>L</v>
      </c>
      <c r="W40" t="str">
        <f>+VLOOKUP($A$1:$A$20753,'DT HUEVO'!$A:$E,4,0)</f>
        <v>VERDE</v>
      </c>
      <c r="X40" t="str">
        <f>+VLOOKUP(T$1:T$20913,'DT HUEVO'!$H:$K,2,0)</f>
        <v>-</v>
      </c>
      <c r="Y40" t="str">
        <f>+VLOOKUP(T$1:T$20913,'DT HUEVO'!$H:$K,3,0)</f>
        <v>SANTANDER</v>
      </c>
      <c r="Z40">
        <f>+VLOOKUP(A$1:A$20913,'DT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2110402</v>
      </c>
      <c r="B41" t="s">
        <v>1008</v>
      </c>
      <c r="C41" t="s">
        <v>1258</v>
      </c>
      <c r="D41">
        <v>93286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349.55</v>
      </c>
      <c r="M41" s="224">
        <v>46264</v>
      </c>
      <c r="N41"/>
      <c r="O41" t="s">
        <v>58</v>
      </c>
      <c r="P41">
        <v>2110402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+VLOOKUP($A$1:$A$20954,'DT HUEVO'!$A:$E,3,0)</f>
        <v>M</v>
      </c>
      <c r="W41" t="str">
        <f>+VLOOKUP($A$1:$A$20794,'DT HUEVO'!$A:$E,4,0)</f>
        <v>VERDE</v>
      </c>
      <c r="X41" t="str">
        <f>+VLOOKUP(T$1:T$20954,'DT HUEVO'!$H:$K,2,0)</f>
        <v>-</v>
      </c>
      <c r="Y41" t="str">
        <f>+VLOOKUP(T$1:T$20954,'DT HUEVO'!$H:$K,3,0)</f>
        <v>SANTANDER</v>
      </c>
      <c r="Z41">
        <f>+VLOOKUP(A$1:A$20954,'DT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13358</v>
      </c>
      <c r="B42" t="s">
        <v>33</v>
      </c>
      <c r="C42" t="s">
        <v>1258</v>
      </c>
      <c r="D42">
        <v>46944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493.6</v>
      </c>
      <c r="M42" s="224">
        <v>46262</v>
      </c>
      <c r="N42"/>
      <c r="O42" t="s">
        <v>1272</v>
      </c>
      <c r="P42">
        <v>13358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+VLOOKUP($A$1:$A$20954,'DT HUEVO'!$A:$E,3,0)</f>
        <v>AA</v>
      </c>
      <c r="W42" t="str">
        <f>+VLOOKUP($A$1:$A$20794,'DT HUEVO'!$A:$E,4,0)</f>
        <v>EMPACADOS</v>
      </c>
      <c r="X42" t="str">
        <f>+VLOOKUP(T$1:T$20954,'DT HUEVO'!$H:$K,2,0)</f>
        <v>CENTRO DE EMPAQUES</v>
      </c>
      <c r="Y42" t="str">
        <f>+VLOOKUP(T$1:T$20954,'DT HUEVO'!$H:$K,3,0)</f>
        <v>CALOTO</v>
      </c>
      <c r="Z42">
        <f>+VLOOKUP(A$1:A$20954,'DT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1258</v>
      </c>
      <c r="D43">
        <v>9397</v>
      </c>
      <c r="E43">
        <v>0</v>
      </c>
      <c r="F43" t="s">
        <v>1259</v>
      </c>
      <c r="G43" t="s">
        <v>1260</v>
      </c>
      <c r="H43">
        <v>0</v>
      </c>
      <c r="I43">
        <v>260</v>
      </c>
      <c r="J43" t="s">
        <v>1261</v>
      </c>
      <c r="K43" t="s">
        <v>1262</v>
      </c>
      <c r="L43">
        <v>95.13</v>
      </c>
      <c r="M43" s="224">
        <v>46263</v>
      </c>
      <c r="N43">
        <v>79101</v>
      </c>
      <c r="O43" t="s">
        <v>1272</v>
      </c>
      <c r="P43">
        <v>79101</v>
      </c>
      <c r="Q43" t="s">
        <v>944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+VLOOKUP($A$1:$A$20954,'DT HUEVO'!$A:$E,3,0)</f>
        <v>SEGUNDA</v>
      </c>
      <c r="W43" t="str">
        <f>+VLOOKUP($A$1:$A$20794,'DT HUEVO'!$A:$E,4,0)</f>
        <v>SEGUNDA</v>
      </c>
      <c r="X43" t="str">
        <f>+VLOOKUP(T$1:T$20954,'DT HUEVO'!$H:$K,2,0)</f>
        <v>CENTRO DE EMPAQUES</v>
      </c>
      <c r="Y43" t="str">
        <f>+VLOOKUP(T$1:T$20954,'DT HUEVO'!$H:$K,3,0)</f>
        <v>CALOTO</v>
      </c>
      <c r="Z43" t="str">
        <f>+VLOOKUP(A$1:A$20954,'DT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1258</v>
      </c>
      <c r="D44">
        <v>172800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376.83</v>
      </c>
      <c r="M44" s="224">
        <v>46265</v>
      </c>
      <c r="N44"/>
      <c r="O44" t="s">
        <v>1272</v>
      </c>
      <c r="P44">
        <v>2010301</v>
      </c>
      <c r="Q44" t="s">
        <v>944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+VLOOKUP($A$1:$A$20954,'DT HUEVO'!$A:$E,3,0)</f>
        <v>AA</v>
      </c>
      <c r="W44" t="str">
        <f>+VLOOKUP($A$1:$A$20794,'DT HUEVO'!$A:$E,4,0)</f>
        <v>GRIS SUELTO</v>
      </c>
      <c r="X44" t="str">
        <f>+VLOOKUP(T$1:T$20954,'DT HUEVO'!$H:$K,2,0)</f>
        <v>CENTRO DE EMPAQUES</v>
      </c>
      <c r="Y44" t="str">
        <f>+VLOOKUP(T$1:T$20954,'DT HUEVO'!$H:$K,3,0)</f>
        <v>CALOTO</v>
      </c>
      <c r="Z44">
        <f>+VLOOKUP(A$1:A$20954,'DT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1790</v>
      </c>
      <c r="C45" t="s">
        <v>1258</v>
      </c>
      <c r="D45">
        <v>756013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406.83</v>
      </c>
      <c r="M45" s="224">
        <v>46265</v>
      </c>
      <c r="N45">
        <v>0</v>
      </c>
      <c r="O45" t="s">
        <v>1272</v>
      </c>
      <c r="P45">
        <v>2410401</v>
      </c>
      <c r="Q45" t="s">
        <v>944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+VLOOKUP($A$1:$A$20954,'DT HUEVO'!$A:$E,3,0)</f>
        <v>A</v>
      </c>
      <c r="W45" t="str">
        <f>+VLOOKUP($A$1:$A$20794,'DT HUEVO'!$A:$E,4,0)</f>
        <v>GRIS SUELTO</v>
      </c>
      <c r="X45" t="str">
        <f>+VLOOKUP(T$1:T$20954,'DT HUEVO'!$H:$K,2,0)</f>
        <v>CENTRO DE EMPAQUES</v>
      </c>
      <c r="Y45" t="str">
        <f>+VLOOKUP(T$1:T$20954,'DT HUEVO'!$H:$K,3,0)</f>
        <v>CALOTO</v>
      </c>
      <c r="Z45">
        <f>+VLOOKUP(A$1:A$20954,'DT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1258</v>
      </c>
      <c r="D46">
        <v>46458</v>
      </c>
      <c r="E46">
        <v>0</v>
      </c>
      <c r="F46" t="s">
        <v>1259</v>
      </c>
      <c r="G46" t="s">
        <v>1260</v>
      </c>
      <c r="H46">
        <v>0</v>
      </c>
      <c r="I46">
        <v>400</v>
      </c>
      <c r="J46" t="s">
        <v>1261</v>
      </c>
      <c r="K46" t="s">
        <v>1262</v>
      </c>
      <c r="L46">
        <v>130.24</v>
      </c>
      <c r="M46" s="224">
        <v>46263</v>
      </c>
      <c r="N46">
        <v>10601</v>
      </c>
      <c r="O46" t="s">
        <v>710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+VLOOKUP($A$1:$A$20954,'DT HUEVO'!$A:$E,3,0)</f>
        <v>C</v>
      </c>
      <c r="W46" t="str">
        <f>+VLOOKUP($A$1:$A$20794,'DT HUEVO'!$A:$E,4,0)</f>
        <v>GRIS SUELTO</v>
      </c>
      <c r="X46" t="str">
        <f>+VLOOKUP(T$1:T$20954,'DT HUEVO'!$H:$K,2,0)</f>
        <v>CENTRO DE EMPAQUES</v>
      </c>
      <c r="Y46" t="str">
        <f>+VLOOKUP(T$1:T$20954,'DT HUEVO'!$H:$K,3,0)</f>
        <v>SANTANDER</v>
      </c>
      <c r="Z46">
        <f>+VLOOKUP(A$1:A$20954,'DT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1236</v>
      </c>
      <c r="C47" t="s">
        <v>1258</v>
      </c>
      <c r="D47">
        <v>3780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470.72</v>
      </c>
      <c r="M47" s="224">
        <v>46264</v>
      </c>
      <c r="N47">
        <v>0</v>
      </c>
      <c r="O47" t="s">
        <v>710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+VLOOKUP($A$1:$A$20954,'DT HUEVO'!$A:$E,3,0)</f>
        <v>AA</v>
      </c>
      <c r="W47" t="str">
        <f>+VLOOKUP($A$1:$A$20794,'DT HUEVO'!$A:$E,4,0)</f>
        <v>EMPACADOS</v>
      </c>
      <c r="X47" t="str">
        <f>+VLOOKUP(T$1:T$20954,'DT HUEVO'!$H:$K,2,0)</f>
        <v>CENTRO DE EMPAQUES</v>
      </c>
      <c r="Y47" t="str">
        <f>+VLOOKUP(T$1:T$20954,'DT HUEVO'!$H:$K,3,0)</f>
        <v>SANTANDER</v>
      </c>
      <c r="Z47">
        <f>+VLOOKUP(A$1:A$20954,'DT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1258</v>
      </c>
      <c r="D48">
        <v>4608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493.6</v>
      </c>
      <c r="M48" s="224">
        <v>46264</v>
      </c>
      <c r="N48"/>
      <c r="O48" t="s">
        <v>710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+VLOOKUP($A$1:$A$20913,'DT HUEVO'!$A:$E,3,0)</f>
        <v>AA</v>
      </c>
      <c r="W48" t="str">
        <f>+VLOOKUP($A$1:$A$20753,'DT HUEVO'!$A:$E,4,0)</f>
        <v>EMPACADOS</v>
      </c>
      <c r="X48" t="str">
        <f>+VLOOKUP(T$1:T$20913,'DT HUEVO'!$H:$K,2,0)</f>
        <v>CENTRO DE EMPAQUES</v>
      </c>
      <c r="Y48" t="str">
        <f>+VLOOKUP(T$1:T$20913,'DT HUEVO'!$H:$K,3,0)</f>
        <v>SANTANDER</v>
      </c>
      <c r="Z48">
        <f>+VLOOKUP(A$1:A$20913,'DT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13424</v>
      </c>
      <c r="B49" t="s">
        <v>1235</v>
      </c>
      <c r="C49" t="s">
        <v>1258</v>
      </c>
      <c r="D49">
        <v>720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373.46</v>
      </c>
      <c r="M49" s="224">
        <v>46263</v>
      </c>
      <c r="N49">
        <v>0</v>
      </c>
      <c r="O49" t="s">
        <v>710</v>
      </c>
      <c r="P49">
        <v>13424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+VLOOKUP($A$1:$A$20913,'DT HUEVO'!$A:$E,3,0)</f>
        <v>A</v>
      </c>
      <c r="W49" t="str">
        <f>+VLOOKUP($A$1:$A$20753,'DT HUEVO'!$A:$E,4,0)</f>
        <v>EMPACADOS</v>
      </c>
      <c r="X49" t="str">
        <f>+VLOOKUP(T$1:T$20913,'DT HUEVO'!$H:$K,2,0)</f>
        <v>CENTRO DE EMPAQUES</v>
      </c>
      <c r="Y49" t="str">
        <f>+VLOOKUP(T$1:T$20913,'DT HUEVO'!$H:$K,3,0)</f>
        <v>SANTANDER</v>
      </c>
      <c r="Z49">
        <f>+VLOOKUP(A$1:A$20913,'DT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13520</v>
      </c>
      <c r="B50" t="s">
        <v>1482</v>
      </c>
      <c r="C50" t="s">
        <v>1258</v>
      </c>
      <c r="D50">
        <v>3300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388.47184696278521</v>
      </c>
      <c r="M50" s="224">
        <v>46264</v>
      </c>
      <c r="N50">
        <v>0</v>
      </c>
      <c r="O50" t="s">
        <v>710</v>
      </c>
      <c r="P50">
        <v>13520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+VLOOKUP($A$1:$A$20896,'DT HUEVO'!$A:$E,3,0)</f>
        <v>B</v>
      </c>
      <c r="W50" t="str">
        <f>+VLOOKUP($A$1:$A$20736,'DT HUEVO'!$A:$E,4,0)</f>
        <v>EMPACADOS</v>
      </c>
      <c r="X50" t="str">
        <f>+VLOOKUP(T$1:T$20896,'DT HUEVO'!$H:$K,2,0)</f>
        <v>CENTRO DE EMPAQUES</v>
      </c>
      <c r="Y50" t="str">
        <f>+VLOOKUP(T$1:T$20896,'DT HUEVO'!$H:$K,3,0)</f>
        <v>SANTANDER</v>
      </c>
      <c r="Z50">
        <f>+VLOOKUP(A$1:A$20896,'DT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72001</v>
      </c>
      <c r="B51" t="s">
        <v>1679</v>
      </c>
      <c r="C51" t="s">
        <v>1258</v>
      </c>
      <c r="D51">
        <v>3171</v>
      </c>
      <c r="E51">
        <v>0</v>
      </c>
      <c r="F51" t="s">
        <v>1259</v>
      </c>
      <c r="G51" t="s">
        <v>1260</v>
      </c>
      <c r="H51">
        <v>0</v>
      </c>
      <c r="I51">
        <v>400</v>
      </c>
      <c r="J51" t="s">
        <v>1261</v>
      </c>
      <c r="K51" t="s">
        <v>1262</v>
      </c>
      <c r="L51">
        <v>162.88</v>
      </c>
      <c r="M51" s="224">
        <v>46263</v>
      </c>
      <c r="N51">
        <v>72001</v>
      </c>
      <c r="O51" t="s">
        <v>710</v>
      </c>
      <c r="P51">
        <v>72001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+VLOOKUP($A$1:$A$20954,'DT HUEVO'!$A:$E,3,0)</f>
        <v>SEGUNDA</v>
      </c>
      <c r="W51" t="str">
        <f>+VLOOKUP($A$1:$A$20794,'DT HUEVO'!$A:$E,4,0)</f>
        <v>SEGUNDA</v>
      </c>
      <c r="X51" t="str">
        <f>+VLOOKUP(T$1:T$20954,'DT HUEVO'!$H:$K,2,0)</f>
        <v>CENTRO DE EMPAQUES</v>
      </c>
      <c r="Y51" t="str">
        <f>+VLOOKUP(T$1:T$20954,'DT HUEVO'!$H:$K,3,0)</f>
        <v>SANTANDER</v>
      </c>
      <c r="Z51" t="str">
        <f>+VLOOKUP(A$1:A$20954,'DT HUEVO'!$A:$E,5,0)</f>
        <v>SUCIO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>
        <v>112357</v>
      </c>
      <c r="B52" t="s">
        <v>1067</v>
      </c>
      <c r="C52" t="s">
        <v>1258</v>
      </c>
      <c r="D52">
        <v>240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638.04999999999995</v>
      </c>
      <c r="M52" s="224">
        <v>46262</v>
      </c>
      <c r="N52"/>
      <c r="O52" t="s">
        <v>710</v>
      </c>
      <c r="P52">
        <v>112357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+VLOOKUP($A$1:$A$20954,'DT HUEVO'!$A:$E,3,0)</f>
        <v>L</v>
      </c>
      <c r="W52" t="str">
        <f>+VLOOKUP($A$1:$A$20794,'DT HUEVO'!$A:$E,4,0)</f>
        <v>EMPACADOS</v>
      </c>
      <c r="X52" t="str">
        <f>+VLOOKUP(T$1:T$20954,'DT HUEVO'!$H:$K,2,0)</f>
        <v>CENTRO DE EMPAQUES</v>
      </c>
      <c r="Y52" t="str">
        <f>+VLOOKUP(T$1:T$20954,'DT HUEVO'!$H:$K,3,0)</f>
        <v>SANTANDER</v>
      </c>
      <c r="Z52">
        <f>+VLOOKUP(A$1:A$20954,'DT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>
        <v>2010108</v>
      </c>
      <c r="B53" t="s">
        <v>1116</v>
      </c>
      <c r="C53" t="s">
        <v>1258</v>
      </c>
      <c r="D53">
        <v>25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629.67999999999995</v>
      </c>
      <c r="M53" s="224">
        <v>46265</v>
      </c>
      <c r="N53">
        <v>10108</v>
      </c>
      <c r="O53" t="s">
        <v>710</v>
      </c>
      <c r="P53">
        <v>2010108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+VLOOKUP($A$1:$A$20954,'DT HUEVO'!$A:$E,3,0)</f>
        <v>YUMBO</v>
      </c>
      <c r="W53" t="str">
        <f>+VLOOKUP($A$1:$A$20794,'DT HUEVO'!$A:$E,4,0)</f>
        <v>VERDE</v>
      </c>
      <c r="X53" t="str">
        <f>+VLOOKUP(T$1:T$20954,'DT HUEVO'!$H:$K,2,0)</f>
        <v>CENTRO DE EMPAQUES</v>
      </c>
      <c r="Y53" t="str">
        <f>+VLOOKUP(T$1:T$20954,'DT HUEVO'!$H:$K,3,0)</f>
        <v>SANTANDER</v>
      </c>
      <c r="Z53">
        <f>+VLOOKUP(A$1:A$20954,'DT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2010301</v>
      </c>
      <c r="B54" t="s">
        <v>1270</v>
      </c>
      <c r="C54" t="s">
        <v>1258</v>
      </c>
      <c r="D54">
        <v>121725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376.83</v>
      </c>
      <c r="M54" s="224">
        <v>46264</v>
      </c>
      <c r="N54"/>
      <c r="O54" t="s">
        <v>710</v>
      </c>
      <c r="P54">
        <v>2010301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+VLOOKUP($A$1:$A$20954,'DT HUEVO'!$A:$E,3,0)</f>
        <v>AA</v>
      </c>
      <c r="W54" t="str">
        <f>+VLOOKUP($A$1:$A$20794,'DT HUEVO'!$A:$E,4,0)</f>
        <v>GRIS SUELTO</v>
      </c>
      <c r="X54" t="str">
        <f>+VLOOKUP(T$1:T$20954,'DT HUEVO'!$H:$K,2,0)</f>
        <v>CENTRO DE EMPAQUES</v>
      </c>
      <c r="Y54" t="str">
        <f>+VLOOKUP(T$1:T$20954,'DT HUEVO'!$H:$K,3,0)</f>
        <v>SANTANDER</v>
      </c>
      <c r="Z54">
        <f>+VLOOKUP(A$1:A$20954,'DT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2010501</v>
      </c>
      <c r="B55" t="s">
        <v>1271</v>
      </c>
      <c r="C55" t="s">
        <v>1258</v>
      </c>
      <c r="D55">
        <v>402010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319.64999999999998</v>
      </c>
      <c r="M55" s="224">
        <v>46264</v>
      </c>
      <c r="N55"/>
      <c r="O55" t="s">
        <v>710</v>
      </c>
      <c r="P55">
        <v>2010501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+VLOOKUP($A$1:$A$20954,'DT HUEVO'!$A:$E,3,0)</f>
        <v>B</v>
      </c>
      <c r="W55" t="str">
        <f>+VLOOKUP($A$1:$A$20794,'DT HUEVO'!$A:$E,4,0)</f>
        <v>GRIS SUELTO</v>
      </c>
      <c r="X55" t="str">
        <f>+VLOOKUP(T$1:T$20954,'DT HUEVO'!$H:$K,2,0)</f>
        <v>CENTRO DE EMPAQUES</v>
      </c>
      <c r="Y55" t="str">
        <f>+VLOOKUP(T$1:T$20954,'DT HUEVO'!$H:$K,3,0)</f>
        <v>SANTANDER</v>
      </c>
      <c r="Z55">
        <f>+VLOOKUP(A$1:A$20954,'DT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>
        <v>2410401</v>
      </c>
      <c r="B56" t="s">
        <v>1790</v>
      </c>
      <c r="C56" t="s">
        <v>1258</v>
      </c>
      <c r="D56">
        <v>244985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406.83</v>
      </c>
      <c r="M56" s="224">
        <v>46263</v>
      </c>
      <c r="N56">
        <v>0</v>
      </c>
      <c r="O56" t="s">
        <v>710</v>
      </c>
      <c r="P56">
        <v>2410401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+VLOOKUP($A$1:$A$20913,'DT HUEVO'!$A:$E,3,0)</f>
        <v>A</v>
      </c>
      <c r="W56" t="str">
        <f>+VLOOKUP($A$1:$A$20753,'DT HUEVO'!$A:$E,4,0)</f>
        <v>GRIS SUELTO</v>
      </c>
      <c r="X56" t="str">
        <f>+VLOOKUP(T$1:T$20913,'DT HUEVO'!$H:$K,2,0)</f>
        <v>CENTRO DE EMPAQUES</v>
      </c>
      <c r="Y56" t="str">
        <f>+VLOOKUP(T$1:T$20913,'DT HUEVO'!$H:$K,3,0)</f>
        <v>SANTANDER</v>
      </c>
      <c r="Z56">
        <f>+VLOOKUP(A$1:A$20913,'DT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10301</v>
      </c>
      <c r="B57" t="s">
        <v>30</v>
      </c>
      <c r="C57" t="s">
        <v>1258</v>
      </c>
      <c r="D57">
        <v>300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284.91000000000003</v>
      </c>
      <c r="M57" s="224">
        <v>46263</v>
      </c>
      <c r="N57">
        <v>10301</v>
      </c>
      <c r="O57" t="s">
        <v>1682</v>
      </c>
      <c r="P57">
        <v>10301</v>
      </c>
      <c r="Q57" t="s">
        <v>1135</v>
      </c>
      <c r="R57">
        <v>0</v>
      </c>
      <c r="S5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+VLOOKUP($A$1:$A$20913,'DT HUEVO'!$A:$E,3,0)</f>
        <v>AA</v>
      </c>
      <c r="W57" t="str">
        <f>+VLOOKUP($A$1:$A$20753,'DT HUEVO'!$A:$E,4,0)</f>
        <v>GRIS SUELTO</v>
      </c>
      <c r="X57" t="str">
        <f>+VLOOKUP(T$1:T$20913,'DT HUEVO'!$H:$K,2,0)</f>
        <v>OCCIDENTE</v>
      </c>
      <c r="Y57" t="str">
        <f>+VLOOKUP(T$1:T$20913,'DT HUEVO'!$H:$K,3,0)</f>
        <v>CALOTO</v>
      </c>
      <c r="Z57">
        <f>+VLOOKUP(A$1:A$20913,'DT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>
        <v>10401</v>
      </c>
      <c r="B58" t="s">
        <v>34</v>
      </c>
      <c r="C58" t="s">
        <v>1258</v>
      </c>
      <c r="D58">
        <v>565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259.73</v>
      </c>
      <c r="M58" s="224">
        <v>46263</v>
      </c>
      <c r="N58">
        <v>10401</v>
      </c>
      <c r="O58" t="s">
        <v>1682</v>
      </c>
      <c r="P58">
        <v>10401</v>
      </c>
      <c r="Q58" t="s">
        <v>1135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+VLOOKUP($A$1:$A$20978,'DT HUEVO'!$A:$E,3,0)</f>
        <v>A</v>
      </c>
      <c r="W58" t="str">
        <f>+VLOOKUP($A$1:$A$20818,'DT HUEVO'!$A:$E,4,0)</f>
        <v>GRIS SUELTO</v>
      </c>
      <c r="X58" t="str">
        <f>+VLOOKUP(T$1:T$20978,'DT HUEVO'!$H:$K,2,0)</f>
        <v>OCCIDENTE</v>
      </c>
      <c r="Y58" t="str">
        <f>+VLOOKUP(T$1:T$20978,'DT HUEVO'!$H:$K,3,0)</f>
        <v>CALOTO</v>
      </c>
      <c r="Z58">
        <f>+VLOOKUP(A$1:A$20978,'DT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13324</v>
      </c>
      <c r="B59" t="s">
        <v>1236</v>
      </c>
      <c r="C59" t="s">
        <v>1258</v>
      </c>
      <c r="D59">
        <v>900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470.72</v>
      </c>
      <c r="M59" s="224">
        <v>46265</v>
      </c>
      <c r="N59">
        <v>0</v>
      </c>
      <c r="O59" t="s">
        <v>1682</v>
      </c>
      <c r="P59">
        <v>13324</v>
      </c>
      <c r="Q59" t="s">
        <v>1135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+VLOOKUP($A$1:$A$21002,'DT HUEVO'!$A:$E,3,0)</f>
        <v>AA</v>
      </c>
      <c r="W59" t="str">
        <f>+VLOOKUP($A$1:$A$20842,'DT HUEVO'!$A:$E,4,0)</f>
        <v>EMPACADOS</v>
      </c>
      <c r="X59" t="str">
        <f>+VLOOKUP(T$1:T$21002,'DT HUEVO'!$H:$K,2,0)</f>
        <v>OCCIDENTE</v>
      </c>
      <c r="Y59" t="str">
        <f>+VLOOKUP(T$1:T$21002,'DT HUEVO'!$H:$K,3,0)</f>
        <v>CALOTO</v>
      </c>
      <c r="Z59">
        <f>+VLOOKUP(A$1:A$21002,'DT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13420</v>
      </c>
      <c r="B60" t="s">
        <v>1716</v>
      </c>
      <c r="C60" t="s">
        <v>1258</v>
      </c>
      <c r="D60">
        <v>900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404.41</v>
      </c>
      <c r="M60" s="224">
        <v>46263</v>
      </c>
      <c r="N60"/>
      <c r="O60" t="s">
        <v>1682</v>
      </c>
      <c r="P60">
        <v>13420</v>
      </c>
      <c r="Q60" t="s">
        <v>1135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+VLOOKUP($A$1:$A$21071,'DT HUEVO'!$A:$E,3,0)</f>
        <v>A</v>
      </c>
      <c r="W60" t="str">
        <f>+VLOOKUP($A$1:$A$20911,'DT HUEVO'!$A:$E,4,0)</f>
        <v>EMPACADOS</v>
      </c>
      <c r="X60" t="str">
        <f>+VLOOKUP(T$1:T$21071,'DT HUEVO'!$H:$K,2,0)</f>
        <v>OCCIDENTE</v>
      </c>
      <c r="Y60" t="str">
        <f>+VLOOKUP(T$1:T$21071,'DT HUEVO'!$H:$K,3,0)</f>
        <v>CALOTO</v>
      </c>
      <c r="Z60">
        <f>+VLOOKUP(A$1:A$21071,'DT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100</v>
      </c>
      <c r="B61" t="s">
        <v>96</v>
      </c>
      <c r="C61" t="s">
        <v>1258</v>
      </c>
      <c r="D61">
        <v>782047</v>
      </c>
      <c r="E61"/>
      <c r="F61" t="s">
        <v>1259</v>
      </c>
      <c r="G61" t="s">
        <v>1260</v>
      </c>
      <c r="H61"/>
      <c r="I61"/>
      <c r="J61" t="s">
        <v>1261</v>
      </c>
      <c r="K61" t="s">
        <v>1262</v>
      </c>
      <c r="L61">
        <v>376.83</v>
      </c>
      <c r="M61" s="224">
        <v>46265</v>
      </c>
      <c r="N61">
        <v>100</v>
      </c>
      <c r="O61" t="s">
        <v>526</v>
      </c>
      <c r="P61">
        <v>100</v>
      </c>
      <c r="Q61" t="s">
        <v>527</v>
      </c>
      <c r="R61">
        <v>0</v>
      </c>
      <c r="S61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+VLOOKUP($A$1:$A$21115,'DT HUEVO'!$A:$E,3,0)</f>
        <v>HUEVO SIN CLASIFICAR</v>
      </c>
      <c r="W61" t="str">
        <f>+VLOOKUP($A$1:$A$20955,'DT HUEVO'!$A:$E,4,0)</f>
        <v>HUEVO SIN CLASIFICAR</v>
      </c>
      <c r="X61" t="str">
        <f>+VLOOKUP(T$1:T$21115,'DT HUEVO'!$H:$K,2,0)</f>
        <v>-</v>
      </c>
      <c r="Y61" t="str">
        <f>+VLOOKUP(T$1:T$21115,'DT HUEVO'!$H:$K,3,0)</f>
        <v>SANTANDER</v>
      </c>
      <c r="Z61" t="str">
        <f>+VLOOKUP(A$1:A$21115,'DT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>
      <c r="A62">
        <v>2013322</v>
      </c>
      <c r="B62" t="s">
        <v>1214</v>
      </c>
      <c r="C62" t="s">
        <v>1258</v>
      </c>
      <c r="D62">
        <v>12960</v>
      </c>
      <c r="E62"/>
      <c r="F62" t="s">
        <v>1259</v>
      </c>
      <c r="G62" t="s">
        <v>1260</v>
      </c>
      <c r="H62"/>
      <c r="I62"/>
      <c r="J62" t="s">
        <v>1261</v>
      </c>
      <c r="K62" t="s">
        <v>1262</v>
      </c>
      <c r="L62">
        <v>478.25</v>
      </c>
      <c r="M62" s="224">
        <v>46263</v>
      </c>
      <c r="N62">
        <v>0</v>
      </c>
      <c r="O62" t="s">
        <v>1809</v>
      </c>
      <c r="P62">
        <v>2013322</v>
      </c>
      <c r="Q62" t="s">
        <v>1733</v>
      </c>
      <c r="R62">
        <v>0</v>
      </c>
      <c r="S62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+VLOOKUP($A$1:$A$21115,'DT HUEVO'!$A:$E,3,0)</f>
        <v>AA</v>
      </c>
      <c r="W62" t="str">
        <f>+VLOOKUP($A$1:$A$20955,'DT HUEVO'!$A:$E,4,0)</f>
        <v>EMPACADOS</v>
      </c>
      <c r="X62" t="str">
        <f>+VLOOKUP(T$1:T$21115,'DT HUEVO'!$H:$K,2,0)</f>
        <v>COSTA</v>
      </c>
      <c r="Y62" t="str">
        <f>+VLOOKUP(T$1:T$21115,'DT HUEVO'!$H:$K,3,0)</f>
        <v>SANTANDER</v>
      </c>
      <c r="Z62">
        <f>+VLOOKUP(A$1:A$21115,'DT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2013419</v>
      </c>
      <c r="B63" t="s">
        <v>1217</v>
      </c>
      <c r="C63" t="s">
        <v>1258</v>
      </c>
      <c r="D63">
        <v>15120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406.83</v>
      </c>
      <c r="M63" s="224">
        <v>46262</v>
      </c>
      <c r="N63">
        <v>0</v>
      </c>
      <c r="O63" t="s">
        <v>1809</v>
      </c>
      <c r="P63">
        <v>2013419</v>
      </c>
      <c r="Q63" t="s">
        <v>1733</v>
      </c>
      <c r="R63">
        <v>0</v>
      </c>
      <c r="S63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+VLOOKUP($A$1:$A$21115,'DT HUEVO'!$A:$E,3,0)</f>
        <v>A</v>
      </c>
      <c r="W63" t="str">
        <f>+VLOOKUP($A$1:$A$20955,'DT HUEVO'!$A:$E,4,0)</f>
        <v>EMPACADOS</v>
      </c>
      <c r="X63" t="str">
        <f>+VLOOKUP(T$1:T$21115,'DT HUEVO'!$H:$K,2,0)</f>
        <v>COSTA</v>
      </c>
      <c r="Y63" t="str">
        <f>+VLOOKUP(T$1:T$21115,'DT HUEVO'!$H:$K,3,0)</f>
        <v>SANTANDER</v>
      </c>
      <c r="Z63">
        <f>+VLOOKUP(A$1:A$21115,'DT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2010301</v>
      </c>
      <c r="B64" t="s">
        <v>1270</v>
      </c>
      <c r="C64" t="s">
        <v>1258</v>
      </c>
      <c r="D64">
        <v>36576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376.83</v>
      </c>
      <c r="M64" s="224">
        <v>46264</v>
      </c>
      <c r="N64"/>
      <c r="O64" t="s">
        <v>80</v>
      </c>
      <c r="P64">
        <v>2010301</v>
      </c>
      <c r="Q64" t="s">
        <v>81</v>
      </c>
      <c r="R64">
        <v>0</v>
      </c>
      <c r="S64"/>
      <c r="T64" s="3" t="str">
        <f>+VLOOKUP(Tabla1[[#This Row],[id_bodega]],'CONVERSION DATOS'!B:D,2,0)</f>
        <v>ALKA1</v>
      </c>
      <c r="U64" s="3" t="str">
        <f>+VLOOKUP(Q64,'CONVERSION DATOS'!B:D,3,0)</f>
        <v>PLANTA CLASIFICACION</v>
      </c>
      <c r="V64" t="str">
        <f>+VLOOKUP($A$1:$A$21115,'DT HUEVO'!$A:$E,3,0)</f>
        <v>AA</v>
      </c>
      <c r="W64" t="str">
        <f>+VLOOKUP($A$1:$A$20955,'DT HUEVO'!$A:$E,4,0)</f>
        <v>GRIS SUELTO</v>
      </c>
      <c r="X64" t="str">
        <f>+VLOOKUP(T$1:T$21115,'DT HUEVO'!$H:$K,2,0)</f>
        <v>-</v>
      </c>
      <c r="Y64" t="str">
        <f>+VLOOKUP(T$1:T$21115,'DT HUEVO'!$H:$K,3,0)</f>
        <v>CALOTO</v>
      </c>
      <c r="Z64">
        <f>+VLOOKUP(A$1:A$21115,'DT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2110202</v>
      </c>
      <c r="B65" t="s">
        <v>1007</v>
      </c>
      <c r="C65" t="s">
        <v>1258</v>
      </c>
      <c r="D65">
        <v>53760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394.26</v>
      </c>
      <c r="M65" s="224">
        <v>46264</v>
      </c>
      <c r="N65"/>
      <c r="O65" t="s">
        <v>80</v>
      </c>
      <c r="P65">
        <v>2110202</v>
      </c>
      <c r="Q65" t="s">
        <v>81</v>
      </c>
      <c r="R65">
        <v>0</v>
      </c>
      <c r="S65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+VLOOKUP($A$1:$A$21115,'DT HUEVO'!$A:$E,3,0)</f>
        <v>XL</v>
      </c>
      <c r="W65" t="str">
        <f>+VLOOKUP($A$1:$A$20955,'DT HUEVO'!$A:$E,4,0)</f>
        <v>VERDE</v>
      </c>
      <c r="X65" t="str">
        <f>+VLOOKUP(T$1:T$21115,'DT HUEVO'!$H:$K,2,0)</f>
        <v>-</v>
      </c>
      <c r="Y65" t="str">
        <f>+VLOOKUP(T$1:T$21115,'DT HUEVO'!$H:$K,3,0)</f>
        <v>CALOTO</v>
      </c>
      <c r="Z65">
        <f>+VLOOKUP(A$1:A$21115,'DT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>
        <v>2110302</v>
      </c>
      <c r="B66" t="s">
        <v>1006</v>
      </c>
      <c r="C66" t="s">
        <v>1258</v>
      </c>
      <c r="D66">
        <v>3960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363.24</v>
      </c>
      <c r="M66" s="224">
        <v>46264</v>
      </c>
      <c r="N66"/>
      <c r="O66" t="s">
        <v>80</v>
      </c>
      <c r="P66">
        <v>2110302</v>
      </c>
      <c r="Q66" t="s">
        <v>81</v>
      </c>
      <c r="R66">
        <v>0</v>
      </c>
      <c r="S66"/>
      <c r="T66" s="3" t="str">
        <f>+VLOOKUP(Tabla1[[#This Row],[id_bodega]],'CONVERSION DATOS'!B:D,2,0)</f>
        <v>ALKA1</v>
      </c>
      <c r="U66" s="3" t="str">
        <f>+VLOOKUP(Q66,'CONVERSION DATOS'!B:D,3,0)</f>
        <v>PLANTA CLASIFICACION</v>
      </c>
      <c r="V66" t="str">
        <f>+VLOOKUP($A$1:$A$21139,'DT HUEVO'!$A:$E,3,0)</f>
        <v>L</v>
      </c>
      <c r="W66" t="str">
        <f>+VLOOKUP($A$1:$A$20979,'DT HUEVO'!$A:$E,4,0)</f>
        <v>VERDE</v>
      </c>
      <c r="X66" t="str">
        <f>+VLOOKUP(T$1:T$21139,'DT HUEVO'!$H:$K,2,0)</f>
        <v>-</v>
      </c>
      <c r="Y66" t="str">
        <f>+VLOOKUP(T$1:T$21139,'DT HUEVO'!$H:$K,3,0)</f>
        <v>CALOTO</v>
      </c>
      <c r="Z66">
        <f>+VLOOKUP(A$1:A$21139,'DT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>
        <v>2010301</v>
      </c>
      <c r="B67" t="s">
        <v>1270</v>
      </c>
      <c r="C67" t="s">
        <v>1258</v>
      </c>
      <c r="D67">
        <v>1000</v>
      </c>
      <c r="E67"/>
      <c r="F67" t="s">
        <v>1259</v>
      </c>
      <c r="G67" t="s">
        <v>1260</v>
      </c>
      <c r="H67"/>
      <c r="I67"/>
      <c r="J67" t="s">
        <v>1261</v>
      </c>
      <c r="K67" t="s">
        <v>1262</v>
      </c>
      <c r="L67">
        <v>376.83</v>
      </c>
      <c r="M67" s="224">
        <v>46264</v>
      </c>
      <c r="N67"/>
      <c r="O67" t="s">
        <v>1029</v>
      </c>
      <c r="P67">
        <v>2010301</v>
      </c>
      <c r="Q67" t="s">
        <v>1030</v>
      </c>
      <c r="R67">
        <v>0</v>
      </c>
      <c r="S67"/>
      <c r="T67" s="3" t="str">
        <f>+VLOOKUP(Tabla1[[#This Row],[id_bodega]],'CONVERSION DATOS'!B:D,2,0)</f>
        <v>TAT CE MEDELLIN</v>
      </c>
      <c r="U67" s="3" t="str">
        <f>+VLOOKUP(Q67,'CONVERSION DATOS'!B:D,3,0)</f>
        <v>BODEGA</v>
      </c>
      <c r="V67" t="str">
        <f>+VLOOKUP($A$1:$A$21139,'DT HUEVO'!$A:$E,3,0)</f>
        <v>AA</v>
      </c>
      <c r="W67" t="str">
        <f>+VLOOKUP($A$1:$A$20979,'DT HUEVO'!$A:$E,4,0)</f>
        <v>GRIS SUELTO</v>
      </c>
      <c r="X67" t="str">
        <f>+VLOOKUP(T$1:T$21139,'DT HUEVO'!$H:$K,2,0)</f>
        <v>CENTRO DE EMPAQUES</v>
      </c>
      <c r="Y67" t="str">
        <f>+VLOOKUP(T$1:T$21139,'DT HUEVO'!$H:$K,3,0)</f>
        <v>CALOTO</v>
      </c>
      <c r="Z67">
        <f>+VLOOKUP(A$1:A$21139,'DT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10401</v>
      </c>
      <c r="B68" t="s">
        <v>34</v>
      </c>
      <c r="C68" t="s">
        <v>1258</v>
      </c>
      <c r="D68">
        <v>20160</v>
      </c>
      <c r="E68"/>
      <c r="F68" t="s">
        <v>1259</v>
      </c>
      <c r="G68" t="s">
        <v>1260</v>
      </c>
      <c r="H68"/>
      <c r="I68"/>
      <c r="J68" t="s">
        <v>1261</v>
      </c>
      <c r="K68" t="s">
        <v>1262</v>
      </c>
      <c r="L68">
        <v>259.73</v>
      </c>
      <c r="M68" s="224">
        <v>46264</v>
      </c>
      <c r="N68">
        <v>10401</v>
      </c>
      <c r="O68" t="s">
        <v>82</v>
      </c>
      <c r="P68">
        <v>10401</v>
      </c>
      <c r="Q68" t="s">
        <v>83</v>
      </c>
      <c r="R68">
        <v>0</v>
      </c>
      <c r="S68"/>
      <c r="T68" s="3" t="str">
        <f>+VLOOKUP(Tabla1[[#This Row],[id_bodega]],'CONVERSION DATOS'!B:D,2,0)</f>
        <v>PALMAS</v>
      </c>
      <c r="U68" s="3" t="str">
        <f>+VLOOKUP(Q68,'CONVERSION DATOS'!B:D,3,0)</f>
        <v>PLANTA CLASIFICACION</v>
      </c>
      <c r="V68" t="str">
        <f>+VLOOKUP($A$1:$A$21139,'DT HUEVO'!$A:$E,3,0)</f>
        <v>A</v>
      </c>
      <c r="W68" t="str">
        <f>+VLOOKUP($A$1:$A$20979,'DT HUEVO'!$A:$E,4,0)</f>
        <v>GRIS SUELTO</v>
      </c>
      <c r="X68" t="str">
        <f>+VLOOKUP(T$1:T$21139,'DT HUEVO'!$H:$K,2,0)</f>
        <v>-</v>
      </c>
      <c r="Y68" t="str">
        <f>+VLOOKUP(T$1:T$21139,'DT HUEVO'!$H:$K,3,0)</f>
        <v>CALOTO</v>
      </c>
      <c r="Z68">
        <f>+VLOOKUP(A$1:A$21139,'DT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>
        <v>110316</v>
      </c>
      <c r="B69" t="s">
        <v>1093</v>
      </c>
      <c r="C69" t="s">
        <v>1258</v>
      </c>
      <c r="D69">
        <v>28</v>
      </c>
      <c r="E69">
        <v>0</v>
      </c>
      <c r="F69" t="s">
        <v>1259</v>
      </c>
      <c r="G69" t="s">
        <v>1260</v>
      </c>
      <c r="H69">
        <v>0</v>
      </c>
      <c r="I69">
        <v>555</v>
      </c>
      <c r="J69" t="s">
        <v>1261</v>
      </c>
      <c r="K69" t="s">
        <v>1262</v>
      </c>
      <c r="L69">
        <v>474.15</v>
      </c>
      <c r="M69" s="224">
        <v>46262</v>
      </c>
      <c r="N69"/>
      <c r="O69" t="s">
        <v>929</v>
      </c>
      <c r="P69">
        <v>110316</v>
      </c>
      <c r="Q69" t="s">
        <v>930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+VLOOKUP($A$1:$A$21139,'DT HUEVO'!$A:$E,3,0)</f>
        <v>L</v>
      </c>
      <c r="W69" t="str">
        <f>+VLOOKUP($A$1:$A$20979,'DT HUEVO'!$A:$E,4,0)</f>
        <v>ETIQUETA</v>
      </c>
      <c r="X69" t="str">
        <f>+VLOOKUP(T$1:T$21139,'DT HUEVO'!$H:$K,2,0)</f>
        <v>OCCIDENTE</v>
      </c>
      <c r="Y69" t="str">
        <f>+VLOOKUP(T$1:T$21139,'DT HUEVO'!$H:$K,3,0)</f>
        <v>CALOTO</v>
      </c>
      <c r="Z69">
        <f>+VLOOKUP(A$1:A$21139,'DT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79201</v>
      </c>
      <c r="B70" t="s">
        <v>50</v>
      </c>
      <c r="C70" t="s">
        <v>1258</v>
      </c>
      <c r="D70">
        <v>256</v>
      </c>
      <c r="E70"/>
      <c r="F70" t="s">
        <v>1259</v>
      </c>
      <c r="G70" t="s">
        <v>1260</v>
      </c>
      <c r="H70"/>
      <c r="I70"/>
      <c r="J70" t="s">
        <v>1261</v>
      </c>
      <c r="K70" t="s">
        <v>1262</v>
      </c>
      <c r="L70">
        <v>376.83</v>
      </c>
      <c r="M70" s="224">
        <v>46262</v>
      </c>
      <c r="N70">
        <v>79201</v>
      </c>
      <c r="O70" t="s">
        <v>93</v>
      </c>
      <c r="P70">
        <v>79201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+VLOOKUP($A$1:$A$21139,'DT HUEVO'!$A:$E,3,0)</f>
        <v>SEGUNDA</v>
      </c>
      <c r="W70" t="str">
        <f>+VLOOKUP($A$1:$A$20979,'DT HUEVO'!$A:$E,4,0)</f>
        <v>SEGUNDA</v>
      </c>
      <c r="X70" t="str">
        <f>+VLOOKUP(T$1:T$21139,'DT HUEVO'!$H:$K,2,0)</f>
        <v>COSTA</v>
      </c>
      <c r="Y70" t="str">
        <f>+VLOOKUP(T$1:T$21139,'DT HUEVO'!$H:$K,3,0)</f>
        <v>CALOTO</v>
      </c>
      <c r="Z70" t="str">
        <f>+VLOOKUP(A$1:A$21139,'DT HUEVO'!$A:$E,5,0)</f>
        <v>DESECHO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SEGUNDA</v>
      </c>
    </row>
    <row r="71" spans="1:28">
      <c r="A71">
        <v>110316</v>
      </c>
      <c r="B71" t="s">
        <v>1093</v>
      </c>
      <c r="C71" t="s">
        <v>1258</v>
      </c>
      <c r="D71">
        <v>4650</v>
      </c>
      <c r="E71">
        <v>0</v>
      </c>
      <c r="F71" t="s">
        <v>1259</v>
      </c>
      <c r="G71" t="s">
        <v>1260</v>
      </c>
      <c r="H71">
        <v>0</v>
      </c>
      <c r="I71">
        <v>500</v>
      </c>
      <c r="J71" t="s">
        <v>1261</v>
      </c>
      <c r="K71" t="s">
        <v>1262</v>
      </c>
      <c r="L71">
        <v>474.15</v>
      </c>
      <c r="M71" s="224">
        <v>46265</v>
      </c>
      <c r="N71"/>
      <c r="O71" t="s">
        <v>93</v>
      </c>
      <c r="P71">
        <v>110316</v>
      </c>
      <c r="Q71" t="s">
        <v>94</v>
      </c>
      <c r="R71">
        <v>0</v>
      </c>
      <c r="S71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+VLOOKUP($A$1:$A$21139,'DT HUEVO'!$A:$E,3,0)</f>
        <v>L</v>
      </c>
      <c r="W71" t="str">
        <f>+VLOOKUP($A$1:$A$20979,'DT HUEVO'!$A:$E,4,0)</f>
        <v>ETIQUETA</v>
      </c>
      <c r="X71" t="str">
        <f>+VLOOKUP(T$1:T$21139,'DT HUEVO'!$H:$K,2,0)</f>
        <v>COSTA</v>
      </c>
      <c r="Y71" t="str">
        <f>+VLOOKUP(T$1:T$21139,'DT HUEVO'!$H:$K,3,0)</f>
        <v>CALOTO</v>
      </c>
      <c r="Z71">
        <f>+VLOOKUP(A$1:A$21139,'DT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>
      <c r="A72">
        <v>2110302</v>
      </c>
      <c r="B72" t="s">
        <v>1006</v>
      </c>
      <c r="C72" t="s">
        <v>1258</v>
      </c>
      <c r="D72">
        <v>210</v>
      </c>
      <c r="E72">
        <v>0</v>
      </c>
      <c r="F72" t="s">
        <v>1259</v>
      </c>
      <c r="G72" t="s">
        <v>1260</v>
      </c>
      <c r="H72">
        <v>0</v>
      </c>
      <c r="I72">
        <v>440</v>
      </c>
      <c r="J72" t="s">
        <v>1261</v>
      </c>
      <c r="K72" t="s">
        <v>1262</v>
      </c>
      <c r="L72">
        <v>371.34901179391682</v>
      </c>
      <c r="M72" s="224">
        <v>46265</v>
      </c>
      <c r="N72"/>
      <c r="O72" t="s">
        <v>93</v>
      </c>
      <c r="P72">
        <v>2110302</v>
      </c>
      <c r="Q72" t="s">
        <v>94</v>
      </c>
      <c r="R72">
        <v>0</v>
      </c>
      <c r="S72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+VLOOKUP($A$1:$A$21139,'DT HUEVO'!$A:$E,3,0)</f>
        <v>L</v>
      </c>
      <c r="W72" t="str">
        <f>+VLOOKUP($A$1:$A$20979,'DT HUEVO'!$A:$E,4,0)</f>
        <v>VERDE</v>
      </c>
      <c r="X72" t="str">
        <f>+VLOOKUP(T$1:T$21139,'DT HUEVO'!$H:$K,2,0)</f>
        <v>COSTA</v>
      </c>
      <c r="Y72" t="str">
        <f>+VLOOKUP(T$1:T$21139,'DT HUEVO'!$H:$K,3,0)</f>
        <v>CALOTO</v>
      </c>
      <c r="Z72">
        <f>+VLOOKUP(A$1:A$21139,'DT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2110202</v>
      </c>
      <c r="B73" t="s">
        <v>1007</v>
      </c>
      <c r="C73" t="s">
        <v>1258</v>
      </c>
      <c r="D73">
        <v>180</v>
      </c>
      <c r="E73">
        <v>0</v>
      </c>
      <c r="F73" t="s">
        <v>1259</v>
      </c>
      <c r="G73" t="s">
        <v>1260</v>
      </c>
      <c r="H73">
        <v>0</v>
      </c>
      <c r="I73">
        <v>475</v>
      </c>
      <c r="J73" t="s">
        <v>1261</v>
      </c>
      <c r="K73" t="s">
        <v>1262</v>
      </c>
      <c r="L73">
        <v>395.06361111111107</v>
      </c>
      <c r="M73" s="224">
        <v>46265</v>
      </c>
      <c r="N73"/>
      <c r="O73" t="s">
        <v>1800</v>
      </c>
      <c r="P73">
        <v>2110202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+VLOOKUP($A$1:$A$21139,'DT HUEVO'!$A:$E,3,0)</f>
        <v>XL</v>
      </c>
      <c r="W73" t="str">
        <f>+VLOOKUP($A$1:$A$20979,'DT HUEVO'!$A:$E,4,0)</f>
        <v>VERDE</v>
      </c>
      <c r="X73" t="str">
        <f>+VLOOKUP(T$1:T$21139,'DT HUEVO'!$H:$K,2,0)</f>
        <v>CENTRO ORIENTE</v>
      </c>
      <c r="Y73" t="str">
        <f>+VLOOKUP(T$1:T$21139,'DT HUEVO'!$H:$K,3,0)</f>
        <v>CALOTO</v>
      </c>
      <c r="Z73">
        <f>+VLOOKUP(A$1:A$21139,'DT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2110302</v>
      </c>
      <c r="B74" t="s">
        <v>1006</v>
      </c>
      <c r="C74" t="s">
        <v>1258</v>
      </c>
      <c r="D74">
        <v>1920</v>
      </c>
      <c r="E74">
        <v>0</v>
      </c>
      <c r="F74" t="s">
        <v>1259</v>
      </c>
      <c r="G74" t="s">
        <v>1260</v>
      </c>
      <c r="H74">
        <v>0</v>
      </c>
      <c r="I74">
        <v>430</v>
      </c>
      <c r="J74" t="s">
        <v>1261</v>
      </c>
      <c r="K74" t="s">
        <v>1262</v>
      </c>
      <c r="L74">
        <v>363.24696354166667</v>
      </c>
      <c r="M74" s="224">
        <v>46265</v>
      </c>
      <c r="N74"/>
      <c r="O74" t="s">
        <v>1800</v>
      </c>
      <c r="P74">
        <v>2110302</v>
      </c>
      <c r="Q74" t="s">
        <v>95</v>
      </c>
      <c r="R74">
        <v>0</v>
      </c>
      <c r="S74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+VLOOKUP($A$1:$A$21139,'DT HUEVO'!$A:$E,3,0)</f>
        <v>L</v>
      </c>
      <c r="W74" t="str">
        <f>+VLOOKUP($A$1:$A$20979,'DT HUEVO'!$A:$E,4,0)</f>
        <v>VERDE</v>
      </c>
      <c r="X74" t="str">
        <f>+VLOOKUP(T$1:T$21139,'DT HUEVO'!$H:$K,2,0)</f>
        <v>CENTRO ORIENTE</v>
      </c>
      <c r="Y74" t="str">
        <f>+VLOOKUP(T$1:T$21139,'DT HUEVO'!$H:$K,3,0)</f>
        <v>CALOTO</v>
      </c>
      <c r="Z74">
        <f>+VLOOKUP(A$1:A$21139,'DT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2110402</v>
      </c>
      <c r="B75" t="s">
        <v>1008</v>
      </c>
      <c r="C75" t="s">
        <v>1258</v>
      </c>
      <c r="D75">
        <v>720</v>
      </c>
      <c r="E75">
        <v>0</v>
      </c>
      <c r="F75" t="s">
        <v>1259</v>
      </c>
      <c r="G75" t="s">
        <v>1260</v>
      </c>
      <c r="H75">
        <v>0</v>
      </c>
      <c r="I75">
        <v>425</v>
      </c>
      <c r="J75" t="s">
        <v>1261</v>
      </c>
      <c r="K75" t="s">
        <v>1262</v>
      </c>
      <c r="L75">
        <v>349.55</v>
      </c>
      <c r="M75" s="224">
        <v>46265</v>
      </c>
      <c r="N75"/>
      <c r="O75" t="s">
        <v>1800</v>
      </c>
      <c r="P75">
        <v>2110402</v>
      </c>
      <c r="Q75" t="s">
        <v>95</v>
      </c>
      <c r="R75">
        <v>0</v>
      </c>
      <c r="S75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+VLOOKUP($A$1:$A$21139,'DT HUEVO'!$A:$E,3,0)</f>
        <v>M</v>
      </c>
      <c r="W75" t="str">
        <f>+VLOOKUP($A$1:$A$20979,'DT HUEVO'!$A:$E,4,0)</f>
        <v>VERDE</v>
      </c>
      <c r="X75" t="str">
        <f>+VLOOKUP(T$1:T$21139,'DT HUEVO'!$H:$K,2,0)</f>
        <v>CENTRO ORIENTE</v>
      </c>
      <c r="Y75" t="str">
        <f>+VLOOKUP(T$1:T$21139,'DT HUEVO'!$H:$K,3,0)</f>
        <v>CALOTO</v>
      </c>
      <c r="Z75">
        <f>+VLOOKUP(A$1:A$21139,'DT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100</v>
      </c>
      <c r="B76" t="s">
        <v>96</v>
      </c>
      <c r="C76" t="s">
        <v>1258</v>
      </c>
      <c r="D76">
        <v>446992</v>
      </c>
      <c r="E76"/>
      <c r="F76" t="s">
        <v>1259</v>
      </c>
      <c r="G76" t="s">
        <v>1260</v>
      </c>
      <c r="H76"/>
      <c r="I76"/>
      <c r="J76" t="s">
        <v>1261</v>
      </c>
      <c r="K76" t="s">
        <v>1262</v>
      </c>
      <c r="L76">
        <v>376.83</v>
      </c>
      <c r="M76" s="224">
        <v>46234</v>
      </c>
      <c r="N76">
        <v>100</v>
      </c>
      <c r="O76" t="s">
        <v>97</v>
      </c>
      <c r="P76">
        <v>100</v>
      </c>
      <c r="Q76" t="s">
        <v>98</v>
      </c>
      <c r="R76">
        <v>0</v>
      </c>
      <c r="S76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+VLOOKUP($A$1:$A$21139,'DT HUEVO'!$A:$E,3,0)</f>
        <v>HUEVO SIN CLASIFICAR</v>
      </c>
      <c r="W76" t="str">
        <f>+VLOOKUP($A$1:$A$20979,'DT HUEVO'!$A:$E,4,0)</f>
        <v>HUEVO SIN CLASIFICAR</v>
      </c>
      <c r="X76" t="str">
        <f>+VLOOKUP(T$1:T$21139,'DT HUEVO'!$H:$K,2,0)</f>
        <v>-</v>
      </c>
      <c r="Y76" t="str">
        <f>+VLOOKUP(T$1:T$21139,'DT HUEVO'!$H:$K,3,0)</f>
        <v>-</v>
      </c>
      <c r="Z76" t="str">
        <f>+VLOOKUP(A$1:A$21139,'DT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>
        <v>90</v>
      </c>
      <c r="B77" t="s">
        <v>100</v>
      </c>
      <c r="C77" t="s">
        <v>1258</v>
      </c>
      <c r="D77">
        <v>1086981</v>
      </c>
      <c r="E77"/>
      <c r="F77" t="s">
        <v>1259</v>
      </c>
      <c r="G77" t="s">
        <v>1260</v>
      </c>
      <c r="H77"/>
      <c r="I77"/>
      <c r="J77" t="s">
        <v>1261</v>
      </c>
      <c r="K77" t="s">
        <v>1262</v>
      </c>
      <c r="L77">
        <v>1</v>
      </c>
      <c r="M77" s="224">
        <v>46265</v>
      </c>
      <c r="N77"/>
      <c r="O77" t="s">
        <v>101</v>
      </c>
      <c r="P77">
        <v>90</v>
      </c>
      <c r="Q77" t="s">
        <v>102</v>
      </c>
      <c r="R77">
        <v>0</v>
      </c>
      <c r="S7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+VLOOKUP($A$1:$A$21139,'DT HUEVO'!$A:$E,3,0)</f>
        <v>HUEVO SIN CLASIFICAR</v>
      </c>
      <c r="W77" t="str">
        <f>+VLOOKUP($A$1:$A$20979,'DT HUEVO'!$A:$E,4,0)</f>
        <v>HUEVO SIN CLASIFICAR</v>
      </c>
      <c r="X77" t="str">
        <f>+VLOOKUP(T$1:T$21139,'DT HUEVO'!$H:$K,2,0)</f>
        <v>-</v>
      </c>
      <c r="Y77" t="str">
        <f>+VLOOKUP(T$1:T$21139,'DT HUEVO'!$H:$K,3,0)</f>
        <v>-</v>
      </c>
      <c r="Z77" t="str">
        <f>+VLOOKUP(A$1:A$21139,'DT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>
        <v>2110327</v>
      </c>
      <c r="B78" t="s">
        <v>1267</v>
      </c>
      <c r="C78" t="s">
        <v>1258</v>
      </c>
      <c r="D78">
        <v>4530</v>
      </c>
      <c r="E78">
        <v>0</v>
      </c>
      <c r="F78" t="s">
        <v>1259</v>
      </c>
      <c r="G78" t="s">
        <v>1260</v>
      </c>
      <c r="H78">
        <v>0</v>
      </c>
      <c r="I78">
        <v>425</v>
      </c>
      <c r="J78" t="s">
        <v>1261</v>
      </c>
      <c r="K78" t="s">
        <v>1262</v>
      </c>
      <c r="L78">
        <v>359.32</v>
      </c>
      <c r="M78" s="224">
        <v>46265</v>
      </c>
      <c r="N78">
        <v>0</v>
      </c>
      <c r="O78" t="s">
        <v>103</v>
      </c>
      <c r="P78">
        <v>2110327</v>
      </c>
      <c r="Q78" t="s">
        <v>104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+VLOOKUP($A$1:$A$21139,'DT HUEVO'!$A:$E,3,0)</f>
        <v>L</v>
      </c>
      <c r="W78" t="str">
        <f>+VLOOKUP($A$1:$A$20979,'DT HUEVO'!$A:$E,4,0)</f>
        <v>VERDE</v>
      </c>
      <c r="X78" t="str">
        <f>+VLOOKUP(T$1:T$21139,'DT HUEVO'!$H:$K,2,0)</f>
        <v>COSTA</v>
      </c>
      <c r="Y78" t="str">
        <f>+VLOOKUP(T$1:T$21139,'DT HUEVO'!$H:$K,3,0)</f>
        <v>SANTANDER</v>
      </c>
      <c r="Z78">
        <f>+VLOOKUP(A$1:A$21139,'DT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1258</v>
      </c>
      <c r="D79">
        <v>5090</v>
      </c>
      <c r="E79">
        <v>0</v>
      </c>
      <c r="F79" t="s">
        <v>1259</v>
      </c>
      <c r="G79" t="s">
        <v>1260</v>
      </c>
      <c r="H79">
        <v>0</v>
      </c>
      <c r="I79">
        <v>405</v>
      </c>
      <c r="J79" t="s">
        <v>1261</v>
      </c>
      <c r="K79" t="s">
        <v>1262</v>
      </c>
      <c r="L79">
        <v>328.87</v>
      </c>
      <c r="M79" s="224">
        <v>46265</v>
      </c>
      <c r="N79">
        <v>0</v>
      </c>
      <c r="O79" t="s">
        <v>103</v>
      </c>
      <c r="P79">
        <v>2110427</v>
      </c>
      <c r="Q79" t="s">
        <v>104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+VLOOKUP($A$1:$A$21139,'DT HUEVO'!$A:$E,3,0)</f>
        <v>M</v>
      </c>
      <c r="W79" t="str">
        <f>+VLOOKUP($A$1:$A$20979,'DT HUEVO'!$A:$E,4,0)</f>
        <v>VERDE</v>
      </c>
      <c r="X79" t="str">
        <f>+VLOOKUP(T$1:T$21139,'DT HUEVO'!$H:$K,2,0)</f>
        <v>COSTA</v>
      </c>
      <c r="Y79" t="str">
        <f>+VLOOKUP(T$1:T$21139,'DT HUEVO'!$H:$K,3,0)</f>
        <v>SANTANDER</v>
      </c>
      <c r="Z79">
        <f>+VLOOKUP(A$1:A$21139,'DT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1258</v>
      </c>
      <c r="D80">
        <v>4410</v>
      </c>
      <c r="E80">
        <v>0</v>
      </c>
      <c r="F80" t="s">
        <v>1259</v>
      </c>
      <c r="G80" t="s">
        <v>1260</v>
      </c>
      <c r="H80">
        <v>0</v>
      </c>
      <c r="I80">
        <v>425</v>
      </c>
      <c r="J80" t="s">
        <v>1261</v>
      </c>
      <c r="K80" t="s">
        <v>1262</v>
      </c>
      <c r="L80">
        <v>359.32</v>
      </c>
      <c r="M80" s="224">
        <v>46265</v>
      </c>
      <c r="N80">
        <v>0</v>
      </c>
      <c r="O80" t="s">
        <v>105</v>
      </c>
      <c r="P80">
        <v>2110327</v>
      </c>
      <c r="Q80" t="s">
        <v>106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+VLOOKUP($A$1:$A$21139,'DT HUEVO'!$A:$E,3,0)</f>
        <v>L</v>
      </c>
      <c r="W80" t="str">
        <f>+VLOOKUP($A$1:$A$20979,'DT HUEVO'!$A:$E,4,0)</f>
        <v>VERDE</v>
      </c>
      <c r="X80" t="str">
        <f>+VLOOKUP(T$1:T$21139,'DT HUEVO'!$H:$K,2,0)</f>
        <v>COSTA</v>
      </c>
      <c r="Y80" t="str">
        <f>+VLOOKUP(T$1:T$21139,'DT HUEVO'!$H:$K,3,0)</f>
        <v>SANTANDER</v>
      </c>
      <c r="Z80">
        <f>+VLOOKUP(A$1:A$21139,'DT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1258</v>
      </c>
      <c r="D81">
        <v>960</v>
      </c>
      <c r="E81">
        <v>0</v>
      </c>
      <c r="F81" t="s">
        <v>1259</v>
      </c>
      <c r="G81" t="s">
        <v>1260</v>
      </c>
      <c r="H81">
        <v>0</v>
      </c>
      <c r="I81">
        <v>405</v>
      </c>
      <c r="J81" t="s">
        <v>1261</v>
      </c>
      <c r="K81" t="s">
        <v>1262</v>
      </c>
      <c r="L81">
        <v>328.87</v>
      </c>
      <c r="M81" s="224">
        <v>46263</v>
      </c>
      <c r="N81">
        <v>0</v>
      </c>
      <c r="O81" t="s">
        <v>105</v>
      </c>
      <c r="P81">
        <v>2110427</v>
      </c>
      <c r="Q81" t="s">
        <v>106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+VLOOKUP($A$1:$A$21139,'DT HUEVO'!$A:$E,3,0)</f>
        <v>M</v>
      </c>
      <c r="W81" t="str">
        <f>+VLOOKUP($A$1:$A$20979,'DT HUEVO'!$A:$E,4,0)</f>
        <v>VERDE</v>
      </c>
      <c r="X81" t="str">
        <f>+VLOOKUP(T$1:T$21139,'DT HUEVO'!$H:$K,2,0)</f>
        <v>COSTA</v>
      </c>
      <c r="Y81" t="str">
        <f>+VLOOKUP(T$1:T$21139,'DT HUEVO'!$H:$K,3,0)</f>
        <v>SANTANDER</v>
      </c>
      <c r="Z81">
        <f>+VLOOKUP(A$1:A$21139,'DT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164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46263</v>
      </c>
      <c r="N82"/>
      <c r="O82" t="s">
        <v>105</v>
      </c>
      <c r="P82">
        <v>2152388</v>
      </c>
      <c r="Q82" t="s">
        <v>106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+VLOOKUP($A$1:$A$21139,'DT HUEVO'!$A:$E,3,0)</f>
        <v>L</v>
      </c>
      <c r="W82" t="str">
        <f>+VLOOKUP($A$1:$A$20979,'DT HUEVO'!$A:$E,4,0)</f>
        <v>EMPACADOS</v>
      </c>
      <c r="X82" t="str">
        <f>+VLOOKUP(T$1:T$21139,'DT HUEVO'!$H:$K,2,0)</f>
        <v>COSTA</v>
      </c>
      <c r="Y82" t="str">
        <f>+VLOOKUP(T$1:T$21139,'DT HUEVO'!$H:$K,3,0)</f>
        <v>SANTANDER</v>
      </c>
      <c r="Z82">
        <f>+VLOOKUP(A$1:A$21139,'DT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7485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359.32000000000329</v>
      </c>
      <c r="M83" s="224">
        <v>46265</v>
      </c>
      <c r="N83">
        <v>0</v>
      </c>
      <c r="O83" t="s">
        <v>107</v>
      </c>
      <c r="P83">
        <v>2110327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+VLOOKUP($A$1:$A$21139,'DT HUEVO'!$A:$E,3,0)</f>
        <v>L</v>
      </c>
      <c r="W83" t="str">
        <f>+VLOOKUP($A$1:$A$20979,'DT HUEVO'!$A:$E,4,0)</f>
        <v>VERDE</v>
      </c>
      <c r="X83" t="str">
        <f>+VLOOKUP(T$1:T$21139,'DT HUEVO'!$H:$K,2,0)</f>
        <v>COSTA</v>
      </c>
      <c r="Y83" t="str">
        <f>+VLOOKUP(T$1:T$21139,'DT HUEVO'!$H:$K,3,0)</f>
        <v>SANTANDER</v>
      </c>
      <c r="Z83">
        <f>+VLOOKUP(A$1:A$21139,'DT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1530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328.87000000978708</v>
      </c>
      <c r="M84" s="224">
        <v>46263</v>
      </c>
      <c r="N84">
        <v>0</v>
      </c>
      <c r="O84" t="s">
        <v>107</v>
      </c>
      <c r="P84">
        <v>2110427</v>
      </c>
      <c r="Q84" t="s">
        <v>108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+VLOOKUP($A$1:$A$21139,'DT HUEVO'!$A:$E,3,0)</f>
        <v>M</v>
      </c>
      <c r="W84" t="str">
        <f>+VLOOKUP($A$1:$A$20979,'DT HUEVO'!$A:$E,4,0)</f>
        <v>VERDE</v>
      </c>
      <c r="X84" t="str">
        <f>+VLOOKUP(T$1:T$21139,'DT HUEVO'!$H:$K,2,0)</f>
        <v>COSTA</v>
      </c>
      <c r="Y84" t="str">
        <f>+VLOOKUP(T$1:T$21139,'DT HUEVO'!$H:$K,3,0)</f>
        <v>SANTANDER</v>
      </c>
      <c r="Z84">
        <f>+VLOOKUP(A$1:A$21139,'DT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2112207</v>
      </c>
      <c r="B85" t="s">
        <v>1103</v>
      </c>
      <c r="C85" t="s">
        <v>1258</v>
      </c>
      <c r="D85">
        <v>180</v>
      </c>
      <c r="E85">
        <v>0</v>
      </c>
      <c r="F85" t="s">
        <v>1259</v>
      </c>
      <c r="G85" t="s">
        <v>1260</v>
      </c>
      <c r="H85">
        <v>0</v>
      </c>
      <c r="I85">
        <v>640</v>
      </c>
      <c r="J85" t="s">
        <v>1261</v>
      </c>
      <c r="K85" t="s">
        <v>1262</v>
      </c>
      <c r="L85">
        <v>599.67999999999995</v>
      </c>
      <c r="M85" s="224">
        <v>46262</v>
      </c>
      <c r="N85"/>
      <c r="O85" t="s">
        <v>107</v>
      </c>
      <c r="P85">
        <v>2112207</v>
      </c>
      <c r="Q85" t="s">
        <v>108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+VLOOKUP($A$1:$A$21139,'DT HUEVO'!$A:$E,3,0)</f>
        <v>XL</v>
      </c>
      <c r="W85" t="str">
        <f>+VLOOKUP($A$1:$A$20979,'DT HUEVO'!$A:$E,4,0)</f>
        <v>EMPACADOS</v>
      </c>
      <c r="X85" t="str">
        <f>+VLOOKUP(T$1:T$21139,'DT HUEVO'!$H:$K,2,0)</f>
        <v>COSTA</v>
      </c>
      <c r="Y85" t="str">
        <f>+VLOOKUP(T$1:T$21139,'DT HUEVO'!$H:$K,3,0)</f>
        <v>SANTANDER</v>
      </c>
      <c r="Z85" t="str">
        <f>+VLOOKUP(A$1:A$21139,'DT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1105</v>
      </c>
      <c r="C86" t="s">
        <v>1258</v>
      </c>
      <c r="D86">
        <v>165</v>
      </c>
      <c r="E86">
        <v>0</v>
      </c>
      <c r="F86" t="s">
        <v>1259</v>
      </c>
      <c r="G86" t="s">
        <v>1260</v>
      </c>
      <c r="H86">
        <v>0</v>
      </c>
      <c r="I86">
        <v>510</v>
      </c>
      <c r="J86" t="s">
        <v>1261</v>
      </c>
      <c r="K86" t="s">
        <v>1262</v>
      </c>
      <c r="L86">
        <v>538.38</v>
      </c>
      <c r="M86" s="224">
        <v>46263</v>
      </c>
      <c r="N86"/>
      <c r="O86" t="s">
        <v>107</v>
      </c>
      <c r="P86">
        <v>2152388</v>
      </c>
      <c r="Q86" t="s">
        <v>108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+VLOOKUP($A$1:$A$21139,'DT HUEVO'!$A:$E,3,0)</f>
        <v>L</v>
      </c>
      <c r="W86" t="str">
        <f>+VLOOKUP($A$1:$A$20979,'DT HUEVO'!$A:$E,4,0)</f>
        <v>EMPACADOS</v>
      </c>
      <c r="X86" t="str">
        <f>+VLOOKUP(T$1:T$21139,'DT HUEVO'!$H:$K,2,0)</f>
        <v>COSTA</v>
      </c>
      <c r="Y86" t="str">
        <f>+VLOOKUP(T$1:T$21139,'DT HUEVO'!$H:$K,3,0)</f>
        <v>SANTANDER</v>
      </c>
      <c r="Z86">
        <f>+VLOOKUP(A$1:A$21139,'DT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1258</v>
      </c>
      <c r="D87">
        <v>3960</v>
      </c>
      <c r="E87">
        <v>0</v>
      </c>
      <c r="F87" t="s">
        <v>1259</v>
      </c>
      <c r="G87" t="s">
        <v>1260</v>
      </c>
      <c r="H87">
        <v>0</v>
      </c>
      <c r="I87">
        <v>425</v>
      </c>
      <c r="J87" t="s">
        <v>1261</v>
      </c>
      <c r="K87" t="s">
        <v>1262</v>
      </c>
      <c r="L87">
        <v>359.32000000005439</v>
      </c>
      <c r="M87" s="224">
        <v>46265</v>
      </c>
      <c r="N87">
        <v>0</v>
      </c>
      <c r="O87" t="s">
        <v>109</v>
      </c>
      <c r="P87">
        <v>2110327</v>
      </c>
      <c r="Q87" t="s">
        <v>110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+VLOOKUP($A$1:$A$21139,'DT HUEVO'!$A:$E,3,0)</f>
        <v>L</v>
      </c>
      <c r="W87" t="str">
        <f>+VLOOKUP($A$1:$A$20979,'DT HUEVO'!$A:$E,4,0)</f>
        <v>VERDE</v>
      </c>
      <c r="X87" t="str">
        <f>+VLOOKUP(T$1:T$21139,'DT HUEVO'!$H:$K,2,0)</f>
        <v>COSTA</v>
      </c>
      <c r="Y87" t="str">
        <f>+VLOOKUP(T$1:T$21139,'DT HUEVO'!$H:$K,3,0)</f>
        <v>SANTANDER</v>
      </c>
      <c r="Z87">
        <f>+VLOOKUP(A$1:A$21139,'DT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1258</v>
      </c>
      <c r="D88">
        <v>626</v>
      </c>
      <c r="E88">
        <v>0</v>
      </c>
      <c r="F88" t="s">
        <v>1259</v>
      </c>
      <c r="G88" t="s">
        <v>1260</v>
      </c>
      <c r="H88">
        <v>0</v>
      </c>
      <c r="I88">
        <v>405</v>
      </c>
      <c r="J88" t="s">
        <v>1261</v>
      </c>
      <c r="K88" t="s">
        <v>1262</v>
      </c>
      <c r="L88">
        <v>328.87</v>
      </c>
      <c r="M88" s="224">
        <v>46263</v>
      </c>
      <c r="N88">
        <v>0</v>
      </c>
      <c r="O88" t="s">
        <v>109</v>
      </c>
      <c r="P88">
        <v>2110427</v>
      </c>
      <c r="Q88" t="s">
        <v>110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+VLOOKUP($A$1:$A$21139,'DT HUEVO'!$A:$E,3,0)</f>
        <v>M</v>
      </c>
      <c r="W88" t="str">
        <f>+VLOOKUP($A$1:$A$20979,'DT HUEVO'!$A:$E,4,0)</f>
        <v>VERDE</v>
      </c>
      <c r="X88" t="str">
        <f>+VLOOKUP(T$1:T$21139,'DT HUEVO'!$H:$K,2,0)</f>
        <v>COSTA</v>
      </c>
      <c r="Y88" t="str">
        <f>+VLOOKUP(T$1:T$21139,'DT HUEVO'!$H:$K,3,0)</f>
        <v>SANTANDER</v>
      </c>
      <c r="Z88">
        <f>+VLOOKUP(A$1:A$21139,'DT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2152388</v>
      </c>
      <c r="B89" t="s">
        <v>1105</v>
      </c>
      <c r="C89" t="s">
        <v>1258</v>
      </c>
      <c r="D89">
        <v>105</v>
      </c>
      <c r="E89">
        <v>0</v>
      </c>
      <c r="F89" t="s">
        <v>1259</v>
      </c>
      <c r="G89" t="s">
        <v>1260</v>
      </c>
      <c r="H89">
        <v>0</v>
      </c>
      <c r="I89">
        <v>510</v>
      </c>
      <c r="J89" t="s">
        <v>1261</v>
      </c>
      <c r="K89" t="s">
        <v>1262</v>
      </c>
      <c r="L89">
        <v>538.38</v>
      </c>
      <c r="M89" s="224">
        <v>46263</v>
      </c>
      <c r="N89"/>
      <c r="O89" t="s">
        <v>109</v>
      </c>
      <c r="P89">
        <v>2152388</v>
      </c>
      <c r="Q89" t="s">
        <v>110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+VLOOKUP($A$1:$A$21139,'DT HUEVO'!$A:$E,3,0)</f>
        <v>L</v>
      </c>
      <c r="W89" t="str">
        <f>+VLOOKUP($A$1:$A$20979,'DT HUEVO'!$A:$E,4,0)</f>
        <v>EMPACADOS</v>
      </c>
      <c r="X89" t="str">
        <f>+VLOOKUP(T$1:T$21139,'DT HUEVO'!$H:$K,2,0)</f>
        <v>COSTA</v>
      </c>
      <c r="Y89" t="str">
        <f>+VLOOKUP(T$1:T$21139,'DT HUEVO'!$H:$K,3,0)</f>
        <v>SANTANDER</v>
      </c>
      <c r="Z89">
        <f>+VLOOKUP(A$1:A$21139,'DT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2110327</v>
      </c>
      <c r="B90" t="s">
        <v>1267</v>
      </c>
      <c r="C90" t="s">
        <v>1258</v>
      </c>
      <c r="D90">
        <v>7980</v>
      </c>
      <c r="E90">
        <v>0</v>
      </c>
      <c r="F90" t="s">
        <v>1259</v>
      </c>
      <c r="G90" t="s">
        <v>1260</v>
      </c>
      <c r="H90">
        <v>0</v>
      </c>
      <c r="I90">
        <v>425</v>
      </c>
      <c r="J90" t="s">
        <v>1261</v>
      </c>
      <c r="K90" t="s">
        <v>1262</v>
      </c>
      <c r="L90">
        <v>359.3200000000059</v>
      </c>
      <c r="M90" s="224">
        <v>46263</v>
      </c>
      <c r="N90">
        <v>0</v>
      </c>
      <c r="O90" t="s">
        <v>115</v>
      </c>
      <c r="P90">
        <v>2110327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+VLOOKUP($A$1:$A$21139,'DT HUEVO'!$A:$E,3,0)</f>
        <v>L</v>
      </c>
      <c r="W90" t="str">
        <f>+VLOOKUP($A$1:$A$20979,'DT HUEVO'!$A:$E,4,0)</f>
        <v>VERDE</v>
      </c>
      <c r="X90" t="str">
        <f>+VLOOKUP(T$1:T$21139,'DT HUEVO'!$H:$K,2,0)</f>
        <v>COSTA</v>
      </c>
      <c r="Y90" t="str">
        <f>+VLOOKUP(T$1:T$21139,'DT HUEVO'!$H:$K,3,0)</f>
        <v>SANTANDER</v>
      </c>
      <c r="Z90">
        <f>+VLOOKUP(A$1:A$21139,'DT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2110427</v>
      </c>
      <c r="B91" t="s">
        <v>1268</v>
      </c>
      <c r="C91" t="s">
        <v>1258</v>
      </c>
      <c r="D91">
        <v>806</v>
      </c>
      <c r="E91">
        <v>0</v>
      </c>
      <c r="F91" t="s">
        <v>1259</v>
      </c>
      <c r="G91" t="s">
        <v>1260</v>
      </c>
      <c r="H91">
        <v>0</v>
      </c>
      <c r="I91">
        <v>405</v>
      </c>
      <c r="J91" t="s">
        <v>1261</v>
      </c>
      <c r="K91" t="s">
        <v>1262</v>
      </c>
      <c r="L91">
        <v>328.87</v>
      </c>
      <c r="M91" s="224">
        <v>46263</v>
      </c>
      <c r="N91">
        <v>0</v>
      </c>
      <c r="O91" t="s">
        <v>115</v>
      </c>
      <c r="P91">
        <v>2110427</v>
      </c>
      <c r="Q91" t="s">
        <v>116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+VLOOKUP($A$1:$A$21139,'DT HUEVO'!$A:$E,3,0)</f>
        <v>M</v>
      </c>
      <c r="W91" t="str">
        <f>+VLOOKUP($A$1:$A$20979,'DT HUEVO'!$A:$E,4,0)</f>
        <v>VERDE</v>
      </c>
      <c r="X91" t="str">
        <f>+VLOOKUP(T$1:T$21139,'DT HUEVO'!$H:$K,2,0)</f>
        <v>COSTA</v>
      </c>
      <c r="Y91" t="str">
        <f>+VLOOKUP(T$1:T$21139,'DT HUEVO'!$H:$K,3,0)</f>
        <v>SANTANDER</v>
      </c>
      <c r="Z91">
        <f>+VLOOKUP(A$1:A$21139,'DT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2112207</v>
      </c>
      <c r="B92" t="s">
        <v>1103</v>
      </c>
      <c r="C92" t="s">
        <v>1258</v>
      </c>
      <c r="D92">
        <v>210</v>
      </c>
      <c r="E92">
        <v>0</v>
      </c>
      <c r="F92" t="s">
        <v>1259</v>
      </c>
      <c r="G92" t="s">
        <v>1260</v>
      </c>
      <c r="H92">
        <v>0</v>
      </c>
      <c r="I92">
        <v>640</v>
      </c>
      <c r="J92" t="s">
        <v>1261</v>
      </c>
      <c r="K92" t="s">
        <v>1262</v>
      </c>
      <c r="L92">
        <v>599.67999999999995</v>
      </c>
      <c r="M92" s="224">
        <v>46262</v>
      </c>
      <c r="N92"/>
      <c r="O92" t="s">
        <v>115</v>
      </c>
      <c r="P92">
        <v>2112207</v>
      </c>
      <c r="Q92" t="s">
        <v>116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+VLOOKUP($A$1:$A$21139,'DT HUEVO'!$A:$E,3,0)</f>
        <v>XL</v>
      </c>
      <c r="W92" t="str">
        <f>+VLOOKUP($A$1:$A$20979,'DT HUEVO'!$A:$E,4,0)</f>
        <v>EMPACADOS</v>
      </c>
      <c r="X92" t="str">
        <f>+VLOOKUP(T$1:T$21139,'DT HUEVO'!$H:$K,2,0)</f>
        <v>COSTA</v>
      </c>
      <c r="Y92" t="str">
        <f>+VLOOKUP(T$1:T$21139,'DT HUEVO'!$H:$K,3,0)</f>
        <v>SANTANDER</v>
      </c>
      <c r="Z92" t="str">
        <f>+VLOOKUP(A$1:A$21139,'DT HUEVO'!$A:$E,5,0)</f>
        <v>TAT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2152388</v>
      </c>
      <c r="B93" t="s">
        <v>1105</v>
      </c>
      <c r="C93" t="s">
        <v>1258</v>
      </c>
      <c r="D93">
        <v>540</v>
      </c>
      <c r="E93">
        <v>0</v>
      </c>
      <c r="F93" t="s">
        <v>1259</v>
      </c>
      <c r="G93" t="s">
        <v>1260</v>
      </c>
      <c r="H93">
        <v>0</v>
      </c>
      <c r="I93">
        <v>510</v>
      </c>
      <c r="J93" t="s">
        <v>1261</v>
      </c>
      <c r="K93" t="s">
        <v>1262</v>
      </c>
      <c r="L93">
        <v>538.38</v>
      </c>
      <c r="M93" s="224">
        <v>46263</v>
      </c>
      <c r="N93"/>
      <c r="O93" t="s">
        <v>115</v>
      </c>
      <c r="P93">
        <v>2152388</v>
      </c>
      <c r="Q93" t="s">
        <v>116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+VLOOKUP($A$1:$A$21139,'DT HUEVO'!$A:$E,3,0)</f>
        <v>L</v>
      </c>
      <c r="W93" t="str">
        <f>+VLOOKUP($A$1:$A$20979,'DT HUEVO'!$A:$E,4,0)</f>
        <v>EMPACADOS</v>
      </c>
      <c r="X93" t="str">
        <f>+VLOOKUP(T$1:T$21139,'DT HUEVO'!$H:$K,2,0)</f>
        <v>COSTA</v>
      </c>
      <c r="Y93" t="str">
        <f>+VLOOKUP(T$1:T$21139,'DT HUEVO'!$H:$K,3,0)</f>
        <v>SANTANDER</v>
      </c>
      <c r="Z93">
        <f>+VLOOKUP(A$1:A$21139,'DT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2110327</v>
      </c>
      <c r="B94" t="s">
        <v>1267</v>
      </c>
      <c r="C94" t="s">
        <v>1258</v>
      </c>
      <c r="D94">
        <v>8073</v>
      </c>
      <c r="E94">
        <v>0</v>
      </c>
      <c r="F94" t="s">
        <v>1259</v>
      </c>
      <c r="G94" t="s">
        <v>1260</v>
      </c>
      <c r="H94">
        <v>0</v>
      </c>
      <c r="I94">
        <v>425</v>
      </c>
      <c r="J94" t="s">
        <v>1261</v>
      </c>
      <c r="K94" t="s">
        <v>1262</v>
      </c>
      <c r="L94">
        <v>359.32000000000022</v>
      </c>
      <c r="M94" s="224">
        <v>46265</v>
      </c>
      <c r="N94">
        <v>0</v>
      </c>
      <c r="O94" t="s">
        <v>119</v>
      </c>
      <c r="P94">
        <v>2110327</v>
      </c>
      <c r="Q94" t="s">
        <v>120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+VLOOKUP($A$1:$A$21139,'DT HUEVO'!$A:$E,3,0)</f>
        <v>L</v>
      </c>
      <c r="W94" t="str">
        <f>+VLOOKUP($A$1:$A$20979,'DT HUEVO'!$A:$E,4,0)</f>
        <v>VERDE</v>
      </c>
      <c r="X94" t="str">
        <f>+VLOOKUP(T$1:T$21139,'DT HUEVO'!$H:$K,2,0)</f>
        <v>COSTA</v>
      </c>
      <c r="Y94" t="str">
        <f>+VLOOKUP(T$1:T$21139,'DT HUEVO'!$H:$K,3,0)</f>
        <v>SANTANDER</v>
      </c>
      <c r="Z94">
        <f>+VLOOKUP(A$1:A$21139,'DT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2110427</v>
      </c>
      <c r="B95" t="s">
        <v>1268</v>
      </c>
      <c r="C95" t="s">
        <v>1258</v>
      </c>
      <c r="D95">
        <v>1500</v>
      </c>
      <c r="E95">
        <v>0</v>
      </c>
      <c r="F95" t="s">
        <v>1259</v>
      </c>
      <c r="G95" t="s">
        <v>1260</v>
      </c>
      <c r="H95">
        <v>0</v>
      </c>
      <c r="I95">
        <v>405</v>
      </c>
      <c r="J95" t="s">
        <v>1261</v>
      </c>
      <c r="K95" t="s">
        <v>1262</v>
      </c>
      <c r="L95">
        <v>328.87</v>
      </c>
      <c r="M95" s="224">
        <v>46265</v>
      </c>
      <c r="N95">
        <v>0</v>
      </c>
      <c r="O95" t="s">
        <v>119</v>
      </c>
      <c r="P95">
        <v>2110427</v>
      </c>
      <c r="Q95" t="s">
        <v>120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+VLOOKUP($A$1:$A$21139,'DT HUEVO'!$A:$E,3,0)</f>
        <v>M</v>
      </c>
      <c r="W95" t="str">
        <f>+VLOOKUP($A$1:$A$20979,'DT HUEVO'!$A:$E,4,0)</f>
        <v>VERDE</v>
      </c>
      <c r="X95" t="str">
        <f>+VLOOKUP(T$1:T$21139,'DT HUEVO'!$H:$K,2,0)</f>
        <v>COSTA</v>
      </c>
      <c r="Y95" t="str">
        <f>+VLOOKUP(T$1:T$21139,'DT HUEVO'!$H:$K,3,0)</f>
        <v>SANTANDER</v>
      </c>
      <c r="Z95">
        <f>+VLOOKUP(A$1:A$21139,'DT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2110327</v>
      </c>
      <c r="B96" t="s">
        <v>1267</v>
      </c>
      <c r="C96" t="s">
        <v>1258</v>
      </c>
      <c r="D96">
        <v>3608</v>
      </c>
      <c r="E96">
        <v>0</v>
      </c>
      <c r="F96" t="s">
        <v>1259</v>
      </c>
      <c r="G96" t="s">
        <v>1260</v>
      </c>
      <c r="H96">
        <v>0</v>
      </c>
      <c r="I96">
        <v>425</v>
      </c>
      <c r="J96" t="s">
        <v>1261</v>
      </c>
      <c r="K96" t="s">
        <v>1262</v>
      </c>
      <c r="L96">
        <v>359.32000000033611</v>
      </c>
      <c r="M96" s="224">
        <v>46265</v>
      </c>
      <c r="N96">
        <v>0</v>
      </c>
      <c r="O96" t="s">
        <v>121</v>
      </c>
      <c r="P96">
        <v>2110327</v>
      </c>
      <c r="Q96" t="s">
        <v>122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+VLOOKUP($A$1:$A$21139,'DT HUEVO'!$A:$E,3,0)</f>
        <v>L</v>
      </c>
      <c r="W96" t="str">
        <f>+VLOOKUP($A$1:$A$20979,'DT HUEVO'!$A:$E,4,0)</f>
        <v>VERDE</v>
      </c>
      <c r="X96" t="str">
        <f>+VLOOKUP(T$1:T$21139,'DT HUEVO'!$H:$K,2,0)</f>
        <v>COSTA</v>
      </c>
      <c r="Y96" t="str">
        <f>+VLOOKUP(T$1:T$21139,'DT HUEVO'!$H:$K,3,0)</f>
        <v>SANTANDER</v>
      </c>
      <c r="Z96">
        <f>+VLOOKUP(A$1:A$21139,'DT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2110427</v>
      </c>
      <c r="B97" t="s">
        <v>1268</v>
      </c>
      <c r="C97" t="s">
        <v>1258</v>
      </c>
      <c r="D97">
        <v>1377</v>
      </c>
      <c r="E97">
        <v>0</v>
      </c>
      <c r="F97" t="s">
        <v>1259</v>
      </c>
      <c r="G97" t="s">
        <v>1260</v>
      </c>
      <c r="H97">
        <v>0</v>
      </c>
      <c r="I97">
        <v>405</v>
      </c>
      <c r="J97" t="s">
        <v>1261</v>
      </c>
      <c r="K97" t="s">
        <v>1262</v>
      </c>
      <c r="L97">
        <v>328.87</v>
      </c>
      <c r="M97" s="224">
        <v>46263</v>
      </c>
      <c r="N97">
        <v>0</v>
      </c>
      <c r="O97" t="s">
        <v>121</v>
      </c>
      <c r="P97">
        <v>2110427</v>
      </c>
      <c r="Q97" t="s">
        <v>122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+VLOOKUP($A$1:$A$21139,'DT HUEVO'!$A:$E,3,0)</f>
        <v>M</v>
      </c>
      <c r="W97" t="str">
        <f>+VLOOKUP($A$1:$A$20979,'DT HUEVO'!$A:$E,4,0)</f>
        <v>VERDE</v>
      </c>
      <c r="X97" t="str">
        <f>+VLOOKUP(T$1:T$21139,'DT HUEVO'!$H:$K,2,0)</f>
        <v>COSTA</v>
      </c>
      <c r="Y97" t="str">
        <f>+VLOOKUP(T$1:T$21139,'DT HUEVO'!$H:$K,3,0)</f>
        <v>SANTANDER</v>
      </c>
      <c r="Z97">
        <f>+VLOOKUP(A$1:A$21139,'DT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180</v>
      </c>
      <c r="E98">
        <v>0</v>
      </c>
      <c r="F98" t="s">
        <v>1259</v>
      </c>
      <c r="G98" t="s">
        <v>1260</v>
      </c>
      <c r="H98">
        <v>0</v>
      </c>
      <c r="I98">
        <v>510</v>
      </c>
      <c r="J98" t="s">
        <v>1261</v>
      </c>
      <c r="K98" t="s">
        <v>1262</v>
      </c>
      <c r="L98">
        <v>538.38</v>
      </c>
      <c r="M98" s="224">
        <v>46263</v>
      </c>
      <c r="N98"/>
      <c r="O98" t="s">
        <v>121</v>
      </c>
      <c r="P98">
        <v>2152388</v>
      </c>
      <c r="Q98" t="s">
        <v>122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+VLOOKUP($A$1:$A$21139,'DT HUEVO'!$A:$E,3,0)</f>
        <v>L</v>
      </c>
      <c r="W98" t="str">
        <f>+VLOOKUP($A$1:$A$20979,'DT HUEVO'!$A:$E,4,0)</f>
        <v>EMPACADOS</v>
      </c>
      <c r="X98" t="str">
        <f>+VLOOKUP(T$1:T$21139,'DT HUEVO'!$H:$K,2,0)</f>
        <v>COSTA</v>
      </c>
      <c r="Y98" t="str">
        <f>+VLOOKUP(T$1:T$21139,'DT HUEVO'!$H:$K,3,0)</f>
        <v>SANTANDER</v>
      </c>
      <c r="Z98">
        <f>+VLOOKUP(A$1:A$21139,'DT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2110327</v>
      </c>
      <c r="B99" t="s">
        <v>1267</v>
      </c>
      <c r="C99" t="s">
        <v>1258</v>
      </c>
      <c r="D99">
        <v>8130</v>
      </c>
      <c r="E99">
        <v>0</v>
      </c>
      <c r="F99" t="s">
        <v>1259</v>
      </c>
      <c r="G99" t="s">
        <v>1260</v>
      </c>
      <c r="H99">
        <v>0</v>
      </c>
      <c r="I99">
        <v>425</v>
      </c>
      <c r="J99" t="s">
        <v>1261</v>
      </c>
      <c r="K99" t="s">
        <v>1262</v>
      </c>
      <c r="L99">
        <v>359.32000000001119</v>
      </c>
      <c r="M99" s="224">
        <v>46265</v>
      </c>
      <c r="N99">
        <v>0</v>
      </c>
      <c r="O99" t="s">
        <v>123</v>
      </c>
      <c r="P99">
        <v>2110327</v>
      </c>
      <c r="Q99" t="s">
        <v>124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+VLOOKUP($A$1:$A$21139,'DT HUEVO'!$A:$E,3,0)</f>
        <v>L</v>
      </c>
      <c r="W99" t="str">
        <f>+VLOOKUP($A$1:$A$20979,'DT HUEVO'!$A:$E,4,0)</f>
        <v>VERDE</v>
      </c>
      <c r="X99" t="str">
        <f>+VLOOKUP(T$1:T$21139,'DT HUEVO'!$H:$K,2,0)</f>
        <v>COSTA</v>
      </c>
      <c r="Y99" t="str">
        <f>+VLOOKUP(T$1:T$21139,'DT HUEVO'!$H:$K,3,0)</f>
        <v>SANTANDER</v>
      </c>
      <c r="Z99">
        <f>+VLOOKUP(A$1:A$21139,'DT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1268</v>
      </c>
      <c r="C100" t="s">
        <v>1258</v>
      </c>
      <c r="D100">
        <v>2400</v>
      </c>
      <c r="E100">
        <v>0</v>
      </c>
      <c r="F100" t="s">
        <v>1259</v>
      </c>
      <c r="G100" t="s">
        <v>1260</v>
      </c>
      <c r="H100">
        <v>0</v>
      </c>
      <c r="I100">
        <v>405</v>
      </c>
      <c r="J100" t="s">
        <v>1261</v>
      </c>
      <c r="K100" t="s">
        <v>1262</v>
      </c>
      <c r="L100">
        <v>328.87</v>
      </c>
      <c r="M100" s="224">
        <v>46265</v>
      </c>
      <c r="N100">
        <v>0</v>
      </c>
      <c r="O100" t="s">
        <v>123</v>
      </c>
      <c r="P100">
        <v>2110427</v>
      </c>
      <c r="Q100" t="s">
        <v>124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+VLOOKUP($A$1:$A$21139,'DT HUEVO'!$A:$E,3,0)</f>
        <v>M</v>
      </c>
      <c r="W100" t="str">
        <f>+VLOOKUP($A$1:$A$20979,'DT HUEVO'!$A:$E,4,0)</f>
        <v>VERDE</v>
      </c>
      <c r="X100" t="str">
        <f>+VLOOKUP(T$1:T$21139,'DT HUEVO'!$H:$K,2,0)</f>
        <v>COSTA</v>
      </c>
      <c r="Y100" t="str">
        <f>+VLOOKUP(T$1:T$21139,'DT HUEVO'!$H:$K,3,0)</f>
        <v>SANTANDER</v>
      </c>
      <c r="Z100">
        <f>+VLOOKUP(A$1:A$21139,'DT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1105</v>
      </c>
      <c r="C101" t="s">
        <v>1258</v>
      </c>
      <c r="D101">
        <v>735</v>
      </c>
      <c r="E101">
        <v>0</v>
      </c>
      <c r="F101" t="s">
        <v>1259</v>
      </c>
      <c r="G101" t="s">
        <v>1260</v>
      </c>
      <c r="H101">
        <v>0</v>
      </c>
      <c r="I101">
        <v>510</v>
      </c>
      <c r="J101" t="s">
        <v>1261</v>
      </c>
      <c r="K101" t="s">
        <v>1262</v>
      </c>
      <c r="L101">
        <v>538.38</v>
      </c>
      <c r="M101" s="224">
        <v>46265</v>
      </c>
      <c r="N101"/>
      <c r="O101" t="s">
        <v>123</v>
      </c>
      <c r="P101">
        <v>2152388</v>
      </c>
      <c r="Q101" t="s">
        <v>124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+VLOOKUP($A$1:$A$21139,'DT HUEVO'!$A:$E,3,0)</f>
        <v>L</v>
      </c>
      <c r="W101" t="str">
        <f>+VLOOKUP($A$1:$A$20979,'DT HUEVO'!$A:$E,4,0)</f>
        <v>EMPACADOS</v>
      </c>
      <c r="X101" t="str">
        <f>+VLOOKUP(T$1:T$21139,'DT HUEVO'!$H:$K,2,0)</f>
        <v>COSTA</v>
      </c>
      <c r="Y101" t="str">
        <f>+VLOOKUP(T$1:T$21139,'DT HUEVO'!$H:$K,3,0)</f>
        <v>SANTANDER</v>
      </c>
      <c r="Z101">
        <f>+VLOOKUP(A$1:A$21139,'DT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1267</v>
      </c>
      <c r="C102" t="s">
        <v>1258</v>
      </c>
      <c r="D102">
        <v>5604</v>
      </c>
      <c r="E102">
        <v>0</v>
      </c>
      <c r="F102" t="s">
        <v>1259</v>
      </c>
      <c r="G102" t="s">
        <v>1260</v>
      </c>
      <c r="H102">
        <v>0</v>
      </c>
      <c r="I102">
        <v>425</v>
      </c>
      <c r="J102" t="s">
        <v>1261</v>
      </c>
      <c r="K102" t="s">
        <v>1262</v>
      </c>
      <c r="L102">
        <v>359.32000000000733</v>
      </c>
      <c r="M102" s="224">
        <v>46263</v>
      </c>
      <c r="N102">
        <v>0</v>
      </c>
      <c r="O102" t="s">
        <v>127</v>
      </c>
      <c r="P102">
        <v>2110327</v>
      </c>
      <c r="Q102" t="s">
        <v>128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+VLOOKUP($A$1:$A$21139,'DT HUEVO'!$A:$E,3,0)</f>
        <v>L</v>
      </c>
      <c r="W102" t="str">
        <f>+VLOOKUP($A$1:$A$20979,'DT HUEVO'!$A:$E,4,0)</f>
        <v>VERDE</v>
      </c>
      <c r="X102" t="str">
        <f>+VLOOKUP(T$1:T$21139,'DT HUEVO'!$H:$K,2,0)</f>
        <v>COSTA</v>
      </c>
      <c r="Y102" t="str">
        <f>+VLOOKUP(T$1:T$21139,'DT HUEVO'!$H:$K,3,0)</f>
        <v>SANTANDER</v>
      </c>
      <c r="Z102">
        <f>+VLOOKUP(A$1:A$21139,'DT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1268</v>
      </c>
      <c r="C103" t="s">
        <v>1258</v>
      </c>
      <c r="D103">
        <v>914</v>
      </c>
      <c r="E103">
        <v>0</v>
      </c>
      <c r="F103" t="s">
        <v>1259</v>
      </c>
      <c r="G103" t="s">
        <v>1260</v>
      </c>
      <c r="H103">
        <v>0</v>
      </c>
      <c r="I103">
        <v>405</v>
      </c>
      <c r="J103" t="s">
        <v>1261</v>
      </c>
      <c r="K103" t="s">
        <v>1262</v>
      </c>
      <c r="L103">
        <v>328.87000000001439</v>
      </c>
      <c r="M103" s="224">
        <v>46263</v>
      </c>
      <c r="N103">
        <v>0</v>
      </c>
      <c r="O103" t="s">
        <v>127</v>
      </c>
      <c r="P103">
        <v>2110427</v>
      </c>
      <c r="Q103" t="s">
        <v>128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+VLOOKUP($A$1:$A$21139,'DT HUEVO'!$A:$E,3,0)</f>
        <v>M</v>
      </c>
      <c r="W103" t="str">
        <f>+VLOOKUP($A$1:$A$20979,'DT HUEVO'!$A:$E,4,0)</f>
        <v>VERDE</v>
      </c>
      <c r="X103" t="str">
        <f>+VLOOKUP(T$1:T$21139,'DT HUEVO'!$H:$K,2,0)</f>
        <v>COSTA</v>
      </c>
      <c r="Y103" t="str">
        <f>+VLOOKUP(T$1:T$21139,'DT HUEVO'!$H:$K,3,0)</f>
        <v>SANTANDER</v>
      </c>
      <c r="Z103">
        <f>+VLOOKUP(A$1:A$21139,'DT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112268</v>
      </c>
      <c r="B104" t="s">
        <v>1065</v>
      </c>
      <c r="C104" t="s">
        <v>1258</v>
      </c>
      <c r="D104">
        <v>300</v>
      </c>
      <c r="E104">
        <v>0</v>
      </c>
      <c r="F104" t="s">
        <v>1259</v>
      </c>
      <c r="G104" t="s">
        <v>1260</v>
      </c>
      <c r="H104">
        <v>0</v>
      </c>
      <c r="I104">
        <v>770</v>
      </c>
      <c r="J104" t="s">
        <v>1261</v>
      </c>
      <c r="K104" t="s">
        <v>1262</v>
      </c>
      <c r="L104">
        <v>684.07</v>
      </c>
      <c r="M104" s="224">
        <v>46265</v>
      </c>
      <c r="N104"/>
      <c r="O104" t="s">
        <v>796</v>
      </c>
      <c r="P104">
        <v>112268</v>
      </c>
      <c r="Q104" t="s">
        <v>131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+VLOOKUP($A$1:$A$21139,'DT HUEVO'!$A:$E,3,0)</f>
        <v>XL</v>
      </c>
      <c r="W104" t="str">
        <f>+VLOOKUP($A$1:$A$20979,'DT HUEVO'!$A:$E,4,0)</f>
        <v>EMPACADOS</v>
      </c>
      <c r="X104" t="str">
        <f>+VLOOKUP(T$1:T$21139,'DT HUEVO'!$H:$K,2,0)</f>
        <v>COSTA</v>
      </c>
      <c r="Y104" t="str">
        <f>+VLOOKUP(T$1:T$21139,'DT HUEVO'!$H:$K,3,0)</f>
        <v>SANTANDER</v>
      </c>
      <c r="Z104">
        <f>+VLOOKUP(A$1:A$21139,'DT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>
      <c r="A105">
        <v>2110202</v>
      </c>
      <c r="B105" t="s">
        <v>1007</v>
      </c>
      <c r="C105" t="s">
        <v>1258</v>
      </c>
      <c r="D105">
        <v>4320</v>
      </c>
      <c r="E105">
        <v>0</v>
      </c>
      <c r="F105" t="s">
        <v>1259</v>
      </c>
      <c r="G105" t="s">
        <v>1260</v>
      </c>
      <c r="H105">
        <v>0</v>
      </c>
      <c r="I105">
        <v>500</v>
      </c>
      <c r="J105" t="s">
        <v>1261</v>
      </c>
      <c r="K105" t="s">
        <v>1262</v>
      </c>
      <c r="L105">
        <v>394.26</v>
      </c>
      <c r="M105" s="224">
        <v>46263</v>
      </c>
      <c r="N105"/>
      <c r="O105" t="s">
        <v>132</v>
      </c>
      <c r="P105">
        <v>2110202</v>
      </c>
      <c r="Q105" t="s">
        <v>133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+VLOOKUP($A$1:$A$21139,'DT HUEVO'!$A:$E,3,0)</f>
        <v>XL</v>
      </c>
      <c r="W105" t="str">
        <f>+VLOOKUP($A$1:$A$20979,'DT HUEVO'!$A:$E,4,0)</f>
        <v>VERDE</v>
      </c>
      <c r="X105" t="str">
        <f>+VLOOKUP(T$1:T$21139,'DT HUEVO'!$H:$K,2,0)</f>
        <v>OCCIDENTE</v>
      </c>
      <c r="Y105" t="str">
        <f>+VLOOKUP(T$1:T$21139,'DT HUEVO'!$H:$K,3,0)</f>
        <v>CALOTO</v>
      </c>
      <c r="Z105">
        <f>+VLOOKUP(A$1:A$21139,'DT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10021</v>
      </c>
      <c r="E106">
        <v>0</v>
      </c>
      <c r="F106" t="s">
        <v>1259</v>
      </c>
      <c r="G106" t="s">
        <v>1260</v>
      </c>
      <c r="H106">
        <v>0</v>
      </c>
      <c r="I106">
        <v>465</v>
      </c>
      <c r="J106" t="s">
        <v>1261</v>
      </c>
      <c r="K106" t="s">
        <v>1262</v>
      </c>
      <c r="L106">
        <v>363.24002544852118</v>
      </c>
      <c r="M106" s="224">
        <v>46263</v>
      </c>
      <c r="N106"/>
      <c r="O106" t="s">
        <v>132</v>
      </c>
      <c r="P106">
        <v>2110302</v>
      </c>
      <c r="Q106" t="s">
        <v>133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+VLOOKUP($A$1:$A$21139,'DT HUEVO'!$A:$E,3,0)</f>
        <v>L</v>
      </c>
      <c r="W106" t="str">
        <f>+VLOOKUP($A$1:$A$20979,'DT HUEVO'!$A:$E,4,0)</f>
        <v>VERDE</v>
      </c>
      <c r="X106" t="str">
        <f>+VLOOKUP(T$1:T$21139,'DT HUEVO'!$H:$K,2,0)</f>
        <v>OCCIDENTE</v>
      </c>
      <c r="Y106" t="str">
        <f>+VLOOKUP(T$1:T$21139,'DT HUEVO'!$H:$K,3,0)</f>
        <v>CALOTO</v>
      </c>
      <c r="Z106">
        <f>+VLOOKUP(A$1:A$21139,'DT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1105</v>
      </c>
      <c r="C107" t="s">
        <v>1258</v>
      </c>
      <c r="D107">
        <v>180</v>
      </c>
      <c r="E107">
        <v>0</v>
      </c>
      <c r="F107" t="s">
        <v>1259</v>
      </c>
      <c r="G107" t="s">
        <v>1260</v>
      </c>
      <c r="H107">
        <v>0</v>
      </c>
      <c r="I107">
        <v>550</v>
      </c>
      <c r="J107" t="s">
        <v>1261</v>
      </c>
      <c r="K107" t="s">
        <v>1262</v>
      </c>
      <c r="L107">
        <v>538.38</v>
      </c>
      <c r="M107" s="224">
        <v>46263</v>
      </c>
      <c r="N107"/>
      <c r="O107" t="s">
        <v>132</v>
      </c>
      <c r="P107">
        <v>2152388</v>
      </c>
      <c r="Q107" t="s">
        <v>133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+VLOOKUP($A$1:$A$21139,'DT HUEVO'!$A:$E,3,0)</f>
        <v>L</v>
      </c>
      <c r="W107" t="str">
        <f>+VLOOKUP($A$1:$A$20979,'DT HUEVO'!$A:$E,4,0)</f>
        <v>EMPACADOS</v>
      </c>
      <c r="X107" t="str">
        <f>+VLOOKUP(T$1:T$21139,'DT HUEVO'!$H:$K,2,0)</f>
        <v>OCCIDENTE</v>
      </c>
      <c r="Y107" t="str">
        <f>+VLOOKUP(T$1:T$21139,'DT HUEVO'!$H:$K,3,0)</f>
        <v>CALOTO</v>
      </c>
      <c r="Z107">
        <f>+VLOOKUP(A$1:A$21139,'DT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2110202</v>
      </c>
      <c r="B108" t="s">
        <v>1007</v>
      </c>
      <c r="C108" t="s">
        <v>1258</v>
      </c>
      <c r="D108">
        <v>9000</v>
      </c>
      <c r="E108">
        <v>0</v>
      </c>
      <c r="F108" t="s">
        <v>1259</v>
      </c>
      <c r="G108" t="s">
        <v>1260</v>
      </c>
      <c r="H108">
        <v>0</v>
      </c>
      <c r="I108">
        <v>500</v>
      </c>
      <c r="J108" t="s">
        <v>1261</v>
      </c>
      <c r="K108" t="s">
        <v>1262</v>
      </c>
      <c r="L108">
        <v>394.26</v>
      </c>
      <c r="M108" s="224">
        <v>46263</v>
      </c>
      <c r="N108"/>
      <c r="O108" t="s">
        <v>135</v>
      </c>
      <c r="P108">
        <v>2110202</v>
      </c>
      <c r="Q108" t="s">
        <v>136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+VLOOKUP($A$1:$A$21139,'DT HUEVO'!$A:$E,3,0)</f>
        <v>XL</v>
      </c>
      <c r="W108" t="str">
        <f>+VLOOKUP($A$1:$A$20979,'DT HUEVO'!$A:$E,4,0)</f>
        <v>VERDE</v>
      </c>
      <c r="X108" t="str">
        <f>+VLOOKUP(T$1:T$21139,'DT HUEVO'!$H:$K,2,0)</f>
        <v>OCCIDENTE</v>
      </c>
      <c r="Y108" t="str">
        <f>+VLOOKUP(T$1:T$21139,'DT HUEVO'!$H:$K,3,0)</f>
        <v>CALOTO</v>
      </c>
      <c r="Z108">
        <f>+VLOOKUP(A$1:A$21139,'DT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2110302</v>
      </c>
      <c r="B109" t="s">
        <v>1006</v>
      </c>
      <c r="C109" t="s">
        <v>1258</v>
      </c>
      <c r="D109">
        <v>6780</v>
      </c>
      <c r="E109">
        <v>0</v>
      </c>
      <c r="F109" t="s">
        <v>1259</v>
      </c>
      <c r="G109" t="s">
        <v>1260</v>
      </c>
      <c r="H109">
        <v>0</v>
      </c>
      <c r="I109">
        <v>465</v>
      </c>
      <c r="J109" t="s">
        <v>1261</v>
      </c>
      <c r="K109" t="s">
        <v>1262</v>
      </c>
      <c r="L109">
        <v>363.24002130518869</v>
      </c>
      <c r="M109" s="224">
        <v>46263</v>
      </c>
      <c r="N109"/>
      <c r="O109" t="s">
        <v>135</v>
      </c>
      <c r="P109">
        <v>2110302</v>
      </c>
      <c r="Q109" t="s">
        <v>136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+VLOOKUP($A$1:$A$21139,'DT HUEVO'!$A:$E,3,0)</f>
        <v>L</v>
      </c>
      <c r="W109" t="str">
        <f>+VLOOKUP($A$1:$A$20979,'DT HUEVO'!$A:$E,4,0)</f>
        <v>VERDE</v>
      </c>
      <c r="X109" t="str">
        <f>+VLOOKUP(T$1:T$21139,'DT HUEVO'!$H:$K,2,0)</f>
        <v>OCCIDENTE</v>
      </c>
      <c r="Y109" t="str">
        <f>+VLOOKUP(T$1:T$21139,'DT HUEVO'!$H:$K,3,0)</f>
        <v>CALOTO</v>
      </c>
      <c r="Z109">
        <f>+VLOOKUP(A$1:A$21139,'DT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2112207</v>
      </c>
      <c r="B110" t="s">
        <v>1103</v>
      </c>
      <c r="C110" t="s">
        <v>1258</v>
      </c>
      <c r="D110">
        <v>360</v>
      </c>
      <c r="E110">
        <v>0</v>
      </c>
      <c r="F110" t="s">
        <v>1259</v>
      </c>
      <c r="G110" t="s">
        <v>1260</v>
      </c>
      <c r="H110">
        <v>0</v>
      </c>
      <c r="I110">
        <v>640</v>
      </c>
      <c r="J110" t="s">
        <v>1261</v>
      </c>
      <c r="K110" t="s">
        <v>1262</v>
      </c>
      <c r="L110">
        <v>599.67999999999995</v>
      </c>
      <c r="M110" s="224">
        <v>46263</v>
      </c>
      <c r="N110"/>
      <c r="O110" t="s">
        <v>135</v>
      </c>
      <c r="P110">
        <v>2112207</v>
      </c>
      <c r="Q110" t="s">
        <v>136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+VLOOKUP($A$1:$A$21139,'DT HUEVO'!$A:$E,3,0)</f>
        <v>XL</v>
      </c>
      <c r="W110" t="str">
        <f>+VLOOKUP($A$1:$A$20979,'DT HUEVO'!$A:$E,4,0)</f>
        <v>EMPACADOS</v>
      </c>
      <c r="X110" t="str">
        <f>+VLOOKUP(T$1:T$21139,'DT HUEVO'!$H:$K,2,0)</f>
        <v>OCCIDENTE</v>
      </c>
      <c r="Y110" t="str">
        <f>+VLOOKUP(T$1:T$21139,'DT HUEVO'!$H:$K,3,0)</f>
        <v>CALOTO</v>
      </c>
      <c r="Z110" t="str">
        <f>+VLOOKUP(A$1:A$21139,'DT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2110202</v>
      </c>
      <c r="B111" t="s">
        <v>1007</v>
      </c>
      <c r="C111" t="s">
        <v>1258</v>
      </c>
      <c r="D111">
        <v>6510</v>
      </c>
      <c r="E111">
        <v>0</v>
      </c>
      <c r="F111" t="s">
        <v>1259</v>
      </c>
      <c r="G111" t="s">
        <v>1260</v>
      </c>
      <c r="H111">
        <v>0</v>
      </c>
      <c r="I111">
        <v>500</v>
      </c>
      <c r="J111" t="s">
        <v>1261</v>
      </c>
      <c r="K111" t="s">
        <v>1262</v>
      </c>
      <c r="L111">
        <v>394.26837417804649</v>
      </c>
      <c r="M111" s="224">
        <v>46263</v>
      </c>
      <c r="N111"/>
      <c r="O111" t="s">
        <v>137</v>
      </c>
      <c r="P111">
        <v>2110202</v>
      </c>
      <c r="Q111" t="s">
        <v>138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+VLOOKUP($A$1:$A$21139,'DT HUEVO'!$A:$E,3,0)</f>
        <v>XL</v>
      </c>
      <c r="W111" t="str">
        <f>+VLOOKUP($A$1:$A$20979,'DT HUEVO'!$A:$E,4,0)</f>
        <v>VERDE</v>
      </c>
      <c r="X111" t="str">
        <f>+VLOOKUP(T$1:T$21139,'DT HUEVO'!$H:$K,2,0)</f>
        <v>OCCIDENTE</v>
      </c>
      <c r="Y111" t="str">
        <f>+VLOOKUP(T$1:T$21139,'DT HUEVO'!$H:$K,3,0)</f>
        <v>CALOTO</v>
      </c>
      <c r="Z111">
        <f>+VLOOKUP(A$1:A$21139,'DT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6132</v>
      </c>
      <c r="E112">
        <v>0</v>
      </c>
      <c r="F112" t="s">
        <v>1259</v>
      </c>
      <c r="G112" t="s">
        <v>1260</v>
      </c>
      <c r="H112">
        <v>0</v>
      </c>
      <c r="I112">
        <v>465</v>
      </c>
      <c r="J112" t="s">
        <v>1261</v>
      </c>
      <c r="K112" t="s">
        <v>1262</v>
      </c>
      <c r="L112">
        <v>363.24002296774381</v>
      </c>
      <c r="M112" s="224">
        <v>46263</v>
      </c>
      <c r="N112"/>
      <c r="O112" t="s">
        <v>137</v>
      </c>
      <c r="P112">
        <v>2110302</v>
      </c>
      <c r="Q112" t="s">
        <v>138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+VLOOKUP($A$1:$A$21139,'DT HUEVO'!$A:$E,3,0)</f>
        <v>L</v>
      </c>
      <c r="W112" t="str">
        <f>+VLOOKUP($A$1:$A$20979,'DT HUEVO'!$A:$E,4,0)</f>
        <v>VERDE</v>
      </c>
      <c r="X112" t="str">
        <f>+VLOOKUP(T$1:T$21139,'DT HUEVO'!$H:$K,2,0)</f>
        <v>OCCIDENTE</v>
      </c>
      <c r="Y112" t="str">
        <f>+VLOOKUP(T$1:T$21139,'DT HUEVO'!$H:$K,3,0)</f>
        <v>CALOTO</v>
      </c>
      <c r="Z112">
        <f>+VLOOKUP(A$1:A$21139,'DT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2112207</v>
      </c>
      <c r="B113" t="s">
        <v>1103</v>
      </c>
      <c r="C113" t="s">
        <v>1258</v>
      </c>
      <c r="D113">
        <v>585</v>
      </c>
      <c r="E113">
        <v>0</v>
      </c>
      <c r="F113" t="s">
        <v>1259</v>
      </c>
      <c r="G113" t="s">
        <v>1260</v>
      </c>
      <c r="H113">
        <v>0</v>
      </c>
      <c r="I113">
        <v>640</v>
      </c>
      <c r="J113" t="s">
        <v>1261</v>
      </c>
      <c r="K113" t="s">
        <v>1262</v>
      </c>
      <c r="L113">
        <v>599.67999999999995</v>
      </c>
      <c r="M113" s="224">
        <v>46263</v>
      </c>
      <c r="N113"/>
      <c r="O113" t="s">
        <v>137</v>
      </c>
      <c r="P113">
        <v>2112207</v>
      </c>
      <c r="Q113" t="s">
        <v>138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+VLOOKUP($A$1:$A$21139,'DT HUEVO'!$A:$E,3,0)</f>
        <v>XL</v>
      </c>
      <c r="W113" t="str">
        <f>+VLOOKUP($A$1:$A$20979,'DT HUEVO'!$A:$E,4,0)</f>
        <v>EMPACADOS</v>
      </c>
      <c r="X113" t="str">
        <f>+VLOOKUP(T$1:T$21139,'DT HUEVO'!$H:$K,2,0)</f>
        <v>OCCIDENTE</v>
      </c>
      <c r="Y113" t="str">
        <f>+VLOOKUP(T$1:T$21139,'DT HUEVO'!$H:$K,3,0)</f>
        <v>CALOTO</v>
      </c>
      <c r="Z113" t="str">
        <f>+VLOOKUP(A$1:A$21139,'DT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1105</v>
      </c>
      <c r="C114" t="s">
        <v>1258</v>
      </c>
      <c r="D114">
        <v>614</v>
      </c>
      <c r="E114">
        <v>0</v>
      </c>
      <c r="F114" t="s">
        <v>1259</v>
      </c>
      <c r="G114" t="s">
        <v>1260</v>
      </c>
      <c r="H114">
        <v>0</v>
      </c>
      <c r="I114">
        <v>550</v>
      </c>
      <c r="J114" t="s">
        <v>1261</v>
      </c>
      <c r="K114" t="s">
        <v>1262</v>
      </c>
      <c r="L114">
        <v>538.38</v>
      </c>
      <c r="M114" s="224">
        <v>46263</v>
      </c>
      <c r="N114"/>
      <c r="O114" t="s">
        <v>137</v>
      </c>
      <c r="P114">
        <v>2152388</v>
      </c>
      <c r="Q114" t="s">
        <v>138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+VLOOKUP($A$1:$A$21139,'DT HUEVO'!$A:$E,3,0)</f>
        <v>L</v>
      </c>
      <c r="W114" t="str">
        <f>+VLOOKUP($A$1:$A$20979,'DT HUEVO'!$A:$E,4,0)</f>
        <v>EMPACADOS</v>
      </c>
      <c r="X114" t="str">
        <f>+VLOOKUP(T$1:T$21139,'DT HUEVO'!$H:$K,2,0)</f>
        <v>OCCIDENTE</v>
      </c>
      <c r="Y114" t="str">
        <f>+VLOOKUP(T$1:T$21139,'DT HUEVO'!$H:$K,3,0)</f>
        <v>CALOTO</v>
      </c>
      <c r="Z114">
        <f>+VLOOKUP(A$1:A$21139,'DT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2010102</v>
      </c>
      <c r="B115" t="s">
        <v>1266</v>
      </c>
      <c r="C115" t="s">
        <v>1258</v>
      </c>
      <c r="D115">
        <v>112</v>
      </c>
      <c r="E115">
        <v>0</v>
      </c>
      <c r="F115" t="s">
        <v>1259</v>
      </c>
      <c r="G115" t="s">
        <v>1260</v>
      </c>
      <c r="H115">
        <v>0</v>
      </c>
      <c r="I115">
        <v>610</v>
      </c>
      <c r="J115" t="s">
        <v>1261</v>
      </c>
      <c r="K115" t="s">
        <v>1262</v>
      </c>
      <c r="L115">
        <v>629.67999999999995</v>
      </c>
      <c r="M115" s="224">
        <v>46263</v>
      </c>
      <c r="N115"/>
      <c r="O115" t="s">
        <v>139</v>
      </c>
      <c r="P115">
        <v>2010102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+VLOOKUP($A$1:$A$21139,'DT HUEVO'!$A:$E,3,0)</f>
        <v>YUMBO</v>
      </c>
      <c r="W115" t="str">
        <f>+VLOOKUP($A$1:$A$20979,'DT HUEVO'!$A:$E,4,0)</f>
        <v>VERDE</v>
      </c>
      <c r="X115" t="str">
        <f>+VLOOKUP(T$1:T$21139,'DT HUEVO'!$H:$K,2,0)</f>
        <v>OCCIDENTE</v>
      </c>
      <c r="Y115" t="str">
        <f>+VLOOKUP(T$1:T$21139,'DT HUEVO'!$H:$K,3,0)</f>
        <v>CALOTO</v>
      </c>
      <c r="Z115">
        <f>+VLOOKUP(A$1:A$21139,'DT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5539</v>
      </c>
      <c r="E116">
        <v>0</v>
      </c>
      <c r="F116" t="s">
        <v>1259</v>
      </c>
      <c r="G116" t="s">
        <v>1260</v>
      </c>
      <c r="H116">
        <v>0</v>
      </c>
      <c r="I116">
        <v>500</v>
      </c>
      <c r="J116" t="s">
        <v>1261</v>
      </c>
      <c r="K116" t="s">
        <v>1262</v>
      </c>
      <c r="L116">
        <v>394.2600612512536</v>
      </c>
      <c r="M116" s="224">
        <v>46263</v>
      </c>
      <c r="N116"/>
      <c r="O116" t="s">
        <v>139</v>
      </c>
      <c r="P116">
        <v>2110202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+VLOOKUP($A$1:$A$21139,'DT HUEVO'!$A:$E,3,0)</f>
        <v>XL</v>
      </c>
      <c r="W116" t="str">
        <f>+VLOOKUP($A$1:$A$20979,'DT HUEVO'!$A:$E,4,0)</f>
        <v>VERDE</v>
      </c>
      <c r="X116" t="str">
        <f>+VLOOKUP(T$1:T$21139,'DT HUEVO'!$H:$K,2,0)</f>
        <v>OCCIDENTE</v>
      </c>
      <c r="Y116" t="str">
        <f>+VLOOKUP(T$1:T$21139,'DT HUEVO'!$H:$K,3,0)</f>
        <v>CALOTO</v>
      </c>
      <c r="Z116">
        <f>+VLOOKUP(A$1:A$21139,'DT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2110217</v>
      </c>
      <c r="B117" t="s">
        <v>1248</v>
      </c>
      <c r="C117" t="s">
        <v>1258</v>
      </c>
      <c r="D117">
        <v>600</v>
      </c>
      <c r="E117">
        <v>0</v>
      </c>
      <c r="F117" t="s">
        <v>1259</v>
      </c>
      <c r="G117" t="s">
        <v>1260</v>
      </c>
      <c r="H117">
        <v>0</v>
      </c>
      <c r="I117">
        <v>510</v>
      </c>
      <c r="J117" t="s">
        <v>1261</v>
      </c>
      <c r="K117" t="s">
        <v>1262</v>
      </c>
      <c r="L117">
        <v>393.89</v>
      </c>
      <c r="M117" s="224">
        <v>46263</v>
      </c>
      <c r="N117">
        <v>0</v>
      </c>
      <c r="O117" t="s">
        <v>139</v>
      </c>
      <c r="P117">
        <v>2110217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+VLOOKUP($A$1:$A$21139,'DT HUEVO'!$A:$E,3,0)</f>
        <v>XL</v>
      </c>
      <c r="W117" t="str">
        <f>+VLOOKUP($A$1:$A$20979,'DT HUEVO'!$A:$E,4,0)</f>
        <v>EMPACADOS</v>
      </c>
      <c r="X117" t="str">
        <f>+VLOOKUP(T$1:T$21139,'DT HUEVO'!$H:$K,2,0)</f>
        <v>OCCIDENTE</v>
      </c>
      <c r="Y117" t="str">
        <f>+VLOOKUP(T$1:T$21139,'DT HUEVO'!$H:$K,3,0)</f>
        <v>CALOTO</v>
      </c>
      <c r="Z117">
        <f>+VLOOKUP(A$1:A$21139,'DT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2110302</v>
      </c>
      <c r="B118" t="s">
        <v>1006</v>
      </c>
      <c r="C118" t="s">
        <v>1258</v>
      </c>
      <c r="D118">
        <v>10273</v>
      </c>
      <c r="E118">
        <v>0</v>
      </c>
      <c r="F118" t="s">
        <v>1259</v>
      </c>
      <c r="G118" t="s">
        <v>1260</v>
      </c>
      <c r="H118">
        <v>0</v>
      </c>
      <c r="I118">
        <v>465</v>
      </c>
      <c r="J118" t="s">
        <v>1261</v>
      </c>
      <c r="K118" t="s">
        <v>1262</v>
      </c>
      <c r="L118">
        <v>363.24002161521042</v>
      </c>
      <c r="M118" s="224">
        <v>46265</v>
      </c>
      <c r="N118"/>
      <c r="O118" t="s">
        <v>139</v>
      </c>
      <c r="P118">
        <v>2110302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+VLOOKUP($A$1:$A$21139,'DT HUEVO'!$A:$E,3,0)</f>
        <v>L</v>
      </c>
      <c r="W118" t="str">
        <f>+VLOOKUP($A$1:$A$20979,'DT HUEVO'!$A:$E,4,0)</f>
        <v>VERDE</v>
      </c>
      <c r="X118" t="str">
        <f>+VLOOKUP(T$1:T$21139,'DT HUEVO'!$H:$K,2,0)</f>
        <v>OCCIDENTE</v>
      </c>
      <c r="Y118" t="str">
        <f>+VLOOKUP(T$1:T$21139,'DT HUEVO'!$H:$K,3,0)</f>
        <v>CALOTO</v>
      </c>
      <c r="Z118">
        <f>+VLOOKUP(A$1:A$21139,'DT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2110317</v>
      </c>
      <c r="B119" t="s">
        <v>1265</v>
      </c>
      <c r="C119" t="s">
        <v>1258</v>
      </c>
      <c r="D119">
        <v>1860</v>
      </c>
      <c r="E119">
        <v>0</v>
      </c>
      <c r="F119" t="s">
        <v>1259</v>
      </c>
      <c r="G119" t="s">
        <v>1260</v>
      </c>
      <c r="H119">
        <v>0</v>
      </c>
      <c r="I119">
        <v>475</v>
      </c>
      <c r="J119" t="s">
        <v>1261</v>
      </c>
      <c r="K119" t="s">
        <v>1262</v>
      </c>
      <c r="L119">
        <v>362.98</v>
      </c>
      <c r="M119" s="224">
        <v>46263</v>
      </c>
      <c r="N119">
        <v>0</v>
      </c>
      <c r="O119" t="s">
        <v>139</v>
      </c>
      <c r="P119">
        <v>2110317</v>
      </c>
      <c r="Q119" t="s">
        <v>140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+VLOOKUP($A$1:$A$21139,'DT HUEVO'!$A:$E,3,0)</f>
        <v>L</v>
      </c>
      <c r="W119" t="str">
        <f>+VLOOKUP($A$1:$A$20979,'DT HUEVO'!$A:$E,4,0)</f>
        <v>EMPACADOS</v>
      </c>
      <c r="X119" t="str">
        <f>+VLOOKUP(T$1:T$21139,'DT HUEVO'!$H:$K,2,0)</f>
        <v>OCCIDENTE</v>
      </c>
      <c r="Y119" t="str">
        <f>+VLOOKUP(T$1:T$21139,'DT HUEVO'!$H:$K,3,0)</f>
        <v>CALOTO</v>
      </c>
      <c r="Z119">
        <f>+VLOOKUP(A$1:A$21139,'DT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2112207</v>
      </c>
      <c r="B120" t="s">
        <v>1103</v>
      </c>
      <c r="C120" t="s">
        <v>1258</v>
      </c>
      <c r="D120">
        <v>600</v>
      </c>
      <c r="E120">
        <v>0</v>
      </c>
      <c r="F120" t="s">
        <v>1259</v>
      </c>
      <c r="G120" t="s">
        <v>1260</v>
      </c>
      <c r="H120">
        <v>0</v>
      </c>
      <c r="I120">
        <v>640</v>
      </c>
      <c r="J120" t="s">
        <v>1261</v>
      </c>
      <c r="K120" t="s">
        <v>1262</v>
      </c>
      <c r="L120">
        <v>599.67999999999995</v>
      </c>
      <c r="M120" s="224">
        <v>46263</v>
      </c>
      <c r="N120"/>
      <c r="O120" t="s">
        <v>139</v>
      </c>
      <c r="P120">
        <v>2112207</v>
      </c>
      <c r="Q120" t="s">
        <v>140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+VLOOKUP($A$1:$A$21139,'DT HUEVO'!$A:$E,3,0)</f>
        <v>XL</v>
      </c>
      <c r="W120" t="str">
        <f>+VLOOKUP($A$1:$A$20979,'DT HUEVO'!$A:$E,4,0)</f>
        <v>EMPACADOS</v>
      </c>
      <c r="X120" t="str">
        <f>+VLOOKUP(T$1:T$21139,'DT HUEVO'!$H:$K,2,0)</f>
        <v>OCCIDENTE</v>
      </c>
      <c r="Y120" t="str">
        <f>+VLOOKUP(T$1:T$21139,'DT HUEVO'!$H:$K,3,0)</f>
        <v>CALOTO</v>
      </c>
      <c r="Z120" t="str">
        <f>+VLOOKUP(A$1:A$21139,'DT HUEVO'!$A:$E,5,0)</f>
        <v>TAT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1105</v>
      </c>
      <c r="C121" t="s">
        <v>1258</v>
      </c>
      <c r="D121">
        <v>510</v>
      </c>
      <c r="E121">
        <v>0</v>
      </c>
      <c r="F121" t="s">
        <v>1259</v>
      </c>
      <c r="G121" t="s">
        <v>1260</v>
      </c>
      <c r="H121">
        <v>0</v>
      </c>
      <c r="I121">
        <v>550</v>
      </c>
      <c r="J121" t="s">
        <v>1261</v>
      </c>
      <c r="K121" t="s">
        <v>1262</v>
      </c>
      <c r="L121">
        <v>538.38</v>
      </c>
      <c r="M121" s="224">
        <v>46263</v>
      </c>
      <c r="N121"/>
      <c r="O121" t="s">
        <v>139</v>
      </c>
      <c r="P121">
        <v>2152388</v>
      </c>
      <c r="Q121" t="s">
        <v>140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+VLOOKUP($A$1:$A$21139,'DT HUEVO'!$A:$E,3,0)</f>
        <v>L</v>
      </c>
      <c r="W121" t="str">
        <f>+VLOOKUP($A$1:$A$20979,'DT HUEVO'!$A:$E,4,0)</f>
        <v>EMPACADOS</v>
      </c>
      <c r="X121" t="str">
        <f>+VLOOKUP(T$1:T$21139,'DT HUEVO'!$H:$K,2,0)</f>
        <v>OCCIDENTE</v>
      </c>
      <c r="Y121" t="str">
        <f>+VLOOKUP(T$1:T$21139,'DT HUEVO'!$H:$K,3,0)</f>
        <v>CALOTO</v>
      </c>
      <c r="Z121">
        <f>+VLOOKUP(A$1:A$21139,'DT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2110202</v>
      </c>
      <c r="B122" t="s">
        <v>1007</v>
      </c>
      <c r="C122" t="s">
        <v>1258</v>
      </c>
      <c r="D122">
        <v>3601</v>
      </c>
      <c r="E122">
        <v>0</v>
      </c>
      <c r="F122" t="s">
        <v>1259</v>
      </c>
      <c r="G122" t="s">
        <v>1260</v>
      </c>
      <c r="H122">
        <v>0</v>
      </c>
      <c r="I122">
        <v>500</v>
      </c>
      <c r="J122" t="s">
        <v>1261</v>
      </c>
      <c r="K122" t="s">
        <v>1262</v>
      </c>
      <c r="L122">
        <v>394.26000664371003</v>
      </c>
      <c r="M122" s="224">
        <v>46263</v>
      </c>
      <c r="N122"/>
      <c r="O122" t="s">
        <v>141</v>
      </c>
      <c r="P122">
        <v>2110202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+VLOOKUP($A$1:$A$21139,'DT HUEVO'!$A:$E,3,0)</f>
        <v>XL</v>
      </c>
      <c r="W122" t="str">
        <f>+VLOOKUP($A$1:$A$20979,'DT HUEVO'!$A:$E,4,0)</f>
        <v>VERDE</v>
      </c>
      <c r="X122" t="str">
        <f>+VLOOKUP(T$1:T$21139,'DT HUEVO'!$H:$K,2,0)</f>
        <v>OCCIDENTE</v>
      </c>
      <c r="Y122" t="str">
        <f>+VLOOKUP(T$1:T$21139,'DT HUEVO'!$H:$K,3,0)</f>
        <v>CALOTO</v>
      </c>
      <c r="Z122">
        <f>+VLOOKUP(A$1:A$21139,'DT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1006</v>
      </c>
      <c r="C123" t="s">
        <v>1258</v>
      </c>
      <c r="D123">
        <v>13934</v>
      </c>
      <c r="E123">
        <v>0</v>
      </c>
      <c r="F123" t="s">
        <v>1259</v>
      </c>
      <c r="G123" t="s">
        <v>1260</v>
      </c>
      <c r="H123">
        <v>0</v>
      </c>
      <c r="I123">
        <v>465</v>
      </c>
      <c r="J123" t="s">
        <v>1261</v>
      </c>
      <c r="K123" t="s">
        <v>1262</v>
      </c>
      <c r="L123">
        <v>363.24002386291278</v>
      </c>
      <c r="M123" s="224">
        <v>46265</v>
      </c>
      <c r="N123"/>
      <c r="O123" t="s">
        <v>141</v>
      </c>
      <c r="P123">
        <v>2110302</v>
      </c>
      <c r="Q123" t="s">
        <v>142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+VLOOKUP($A$1:$A$21139,'DT HUEVO'!$A:$E,3,0)</f>
        <v>L</v>
      </c>
      <c r="W123" t="str">
        <f>+VLOOKUP($A$1:$A$20979,'DT HUEVO'!$A:$E,4,0)</f>
        <v>VERDE</v>
      </c>
      <c r="X123" t="str">
        <f>+VLOOKUP(T$1:T$21139,'DT HUEVO'!$H:$K,2,0)</f>
        <v>OCCIDENTE</v>
      </c>
      <c r="Y123" t="str">
        <f>+VLOOKUP(T$1:T$21139,'DT HUEVO'!$H:$K,3,0)</f>
        <v>CALOTO</v>
      </c>
      <c r="Z123">
        <f>+VLOOKUP(A$1:A$21139,'DT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2112207</v>
      </c>
      <c r="B124" t="s">
        <v>1103</v>
      </c>
      <c r="C124" t="s">
        <v>1258</v>
      </c>
      <c r="D124">
        <v>180</v>
      </c>
      <c r="E124">
        <v>0</v>
      </c>
      <c r="F124" t="s">
        <v>1259</v>
      </c>
      <c r="G124" t="s">
        <v>1260</v>
      </c>
      <c r="H124">
        <v>0</v>
      </c>
      <c r="I124">
        <v>640</v>
      </c>
      <c r="J124" t="s">
        <v>1261</v>
      </c>
      <c r="K124" t="s">
        <v>1262</v>
      </c>
      <c r="L124">
        <v>599.67999999999995</v>
      </c>
      <c r="M124" s="224">
        <v>46263</v>
      </c>
      <c r="N124"/>
      <c r="O124" t="s">
        <v>141</v>
      </c>
      <c r="P124">
        <v>2112207</v>
      </c>
      <c r="Q124" t="s">
        <v>142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+VLOOKUP($A$1:$A$21139,'DT HUEVO'!$A:$E,3,0)</f>
        <v>XL</v>
      </c>
      <c r="W124" t="str">
        <f>+VLOOKUP($A$1:$A$20979,'DT HUEVO'!$A:$E,4,0)</f>
        <v>EMPACADOS</v>
      </c>
      <c r="X124" t="str">
        <f>+VLOOKUP(T$1:T$21139,'DT HUEVO'!$H:$K,2,0)</f>
        <v>OCCIDENTE</v>
      </c>
      <c r="Y124" t="str">
        <f>+VLOOKUP(T$1:T$21139,'DT HUEVO'!$H:$K,3,0)</f>
        <v>CALOTO</v>
      </c>
      <c r="Z124" t="str">
        <f>+VLOOKUP(A$1:A$21139,'DT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2152388</v>
      </c>
      <c r="B125" t="s">
        <v>1105</v>
      </c>
      <c r="C125" t="s">
        <v>1258</v>
      </c>
      <c r="D125">
        <v>210</v>
      </c>
      <c r="E125">
        <v>0</v>
      </c>
      <c r="F125" t="s">
        <v>1259</v>
      </c>
      <c r="G125" t="s">
        <v>1260</v>
      </c>
      <c r="H125">
        <v>0</v>
      </c>
      <c r="I125">
        <v>550</v>
      </c>
      <c r="J125" t="s">
        <v>1261</v>
      </c>
      <c r="K125" t="s">
        <v>1262</v>
      </c>
      <c r="L125">
        <v>538.38</v>
      </c>
      <c r="M125" s="224">
        <v>46263</v>
      </c>
      <c r="N125"/>
      <c r="O125" t="s">
        <v>141</v>
      </c>
      <c r="P125">
        <v>2152388</v>
      </c>
      <c r="Q125" t="s">
        <v>142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+VLOOKUP($A$1:$A$21139,'DT HUEVO'!$A:$E,3,0)</f>
        <v>L</v>
      </c>
      <c r="W125" t="str">
        <f>+VLOOKUP($A$1:$A$20979,'DT HUEVO'!$A:$E,4,0)</f>
        <v>EMPACADOS</v>
      </c>
      <c r="X125" t="str">
        <f>+VLOOKUP(T$1:T$21139,'DT HUEVO'!$H:$K,2,0)</f>
        <v>OCCIDENTE</v>
      </c>
      <c r="Y125" t="str">
        <f>+VLOOKUP(T$1:T$21139,'DT HUEVO'!$H:$K,3,0)</f>
        <v>CALOTO</v>
      </c>
      <c r="Z125">
        <f>+VLOOKUP(A$1:A$21139,'DT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2110202</v>
      </c>
      <c r="B126" t="s">
        <v>1007</v>
      </c>
      <c r="C126" t="s">
        <v>1258</v>
      </c>
      <c r="D126">
        <v>7890</v>
      </c>
      <c r="E126">
        <v>0</v>
      </c>
      <c r="F126" t="s">
        <v>1259</v>
      </c>
      <c r="G126" t="s">
        <v>1260</v>
      </c>
      <c r="H126">
        <v>0</v>
      </c>
      <c r="I126">
        <v>500</v>
      </c>
      <c r="J126" t="s">
        <v>1261</v>
      </c>
      <c r="K126" t="s">
        <v>1262</v>
      </c>
      <c r="L126">
        <v>394.26000000793658</v>
      </c>
      <c r="M126" s="224">
        <v>46263</v>
      </c>
      <c r="N126"/>
      <c r="O126" t="s">
        <v>889</v>
      </c>
      <c r="P126">
        <v>2110202</v>
      </c>
      <c r="Q126" t="s">
        <v>890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+VLOOKUP($A$1:$A$21139,'DT HUEVO'!$A:$E,3,0)</f>
        <v>XL</v>
      </c>
      <c r="W126" t="str">
        <f>+VLOOKUP($A$1:$A$20979,'DT HUEVO'!$A:$E,4,0)</f>
        <v>VERDE</v>
      </c>
      <c r="X126" t="str">
        <f>+VLOOKUP(T$1:T$21139,'DT HUEVO'!$H:$K,2,0)</f>
        <v>OCCIDENTE</v>
      </c>
      <c r="Y126" t="str">
        <f>+VLOOKUP(T$1:T$21139,'DT HUEVO'!$H:$K,3,0)</f>
        <v>CALOTO</v>
      </c>
      <c r="Z126">
        <f>+VLOOKUP(A$1:A$21139,'DT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263</v>
      </c>
      <c r="E127">
        <v>0</v>
      </c>
      <c r="F127" t="s">
        <v>1259</v>
      </c>
      <c r="G127" t="s">
        <v>1260</v>
      </c>
      <c r="H127">
        <v>0</v>
      </c>
      <c r="I127">
        <v>465</v>
      </c>
      <c r="J127" t="s">
        <v>1261</v>
      </c>
      <c r="K127" t="s">
        <v>1262</v>
      </c>
      <c r="L127">
        <v>363.24003790480373</v>
      </c>
      <c r="M127" s="224">
        <v>46263</v>
      </c>
      <c r="N127"/>
      <c r="O127" t="s">
        <v>889</v>
      </c>
      <c r="P127">
        <v>2110302</v>
      </c>
      <c r="Q127" t="s">
        <v>890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+VLOOKUP($A$1:$A$21139,'DT HUEVO'!$A:$E,3,0)</f>
        <v>L</v>
      </c>
      <c r="W127" t="str">
        <f>+VLOOKUP($A$1:$A$20979,'DT HUEVO'!$A:$E,4,0)</f>
        <v>VERDE</v>
      </c>
      <c r="X127" t="str">
        <f>+VLOOKUP(T$1:T$21139,'DT HUEVO'!$H:$K,2,0)</f>
        <v>OCCIDENTE</v>
      </c>
      <c r="Y127" t="str">
        <f>+VLOOKUP(T$1:T$21139,'DT HUEVO'!$H:$K,3,0)</f>
        <v>CALOTO</v>
      </c>
      <c r="Z127">
        <f>+VLOOKUP(A$1:A$21139,'DT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2112207</v>
      </c>
      <c r="B128" t="s">
        <v>1103</v>
      </c>
      <c r="C128" t="s">
        <v>1258</v>
      </c>
      <c r="D128">
        <v>135</v>
      </c>
      <c r="E128">
        <v>0</v>
      </c>
      <c r="F128" t="s">
        <v>1259</v>
      </c>
      <c r="G128" t="s">
        <v>1260</v>
      </c>
      <c r="H128">
        <v>0</v>
      </c>
      <c r="I128">
        <v>640</v>
      </c>
      <c r="J128" t="s">
        <v>1261</v>
      </c>
      <c r="K128" t="s">
        <v>1262</v>
      </c>
      <c r="L128">
        <v>599.67999999999995</v>
      </c>
      <c r="M128" s="224">
        <v>46263</v>
      </c>
      <c r="N128"/>
      <c r="O128" t="s">
        <v>889</v>
      </c>
      <c r="P128">
        <v>2112207</v>
      </c>
      <c r="Q128" t="s">
        <v>890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+VLOOKUP($A$1:$A$21139,'DT HUEVO'!$A:$E,3,0)</f>
        <v>XL</v>
      </c>
      <c r="W128" t="str">
        <f>+VLOOKUP($A$1:$A$20979,'DT HUEVO'!$A:$E,4,0)</f>
        <v>EMPACADOS</v>
      </c>
      <c r="X128" t="str">
        <f>+VLOOKUP(T$1:T$21139,'DT HUEVO'!$H:$K,2,0)</f>
        <v>OCCIDENTE</v>
      </c>
      <c r="Y128" t="str">
        <f>+VLOOKUP(T$1:T$21139,'DT HUEVO'!$H:$K,3,0)</f>
        <v>CALOTO</v>
      </c>
      <c r="Z128" t="str">
        <f>+VLOOKUP(A$1:A$21139,'DT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1266</v>
      </c>
      <c r="C129" t="s">
        <v>1258</v>
      </c>
      <c r="D129">
        <v>240</v>
      </c>
      <c r="E129">
        <v>0</v>
      </c>
      <c r="F129" t="s">
        <v>1259</v>
      </c>
      <c r="G129" t="s">
        <v>1260</v>
      </c>
      <c r="H129">
        <v>0</v>
      </c>
      <c r="I129">
        <v>610</v>
      </c>
      <c r="J129" t="s">
        <v>1261</v>
      </c>
      <c r="K129" t="s">
        <v>1262</v>
      </c>
      <c r="L129">
        <v>629.67999999999995</v>
      </c>
      <c r="M129" s="224">
        <v>46265</v>
      </c>
      <c r="N129"/>
      <c r="O129" t="s">
        <v>143</v>
      </c>
      <c r="P129">
        <v>2010102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+VLOOKUP($A$1:$A$21139,'DT HUEVO'!$A:$E,3,0)</f>
        <v>YUMBO</v>
      </c>
      <c r="W129" t="str">
        <f>+VLOOKUP($A$1:$A$20979,'DT HUEVO'!$A:$E,4,0)</f>
        <v>VERDE</v>
      </c>
      <c r="X129" t="str">
        <f>+VLOOKUP(T$1:T$21139,'DT HUEVO'!$H:$K,2,0)</f>
        <v>OCCIDENTE</v>
      </c>
      <c r="Y129" t="str">
        <f>+VLOOKUP(T$1:T$21139,'DT HUEVO'!$H:$K,3,0)</f>
        <v>CALOTO</v>
      </c>
      <c r="Z129">
        <f>+VLOOKUP(A$1:A$21139,'DT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1007</v>
      </c>
      <c r="C130" t="s">
        <v>1258</v>
      </c>
      <c r="D130">
        <v>1290</v>
      </c>
      <c r="E130">
        <v>0</v>
      </c>
      <c r="F130" t="s">
        <v>1259</v>
      </c>
      <c r="G130" t="s">
        <v>1260</v>
      </c>
      <c r="H130">
        <v>0</v>
      </c>
      <c r="I130">
        <v>500</v>
      </c>
      <c r="J130" t="s">
        <v>1261</v>
      </c>
      <c r="K130" t="s">
        <v>1262</v>
      </c>
      <c r="L130">
        <v>394.26</v>
      </c>
      <c r="M130" s="224">
        <v>46265</v>
      </c>
      <c r="N130"/>
      <c r="O130" t="s">
        <v>143</v>
      </c>
      <c r="P130">
        <v>2110202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+VLOOKUP($A$1:$A$21139,'DT HUEVO'!$A:$E,3,0)</f>
        <v>XL</v>
      </c>
      <c r="W130" t="str">
        <f>+VLOOKUP($A$1:$A$20979,'DT HUEVO'!$A:$E,4,0)</f>
        <v>VERDE</v>
      </c>
      <c r="X130" t="str">
        <f>+VLOOKUP(T$1:T$21139,'DT HUEVO'!$H:$K,2,0)</f>
        <v>OCCIDENTE</v>
      </c>
      <c r="Y130" t="str">
        <f>+VLOOKUP(T$1:T$21139,'DT HUEVO'!$H:$K,3,0)</f>
        <v>CALOTO</v>
      </c>
      <c r="Z130">
        <f>+VLOOKUP(A$1:A$21139,'DT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1006</v>
      </c>
      <c r="C131" t="s">
        <v>1258</v>
      </c>
      <c r="D131">
        <v>8100</v>
      </c>
      <c r="E131">
        <v>0</v>
      </c>
      <c r="F131" t="s">
        <v>1259</v>
      </c>
      <c r="G131" t="s">
        <v>1260</v>
      </c>
      <c r="H131">
        <v>0</v>
      </c>
      <c r="I131">
        <v>465</v>
      </c>
      <c r="J131" t="s">
        <v>1261</v>
      </c>
      <c r="K131" t="s">
        <v>1262</v>
      </c>
      <c r="L131">
        <v>363.24002215649239</v>
      </c>
      <c r="M131" s="224">
        <v>46265</v>
      </c>
      <c r="N131"/>
      <c r="O131" t="s">
        <v>143</v>
      </c>
      <c r="P131">
        <v>2110302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+VLOOKUP($A$1:$A$21139,'DT HUEVO'!$A:$E,3,0)</f>
        <v>L</v>
      </c>
      <c r="W131" t="str">
        <f>+VLOOKUP($A$1:$A$20979,'DT HUEVO'!$A:$E,4,0)</f>
        <v>VERDE</v>
      </c>
      <c r="X131" t="str">
        <f>+VLOOKUP(T$1:T$21139,'DT HUEVO'!$H:$K,2,0)</f>
        <v>OCCIDENTE</v>
      </c>
      <c r="Y131" t="str">
        <f>+VLOOKUP(T$1:T$21139,'DT HUEVO'!$H:$K,3,0)</f>
        <v>CALOTO</v>
      </c>
      <c r="Z131">
        <f>+VLOOKUP(A$1:A$21139,'DT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2110317</v>
      </c>
      <c r="B132" t="s">
        <v>1265</v>
      </c>
      <c r="C132" t="s">
        <v>1258</v>
      </c>
      <c r="D132">
        <v>2160</v>
      </c>
      <c r="E132">
        <v>0</v>
      </c>
      <c r="F132" t="s">
        <v>1259</v>
      </c>
      <c r="G132" t="s">
        <v>1260</v>
      </c>
      <c r="H132">
        <v>0</v>
      </c>
      <c r="I132">
        <v>475</v>
      </c>
      <c r="J132" t="s">
        <v>1261</v>
      </c>
      <c r="K132" t="s">
        <v>1262</v>
      </c>
      <c r="L132">
        <v>362.98</v>
      </c>
      <c r="M132" s="224">
        <v>46263</v>
      </c>
      <c r="N132">
        <v>0</v>
      </c>
      <c r="O132" t="s">
        <v>143</v>
      </c>
      <c r="P132">
        <v>2110317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+VLOOKUP($A$1:$A$21139,'DT HUEVO'!$A:$E,3,0)</f>
        <v>L</v>
      </c>
      <c r="W132" t="str">
        <f>+VLOOKUP($A$1:$A$20979,'DT HUEVO'!$A:$E,4,0)</f>
        <v>EMPACADOS</v>
      </c>
      <c r="X132" t="str">
        <f>+VLOOKUP(T$1:T$21139,'DT HUEVO'!$H:$K,2,0)</f>
        <v>OCCIDENTE</v>
      </c>
      <c r="Y132" t="str">
        <f>+VLOOKUP(T$1:T$21139,'DT HUEVO'!$H:$K,3,0)</f>
        <v>CALOTO</v>
      </c>
      <c r="Z132">
        <f>+VLOOKUP(A$1:A$21139,'DT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1103</v>
      </c>
      <c r="C133" t="s">
        <v>1258</v>
      </c>
      <c r="D133">
        <v>630</v>
      </c>
      <c r="E133">
        <v>0</v>
      </c>
      <c r="F133" t="s">
        <v>1259</v>
      </c>
      <c r="G133" t="s">
        <v>1260</v>
      </c>
      <c r="H133">
        <v>0</v>
      </c>
      <c r="I133">
        <v>640</v>
      </c>
      <c r="J133" t="s">
        <v>1261</v>
      </c>
      <c r="K133" t="s">
        <v>1262</v>
      </c>
      <c r="L133">
        <v>599.67999999999995</v>
      </c>
      <c r="M133" s="224">
        <v>46263</v>
      </c>
      <c r="N133"/>
      <c r="O133" t="s">
        <v>143</v>
      </c>
      <c r="P133">
        <v>2112207</v>
      </c>
      <c r="Q133" t="s">
        <v>144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+VLOOKUP($A$1:$A$21139,'DT HUEVO'!$A:$E,3,0)</f>
        <v>XL</v>
      </c>
      <c r="W133" t="str">
        <f>+VLOOKUP($A$1:$A$20979,'DT HUEVO'!$A:$E,4,0)</f>
        <v>EMPACADOS</v>
      </c>
      <c r="X133" t="str">
        <f>+VLOOKUP(T$1:T$21139,'DT HUEVO'!$H:$K,2,0)</f>
        <v>OCCIDENTE</v>
      </c>
      <c r="Y133" t="str">
        <f>+VLOOKUP(T$1:T$21139,'DT HUEVO'!$H:$K,3,0)</f>
        <v>CALOTO</v>
      </c>
      <c r="Z133" t="str">
        <f>+VLOOKUP(A$1:A$21139,'DT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1105</v>
      </c>
      <c r="C134" t="s">
        <v>1258</v>
      </c>
      <c r="D134">
        <v>750</v>
      </c>
      <c r="E134">
        <v>0</v>
      </c>
      <c r="F134" t="s">
        <v>1259</v>
      </c>
      <c r="G134" t="s">
        <v>1260</v>
      </c>
      <c r="H134">
        <v>0</v>
      </c>
      <c r="I134">
        <v>550</v>
      </c>
      <c r="J134" t="s">
        <v>1261</v>
      </c>
      <c r="K134" t="s">
        <v>1262</v>
      </c>
      <c r="L134">
        <v>538.38</v>
      </c>
      <c r="M134" s="224">
        <v>46265</v>
      </c>
      <c r="N134"/>
      <c r="O134" t="s">
        <v>143</v>
      </c>
      <c r="P134">
        <v>2152388</v>
      </c>
      <c r="Q134" t="s">
        <v>144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+VLOOKUP($A$1:$A$21139,'DT HUEVO'!$A:$E,3,0)</f>
        <v>L</v>
      </c>
      <c r="W134" t="str">
        <f>+VLOOKUP($A$1:$A$20979,'DT HUEVO'!$A:$E,4,0)</f>
        <v>EMPACADOS</v>
      </c>
      <c r="X134" t="str">
        <f>+VLOOKUP(T$1:T$21139,'DT HUEVO'!$H:$K,2,0)</f>
        <v>OCCIDENTE</v>
      </c>
      <c r="Y134" t="str">
        <f>+VLOOKUP(T$1:T$21139,'DT HUEVO'!$H:$K,3,0)</f>
        <v>CALOTO</v>
      </c>
      <c r="Z134">
        <f>+VLOOKUP(A$1:A$21139,'DT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1258</v>
      </c>
      <c r="D135">
        <v>80</v>
      </c>
      <c r="E135">
        <v>0</v>
      </c>
      <c r="F135" t="s">
        <v>1259</v>
      </c>
      <c r="G135" t="s">
        <v>1260</v>
      </c>
      <c r="H135">
        <v>0</v>
      </c>
      <c r="I135">
        <v>610</v>
      </c>
      <c r="J135" t="s">
        <v>1261</v>
      </c>
      <c r="K135" t="s">
        <v>1262</v>
      </c>
      <c r="L135">
        <v>629.67999999999995</v>
      </c>
      <c r="M135" s="224">
        <v>46263</v>
      </c>
      <c r="N135"/>
      <c r="O135" t="s">
        <v>145</v>
      </c>
      <c r="P135">
        <v>2010102</v>
      </c>
      <c r="Q135" t="s">
        <v>146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+VLOOKUP($A$1:$A$21139,'DT HUEVO'!$A:$E,3,0)</f>
        <v>YUMBO</v>
      </c>
      <c r="W135" t="str">
        <f>+VLOOKUP($A$1:$A$20979,'DT HUEVO'!$A:$E,4,0)</f>
        <v>VERDE</v>
      </c>
      <c r="X135" t="str">
        <f>+VLOOKUP(T$1:T$21139,'DT HUEVO'!$H:$K,2,0)</f>
        <v>OCCIDENTE</v>
      </c>
      <c r="Y135" t="str">
        <f>+VLOOKUP(T$1:T$21139,'DT HUEVO'!$H:$K,3,0)</f>
        <v>CALOTO</v>
      </c>
      <c r="Z135">
        <f>+VLOOKUP(A$1:A$21139,'DT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10470</v>
      </c>
      <c r="E136">
        <v>0</v>
      </c>
      <c r="F136" t="s">
        <v>1259</v>
      </c>
      <c r="G136" t="s">
        <v>1260</v>
      </c>
      <c r="H136">
        <v>0</v>
      </c>
      <c r="I136">
        <v>500</v>
      </c>
      <c r="J136" t="s">
        <v>1261</v>
      </c>
      <c r="K136" t="s">
        <v>1262</v>
      </c>
      <c r="L136">
        <v>394.26</v>
      </c>
      <c r="M136" s="224">
        <v>46265</v>
      </c>
      <c r="N136"/>
      <c r="O136" t="s">
        <v>145</v>
      </c>
      <c r="P136">
        <v>2110202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+VLOOKUP($A$1:$A$21139,'DT HUEVO'!$A:$E,3,0)</f>
        <v>XL</v>
      </c>
      <c r="W136" t="str">
        <f>+VLOOKUP($A$1:$A$20979,'DT HUEVO'!$A:$E,4,0)</f>
        <v>VERDE</v>
      </c>
      <c r="X136" t="str">
        <f>+VLOOKUP(T$1:T$21139,'DT HUEVO'!$H:$K,2,0)</f>
        <v>OCCIDENTE</v>
      </c>
      <c r="Y136" t="str">
        <f>+VLOOKUP(T$1:T$21139,'DT HUEVO'!$H:$K,3,0)</f>
        <v>CALOTO</v>
      </c>
      <c r="Z136">
        <f>+VLOOKUP(A$1:A$21139,'DT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510</v>
      </c>
      <c r="E137">
        <v>0</v>
      </c>
      <c r="F137" t="s">
        <v>1259</v>
      </c>
      <c r="G137" t="s">
        <v>1260</v>
      </c>
      <c r="H137">
        <v>0</v>
      </c>
      <c r="I137">
        <v>465</v>
      </c>
      <c r="J137" t="s">
        <v>1261</v>
      </c>
      <c r="K137" t="s">
        <v>1262</v>
      </c>
      <c r="L137">
        <v>363.24001742110732</v>
      </c>
      <c r="M137" s="224">
        <v>46265</v>
      </c>
      <c r="N137"/>
      <c r="O137" t="s">
        <v>145</v>
      </c>
      <c r="P137">
        <v>2110302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+VLOOKUP($A$1:$A$21139,'DT HUEVO'!$A:$E,3,0)</f>
        <v>L</v>
      </c>
      <c r="W137" t="str">
        <f>+VLOOKUP($A$1:$A$20979,'DT HUEVO'!$A:$E,4,0)</f>
        <v>VERDE</v>
      </c>
      <c r="X137" t="str">
        <f>+VLOOKUP(T$1:T$21139,'DT HUEVO'!$H:$K,2,0)</f>
        <v>OCCIDENTE</v>
      </c>
      <c r="Y137" t="str">
        <f>+VLOOKUP(T$1:T$21139,'DT HUEVO'!$H:$K,3,0)</f>
        <v>CALOTO</v>
      </c>
      <c r="Z137">
        <f>+VLOOKUP(A$1:A$21139,'DT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2152388</v>
      </c>
      <c r="B138" t="s">
        <v>1105</v>
      </c>
      <c r="C138" t="s">
        <v>1258</v>
      </c>
      <c r="D138">
        <v>270</v>
      </c>
      <c r="E138">
        <v>0</v>
      </c>
      <c r="F138" t="s">
        <v>1259</v>
      </c>
      <c r="G138" t="s">
        <v>1260</v>
      </c>
      <c r="H138">
        <v>0</v>
      </c>
      <c r="I138">
        <v>550</v>
      </c>
      <c r="J138" t="s">
        <v>1261</v>
      </c>
      <c r="K138" t="s">
        <v>1262</v>
      </c>
      <c r="L138">
        <v>538.38</v>
      </c>
      <c r="M138" s="224">
        <v>46265</v>
      </c>
      <c r="N138"/>
      <c r="O138" t="s">
        <v>145</v>
      </c>
      <c r="P138">
        <v>2152388</v>
      </c>
      <c r="Q138" t="s">
        <v>146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+VLOOKUP($A$1:$A$21139,'DT HUEVO'!$A:$E,3,0)</f>
        <v>L</v>
      </c>
      <c r="W138" t="str">
        <f>+VLOOKUP($A$1:$A$20979,'DT HUEVO'!$A:$E,4,0)</f>
        <v>EMPACADOS</v>
      </c>
      <c r="X138" t="str">
        <f>+VLOOKUP(T$1:T$21139,'DT HUEVO'!$H:$K,2,0)</f>
        <v>OCCIDENTE</v>
      </c>
      <c r="Y138" t="str">
        <f>+VLOOKUP(T$1:T$21139,'DT HUEVO'!$H:$K,3,0)</f>
        <v>CALOTO</v>
      </c>
      <c r="Z138">
        <f>+VLOOKUP(A$1:A$21139,'DT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2010102</v>
      </c>
      <c r="B139" t="s">
        <v>1266</v>
      </c>
      <c r="C139" t="s">
        <v>1258</v>
      </c>
      <c r="D139">
        <v>620</v>
      </c>
      <c r="E139">
        <v>0</v>
      </c>
      <c r="F139" t="s">
        <v>1259</v>
      </c>
      <c r="G139" t="s">
        <v>1260</v>
      </c>
      <c r="H139">
        <v>0</v>
      </c>
      <c r="I139">
        <v>610</v>
      </c>
      <c r="J139" t="s">
        <v>1261</v>
      </c>
      <c r="K139" t="s">
        <v>1262</v>
      </c>
      <c r="L139">
        <v>629.67999999999995</v>
      </c>
      <c r="M139" s="224">
        <v>46265</v>
      </c>
      <c r="N139"/>
      <c r="O139" t="s">
        <v>147</v>
      </c>
      <c r="P139">
        <v>2010102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+VLOOKUP($A$1:$A$21139,'DT HUEVO'!$A:$E,3,0)</f>
        <v>YUMBO</v>
      </c>
      <c r="W139" t="str">
        <f>+VLOOKUP($A$1:$A$20979,'DT HUEVO'!$A:$E,4,0)</f>
        <v>VERDE</v>
      </c>
      <c r="X139" t="str">
        <f>+VLOOKUP(T$1:T$21139,'DT HUEVO'!$H:$K,2,0)</f>
        <v>OCCIDENTE</v>
      </c>
      <c r="Y139" t="str">
        <f>+VLOOKUP(T$1:T$21139,'DT HUEVO'!$H:$K,3,0)</f>
        <v>CALOTO</v>
      </c>
      <c r="Z139">
        <f>+VLOOKUP(A$1:A$21139,'DT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2110202</v>
      </c>
      <c r="B140" t="s">
        <v>1007</v>
      </c>
      <c r="C140" t="s">
        <v>1258</v>
      </c>
      <c r="D140">
        <v>9188</v>
      </c>
      <c r="E140">
        <v>0</v>
      </c>
      <c r="F140" t="s">
        <v>1259</v>
      </c>
      <c r="G140" t="s">
        <v>1260</v>
      </c>
      <c r="H140">
        <v>0</v>
      </c>
      <c r="I140">
        <v>500</v>
      </c>
      <c r="J140" t="s">
        <v>1261</v>
      </c>
      <c r="K140" t="s">
        <v>1262</v>
      </c>
      <c r="L140">
        <v>394.26</v>
      </c>
      <c r="M140" s="224">
        <v>46265</v>
      </c>
      <c r="N140"/>
      <c r="O140" t="s">
        <v>147</v>
      </c>
      <c r="P140">
        <v>2110202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+VLOOKUP($A$1:$A$21139,'DT HUEVO'!$A:$E,3,0)</f>
        <v>XL</v>
      </c>
      <c r="W140" t="str">
        <f>+VLOOKUP($A$1:$A$20979,'DT HUEVO'!$A:$E,4,0)</f>
        <v>VERDE</v>
      </c>
      <c r="X140" t="str">
        <f>+VLOOKUP(T$1:T$21139,'DT HUEVO'!$H:$K,2,0)</f>
        <v>OCCIDENTE</v>
      </c>
      <c r="Y140" t="str">
        <f>+VLOOKUP(T$1:T$21139,'DT HUEVO'!$H:$K,3,0)</f>
        <v>CALOTO</v>
      </c>
      <c r="Z140">
        <f>+VLOOKUP(A$1:A$21139,'DT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1006</v>
      </c>
      <c r="C141" t="s">
        <v>1258</v>
      </c>
      <c r="D141">
        <v>9815</v>
      </c>
      <c r="E141">
        <v>0</v>
      </c>
      <c r="F141" t="s">
        <v>1259</v>
      </c>
      <c r="G141" t="s">
        <v>1260</v>
      </c>
      <c r="H141">
        <v>0</v>
      </c>
      <c r="I141">
        <v>465</v>
      </c>
      <c r="J141" t="s">
        <v>1261</v>
      </c>
      <c r="K141" t="s">
        <v>1262</v>
      </c>
      <c r="L141">
        <v>363.24016296637859</v>
      </c>
      <c r="M141" s="224">
        <v>46265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+VLOOKUP($A$1:$A$21139,'DT HUEVO'!$A:$E,3,0)</f>
        <v>L</v>
      </c>
      <c r="W141" t="str">
        <f>+VLOOKUP($A$1:$A$20979,'DT HUEVO'!$A:$E,4,0)</f>
        <v>VERDE</v>
      </c>
      <c r="X141" t="str">
        <f>+VLOOKUP(T$1:T$21139,'DT HUEVO'!$H:$K,2,0)</f>
        <v>OCCIDENTE</v>
      </c>
      <c r="Y141" t="str">
        <f>+VLOOKUP(T$1:T$21139,'DT HUEVO'!$H:$K,3,0)</f>
        <v>CALOTO</v>
      </c>
      <c r="Z141">
        <f>+VLOOKUP(A$1:A$21139,'DT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1103</v>
      </c>
      <c r="C142" t="s">
        <v>1258</v>
      </c>
      <c r="D142">
        <v>555</v>
      </c>
      <c r="E142">
        <v>0</v>
      </c>
      <c r="F142" t="s">
        <v>1259</v>
      </c>
      <c r="G142" t="s">
        <v>1260</v>
      </c>
      <c r="H142">
        <v>0</v>
      </c>
      <c r="I142">
        <v>640</v>
      </c>
      <c r="J142" t="s">
        <v>1261</v>
      </c>
      <c r="K142" t="s">
        <v>1262</v>
      </c>
      <c r="L142">
        <v>599.67999999999995</v>
      </c>
      <c r="M142" s="224">
        <v>46265</v>
      </c>
      <c r="N142"/>
      <c r="O142" t="s">
        <v>147</v>
      </c>
      <c r="P142">
        <v>2112207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+VLOOKUP($A$1:$A$21139,'DT HUEVO'!$A:$E,3,0)</f>
        <v>XL</v>
      </c>
      <c r="W142" t="str">
        <f>+VLOOKUP($A$1:$A$20979,'DT HUEVO'!$A:$E,4,0)</f>
        <v>EMPACADOS</v>
      </c>
      <c r="X142" t="str">
        <f>+VLOOKUP(T$1:T$21139,'DT HUEVO'!$H:$K,2,0)</f>
        <v>OCCIDENTE</v>
      </c>
      <c r="Y142" t="str">
        <f>+VLOOKUP(T$1:T$21139,'DT HUEVO'!$H:$K,3,0)</f>
        <v>CALOTO</v>
      </c>
      <c r="Z142" t="str">
        <f>+VLOOKUP(A$1:A$21139,'DT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1105</v>
      </c>
      <c r="C143" t="s">
        <v>1258</v>
      </c>
      <c r="D143">
        <v>510</v>
      </c>
      <c r="E143">
        <v>0</v>
      </c>
      <c r="F143" t="s">
        <v>1259</v>
      </c>
      <c r="G143" t="s">
        <v>1260</v>
      </c>
      <c r="H143">
        <v>0</v>
      </c>
      <c r="I143">
        <v>550</v>
      </c>
      <c r="J143" t="s">
        <v>1261</v>
      </c>
      <c r="K143" t="s">
        <v>1262</v>
      </c>
      <c r="L143">
        <v>538.38</v>
      </c>
      <c r="M143" s="224">
        <v>46265</v>
      </c>
      <c r="N143"/>
      <c r="O143" t="s">
        <v>147</v>
      </c>
      <c r="P143">
        <v>2152388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+VLOOKUP($A$1:$A$21139,'DT HUEVO'!$A:$E,3,0)</f>
        <v>L</v>
      </c>
      <c r="W143" t="str">
        <f>+VLOOKUP($A$1:$A$20979,'DT HUEVO'!$A:$E,4,0)</f>
        <v>EMPACADOS</v>
      </c>
      <c r="X143" t="str">
        <f>+VLOOKUP(T$1:T$21139,'DT HUEVO'!$H:$K,2,0)</f>
        <v>OCCIDENTE</v>
      </c>
      <c r="Y143" t="str">
        <f>+VLOOKUP(T$1:T$21139,'DT HUEVO'!$H:$K,3,0)</f>
        <v>CALOTO</v>
      </c>
      <c r="Z143">
        <f>+VLOOKUP(A$1:A$21139,'DT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1266</v>
      </c>
      <c r="C144" t="s">
        <v>1258</v>
      </c>
      <c r="D144">
        <v>40</v>
      </c>
      <c r="E144">
        <v>0</v>
      </c>
      <c r="F144" t="s">
        <v>1259</v>
      </c>
      <c r="G144" t="s">
        <v>1260</v>
      </c>
      <c r="H144">
        <v>0</v>
      </c>
      <c r="I144">
        <v>610</v>
      </c>
      <c r="J144" t="s">
        <v>1261</v>
      </c>
      <c r="K144" t="s">
        <v>1262</v>
      </c>
      <c r="L144">
        <v>629.67999999999995</v>
      </c>
      <c r="M144" s="224">
        <v>46263</v>
      </c>
      <c r="N144"/>
      <c r="O144" t="s">
        <v>1712</v>
      </c>
      <c r="P144">
        <v>2010102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+VLOOKUP($A$1:$A$21139,'DT HUEVO'!$A:$E,3,0)</f>
        <v>YUMBO</v>
      </c>
      <c r="W144" t="str">
        <f>+VLOOKUP($A$1:$A$20979,'DT HUEVO'!$A:$E,4,0)</f>
        <v>VERDE</v>
      </c>
      <c r="X144" t="str">
        <f>+VLOOKUP(T$1:T$21139,'DT HUEVO'!$H:$K,2,0)</f>
        <v>OCCIDENTE</v>
      </c>
      <c r="Y144" t="str">
        <f>+VLOOKUP(T$1:T$21139,'DT HUEVO'!$H:$K,3,0)</f>
        <v>CALOTO</v>
      </c>
      <c r="Z144">
        <f>+VLOOKUP(A$1:A$21139,'DT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1007</v>
      </c>
      <c r="C145" t="s">
        <v>1258</v>
      </c>
      <c r="D145">
        <v>8689</v>
      </c>
      <c r="E145">
        <v>0</v>
      </c>
      <c r="F145" t="s">
        <v>1259</v>
      </c>
      <c r="G145" t="s">
        <v>1260</v>
      </c>
      <c r="H145">
        <v>0</v>
      </c>
      <c r="I145">
        <v>500</v>
      </c>
      <c r="J145" t="s">
        <v>1261</v>
      </c>
      <c r="K145" t="s">
        <v>1262</v>
      </c>
      <c r="L145">
        <v>394.26</v>
      </c>
      <c r="M145" s="224">
        <v>46263</v>
      </c>
      <c r="N145"/>
      <c r="O145" t="s">
        <v>1712</v>
      </c>
      <c r="P145">
        <v>2110202</v>
      </c>
      <c r="Q145" t="s">
        <v>1107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+VLOOKUP($A$1:$A$21139,'DT HUEVO'!$A:$E,3,0)</f>
        <v>XL</v>
      </c>
      <c r="W145" t="str">
        <f>+VLOOKUP($A$1:$A$20979,'DT HUEVO'!$A:$E,4,0)</f>
        <v>VERDE</v>
      </c>
      <c r="X145" t="str">
        <f>+VLOOKUP(T$1:T$21139,'DT HUEVO'!$H:$K,2,0)</f>
        <v>OCCIDENTE</v>
      </c>
      <c r="Y145" t="str">
        <f>+VLOOKUP(T$1:T$21139,'DT HUEVO'!$H:$K,3,0)</f>
        <v>CALOTO</v>
      </c>
      <c r="Z145">
        <f>+VLOOKUP(A$1:A$21139,'DT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1006</v>
      </c>
      <c r="C146" t="s">
        <v>1258</v>
      </c>
      <c r="D146">
        <v>1692</v>
      </c>
      <c r="E146">
        <v>0</v>
      </c>
      <c r="F146" t="s">
        <v>1259</v>
      </c>
      <c r="G146" t="s">
        <v>1260</v>
      </c>
      <c r="H146">
        <v>0</v>
      </c>
      <c r="I146">
        <v>465</v>
      </c>
      <c r="J146" t="s">
        <v>1261</v>
      </c>
      <c r="K146" t="s">
        <v>1262</v>
      </c>
      <c r="L146">
        <v>363.240025</v>
      </c>
      <c r="M146" s="224">
        <v>46263</v>
      </c>
      <c r="N146"/>
      <c r="O146" t="s">
        <v>1712</v>
      </c>
      <c r="P146">
        <v>2110302</v>
      </c>
      <c r="Q146" t="s">
        <v>1107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+VLOOKUP($A$1:$A$21139,'DT HUEVO'!$A:$E,3,0)</f>
        <v>L</v>
      </c>
      <c r="W146" t="str">
        <f>+VLOOKUP($A$1:$A$20979,'DT HUEVO'!$A:$E,4,0)</f>
        <v>VERDE</v>
      </c>
      <c r="X146" t="str">
        <f>+VLOOKUP(T$1:T$21139,'DT HUEVO'!$H:$K,2,0)</f>
        <v>OCCIDENTE</v>
      </c>
      <c r="Y146" t="str">
        <f>+VLOOKUP(T$1:T$21139,'DT HUEVO'!$H:$K,3,0)</f>
        <v>CALOTO</v>
      </c>
      <c r="Z146">
        <f>+VLOOKUP(A$1:A$21139,'DT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1105</v>
      </c>
      <c r="C147" t="s">
        <v>1258</v>
      </c>
      <c r="D147">
        <v>180</v>
      </c>
      <c r="E147">
        <v>0</v>
      </c>
      <c r="F147" t="s">
        <v>1259</v>
      </c>
      <c r="G147" t="s">
        <v>1260</v>
      </c>
      <c r="H147">
        <v>0</v>
      </c>
      <c r="I147">
        <v>550</v>
      </c>
      <c r="J147" t="s">
        <v>1261</v>
      </c>
      <c r="K147" t="s">
        <v>1262</v>
      </c>
      <c r="L147">
        <v>538.38</v>
      </c>
      <c r="M147" s="224">
        <v>46262</v>
      </c>
      <c r="N147"/>
      <c r="O147" t="s">
        <v>1712</v>
      </c>
      <c r="P147">
        <v>2152388</v>
      </c>
      <c r="Q147" t="s">
        <v>1107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+VLOOKUP($A$1:$A$21139,'DT HUEVO'!$A:$E,3,0)</f>
        <v>L</v>
      </c>
      <c r="W147" t="str">
        <f>+VLOOKUP($A$1:$A$20979,'DT HUEVO'!$A:$E,4,0)</f>
        <v>EMPACADOS</v>
      </c>
      <c r="X147" t="str">
        <f>+VLOOKUP(T$1:T$21139,'DT HUEVO'!$H:$K,2,0)</f>
        <v>OCCIDENTE</v>
      </c>
      <c r="Y147" t="str">
        <f>+VLOOKUP(T$1:T$21139,'DT HUEVO'!$H:$K,3,0)</f>
        <v>CALOTO</v>
      </c>
      <c r="Z147">
        <f>+VLOOKUP(A$1:A$21139,'DT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1258</v>
      </c>
      <c r="D148">
        <v>240</v>
      </c>
      <c r="E148">
        <v>0</v>
      </c>
      <c r="F148" t="s">
        <v>1259</v>
      </c>
      <c r="G148" t="s">
        <v>1260</v>
      </c>
      <c r="H148">
        <v>0</v>
      </c>
      <c r="I148">
        <v>610</v>
      </c>
      <c r="J148" t="s">
        <v>1261</v>
      </c>
      <c r="K148" t="s">
        <v>1262</v>
      </c>
      <c r="L148">
        <v>629.67999999999995</v>
      </c>
      <c r="M148" s="224">
        <v>46263</v>
      </c>
      <c r="N148"/>
      <c r="O148" t="s">
        <v>153</v>
      </c>
      <c r="P148">
        <v>2010102</v>
      </c>
      <c r="Q148" t="s">
        <v>154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+VLOOKUP($A$1:$A$21139,'DT HUEVO'!$A:$E,3,0)</f>
        <v>YUMBO</v>
      </c>
      <c r="W148" t="str">
        <f>+VLOOKUP($A$1:$A$20979,'DT HUEVO'!$A:$E,4,0)</f>
        <v>VERDE</v>
      </c>
      <c r="X148" t="str">
        <f>+VLOOKUP(T$1:T$21139,'DT HUEVO'!$H:$K,2,0)</f>
        <v>OCCIDENTE</v>
      </c>
      <c r="Y148" t="str">
        <f>+VLOOKUP(T$1:T$21139,'DT HUEVO'!$H:$K,3,0)</f>
        <v>CALOTO</v>
      </c>
      <c r="Z148">
        <f>+VLOOKUP(A$1:A$21139,'DT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1007</v>
      </c>
      <c r="C149" t="s">
        <v>1258</v>
      </c>
      <c r="D149">
        <v>10620</v>
      </c>
      <c r="E149">
        <v>0</v>
      </c>
      <c r="F149" t="s">
        <v>1259</v>
      </c>
      <c r="G149" t="s">
        <v>1260</v>
      </c>
      <c r="H149">
        <v>0</v>
      </c>
      <c r="I149">
        <v>500</v>
      </c>
      <c r="J149" t="s">
        <v>1261</v>
      </c>
      <c r="K149" t="s">
        <v>1262</v>
      </c>
      <c r="L149">
        <v>394.26</v>
      </c>
      <c r="M149" s="224">
        <v>46265</v>
      </c>
      <c r="N149"/>
      <c r="O149" t="s">
        <v>153</v>
      </c>
      <c r="P149">
        <v>2110202</v>
      </c>
      <c r="Q149" t="s">
        <v>154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+VLOOKUP($A$1:$A$21139,'DT HUEVO'!$A:$E,3,0)</f>
        <v>XL</v>
      </c>
      <c r="W149" t="str">
        <f>+VLOOKUP($A$1:$A$20979,'DT HUEVO'!$A:$E,4,0)</f>
        <v>VERDE</v>
      </c>
      <c r="X149" t="str">
        <f>+VLOOKUP(T$1:T$21139,'DT HUEVO'!$H:$K,2,0)</f>
        <v>OCCIDENTE</v>
      </c>
      <c r="Y149" t="str">
        <f>+VLOOKUP(T$1:T$21139,'DT HUEVO'!$H:$K,3,0)</f>
        <v>CALOTO</v>
      </c>
      <c r="Z149">
        <f>+VLOOKUP(A$1:A$21139,'DT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1006</v>
      </c>
      <c r="C150" t="s">
        <v>1258</v>
      </c>
      <c r="D150">
        <v>4020</v>
      </c>
      <c r="E150">
        <v>0</v>
      </c>
      <c r="F150" t="s">
        <v>1259</v>
      </c>
      <c r="G150" t="s">
        <v>1260</v>
      </c>
      <c r="H150">
        <v>0</v>
      </c>
      <c r="I150">
        <v>465</v>
      </c>
      <c r="J150" t="s">
        <v>1261</v>
      </c>
      <c r="K150" t="s">
        <v>1262</v>
      </c>
      <c r="L150">
        <v>363.2400209675281</v>
      </c>
      <c r="M150" s="224">
        <v>46263</v>
      </c>
      <c r="N150"/>
      <c r="O150" t="s">
        <v>153</v>
      </c>
      <c r="P150">
        <v>2110302</v>
      </c>
      <c r="Q150" t="s">
        <v>154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+VLOOKUP($A$1:$A$21139,'DT HUEVO'!$A:$E,3,0)</f>
        <v>L</v>
      </c>
      <c r="W150" t="str">
        <f>+VLOOKUP($A$1:$A$20979,'DT HUEVO'!$A:$E,4,0)</f>
        <v>VERDE</v>
      </c>
      <c r="X150" t="str">
        <f>+VLOOKUP(T$1:T$21139,'DT HUEVO'!$H:$K,2,0)</f>
        <v>OCCIDENTE</v>
      </c>
      <c r="Y150" t="str">
        <f>+VLOOKUP(T$1:T$21139,'DT HUEVO'!$H:$K,3,0)</f>
        <v>CALOTO</v>
      </c>
      <c r="Z150">
        <f>+VLOOKUP(A$1:A$21139,'DT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1105</v>
      </c>
      <c r="C151" t="s">
        <v>1258</v>
      </c>
      <c r="D151">
        <v>360</v>
      </c>
      <c r="E151">
        <v>0</v>
      </c>
      <c r="F151" t="s">
        <v>1259</v>
      </c>
      <c r="G151" t="s">
        <v>1260</v>
      </c>
      <c r="H151">
        <v>0</v>
      </c>
      <c r="I151">
        <v>550</v>
      </c>
      <c r="J151" t="s">
        <v>1261</v>
      </c>
      <c r="K151" t="s">
        <v>1262</v>
      </c>
      <c r="L151">
        <v>538.38</v>
      </c>
      <c r="M151" s="224">
        <v>46263</v>
      </c>
      <c r="N151"/>
      <c r="O151" t="s">
        <v>153</v>
      </c>
      <c r="P151">
        <v>2152388</v>
      </c>
      <c r="Q151" t="s">
        <v>154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+VLOOKUP($A$1:$A$21139,'DT HUEVO'!$A:$E,3,0)</f>
        <v>L</v>
      </c>
      <c r="W151" t="str">
        <f>+VLOOKUP($A$1:$A$20979,'DT HUEVO'!$A:$E,4,0)</f>
        <v>EMPACADOS</v>
      </c>
      <c r="X151" t="str">
        <f>+VLOOKUP(T$1:T$21139,'DT HUEVO'!$H:$K,2,0)</f>
        <v>OCCIDENTE</v>
      </c>
      <c r="Y151" t="str">
        <f>+VLOOKUP(T$1:T$21139,'DT HUEVO'!$H:$K,3,0)</f>
        <v>CALOTO</v>
      </c>
      <c r="Z151">
        <f>+VLOOKUP(A$1:A$21139,'DT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1258</v>
      </c>
      <c r="D152">
        <v>480</v>
      </c>
      <c r="E152">
        <v>0</v>
      </c>
      <c r="F152" t="s">
        <v>1259</v>
      </c>
      <c r="G152" t="s">
        <v>1260</v>
      </c>
      <c r="H152">
        <v>0</v>
      </c>
      <c r="I152">
        <v>610</v>
      </c>
      <c r="J152" t="s">
        <v>1261</v>
      </c>
      <c r="K152" t="s">
        <v>1262</v>
      </c>
      <c r="L152">
        <v>629.67999999999995</v>
      </c>
      <c r="M152" s="224">
        <v>46265</v>
      </c>
      <c r="N152"/>
      <c r="O152" t="s">
        <v>159</v>
      </c>
      <c r="P152">
        <v>2010102</v>
      </c>
      <c r="Q152" t="s">
        <v>160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+VLOOKUP($A$1:$A$21139,'DT HUEVO'!$A:$E,3,0)</f>
        <v>YUMBO</v>
      </c>
      <c r="W152" t="str">
        <f>+VLOOKUP($A$1:$A$20979,'DT HUEVO'!$A:$E,4,0)</f>
        <v>VERDE</v>
      </c>
      <c r="X152" t="str">
        <f>+VLOOKUP(T$1:T$21139,'DT HUEVO'!$H:$K,2,0)</f>
        <v>OCCIDENTE</v>
      </c>
      <c r="Y152" t="str">
        <f>+VLOOKUP(T$1:T$21139,'DT HUEVO'!$H:$K,3,0)</f>
        <v>CALOTO</v>
      </c>
      <c r="Z152">
        <f>+VLOOKUP(A$1:A$21139,'DT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1007</v>
      </c>
      <c r="C153" t="s">
        <v>1258</v>
      </c>
      <c r="D153">
        <v>7562</v>
      </c>
      <c r="E153">
        <v>0</v>
      </c>
      <c r="F153" t="s">
        <v>1259</v>
      </c>
      <c r="G153" t="s">
        <v>1260</v>
      </c>
      <c r="H153">
        <v>0</v>
      </c>
      <c r="I153">
        <v>500</v>
      </c>
      <c r="J153" t="s">
        <v>1261</v>
      </c>
      <c r="K153" t="s">
        <v>1262</v>
      </c>
      <c r="L153">
        <v>394.2600018891016</v>
      </c>
      <c r="M153" s="224">
        <v>46265</v>
      </c>
      <c r="N153"/>
      <c r="O153" t="s">
        <v>159</v>
      </c>
      <c r="P153">
        <v>2110202</v>
      </c>
      <c r="Q153" t="s">
        <v>160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+VLOOKUP($A$1:$A$21139,'DT HUEVO'!$A:$E,3,0)</f>
        <v>XL</v>
      </c>
      <c r="W153" t="str">
        <f>+VLOOKUP($A$1:$A$20979,'DT HUEVO'!$A:$E,4,0)</f>
        <v>VERDE</v>
      </c>
      <c r="X153" t="str">
        <f>+VLOOKUP(T$1:T$21139,'DT HUEVO'!$H:$K,2,0)</f>
        <v>OCCIDENTE</v>
      </c>
      <c r="Y153" t="str">
        <f>+VLOOKUP(T$1:T$21139,'DT HUEVO'!$H:$K,3,0)</f>
        <v>CALOTO</v>
      </c>
      <c r="Z153">
        <f>+VLOOKUP(A$1:A$21139,'DT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1006</v>
      </c>
      <c r="C154" t="s">
        <v>1258</v>
      </c>
      <c r="D154">
        <v>7045</v>
      </c>
      <c r="E154">
        <v>0</v>
      </c>
      <c r="F154" t="s">
        <v>1259</v>
      </c>
      <c r="G154" t="s">
        <v>1260</v>
      </c>
      <c r="H154">
        <v>0</v>
      </c>
      <c r="I154">
        <v>465</v>
      </c>
      <c r="J154" t="s">
        <v>1261</v>
      </c>
      <c r="K154" t="s">
        <v>1262</v>
      </c>
      <c r="L154">
        <v>363.24001952701582</v>
      </c>
      <c r="M154" s="224">
        <v>46263</v>
      </c>
      <c r="N154"/>
      <c r="O154" t="s">
        <v>159</v>
      </c>
      <c r="P154">
        <v>2110302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+VLOOKUP($A$1:$A$21139,'DT HUEVO'!$A:$E,3,0)</f>
        <v>L</v>
      </c>
      <c r="W154" t="str">
        <f>+VLOOKUP($A$1:$A$20979,'DT HUEVO'!$A:$E,4,0)</f>
        <v>VERDE</v>
      </c>
      <c r="X154" t="str">
        <f>+VLOOKUP(T$1:T$21139,'DT HUEVO'!$H:$K,2,0)</f>
        <v>OCCIDENTE</v>
      </c>
      <c r="Y154" t="str">
        <f>+VLOOKUP(T$1:T$21139,'DT HUEVO'!$H:$K,3,0)</f>
        <v>CALOTO</v>
      </c>
      <c r="Z154">
        <f>+VLOOKUP(A$1:A$21139,'DT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390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46263</v>
      </c>
      <c r="N155"/>
      <c r="O155" t="s">
        <v>159</v>
      </c>
      <c r="P155">
        <v>2112207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+VLOOKUP($A$1:$A$21139,'DT HUEVO'!$A:$E,3,0)</f>
        <v>XL</v>
      </c>
      <c r="W155" t="str">
        <f>+VLOOKUP($A$1:$A$20979,'DT HUEVO'!$A:$E,4,0)</f>
        <v>EMPACADOS</v>
      </c>
      <c r="X155" t="str">
        <f>+VLOOKUP(T$1:T$21139,'DT HUEVO'!$H:$K,2,0)</f>
        <v>OCCIDENTE</v>
      </c>
      <c r="Y155" t="str">
        <f>+VLOOKUP(T$1:T$21139,'DT HUEVO'!$H:$K,3,0)</f>
        <v>CALOTO</v>
      </c>
      <c r="Z155" t="str">
        <f>+VLOOKUP(A$1:A$21139,'DT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195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4">
        <v>46263</v>
      </c>
      <c r="N156"/>
      <c r="O156" t="s">
        <v>159</v>
      </c>
      <c r="P156">
        <v>2152388</v>
      </c>
      <c r="Q156" t="s">
        <v>160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+VLOOKUP($A$1:$A$21139,'DT HUEVO'!$A:$E,3,0)</f>
        <v>L</v>
      </c>
      <c r="W156" t="str">
        <f>+VLOOKUP($A$1:$A$20979,'DT HUEVO'!$A:$E,4,0)</f>
        <v>EMPACADOS</v>
      </c>
      <c r="X156" t="str">
        <f>+VLOOKUP(T$1:T$21139,'DT HUEVO'!$H:$K,2,0)</f>
        <v>OCCIDENTE</v>
      </c>
      <c r="Y156" t="str">
        <f>+VLOOKUP(T$1:T$21139,'DT HUEVO'!$H:$K,3,0)</f>
        <v>CALOTO</v>
      </c>
      <c r="Z156">
        <f>+VLOOKUP(A$1:A$21139,'DT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2110202</v>
      </c>
      <c r="B157" t="s">
        <v>1007</v>
      </c>
      <c r="C157" t="s">
        <v>1258</v>
      </c>
      <c r="D157">
        <v>3600</v>
      </c>
      <c r="E157">
        <v>0</v>
      </c>
      <c r="F157" t="s">
        <v>1259</v>
      </c>
      <c r="G157" t="s">
        <v>1260</v>
      </c>
      <c r="H157">
        <v>0</v>
      </c>
      <c r="I157">
        <v>500</v>
      </c>
      <c r="J157" t="s">
        <v>1261</v>
      </c>
      <c r="K157" t="s">
        <v>1262</v>
      </c>
      <c r="L157">
        <v>394.26</v>
      </c>
      <c r="M157" s="224">
        <v>46263</v>
      </c>
      <c r="N157"/>
      <c r="O157" t="s">
        <v>711</v>
      </c>
      <c r="P157">
        <v>2110202</v>
      </c>
      <c r="Q157" t="s">
        <v>161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+VLOOKUP($A$1:$A$21139,'DT HUEVO'!$A:$E,3,0)</f>
        <v>XL</v>
      </c>
      <c r="W157" t="str">
        <f>+VLOOKUP($A$1:$A$20979,'DT HUEVO'!$A:$E,4,0)</f>
        <v>VERDE</v>
      </c>
      <c r="X157" t="str">
        <f>+VLOOKUP(T$1:T$21139,'DT HUEVO'!$H:$K,2,0)</f>
        <v>OCCIDENTE</v>
      </c>
      <c r="Y157" t="str">
        <f>+VLOOKUP(T$1:T$21139,'DT HUEVO'!$H:$K,3,0)</f>
        <v>CALOTO</v>
      </c>
      <c r="Z157">
        <f>+VLOOKUP(A$1:A$21139,'DT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2110217</v>
      </c>
      <c r="B158" t="s">
        <v>1248</v>
      </c>
      <c r="C158" t="s">
        <v>1258</v>
      </c>
      <c r="D158">
        <v>4800</v>
      </c>
      <c r="E158">
        <v>0</v>
      </c>
      <c r="F158" t="s">
        <v>1259</v>
      </c>
      <c r="G158" t="s">
        <v>1260</v>
      </c>
      <c r="H158">
        <v>0</v>
      </c>
      <c r="I158">
        <v>510</v>
      </c>
      <c r="J158" t="s">
        <v>1261</v>
      </c>
      <c r="K158" t="s">
        <v>1262</v>
      </c>
      <c r="L158">
        <v>393.89</v>
      </c>
      <c r="M158" s="224">
        <v>46263</v>
      </c>
      <c r="N158">
        <v>0</v>
      </c>
      <c r="O158" t="s">
        <v>711</v>
      </c>
      <c r="P158">
        <v>2110217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+VLOOKUP($A$1:$A$21139,'DT HUEVO'!$A:$E,3,0)</f>
        <v>XL</v>
      </c>
      <c r="W158" t="str">
        <f>+VLOOKUP($A$1:$A$20979,'DT HUEVO'!$A:$E,4,0)</f>
        <v>EMPACADOS</v>
      </c>
      <c r="X158" t="str">
        <f>+VLOOKUP(T$1:T$21139,'DT HUEVO'!$H:$K,2,0)</f>
        <v>OCCIDENTE</v>
      </c>
      <c r="Y158" t="str">
        <f>+VLOOKUP(T$1:T$21139,'DT HUEVO'!$H:$K,3,0)</f>
        <v>CALOTO</v>
      </c>
      <c r="Z158">
        <f>+VLOOKUP(A$1:A$21139,'DT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1006</v>
      </c>
      <c r="C159" t="s">
        <v>1258</v>
      </c>
      <c r="D159">
        <v>6240</v>
      </c>
      <c r="E159">
        <v>0</v>
      </c>
      <c r="F159" t="s">
        <v>1259</v>
      </c>
      <c r="G159" t="s">
        <v>1260</v>
      </c>
      <c r="H159">
        <v>0</v>
      </c>
      <c r="I159">
        <v>465</v>
      </c>
      <c r="J159" t="s">
        <v>1261</v>
      </c>
      <c r="K159" t="s">
        <v>1262</v>
      </c>
      <c r="L159">
        <v>363.24003178340348</v>
      </c>
      <c r="M159" s="224">
        <v>46263</v>
      </c>
      <c r="N159"/>
      <c r="O159" t="s">
        <v>711</v>
      </c>
      <c r="P159">
        <v>2110302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+VLOOKUP($A$1:$A$21139,'DT HUEVO'!$A:$E,3,0)</f>
        <v>L</v>
      </c>
      <c r="W159" t="str">
        <f>+VLOOKUP($A$1:$A$20979,'DT HUEVO'!$A:$E,4,0)</f>
        <v>VERDE</v>
      </c>
      <c r="X159" t="str">
        <f>+VLOOKUP(T$1:T$21139,'DT HUEVO'!$H:$K,2,0)</f>
        <v>OCCIDENTE</v>
      </c>
      <c r="Y159" t="str">
        <f>+VLOOKUP(T$1:T$21139,'DT HUEVO'!$H:$K,3,0)</f>
        <v>CALOTO</v>
      </c>
      <c r="Z159">
        <f>+VLOOKUP(A$1:A$21139,'DT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2112207</v>
      </c>
      <c r="B160" t="s">
        <v>1103</v>
      </c>
      <c r="C160" t="s">
        <v>1258</v>
      </c>
      <c r="D160">
        <v>1440</v>
      </c>
      <c r="E160">
        <v>0</v>
      </c>
      <c r="F160" t="s">
        <v>1259</v>
      </c>
      <c r="G160" t="s">
        <v>1260</v>
      </c>
      <c r="H160">
        <v>0</v>
      </c>
      <c r="I160">
        <v>640</v>
      </c>
      <c r="J160" t="s">
        <v>1261</v>
      </c>
      <c r="K160" t="s">
        <v>1262</v>
      </c>
      <c r="L160">
        <v>599.67999999999995</v>
      </c>
      <c r="M160" s="224">
        <v>46263</v>
      </c>
      <c r="N160"/>
      <c r="O160" t="s">
        <v>711</v>
      </c>
      <c r="P160">
        <v>2112207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+VLOOKUP($A$1:$A$21139,'DT HUEVO'!$A:$E,3,0)</f>
        <v>XL</v>
      </c>
      <c r="W160" t="str">
        <f>+VLOOKUP($A$1:$A$20979,'DT HUEVO'!$A:$E,4,0)</f>
        <v>EMPACADOS</v>
      </c>
      <c r="X160" t="str">
        <f>+VLOOKUP(T$1:T$21139,'DT HUEVO'!$H:$K,2,0)</f>
        <v>OCCIDENTE</v>
      </c>
      <c r="Y160" t="str">
        <f>+VLOOKUP(T$1:T$21139,'DT HUEVO'!$H:$K,3,0)</f>
        <v>CALOTO</v>
      </c>
      <c r="Z160" t="str">
        <f>+VLOOKUP(A$1:A$21139,'DT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2152388</v>
      </c>
      <c r="B161" t="s">
        <v>1105</v>
      </c>
      <c r="C161" t="s">
        <v>1258</v>
      </c>
      <c r="D161">
        <v>1080</v>
      </c>
      <c r="E161">
        <v>0</v>
      </c>
      <c r="F161" t="s">
        <v>1259</v>
      </c>
      <c r="G161" t="s">
        <v>1260</v>
      </c>
      <c r="H161">
        <v>0</v>
      </c>
      <c r="I161">
        <v>550</v>
      </c>
      <c r="J161" t="s">
        <v>1261</v>
      </c>
      <c r="K161" t="s">
        <v>1262</v>
      </c>
      <c r="L161">
        <v>538.38</v>
      </c>
      <c r="M161" s="224">
        <v>46263</v>
      </c>
      <c r="N161"/>
      <c r="O161" t="s">
        <v>711</v>
      </c>
      <c r="P161">
        <v>2152388</v>
      </c>
      <c r="Q161" t="s">
        <v>161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+VLOOKUP($A$1:$A$21139,'DT HUEVO'!$A:$E,3,0)</f>
        <v>L</v>
      </c>
      <c r="W161" t="str">
        <f>+VLOOKUP($A$1:$A$20979,'DT HUEVO'!$A:$E,4,0)</f>
        <v>EMPACADOS</v>
      </c>
      <c r="X161" t="str">
        <f>+VLOOKUP(T$1:T$21139,'DT HUEVO'!$H:$K,2,0)</f>
        <v>OCCIDENTE</v>
      </c>
      <c r="Y161" t="str">
        <f>+VLOOKUP(T$1:T$21139,'DT HUEVO'!$H:$K,3,0)</f>
        <v>CALOTO</v>
      </c>
      <c r="Z161">
        <f>+VLOOKUP(A$1:A$21139,'DT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2010102</v>
      </c>
      <c r="B162" t="s">
        <v>1266</v>
      </c>
      <c r="C162" t="s">
        <v>1258</v>
      </c>
      <c r="D162">
        <v>480</v>
      </c>
      <c r="E162">
        <v>0</v>
      </c>
      <c r="F162" t="s">
        <v>1259</v>
      </c>
      <c r="G162" t="s">
        <v>1260</v>
      </c>
      <c r="H162">
        <v>0</v>
      </c>
      <c r="I162">
        <v>610</v>
      </c>
      <c r="J162" t="s">
        <v>1261</v>
      </c>
      <c r="K162" t="s">
        <v>1262</v>
      </c>
      <c r="L162">
        <v>629.67999999999995</v>
      </c>
      <c r="M162" s="224">
        <v>46262</v>
      </c>
      <c r="N162"/>
      <c r="O162" t="s">
        <v>164</v>
      </c>
      <c r="P162">
        <v>2010102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+VLOOKUP($A$1:$A$21139,'DT HUEVO'!$A:$E,3,0)</f>
        <v>YUMBO</v>
      </c>
      <c r="W162" t="str">
        <f>+VLOOKUP($A$1:$A$20979,'DT HUEVO'!$A:$E,4,0)</f>
        <v>VERDE</v>
      </c>
      <c r="X162" t="str">
        <f>+VLOOKUP(T$1:T$21139,'DT HUEVO'!$H:$K,2,0)</f>
        <v>OCCIDENTE</v>
      </c>
      <c r="Y162" t="str">
        <f>+VLOOKUP(T$1:T$21139,'DT HUEVO'!$H:$K,3,0)</f>
        <v>CALOTO</v>
      </c>
      <c r="Z162">
        <f>+VLOOKUP(A$1:A$21139,'DT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2110202</v>
      </c>
      <c r="B163" t="s">
        <v>1007</v>
      </c>
      <c r="C163" t="s">
        <v>1258</v>
      </c>
      <c r="D163">
        <v>150</v>
      </c>
      <c r="E163">
        <v>0</v>
      </c>
      <c r="F163" t="s">
        <v>1259</v>
      </c>
      <c r="G163" t="s">
        <v>1260</v>
      </c>
      <c r="H163">
        <v>0</v>
      </c>
      <c r="I163">
        <v>510</v>
      </c>
      <c r="J163" t="s">
        <v>1261</v>
      </c>
      <c r="K163" t="s">
        <v>1262</v>
      </c>
      <c r="L163">
        <v>394.26</v>
      </c>
      <c r="M163" s="224">
        <v>46263</v>
      </c>
      <c r="N163"/>
      <c r="O163" t="s">
        <v>164</v>
      </c>
      <c r="P163">
        <v>2110202</v>
      </c>
      <c r="Q163" t="s">
        <v>165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+VLOOKUP($A$1:$A$21139,'DT HUEVO'!$A:$E,3,0)</f>
        <v>XL</v>
      </c>
      <c r="W163" t="str">
        <f>+VLOOKUP($A$1:$A$20979,'DT HUEVO'!$A:$E,4,0)</f>
        <v>VERDE</v>
      </c>
      <c r="X163" t="str">
        <f>+VLOOKUP(T$1:T$21139,'DT HUEVO'!$H:$K,2,0)</f>
        <v>OCCIDENTE</v>
      </c>
      <c r="Y163" t="str">
        <f>+VLOOKUP(T$1:T$21139,'DT HUEVO'!$H:$K,3,0)</f>
        <v>CALOTO</v>
      </c>
      <c r="Z163">
        <f>+VLOOKUP(A$1:A$21139,'DT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1006</v>
      </c>
      <c r="C164" t="s">
        <v>1258</v>
      </c>
      <c r="D164">
        <v>9574</v>
      </c>
      <c r="E164">
        <v>0</v>
      </c>
      <c r="F164" t="s">
        <v>1259</v>
      </c>
      <c r="G164" t="s">
        <v>1260</v>
      </c>
      <c r="H164">
        <v>0</v>
      </c>
      <c r="I164">
        <v>445</v>
      </c>
      <c r="J164" t="s">
        <v>1261</v>
      </c>
      <c r="K164" t="s">
        <v>1262</v>
      </c>
      <c r="L164">
        <v>363.24000908746149</v>
      </c>
      <c r="M164" s="224">
        <v>46265</v>
      </c>
      <c r="N164"/>
      <c r="O164" t="s">
        <v>164</v>
      </c>
      <c r="P164">
        <v>2110302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+VLOOKUP($A$1:$A$21139,'DT HUEVO'!$A:$E,3,0)</f>
        <v>L</v>
      </c>
      <c r="W164" t="str">
        <f>+VLOOKUP($A$1:$A$20979,'DT HUEVO'!$A:$E,4,0)</f>
        <v>VERDE</v>
      </c>
      <c r="X164" t="str">
        <f>+VLOOKUP(T$1:T$21139,'DT HUEVO'!$H:$K,2,0)</f>
        <v>OCCIDENTE</v>
      </c>
      <c r="Y164" t="str">
        <f>+VLOOKUP(T$1:T$21139,'DT HUEVO'!$H:$K,3,0)</f>
        <v>CALOTO</v>
      </c>
      <c r="Z164">
        <f>+VLOOKUP(A$1:A$21139,'DT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30</v>
      </c>
      <c r="E165">
        <v>0</v>
      </c>
      <c r="F165" t="s">
        <v>1259</v>
      </c>
      <c r="G165" t="s">
        <v>1260</v>
      </c>
      <c r="H165">
        <v>0</v>
      </c>
      <c r="I165">
        <v>435</v>
      </c>
      <c r="J165" t="s">
        <v>1261</v>
      </c>
      <c r="K165" t="s">
        <v>1262</v>
      </c>
      <c r="L165">
        <v>349.55</v>
      </c>
      <c r="M165" s="224">
        <v>46265</v>
      </c>
      <c r="N165"/>
      <c r="O165" t="s">
        <v>164</v>
      </c>
      <c r="P165">
        <v>2110402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+VLOOKUP($A$1:$A$21139,'DT HUEVO'!$A:$E,3,0)</f>
        <v>M</v>
      </c>
      <c r="W165" t="str">
        <f>+VLOOKUP($A$1:$A$20979,'DT HUEVO'!$A:$E,4,0)</f>
        <v>VERDE</v>
      </c>
      <c r="X165" t="str">
        <f>+VLOOKUP(T$1:T$21139,'DT HUEVO'!$H:$K,2,0)</f>
        <v>OCCIDENTE</v>
      </c>
      <c r="Y165" t="str">
        <f>+VLOOKUP(T$1:T$21139,'DT HUEVO'!$H:$K,3,0)</f>
        <v>CALOTO</v>
      </c>
      <c r="Z165">
        <f>+VLOOKUP(A$1:A$21139,'DT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2112207</v>
      </c>
      <c r="B166" t="s">
        <v>1103</v>
      </c>
      <c r="C166" t="s">
        <v>1258</v>
      </c>
      <c r="D166">
        <v>255</v>
      </c>
      <c r="E166">
        <v>0</v>
      </c>
      <c r="F166" t="s">
        <v>1259</v>
      </c>
      <c r="G166" t="s">
        <v>1260</v>
      </c>
      <c r="H166">
        <v>0</v>
      </c>
      <c r="I166">
        <v>640</v>
      </c>
      <c r="J166" t="s">
        <v>1261</v>
      </c>
      <c r="K166" t="s">
        <v>1262</v>
      </c>
      <c r="L166">
        <v>599.67999999999995</v>
      </c>
      <c r="M166" s="224">
        <v>46262</v>
      </c>
      <c r="N166"/>
      <c r="O166" t="s">
        <v>164</v>
      </c>
      <c r="P166">
        <v>2112207</v>
      </c>
      <c r="Q166" t="s">
        <v>165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+VLOOKUP($A$1:$A$21139,'DT HUEVO'!$A:$E,3,0)</f>
        <v>XL</v>
      </c>
      <c r="W166" t="str">
        <f>+VLOOKUP($A$1:$A$20979,'DT HUEVO'!$A:$E,4,0)</f>
        <v>EMPACADOS</v>
      </c>
      <c r="X166" t="str">
        <f>+VLOOKUP(T$1:T$21139,'DT HUEVO'!$H:$K,2,0)</f>
        <v>OCCIDENTE</v>
      </c>
      <c r="Y166" t="str">
        <f>+VLOOKUP(T$1:T$21139,'DT HUEVO'!$H:$K,3,0)</f>
        <v>CALOTO</v>
      </c>
      <c r="Z166" t="str">
        <f>+VLOOKUP(A$1:A$21139,'DT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2152388</v>
      </c>
      <c r="B167" t="s">
        <v>1105</v>
      </c>
      <c r="C167" t="s">
        <v>1258</v>
      </c>
      <c r="D167">
        <v>150</v>
      </c>
      <c r="E167">
        <v>0</v>
      </c>
      <c r="F167" t="s">
        <v>1259</v>
      </c>
      <c r="G167" t="s">
        <v>1260</v>
      </c>
      <c r="H167">
        <v>0</v>
      </c>
      <c r="I167">
        <v>540</v>
      </c>
      <c r="J167" t="s">
        <v>1261</v>
      </c>
      <c r="K167" t="s">
        <v>1262</v>
      </c>
      <c r="L167">
        <v>538.38</v>
      </c>
      <c r="M167" s="224">
        <v>46263</v>
      </c>
      <c r="N167"/>
      <c r="O167" t="s">
        <v>164</v>
      </c>
      <c r="P167">
        <v>2152388</v>
      </c>
      <c r="Q167" t="s">
        <v>165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+VLOOKUP($A$1:$A$21139,'DT HUEVO'!$A:$E,3,0)</f>
        <v>L</v>
      </c>
      <c r="W167" t="str">
        <f>+VLOOKUP($A$1:$A$20979,'DT HUEVO'!$A:$E,4,0)</f>
        <v>EMPACADOS</v>
      </c>
      <c r="X167" t="str">
        <f>+VLOOKUP(T$1:T$21139,'DT HUEVO'!$H:$K,2,0)</f>
        <v>OCCIDENTE</v>
      </c>
      <c r="Y167" t="str">
        <f>+VLOOKUP(T$1:T$21139,'DT HUEVO'!$H:$K,3,0)</f>
        <v>CALOTO</v>
      </c>
      <c r="Z167">
        <f>+VLOOKUP(A$1:A$21139,'DT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1007</v>
      </c>
      <c r="C168" t="s">
        <v>1258</v>
      </c>
      <c r="D168">
        <v>1489</v>
      </c>
      <c r="E168">
        <v>0</v>
      </c>
      <c r="F168" t="s">
        <v>1259</v>
      </c>
      <c r="G168" t="s">
        <v>1260</v>
      </c>
      <c r="H168">
        <v>0</v>
      </c>
      <c r="I168">
        <v>510</v>
      </c>
      <c r="J168" t="s">
        <v>1261</v>
      </c>
      <c r="K168" t="s">
        <v>1262</v>
      </c>
      <c r="L168">
        <v>394.26</v>
      </c>
      <c r="M168" s="224">
        <v>46263</v>
      </c>
      <c r="N168"/>
      <c r="O168" t="s">
        <v>166</v>
      </c>
      <c r="P168">
        <v>2110202</v>
      </c>
      <c r="Q168" t="s">
        <v>167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+VLOOKUP($A$1:$A$21139,'DT HUEVO'!$A:$E,3,0)</f>
        <v>XL</v>
      </c>
      <c r="W168" t="str">
        <f>+VLOOKUP($A$1:$A$20979,'DT HUEVO'!$A:$E,4,0)</f>
        <v>VERDE</v>
      </c>
      <c r="X168" t="str">
        <f>+VLOOKUP(T$1:T$21139,'DT HUEVO'!$H:$K,2,0)</f>
        <v>OCCIDENTE</v>
      </c>
      <c r="Y168" t="str">
        <f>+VLOOKUP(T$1:T$21139,'DT HUEVO'!$H:$K,3,0)</f>
        <v>CALOTO</v>
      </c>
      <c r="Z168">
        <f>+VLOOKUP(A$1:A$21139,'DT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1006</v>
      </c>
      <c r="C169" t="s">
        <v>1258</v>
      </c>
      <c r="D169">
        <v>11530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363.24000909345273</v>
      </c>
      <c r="M169" s="224">
        <v>46263</v>
      </c>
      <c r="N169"/>
      <c r="O169" t="s">
        <v>166</v>
      </c>
      <c r="P169">
        <v>2110302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+VLOOKUP($A$1:$A$21139,'DT HUEVO'!$A:$E,3,0)</f>
        <v>L</v>
      </c>
      <c r="W169" t="str">
        <f>+VLOOKUP($A$1:$A$20979,'DT HUEVO'!$A:$E,4,0)</f>
        <v>VERDE</v>
      </c>
      <c r="X169" t="str">
        <f>+VLOOKUP(T$1:T$21139,'DT HUEVO'!$H:$K,2,0)</f>
        <v>OCCIDENTE</v>
      </c>
      <c r="Y169" t="str">
        <f>+VLOOKUP(T$1:T$21139,'DT HUEVO'!$H:$K,3,0)</f>
        <v>CALOTO</v>
      </c>
      <c r="Z169">
        <f>+VLOOKUP(A$1:A$21139,'DT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1008</v>
      </c>
      <c r="C170" t="s">
        <v>1258</v>
      </c>
      <c r="D170">
        <v>3420</v>
      </c>
      <c r="E170">
        <v>0</v>
      </c>
      <c r="F170" t="s">
        <v>1259</v>
      </c>
      <c r="G170" t="s">
        <v>1260</v>
      </c>
      <c r="H170">
        <v>0</v>
      </c>
      <c r="I170">
        <v>435</v>
      </c>
      <c r="J170" t="s">
        <v>1261</v>
      </c>
      <c r="K170" t="s">
        <v>1262</v>
      </c>
      <c r="L170">
        <v>349.55</v>
      </c>
      <c r="M170" s="224">
        <v>46263</v>
      </c>
      <c r="N170"/>
      <c r="O170" t="s">
        <v>166</v>
      </c>
      <c r="P170">
        <v>2110402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+VLOOKUP($A$1:$A$21139,'DT HUEVO'!$A:$E,3,0)</f>
        <v>M</v>
      </c>
      <c r="W170" t="str">
        <f>+VLOOKUP($A$1:$A$20979,'DT HUEVO'!$A:$E,4,0)</f>
        <v>VERDE</v>
      </c>
      <c r="X170" t="str">
        <f>+VLOOKUP(T$1:T$21139,'DT HUEVO'!$H:$K,2,0)</f>
        <v>OCCIDENTE</v>
      </c>
      <c r="Y170" t="str">
        <f>+VLOOKUP(T$1:T$21139,'DT HUEVO'!$H:$K,3,0)</f>
        <v>CALOTO</v>
      </c>
      <c r="Z170">
        <f>+VLOOKUP(A$1:A$21139,'DT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1105</v>
      </c>
      <c r="C171" t="s">
        <v>1258</v>
      </c>
      <c r="D171">
        <v>675</v>
      </c>
      <c r="E171">
        <v>0</v>
      </c>
      <c r="F171" t="s">
        <v>1259</v>
      </c>
      <c r="G171" t="s">
        <v>1260</v>
      </c>
      <c r="H171">
        <v>0</v>
      </c>
      <c r="I171">
        <v>540</v>
      </c>
      <c r="J171" t="s">
        <v>1261</v>
      </c>
      <c r="K171" t="s">
        <v>1262</v>
      </c>
      <c r="L171">
        <v>538.38</v>
      </c>
      <c r="M171" s="224">
        <v>46263</v>
      </c>
      <c r="N171"/>
      <c r="O171" t="s">
        <v>166</v>
      </c>
      <c r="P171">
        <v>2152388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+VLOOKUP($A$1:$A$21139,'DT HUEVO'!$A:$E,3,0)</f>
        <v>L</v>
      </c>
      <c r="W171" t="str">
        <f>+VLOOKUP($A$1:$A$20979,'DT HUEVO'!$A:$E,4,0)</f>
        <v>EMPACADOS</v>
      </c>
      <c r="X171" t="str">
        <f>+VLOOKUP(T$1:T$21139,'DT HUEVO'!$H:$K,2,0)</f>
        <v>OCCIDENTE</v>
      </c>
      <c r="Y171" t="str">
        <f>+VLOOKUP(T$1:T$21139,'DT HUEVO'!$H:$K,3,0)</f>
        <v>CALOTO</v>
      </c>
      <c r="Z171">
        <f>+VLOOKUP(A$1:A$21139,'DT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2010102</v>
      </c>
      <c r="B172" t="s">
        <v>1266</v>
      </c>
      <c r="C172" t="s">
        <v>1258</v>
      </c>
      <c r="D172">
        <v>5</v>
      </c>
      <c r="E172">
        <v>0</v>
      </c>
      <c r="F172" t="s">
        <v>1259</v>
      </c>
      <c r="G172" t="s">
        <v>1260</v>
      </c>
      <c r="H172">
        <v>0</v>
      </c>
      <c r="I172">
        <v>610</v>
      </c>
      <c r="J172" t="s">
        <v>1261</v>
      </c>
      <c r="K172" t="s">
        <v>1262</v>
      </c>
      <c r="L172">
        <v>629.67999999999995</v>
      </c>
      <c r="M172" s="224">
        <v>46263</v>
      </c>
      <c r="N172"/>
      <c r="O172" t="s">
        <v>168</v>
      </c>
      <c r="P172">
        <v>2010102</v>
      </c>
      <c r="Q172" t="s">
        <v>169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+VLOOKUP($A$1:$A$21139,'DT HUEVO'!$A:$E,3,0)</f>
        <v>YUMBO</v>
      </c>
      <c r="W172" t="str">
        <f>+VLOOKUP($A$1:$A$20979,'DT HUEVO'!$A:$E,4,0)</f>
        <v>VERDE</v>
      </c>
      <c r="X172" t="str">
        <f>+VLOOKUP(T$1:T$21139,'DT HUEVO'!$H:$K,2,0)</f>
        <v>OCCIDENTE</v>
      </c>
      <c r="Y172" t="str">
        <f>+VLOOKUP(T$1:T$21139,'DT HUEVO'!$H:$K,3,0)</f>
        <v>CALOTO</v>
      </c>
      <c r="Z172">
        <f>+VLOOKUP(A$1:A$21139,'DT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2110202</v>
      </c>
      <c r="B173" t="s">
        <v>1007</v>
      </c>
      <c r="C173" t="s">
        <v>1258</v>
      </c>
      <c r="D173">
        <v>270</v>
      </c>
      <c r="E173">
        <v>0</v>
      </c>
      <c r="F173" t="s">
        <v>1259</v>
      </c>
      <c r="G173" t="s">
        <v>1260</v>
      </c>
      <c r="H173">
        <v>0</v>
      </c>
      <c r="I173">
        <v>510</v>
      </c>
      <c r="J173" t="s">
        <v>1261</v>
      </c>
      <c r="K173" t="s">
        <v>1262</v>
      </c>
      <c r="L173">
        <v>394.26</v>
      </c>
      <c r="M173" s="224">
        <v>46263</v>
      </c>
      <c r="N173"/>
      <c r="O173" t="s">
        <v>168</v>
      </c>
      <c r="P173">
        <v>2110202</v>
      </c>
      <c r="Q173" t="s">
        <v>169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+VLOOKUP($A$1:$A$21139,'DT HUEVO'!$A:$E,3,0)</f>
        <v>XL</v>
      </c>
      <c r="W173" t="str">
        <f>+VLOOKUP($A$1:$A$20979,'DT HUEVO'!$A:$E,4,0)</f>
        <v>VERDE</v>
      </c>
      <c r="X173" t="str">
        <f>+VLOOKUP(T$1:T$21139,'DT HUEVO'!$H:$K,2,0)</f>
        <v>OCCIDENTE</v>
      </c>
      <c r="Y173" t="str">
        <f>+VLOOKUP(T$1:T$21139,'DT HUEVO'!$H:$K,3,0)</f>
        <v>CALOTO</v>
      </c>
      <c r="Z173">
        <f>+VLOOKUP(A$1:A$21139,'DT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2110302</v>
      </c>
      <c r="B174" t="s">
        <v>1006</v>
      </c>
      <c r="C174" t="s">
        <v>1258</v>
      </c>
      <c r="D174">
        <v>14170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363.24000966855527</v>
      </c>
      <c r="M174" s="224">
        <v>46263</v>
      </c>
      <c r="N174"/>
      <c r="O174" t="s">
        <v>168</v>
      </c>
      <c r="P174">
        <v>2110302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+VLOOKUP($A$1:$A$21139,'DT HUEVO'!$A:$E,3,0)</f>
        <v>L</v>
      </c>
      <c r="W174" t="str">
        <f>+VLOOKUP($A$1:$A$20979,'DT HUEVO'!$A:$E,4,0)</f>
        <v>VERDE</v>
      </c>
      <c r="X174" t="str">
        <f>+VLOOKUP(T$1:T$21139,'DT HUEVO'!$H:$K,2,0)</f>
        <v>OCCIDENTE</v>
      </c>
      <c r="Y174" t="str">
        <f>+VLOOKUP(T$1:T$21139,'DT HUEVO'!$H:$K,3,0)</f>
        <v>CALOTO</v>
      </c>
      <c r="Z174">
        <f>+VLOOKUP(A$1:A$21139,'DT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2110402</v>
      </c>
      <c r="B175" t="s">
        <v>1008</v>
      </c>
      <c r="C175" t="s">
        <v>1258</v>
      </c>
      <c r="D175">
        <v>1441</v>
      </c>
      <c r="E175">
        <v>0</v>
      </c>
      <c r="F175" t="s">
        <v>1259</v>
      </c>
      <c r="G175" t="s">
        <v>1260</v>
      </c>
      <c r="H175">
        <v>0</v>
      </c>
      <c r="I175">
        <v>435</v>
      </c>
      <c r="J175" t="s">
        <v>1261</v>
      </c>
      <c r="K175" t="s">
        <v>1262</v>
      </c>
      <c r="L175">
        <v>349.55</v>
      </c>
      <c r="M175" s="224">
        <v>46263</v>
      </c>
      <c r="N175"/>
      <c r="O175" t="s">
        <v>168</v>
      </c>
      <c r="P175">
        <v>2110402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+VLOOKUP($A$1:$A$21139,'DT HUEVO'!$A:$E,3,0)</f>
        <v>M</v>
      </c>
      <c r="W175" t="str">
        <f>+VLOOKUP($A$1:$A$20979,'DT HUEVO'!$A:$E,4,0)</f>
        <v>VERDE</v>
      </c>
      <c r="X175" t="str">
        <f>+VLOOKUP(T$1:T$21139,'DT HUEVO'!$H:$K,2,0)</f>
        <v>OCCIDENTE</v>
      </c>
      <c r="Y175" t="str">
        <f>+VLOOKUP(T$1:T$21139,'DT HUEVO'!$H:$K,3,0)</f>
        <v>CALOTO</v>
      </c>
      <c r="Z175">
        <f>+VLOOKUP(A$1:A$21139,'DT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375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4">
        <v>46263</v>
      </c>
      <c r="N176"/>
      <c r="O176" t="s">
        <v>168</v>
      </c>
      <c r="P176">
        <v>2152388</v>
      </c>
      <c r="Q176" t="s">
        <v>169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+VLOOKUP($A$1:$A$21139,'DT HUEVO'!$A:$E,3,0)</f>
        <v>L</v>
      </c>
      <c r="W176" t="str">
        <f>+VLOOKUP($A$1:$A$20979,'DT HUEVO'!$A:$E,4,0)</f>
        <v>EMPACADOS</v>
      </c>
      <c r="X176" t="str">
        <f>+VLOOKUP(T$1:T$21139,'DT HUEVO'!$H:$K,2,0)</f>
        <v>OCCIDENTE</v>
      </c>
      <c r="Y176" t="str">
        <f>+VLOOKUP(T$1:T$21139,'DT HUEVO'!$H:$K,3,0)</f>
        <v>CALOTO</v>
      </c>
      <c r="Z176">
        <f>+VLOOKUP(A$1:A$21139,'DT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3060</v>
      </c>
      <c r="E177">
        <v>0</v>
      </c>
      <c r="F177" t="s">
        <v>1259</v>
      </c>
      <c r="G177" t="s">
        <v>1260</v>
      </c>
      <c r="H177">
        <v>0</v>
      </c>
      <c r="I177">
        <v>510</v>
      </c>
      <c r="J177" t="s">
        <v>1261</v>
      </c>
      <c r="K177" t="s">
        <v>1262</v>
      </c>
      <c r="L177">
        <v>394.26</v>
      </c>
      <c r="M177" s="224">
        <v>46263</v>
      </c>
      <c r="N177"/>
      <c r="O177" t="s">
        <v>170</v>
      </c>
      <c r="P177">
        <v>2110202</v>
      </c>
      <c r="Q177" t="s">
        <v>171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+VLOOKUP($A$1:$A$21139,'DT HUEVO'!$A:$E,3,0)</f>
        <v>XL</v>
      </c>
      <c r="W177" t="str">
        <f>+VLOOKUP($A$1:$A$20979,'DT HUEVO'!$A:$E,4,0)</f>
        <v>VERDE</v>
      </c>
      <c r="X177" t="str">
        <f>+VLOOKUP(T$1:T$21139,'DT HUEVO'!$H:$K,2,0)</f>
        <v>OCCIDENTE</v>
      </c>
      <c r="Y177" t="str">
        <f>+VLOOKUP(T$1:T$21139,'DT HUEVO'!$H:$K,3,0)</f>
        <v>CALOTO</v>
      </c>
      <c r="Z177">
        <f>+VLOOKUP(A$1:A$21139,'DT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1006</v>
      </c>
      <c r="C178" t="s">
        <v>1258</v>
      </c>
      <c r="D178">
        <v>10620</v>
      </c>
      <c r="E178">
        <v>0</v>
      </c>
      <c r="F178" t="s">
        <v>1259</v>
      </c>
      <c r="G178" t="s">
        <v>1260</v>
      </c>
      <c r="H178">
        <v>0</v>
      </c>
      <c r="I178">
        <v>445</v>
      </c>
      <c r="J178" t="s">
        <v>1261</v>
      </c>
      <c r="K178" t="s">
        <v>1262</v>
      </c>
      <c r="L178">
        <v>363.24000911404568</v>
      </c>
      <c r="M178" s="224">
        <v>46265</v>
      </c>
      <c r="N178"/>
      <c r="O178" t="s">
        <v>170</v>
      </c>
      <c r="P178">
        <v>2110302</v>
      </c>
      <c r="Q178" t="s">
        <v>171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+VLOOKUP($A$1:$A$21139,'DT HUEVO'!$A:$E,3,0)</f>
        <v>L</v>
      </c>
      <c r="W178" t="str">
        <f>+VLOOKUP($A$1:$A$20979,'DT HUEVO'!$A:$E,4,0)</f>
        <v>VERDE</v>
      </c>
      <c r="X178" t="str">
        <f>+VLOOKUP(T$1:T$21139,'DT HUEVO'!$H:$K,2,0)</f>
        <v>OCCIDENTE</v>
      </c>
      <c r="Y178" t="str">
        <f>+VLOOKUP(T$1:T$21139,'DT HUEVO'!$H:$K,3,0)</f>
        <v>CALOTO</v>
      </c>
      <c r="Z178">
        <f>+VLOOKUP(A$1:A$21139,'DT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1008</v>
      </c>
      <c r="C179" t="s">
        <v>1258</v>
      </c>
      <c r="D179">
        <v>2010</v>
      </c>
      <c r="E179">
        <v>0</v>
      </c>
      <c r="F179" t="s">
        <v>1259</v>
      </c>
      <c r="G179" t="s">
        <v>1260</v>
      </c>
      <c r="H179">
        <v>0</v>
      </c>
      <c r="I179">
        <v>435</v>
      </c>
      <c r="J179" t="s">
        <v>1261</v>
      </c>
      <c r="K179" t="s">
        <v>1262</v>
      </c>
      <c r="L179">
        <v>349.55</v>
      </c>
      <c r="M179" s="224">
        <v>46265</v>
      </c>
      <c r="N179"/>
      <c r="O179" t="s">
        <v>170</v>
      </c>
      <c r="P179">
        <v>2110402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+VLOOKUP($A$1:$A$21139,'DT HUEVO'!$A:$E,3,0)</f>
        <v>M</v>
      </c>
      <c r="W179" t="str">
        <f>+VLOOKUP($A$1:$A$20979,'DT HUEVO'!$A:$E,4,0)</f>
        <v>VERDE</v>
      </c>
      <c r="X179" t="str">
        <f>+VLOOKUP(T$1:T$21139,'DT HUEVO'!$H:$K,2,0)</f>
        <v>OCCIDENTE</v>
      </c>
      <c r="Y179" t="str">
        <f>+VLOOKUP(T$1:T$21139,'DT HUEVO'!$H:$K,3,0)</f>
        <v>CALOTO</v>
      </c>
      <c r="Z179">
        <f>+VLOOKUP(A$1:A$21139,'DT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1103</v>
      </c>
      <c r="C180" t="s">
        <v>1258</v>
      </c>
      <c r="D180">
        <v>30</v>
      </c>
      <c r="E180">
        <v>0</v>
      </c>
      <c r="F180" t="s">
        <v>1259</v>
      </c>
      <c r="G180" t="s">
        <v>1260</v>
      </c>
      <c r="H180">
        <v>0</v>
      </c>
      <c r="I180">
        <v>640</v>
      </c>
      <c r="J180" t="s">
        <v>1261</v>
      </c>
      <c r="K180" t="s">
        <v>1262</v>
      </c>
      <c r="L180">
        <v>599.67999999999995</v>
      </c>
      <c r="M180" s="224">
        <v>46263</v>
      </c>
      <c r="N180"/>
      <c r="O180" t="s">
        <v>170</v>
      </c>
      <c r="P180">
        <v>2112207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+VLOOKUP($A$1:$A$21139,'DT HUEVO'!$A:$E,3,0)</f>
        <v>XL</v>
      </c>
      <c r="W180" t="str">
        <f>+VLOOKUP($A$1:$A$20979,'DT HUEVO'!$A:$E,4,0)</f>
        <v>EMPACADOS</v>
      </c>
      <c r="X180" t="str">
        <f>+VLOOKUP(T$1:T$21139,'DT HUEVO'!$H:$K,2,0)</f>
        <v>OCCIDENTE</v>
      </c>
      <c r="Y180" t="str">
        <f>+VLOOKUP(T$1:T$21139,'DT HUEVO'!$H:$K,3,0)</f>
        <v>CALOTO</v>
      </c>
      <c r="Z180" t="str">
        <f>+VLOOKUP(A$1:A$21139,'DT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1105</v>
      </c>
      <c r="C181" t="s">
        <v>1258</v>
      </c>
      <c r="D181">
        <v>735</v>
      </c>
      <c r="E181">
        <v>0</v>
      </c>
      <c r="F181" t="s">
        <v>1259</v>
      </c>
      <c r="G181" t="s">
        <v>1260</v>
      </c>
      <c r="H181">
        <v>0</v>
      </c>
      <c r="I181">
        <v>540</v>
      </c>
      <c r="J181" t="s">
        <v>1261</v>
      </c>
      <c r="K181" t="s">
        <v>1262</v>
      </c>
      <c r="L181">
        <v>538.38</v>
      </c>
      <c r="M181" s="224">
        <v>46263</v>
      </c>
      <c r="N181"/>
      <c r="O181" t="s">
        <v>170</v>
      </c>
      <c r="P181">
        <v>2152388</v>
      </c>
      <c r="Q181" t="s">
        <v>171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+VLOOKUP($A$1:$A$21139,'DT HUEVO'!$A:$E,3,0)</f>
        <v>L</v>
      </c>
      <c r="W181" t="str">
        <f>+VLOOKUP($A$1:$A$20979,'DT HUEVO'!$A:$E,4,0)</f>
        <v>EMPACADOS</v>
      </c>
      <c r="X181" t="str">
        <f>+VLOOKUP(T$1:T$21139,'DT HUEVO'!$H:$K,2,0)</f>
        <v>OCCIDENTE</v>
      </c>
      <c r="Y181" t="str">
        <f>+VLOOKUP(T$1:T$21139,'DT HUEVO'!$H:$K,3,0)</f>
        <v>CALOTO</v>
      </c>
      <c r="Z181">
        <f>+VLOOKUP(A$1:A$21139,'DT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2010102</v>
      </c>
      <c r="B182" t="s">
        <v>1266</v>
      </c>
      <c r="C182" t="s">
        <v>1258</v>
      </c>
      <c r="D182">
        <v>480</v>
      </c>
      <c r="E182">
        <v>0</v>
      </c>
      <c r="F182" t="s">
        <v>1259</v>
      </c>
      <c r="G182" t="s">
        <v>1260</v>
      </c>
      <c r="H182">
        <v>0</v>
      </c>
      <c r="I182">
        <v>610</v>
      </c>
      <c r="J182" t="s">
        <v>1261</v>
      </c>
      <c r="K182" t="s">
        <v>1262</v>
      </c>
      <c r="L182">
        <v>629.67999999999995</v>
      </c>
      <c r="M182" s="224">
        <v>46263</v>
      </c>
      <c r="N182"/>
      <c r="O182" t="s">
        <v>172</v>
      </c>
      <c r="P182">
        <v>2010102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+VLOOKUP($A$1:$A$21139,'DT HUEVO'!$A:$E,3,0)</f>
        <v>YUMBO</v>
      </c>
      <c r="W182" t="str">
        <f>+VLOOKUP($A$1:$A$20979,'DT HUEVO'!$A:$E,4,0)</f>
        <v>VERDE</v>
      </c>
      <c r="X182" t="str">
        <f>+VLOOKUP(T$1:T$21139,'DT HUEVO'!$H:$K,2,0)</f>
        <v>OCCIDENTE</v>
      </c>
      <c r="Y182" t="str">
        <f>+VLOOKUP(T$1:T$21139,'DT HUEVO'!$H:$K,3,0)</f>
        <v>CALOTO</v>
      </c>
      <c r="Z182">
        <f>+VLOOKUP(A$1:A$21139,'DT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1007</v>
      </c>
      <c r="C183" t="s">
        <v>1258</v>
      </c>
      <c r="D183">
        <v>890</v>
      </c>
      <c r="E183">
        <v>0</v>
      </c>
      <c r="F183" t="s">
        <v>1259</v>
      </c>
      <c r="G183" t="s">
        <v>1260</v>
      </c>
      <c r="H183">
        <v>0</v>
      </c>
      <c r="I183">
        <v>510</v>
      </c>
      <c r="J183" t="s">
        <v>1261</v>
      </c>
      <c r="K183" t="s">
        <v>1262</v>
      </c>
      <c r="L183">
        <v>394.26</v>
      </c>
      <c r="M183" s="224">
        <v>46265</v>
      </c>
      <c r="N183"/>
      <c r="O183" t="s">
        <v>172</v>
      </c>
      <c r="P183">
        <v>2110202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+VLOOKUP($A$1:$A$21139,'DT HUEVO'!$A:$E,3,0)</f>
        <v>XL</v>
      </c>
      <c r="W183" t="str">
        <f>+VLOOKUP($A$1:$A$20979,'DT HUEVO'!$A:$E,4,0)</f>
        <v>VERDE</v>
      </c>
      <c r="X183" t="str">
        <f>+VLOOKUP(T$1:T$21139,'DT HUEVO'!$H:$K,2,0)</f>
        <v>OCCIDENTE</v>
      </c>
      <c r="Y183" t="str">
        <f>+VLOOKUP(T$1:T$21139,'DT HUEVO'!$H:$K,3,0)</f>
        <v>CALOTO</v>
      </c>
      <c r="Z183">
        <f>+VLOOKUP(A$1:A$21139,'DT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1248</v>
      </c>
      <c r="C184" t="s">
        <v>1258</v>
      </c>
      <c r="D184">
        <v>1020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393.89</v>
      </c>
      <c r="M184" s="224">
        <v>46263</v>
      </c>
      <c r="N184">
        <v>0</v>
      </c>
      <c r="O184" t="s">
        <v>172</v>
      </c>
      <c r="P184">
        <v>2110217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+VLOOKUP($A$1:$A$21139,'DT HUEVO'!$A:$E,3,0)</f>
        <v>XL</v>
      </c>
      <c r="W184" t="str">
        <f>+VLOOKUP($A$1:$A$20979,'DT HUEVO'!$A:$E,4,0)</f>
        <v>EMPACADOS</v>
      </c>
      <c r="X184" t="str">
        <f>+VLOOKUP(T$1:T$21139,'DT HUEVO'!$H:$K,2,0)</f>
        <v>OCCIDENTE</v>
      </c>
      <c r="Y184" t="str">
        <f>+VLOOKUP(T$1:T$21139,'DT HUEVO'!$H:$K,3,0)</f>
        <v>CALOTO</v>
      </c>
      <c r="Z184">
        <f>+VLOOKUP(A$1:A$21139,'DT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13170</v>
      </c>
      <c r="E185">
        <v>0</v>
      </c>
      <c r="F185" t="s">
        <v>1259</v>
      </c>
      <c r="G185" t="s">
        <v>1260</v>
      </c>
      <c r="H185">
        <v>0</v>
      </c>
      <c r="I185">
        <v>445</v>
      </c>
      <c r="J185" t="s">
        <v>1261</v>
      </c>
      <c r="K185" t="s">
        <v>1262</v>
      </c>
      <c r="L185">
        <v>363.24000890611501</v>
      </c>
      <c r="M185" s="224">
        <v>46265</v>
      </c>
      <c r="N185"/>
      <c r="O185" t="s">
        <v>172</v>
      </c>
      <c r="P185">
        <v>2110302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+VLOOKUP($A$1:$A$21139,'DT HUEVO'!$A:$E,3,0)</f>
        <v>L</v>
      </c>
      <c r="W185" t="str">
        <f>+VLOOKUP($A$1:$A$20979,'DT HUEVO'!$A:$E,4,0)</f>
        <v>VERDE</v>
      </c>
      <c r="X185" t="str">
        <f>+VLOOKUP(T$1:T$21139,'DT HUEVO'!$H:$K,2,0)</f>
        <v>OCCIDENTE</v>
      </c>
      <c r="Y185" t="str">
        <f>+VLOOKUP(T$1:T$21139,'DT HUEVO'!$H:$K,3,0)</f>
        <v>CALOTO</v>
      </c>
      <c r="Z185">
        <f>+VLOOKUP(A$1:A$21139,'DT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2110317</v>
      </c>
      <c r="B186" t="s">
        <v>1265</v>
      </c>
      <c r="C186" t="s">
        <v>1258</v>
      </c>
      <c r="D186">
        <v>360</v>
      </c>
      <c r="E186">
        <v>0</v>
      </c>
      <c r="F186" t="s">
        <v>1259</v>
      </c>
      <c r="G186" t="s">
        <v>1260</v>
      </c>
      <c r="H186">
        <v>0</v>
      </c>
      <c r="I186">
        <v>455</v>
      </c>
      <c r="J186" t="s">
        <v>1261</v>
      </c>
      <c r="K186" t="s">
        <v>1262</v>
      </c>
      <c r="L186">
        <v>362.98</v>
      </c>
      <c r="M186" s="224">
        <v>46265</v>
      </c>
      <c r="N186">
        <v>0</v>
      </c>
      <c r="O186" t="s">
        <v>172</v>
      </c>
      <c r="P186">
        <v>2110317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+VLOOKUP($A$1:$A$21139,'DT HUEVO'!$A:$E,3,0)</f>
        <v>L</v>
      </c>
      <c r="W186" t="str">
        <f>+VLOOKUP($A$1:$A$20979,'DT HUEVO'!$A:$E,4,0)</f>
        <v>EMPACADOS</v>
      </c>
      <c r="X186" t="str">
        <f>+VLOOKUP(T$1:T$21139,'DT HUEVO'!$H:$K,2,0)</f>
        <v>OCCIDENTE</v>
      </c>
      <c r="Y186" t="str">
        <f>+VLOOKUP(T$1:T$21139,'DT HUEVO'!$H:$K,3,0)</f>
        <v>CALOTO</v>
      </c>
      <c r="Z186">
        <f>+VLOOKUP(A$1:A$21139,'DT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2110402</v>
      </c>
      <c r="B187" t="s">
        <v>1008</v>
      </c>
      <c r="C187" t="s">
        <v>1258</v>
      </c>
      <c r="D187">
        <v>95</v>
      </c>
      <c r="E187">
        <v>0</v>
      </c>
      <c r="F187" t="s">
        <v>1259</v>
      </c>
      <c r="G187" t="s">
        <v>1260</v>
      </c>
      <c r="H187">
        <v>0</v>
      </c>
      <c r="I187">
        <v>435</v>
      </c>
      <c r="J187" t="s">
        <v>1261</v>
      </c>
      <c r="K187" t="s">
        <v>1262</v>
      </c>
      <c r="L187">
        <v>349.55</v>
      </c>
      <c r="M187" s="224">
        <v>46263</v>
      </c>
      <c r="N187"/>
      <c r="O187" t="s">
        <v>172</v>
      </c>
      <c r="P187">
        <v>2110402</v>
      </c>
      <c r="Q187" t="s">
        <v>173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+VLOOKUP($A$1:$A$21139,'DT HUEVO'!$A:$E,3,0)</f>
        <v>M</v>
      </c>
      <c r="W187" t="str">
        <f>+VLOOKUP($A$1:$A$20979,'DT HUEVO'!$A:$E,4,0)</f>
        <v>VERDE</v>
      </c>
      <c r="X187" t="str">
        <f>+VLOOKUP(T$1:T$21139,'DT HUEVO'!$H:$K,2,0)</f>
        <v>OCCIDENTE</v>
      </c>
      <c r="Y187" t="str">
        <f>+VLOOKUP(T$1:T$21139,'DT HUEVO'!$H:$K,3,0)</f>
        <v>CALOTO</v>
      </c>
      <c r="Z187">
        <f>+VLOOKUP(A$1:A$21139,'DT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480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4">
        <v>46265</v>
      </c>
      <c r="N188"/>
      <c r="O188" t="s">
        <v>172</v>
      </c>
      <c r="P188">
        <v>2152388</v>
      </c>
      <c r="Q188" t="s">
        <v>173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+VLOOKUP($A$1:$A$21139,'DT HUEVO'!$A:$E,3,0)</f>
        <v>L</v>
      </c>
      <c r="W188" t="str">
        <f>+VLOOKUP($A$1:$A$20979,'DT HUEVO'!$A:$E,4,0)</f>
        <v>EMPACADOS</v>
      </c>
      <c r="X188" t="str">
        <f>+VLOOKUP(T$1:T$21139,'DT HUEVO'!$H:$K,2,0)</f>
        <v>OCCIDENTE</v>
      </c>
      <c r="Y188" t="str">
        <f>+VLOOKUP(T$1:T$21139,'DT HUEVO'!$H:$K,3,0)</f>
        <v>CALOTO</v>
      </c>
      <c r="Z188">
        <f>+VLOOKUP(A$1:A$21139,'DT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380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4">
        <v>46263</v>
      </c>
      <c r="N189"/>
      <c r="O189" t="s">
        <v>174</v>
      </c>
      <c r="P189">
        <v>2010102</v>
      </c>
      <c r="Q189" t="s">
        <v>175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+VLOOKUP($A$1:$A$21139,'DT HUEVO'!$A:$E,3,0)</f>
        <v>YUMBO</v>
      </c>
      <c r="W189" t="str">
        <f>+VLOOKUP($A$1:$A$20979,'DT HUEVO'!$A:$E,4,0)</f>
        <v>VERDE</v>
      </c>
      <c r="X189" t="str">
        <f>+VLOOKUP(T$1:T$21139,'DT HUEVO'!$H:$K,2,0)</f>
        <v>OCCIDENTE</v>
      </c>
      <c r="Y189" t="str">
        <f>+VLOOKUP(T$1:T$21139,'DT HUEVO'!$H:$K,3,0)</f>
        <v>CALOTO</v>
      </c>
      <c r="Z189">
        <f>+VLOOKUP(A$1:A$21139,'DT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2110202</v>
      </c>
      <c r="B190" t="s">
        <v>1007</v>
      </c>
      <c r="C190" t="s">
        <v>1258</v>
      </c>
      <c r="D190">
        <v>570</v>
      </c>
      <c r="E190">
        <v>0</v>
      </c>
      <c r="F190" t="s">
        <v>1259</v>
      </c>
      <c r="G190" t="s">
        <v>1260</v>
      </c>
      <c r="H190">
        <v>0</v>
      </c>
      <c r="I190">
        <v>510</v>
      </c>
      <c r="J190" t="s">
        <v>1261</v>
      </c>
      <c r="K190" t="s">
        <v>1262</v>
      </c>
      <c r="L190">
        <v>394.26</v>
      </c>
      <c r="M190" s="224">
        <v>46263</v>
      </c>
      <c r="N190"/>
      <c r="O190" t="s">
        <v>174</v>
      </c>
      <c r="P190">
        <v>2110202</v>
      </c>
      <c r="Q190" t="s">
        <v>175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+VLOOKUP($A$1:$A$21139,'DT HUEVO'!$A:$E,3,0)</f>
        <v>XL</v>
      </c>
      <c r="W190" t="str">
        <f>+VLOOKUP($A$1:$A$20979,'DT HUEVO'!$A:$E,4,0)</f>
        <v>VERDE</v>
      </c>
      <c r="X190" t="str">
        <f>+VLOOKUP(T$1:T$21139,'DT HUEVO'!$H:$K,2,0)</f>
        <v>OCCIDENTE</v>
      </c>
      <c r="Y190" t="str">
        <f>+VLOOKUP(T$1:T$21139,'DT HUEVO'!$H:$K,3,0)</f>
        <v>CALOTO</v>
      </c>
      <c r="Z190">
        <f>+VLOOKUP(A$1:A$21139,'DT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1006</v>
      </c>
      <c r="C191" t="s">
        <v>1258</v>
      </c>
      <c r="D191">
        <v>9510</v>
      </c>
      <c r="E191">
        <v>0</v>
      </c>
      <c r="F191" t="s">
        <v>1259</v>
      </c>
      <c r="G191" t="s">
        <v>1260</v>
      </c>
      <c r="H191">
        <v>0</v>
      </c>
      <c r="I191">
        <v>445</v>
      </c>
      <c r="J191" t="s">
        <v>1261</v>
      </c>
      <c r="K191" t="s">
        <v>1262</v>
      </c>
      <c r="L191">
        <v>363.24000971261842</v>
      </c>
      <c r="M191" s="224">
        <v>46265</v>
      </c>
      <c r="N191"/>
      <c r="O191" t="s">
        <v>174</v>
      </c>
      <c r="P191">
        <v>2110302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+VLOOKUP($A$1:$A$21139,'DT HUEVO'!$A:$E,3,0)</f>
        <v>L</v>
      </c>
      <c r="W191" t="str">
        <f>+VLOOKUP($A$1:$A$20979,'DT HUEVO'!$A:$E,4,0)</f>
        <v>VERDE</v>
      </c>
      <c r="X191" t="str">
        <f>+VLOOKUP(T$1:T$21139,'DT HUEVO'!$H:$K,2,0)</f>
        <v>OCCIDENTE</v>
      </c>
      <c r="Y191" t="str">
        <f>+VLOOKUP(T$1:T$21139,'DT HUEVO'!$H:$K,3,0)</f>
        <v>CALOTO</v>
      </c>
      <c r="Z191">
        <f>+VLOOKUP(A$1:A$21139,'DT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570</v>
      </c>
      <c r="E192">
        <v>0</v>
      </c>
      <c r="F192" t="s">
        <v>1259</v>
      </c>
      <c r="G192" t="s">
        <v>1260</v>
      </c>
      <c r="H192">
        <v>0</v>
      </c>
      <c r="I192">
        <v>435</v>
      </c>
      <c r="J192" t="s">
        <v>1261</v>
      </c>
      <c r="K192" t="s">
        <v>1262</v>
      </c>
      <c r="L192">
        <v>349.55</v>
      </c>
      <c r="M192" s="224">
        <v>46265</v>
      </c>
      <c r="N192"/>
      <c r="O192" t="s">
        <v>174</v>
      </c>
      <c r="P192">
        <v>2110402</v>
      </c>
      <c r="Q192" t="s">
        <v>175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+VLOOKUP($A$1:$A$21139,'DT HUEVO'!$A:$E,3,0)</f>
        <v>M</v>
      </c>
      <c r="W192" t="str">
        <f>+VLOOKUP($A$1:$A$20979,'DT HUEVO'!$A:$E,4,0)</f>
        <v>VERDE</v>
      </c>
      <c r="X192" t="str">
        <f>+VLOOKUP(T$1:T$21139,'DT HUEVO'!$H:$K,2,0)</f>
        <v>OCCIDENTE</v>
      </c>
      <c r="Y192" t="str">
        <f>+VLOOKUP(T$1:T$21139,'DT HUEVO'!$H:$K,3,0)</f>
        <v>CALOTO</v>
      </c>
      <c r="Z192">
        <f>+VLOOKUP(A$1:A$21139,'DT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2112207</v>
      </c>
      <c r="B193" t="s">
        <v>1103</v>
      </c>
      <c r="C193" t="s">
        <v>1258</v>
      </c>
      <c r="D193">
        <v>180</v>
      </c>
      <c r="E193">
        <v>0</v>
      </c>
      <c r="F193" t="s">
        <v>1259</v>
      </c>
      <c r="G193" t="s">
        <v>1260</v>
      </c>
      <c r="H193">
        <v>0</v>
      </c>
      <c r="I193">
        <v>640</v>
      </c>
      <c r="J193" t="s">
        <v>1261</v>
      </c>
      <c r="K193" t="s">
        <v>1262</v>
      </c>
      <c r="L193">
        <v>599.67999999999995</v>
      </c>
      <c r="M193" s="224">
        <v>46262</v>
      </c>
      <c r="N193"/>
      <c r="O193" t="s">
        <v>174</v>
      </c>
      <c r="P193">
        <v>2112207</v>
      </c>
      <c r="Q193" t="s">
        <v>175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+VLOOKUP($A$1:$A$21139,'DT HUEVO'!$A:$E,3,0)</f>
        <v>XL</v>
      </c>
      <c r="W193" t="str">
        <f>+VLOOKUP($A$1:$A$20979,'DT HUEVO'!$A:$E,4,0)</f>
        <v>EMPACADOS</v>
      </c>
      <c r="X193" t="str">
        <f>+VLOOKUP(T$1:T$21139,'DT HUEVO'!$H:$K,2,0)</f>
        <v>OCCIDENTE</v>
      </c>
      <c r="Y193" t="str">
        <f>+VLOOKUP(T$1:T$21139,'DT HUEVO'!$H:$K,3,0)</f>
        <v>CALOTO</v>
      </c>
      <c r="Z193" t="str">
        <f>+VLOOKUP(A$1:A$21139,'DT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1105</v>
      </c>
      <c r="C194" t="s">
        <v>1258</v>
      </c>
      <c r="D194">
        <v>330</v>
      </c>
      <c r="E194">
        <v>0</v>
      </c>
      <c r="F194" t="s">
        <v>1259</v>
      </c>
      <c r="G194" t="s">
        <v>1260</v>
      </c>
      <c r="H194">
        <v>0</v>
      </c>
      <c r="I194">
        <v>540</v>
      </c>
      <c r="J194" t="s">
        <v>1261</v>
      </c>
      <c r="K194" t="s">
        <v>1262</v>
      </c>
      <c r="L194">
        <v>538.38</v>
      </c>
      <c r="M194" s="224">
        <v>46265</v>
      </c>
      <c r="N194"/>
      <c r="O194" t="s">
        <v>174</v>
      </c>
      <c r="P194">
        <v>2152388</v>
      </c>
      <c r="Q194" t="s">
        <v>175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+VLOOKUP($A$1:$A$21139,'DT HUEVO'!$A:$E,3,0)</f>
        <v>L</v>
      </c>
      <c r="W194" t="str">
        <f>+VLOOKUP($A$1:$A$20979,'DT HUEVO'!$A:$E,4,0)</f>
        <v>EMPACADOS</v>
      </c>
      <c r="X194" t="str">
        <f>+VLOOKUP(T$1:T$21139,'DT HUEVO'!$H:$K,2,0)</f>
        <v>OCCIDENTE</v>
      </c>
      <c r="Y194" t="str">
        <f>+VLOOKUP(T$1:T$21139,'DT HUEVO'!$H:$K,3,0)</f>
        <v>CALOTO</v>
      </c>
      <c r="Z194">
        <f>+VLOOKUP(A$1:A$21139,'DT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1258</v>
      </c>
      <c r="D195">
        <v>700</v>
      </c>
      <c r="E195">
        <v>0</v>
      </c>
      <c r="F195" t="s">
        <v>1259</v>
      </c>
      <c r="G195" t="s">
        <v>1260</v>
      </c>
      <c r="H195">
        <v>0</v>
      </c>
      <c r="I195">
        <v>610</v>
      </c>
      <c r="J195" t="s">
        <v>1261</v>
      </c>
      <c r="K195" t="s">
        <v>1262</v>
      </c>
      <c r="L195">
        <v>629.67999999999995</v>
      </c>
      <c r="M195" s="224">
        <v>46262</v>
      </c>
      <c r="N195"/>
      <c r="O195" t="s">
        <v>176</v>
      </c>
      <c r="P195">
        <v>2010102</v>
      </c>
      <c r="Q195" t="s">
        <v>177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+VLOOKUP($A$1:$A$21139,'DT HUEVO'!$A:$E,3,0)</f>
        <v>YUMBO</v>
      </c>
      <c r="W195" t="str">
        <f>+VLOOKUP($A$1:$A$20979,'DT HUEVO'!$A:$E,4,0)</f>
        <v>VERDE</v>
      </c>
      <c r="X195" t="str">
        <f>+VLOOKUP(T$1:T$21139,'DT HUEVO'!$H:$K,2,0)</f>
        <v>OCCIDENTE</v>
      </c>
      <c r="Y195" t="str">
        <f>+VLOOKUP(T$1:T$21139,'DT HUEVO'!$H:$K,3,0)</f>
        <v>CALOTO</v>
      </c>
      <c r="Z195">
        <f>+VLOOKUP(A$1:A$21139,'DT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1007</v>
      </c>
      <c r="C196" t="s">
        <v>1258</v>
      </c>
      <c r="D196">
        <v>900</v>
      </c>
      <c r="E196">
        <v>0</v>
      </c>
      <c r="F196" t="s">
        <v>1259</v>
      </c>
      <c r="G196" t="s">
        <v>1260</v>
      </c>
      <c r="H196">
        <v>0</v>
      </c>
      <c r="I196">
        <v>510</v>
      </c>
      <c r="J196" t="s">
        <v>1261</v>
      </c>
      <c r="K196" t="s">
        <v>1262</v>
      </c>
      <c r="L196">
        <v>394.26</v>
      </c>
      <c r="M196" s="224">
        <v>46263</v>
      </c>
      <c r="N196"/>
      <c r="O196" t="s">
        <v>176</v>
      </c>
      <c r="P196">
        <v>2110202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+VLOOKUP($A$1:$A$21139,'DT HUEVO'!$A:$E,3,0)</f>
        <v>XL</v>
      </c>
      <c r="W196" t="str">
        <f>+VLOOKUP($A$1:$A$20979,'DT HUEVO'!$A:$E,4,0)</f>
        <v>VERDE</v>
      </c>
      <c r="X196" t="str">
        <f>+VLOOKUP(T$1:T$21139,'DT HUEVO'!$H:$K,2,0)</f>
        <v>OCCIDENTE</v>
      </c>
      <c r="Y196" t="str">
        <f>+VLOOKUP(T$1:T$21139,'DT HUEVO'!$H:$K,3,0)</f>
        <v>CALOTO</v>
      </c>
      <c r="Z196">
        <f>+VLOOKUP(A$1:A$21139,'DT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1006</v>
      </c>
      <c r="C197" t="s">
        <v>1258</v>
      </c>
      <c r="D197">
        <v>14730</v>
      </c>
      <c r="E197">
        <v>0</v>
      </c>
      <c r="F197" t="s">
        <v>1259</v>
      </c>
      <c r="G197" t="s">
        <v>1260</v>
      </c>
      <c r="H197">
        <v>0</v>
      </c>
      <c r="I197">
        <v>445</v>
      </c>
      <c r="J197" t="s">
        <v>1261</v>
      </c>
      <c r="K197" t="s">
        <v>1262</v>
      </c>
      <c r="L197">
        <v>363.24000939733719</v>
      </c>
      <c r="M197" s="224">
        <v>46265</v>
      </c>
      <c r="N197"/>
      <c r="O197" t="s">
        <v>176</v>
      </c>
      <c r="P197">
        <v>2110302</v>
      </c>
      <c r="Q197" t="s">
        <v>177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+VLOOKUP($A$1:$A$21139,'DT HUEVO'!$A:$E,3,0)</f>
        <v>L</v>
      </c>
      <c r="W197" t="str">
        <f>+VLOOKUP($A$1:$A$20979,'DT HUEVO'!$A:$E,4,0)</f>
        <v>VERDE</v>
      </c>
      <c r="X197" t="str">
        <f>+VLOOKUP(T$1:T$21139,'DT HUEVO'!$H:$K,2,0)</f>
        <v>OCCIDENTE</v>
      </c>
      <c r="Y197" t="str">
        <f>+VLOOKUP(T$1:T$21139,'DT HUEVO'!$H:$K,3,0)</f>
        <v>CALOTO</v>
      </c>
      <c r="Z197">
        <f>+VLOOKUP(A$1:A$21139,'DT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1759</v>
      </c>
      <c r="E198">
        <v>0</v>
      </c>
      <c r="F198" t="s">
        <v>1259</v>
      </c>
      <c r="G198" t="s">
        <v>1260</v>
      </c>
      <c r="H198">
        <v>0</v>
      </c>
      <c r="I198">
        <v>435</v>
      </c>
      <c r="J198" t="s">
        <v>1261</v>
      </c>
      <c r="K198" t="s">
        <v>1262</v>
      </c>
      <c r="L198">
        <v>349.55</v>
      </c>
      <c r="M198" s="224">
        <v>46263</v>
      </c>
      <c r="N198"/>
      <c r="O198" t="s">
        <v>176</v>
      </c>
      <c r="P198">
        <v>2110402</v>
      </c>
      <c r="Q198" t="s">
        <v>177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+VLOOKUP($A$1:$A$21139,'DT HUEVO'!$A:$E,3,0)</f>
        <v>M</v>
      </c>
      <c r="W198" t="str">
        <f>+VLOOKUP($A$1:$A$20979,'DT HUEVO'!$A:$E,4,0)</f>
        <v>VERDE</v>
      </c>
      <c r="X198" t="str">
        <f>+VLOOKUP(T$1:T$21139,'DT HUEVO'!$H:$K,2,0)</f>
        <v>OCCIDENTE</v>
      </c>
      <c r="Y198" t="str">
        <f>+VLOOKUP(T$1:T$21139,'DT HUEVO'!$H:$K,3,0)</f>
        <v>CALOTO</v>
      </c>
      <c r="Z198">
        <f>+VLOOKUP(A$1:A$21139,'DT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2112207</v>
      </c>
      <c r="B199" t="s">
        <v>1103</v>
      </c>
      <c r="C199" t="s">
        <v>1258</v>
      </c>
      <c r="D199">
        <v>180</v>
      </c>
      <c r="E199">
        <v>0</v>
      </c>
      <c r="F199" t="s">
        <v>1259</v>
      </c>
      <c r="G199" t="s">
        <v>1260</v>
      </c>
      <c r="H199">
        <v>0</v>
      </c>
      <c r="I199">
        <v>640</v>
      </c>
      <c r="J199" t="s">
        <v>1261</v>
      </c>
      <c r="K199" t="s">
        <v>1262</v>
      </c>
      <c r="L199">
        <v>599.67999999999995</v>
      </c>
      <c r="M199" s="224">
        <v>46263</v>
      </c>
      <c r="N199"/>
      <c r="O199" t="s">
        <v>176</v>
      </c>
      <c r="P199">
        <v>2112207</v>
      </c>
      <c r="Q199" t="s">
        <v>177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+VLOOKUP($A$1:$A$21139,'DT HUEVO'!$A:$E,3,0)</f>
        <v>XL</v>
      </c>
      <c r="W199" t="str">
        <f>+VLOOKUP($A$1:$A$20979,'DT HUEVO'!$A:$E,4,0)</f>
        <v>EMPACADOS</v>
      </c>
      <c r="X199" t="str">
        <f>+VLOOKUP(T$1:T$21139,'DT HUEVO'!$H:$K,2,0)</f>
        <v>OCCIDENTE</v>
      </c>
      <c r="Y199" t="str">
        <f>+VLOOKUP(T$1:T$21139,'DT HUEVO'!$H:$K,3,0)</f>
        <v>CALOTO</v>
      </c>
      <c r="Z199" t="str">
        <f>+VLOOKUP(A$1:A$21139,'DT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2152388</v>
      </c>
      <c r="B200" t="s">
        <v>1105</v>
      </c>
      <c r="C200" t="s">
        <v>1258</v>
      </c>
      <c r="D200">
        <v>270</v>
      </c>
      <c r="E200">
        <v>0</v>
      </c>
      <c r="F200" t="s">
        <v>1259</v>
      </c>
      <c r="G200" t="s">
        <v>1260</v>
      </c>
      <c r="H200">
        <v>0</v>
      </c>
      <c r="I200">
        <v>540</v>
      </c>
      <c r="J200" t="s">
        <v>1261</v>
      </c>
      <c r="K200" t="s">
        <v>1262</v>
      </c>
      <c r="L200">
        <v>538.38</v>
      </c>
      <c r="M200" s="224">
        <v>46263</v>
      </c>
      <c r="N200"/>
      <c r="O200" t="s">
        <v>176</v>
      </c>
      <c r="P200">
        <v>2152388</v>
      </c>
      <c r="Q200" t="s">
        <v>177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+VLOOKUP($A$1:$A$21139,'DT HUEVO'!$A:$E,3,0)</f>
        <v>L</v>
      </c>
      <c r="W200" t="str">
        <f>+VLOOKUP($A$1:$A$20979,'DT HUEVO'!$A:$E,4,0)</f>
        <v>EMPACADOS</v>
      </c>
      <c r="X200" t="str">
        <f>+VLOOKUP(T$1:T$21139,'DT HUEVO'!$H:$K,2,0)</f>
        <v>OCCIDENTE</v>
      </c>
      <c r="Y200" t="str">
        <f>+VLOOKUP(T$1:T$21139,'DT HUEVO'!$H:$K,3,0)</f>
        <v>CALOTO</v>
      </c>
      <c r="Z200">
        <f>+VLOOKUP(A$1:A$21139,'DT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2010102</v>
      </c>
      <c r="B201" t="s">
        <v>1266</v>
      </c>
      <c r="C201" t="s">
        <v>1258</v>
      </c>
      <c r="D201">
        <v>160</v>
      </c>
      <c r="E201">
        <v>0</v>
      </c>
      <c r="F201" t="s">
        <v>1259</v>
      </c>
      <c r="G201" t="s">
        <v>1260</v>
      </c>
      <c r="H201">
        <v>0</v>
      </c>
      <c r="I201">
        <v>610</v>
      </c>
      <c r="J201" t="s">
        <v>1261</v>
      </c>
      <c r="K201" t="s">
        <v>1262</v>
      </c>
      <c r="L201">
        <v>629.67999999999995</v>
      </c>
      <c r="M201" s="224">
        <v>46263</v>
      </c>
      <c r="N201"/>
      <c r="O201" t="s">
        <v>178</v>
      </c>
      <c r="P201">
        <v>2010102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+VLOOKUP($A$1:$A$21139,'DT HUEVO'!$A:$E,3,0)</f>
        <v>YUMBO</v>
      </c>
      <c r="W201" t="str">
        <f>+VLOOKUP($A$1:$A$20979,'DT HUEVO'!$A:$E,4,0)</f>
        <v>VERDE</v>
      </c>
      <c r="X201" t="str">
        <f>+VLOOKUP(T$1:T$21139,'DT HUEVO'!$H:$K,2,0)</f>
        <v>OCCIDENTE</v>
      </c>
      <c r="Y201" t="str">
        <f>+VLOOKUP(T$1:T$21139,'DT HUEVO'!$H:$K,3,0)</f>
        <v>CALOTO</v>
      </c>
      <c r="Z201">
        <f>+VLOOKUP(A$1:A$21139,'DT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1007</v>
      </c>
      <c r="C202" t="s">
        <v>1258</v>
      </c>
      <c r="D202">
        <v>960</v>
      </c>
      <c r="E202">
        <v>0</v>
      </c>
      <c r="F202" t="s">
        <v>1259</v>
      </c>
      <c r="G202" t="s">
        <v>1260</v>
      </c>
      <c r="H202">
        <v>0</v>
      </c>
      <c r="I202">
        <v>510</v>
      </c>
      <c r="J202" t="s">
        <v>1261</v>
      </c>
      <c r="K202" t="s">
        <v>1262</v>
      </c>
      <c r="L202">
        <v>394.26</v>
      </c>
      <c r="M202" s="224">
        <v>46263</v>
      </c>
      <c r="N202"/>
      <c r="O202" t="s">
        <v>178</v>
      </c>
      <c r="P202">
        <v>2110202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+VLOOKUP($A$1:$A$21139,'DT HUEVO'!$A:$E,3,0)</f>
        <v>XL</v>
      </c>
      <c r="W202" t="str">
        <f>+VLOOKUP($A$1:$A$20979,'DT HUEVO'!$A:$E,4,0)</f>
        <v>VERDE</v>
      </c>
      <c r="X202" t="str">
        <f>+VLOOKUP(T$1:T$21139,'DT HUEVO'!$H:$K,2,0)</f>
        <v>OCCIDENTE</v>
      </c>
      <c r="Y202" t="str">
        <f>+VLOOKUP(T$1:T$21139,'DT HUEVO'!$H:$K,3,0)</f>
        <v>CALOTO</v>
      </c>
      <c r="Z202">
        <f>+VLOOKUP(A$1:A$21139,'DT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1006</v>
      </c>
      <c r="C203" t="s">
        <v>1258</v>
      </c>
      <c r="D203">
        <v>10490</v>
      </c>
      <c r="E203">
        <v>0</v>
      </c>
      <c r="F203" t="s">
        <v>1259</v>
      </c>
      <c r="G203" t="s">
        <v>1260</v>
      </c>
      <c r="H203">
        <v>0</v>
      </c>
      <c r="I203">
        <v>445</v>
      </c>
      <c r="J203" t="s">
        <v>1261</v>
      </c>
      <c r="K203" t="s">
        <v>1262</v>
      </c>
      <c r="L203">
        <v>363.24000990752052</v>
      </c>
      <c r="M203" s="224">
        <v>46263</v>
      </c>
      <c r="N203"/>
      <c r="O203" t="s">
        <v>178</v>
      </c>
      <c r="P203">
        <v>2110302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+VLOOKUP($A$1:$A$21139,'DT HUEVO'!$A:$E,3,0)</f>
        <v>L</v>
      </c>
      <c r="W203" t="str">
        <f>+VLOOKUP($A$1:$A$20979,'DT HUEVO'!$A:$E,4,0)</f>
        <v>VERDE</v>
      </c>
      <c r="X203" t="str">
        <f>+VLOOKUP(T$1:T$21139,'DT HUEVO'!$H:$K,2,0)</f>
        <v>OCCIDENTE</v>
      </c>
      <c r="Y203" t="str">
        <f>+VLOOKUP(T$1:T$21139,'DT HUEVO'!$H:$K,3,0)</f>
        <v>CALOTO</v>
      </c>
      <c r="Z203">
        <f>+VLOOKUP(A$1:A$21139,'DT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2110317</v>
      </c>
      <c r="B204" t="s">
        <v>1265</v>
      </c>
      <c r="C204" t="s">
        <v>1258</v>
      </c>
      <c r="D204">
        <v>690</v>
      </c>
      <c r="E204">
        <v>0</v>
      </c>
      <c r="F204" t="s">
        <v>1259</v>
      </c>
      <c r="G204" t="s">
        <v>1260</v>
      </c>
      <c r="H204">
        <v>0</v>
      </c>
      <c r="I204">
        <v>455</v>
      </c>
      <c r="J204" t="s">
        <v>1261</v>
      </c>
      <c r="K204" t="s">
        <v>1262</v>
      </c>
      <c r="L204">
        <v>362.98</v>
      </c>
      <c r="M204" s="224">
        <v>46263</v>
      </c>
      <c r="N204">
        <v>0</v>
      </c>
      <c r="O204" t="s">
        <v>178</v>
      </c>
      <c r="P204">
        <v>2110317</v>
      </c>
      <c r="Q204" t="s">
        <v>179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+VLOOKUP($A$1:$A$21139,'DT HUEVO'!$A:$E,3,0)</f>
        <v>L</v>
      </c>
      <c r="W204" t="str">
        <f>+VLOOKUP($A$1:$A$20979,'DT HUEVO'!$A:$E,4,0)</f>
        <v>EMPACADOS</v>
      </c>
      <c r="X204" t="str">
        <f>+VLOOKUP(T$1:T$21139,'DT HUEVO'!$H:$K,2,0)</f>
        <v>OCCIDENTE</v>
      </c>
      <c r="Y204" t="str">
        <f>+VLOOKUP(T$1:T$21139,'DT HUEVO'!$H:$K,3,0)</f>
        <v>CALOTO</v>
      </c>
      <c r="Z204">
        <f>+VLOOKUP(A$1:A$21139,'DT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2110402</v>
      </c>
      <c r="B205" t="s">
        <v>1008</v>
      </c>
      <c r="C205" t="s">
        <v>1258</v>
      </c>
      <c r="D205">
        <v>3390</v>
      </c>
      <c r="E205">
        <v>0</v>
      </c>
      <c r="F205" t="s">
        <v>1259</v>
      </c>
      <c r="G205" t="s">
        <v>1260</v>
      </c>
      <c r="H205">
        <v>0</v>
      </c>
      <c r="I205">
        <v>435</v>
      </c>
      <c r="J205" t="s">
        <v>1261</v>
      </c>
      <c r="K205" t="s">
        <v>1262</v>
      </c>
      <c r="L205">
        <v>349.55</v>
      </c>
      <c r="M205" s="224">
        <v>46263</v>
      </c>
      <c r="N205"/>
      <c r="O205" t="s">
        <v>178</v>
      </c>
      <c r="P205">
        <v>2110402</v>
      </c>
      <c r="Q205" t="s">
        <v>179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+VLOOKUP($A$1:$A$21139,'DT HUEVO'!$A:$E,3,0)</f>
        <v>M</v>
      </c>
      <c r="W205" t="str">
        <f>+VLOOKUP($A$1:$A$20979,'DT HUEVO'!$A:$E,4,0)</f>
        <v>VERDE</v>
      </c>
      <c r="X205" t="str">
        <f>+VLOOKUP(T$1:T$21139,'DT HUEVO'!$H:$K,2,0)</f>
        <v>OCCIDENTE</v>
      </c>
      <c r="Y205" t="str">
        <f>+VLOOKUP(T$1:T$21139,'DT HUEVO'!$H:$K,3,0)</f>
        <v>CALOTO</v>
      </c>
      <c r="Z205">
        <f>+VLOOKUP(A$1:A$21139,'DT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435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4">
        <v>46263</v>
      </c>
      <c r="N206"/>
      <c r="O206" t="s">
        <v>178</v>
      </c>
      <c r="P206">
        <v>2152388</v>
      </c>
      <c r="Q206" t="s">
        <v>179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+VLOOKUP($A$1:$A$21139,'DT HUEVO'!$A:$E,3,0)</f>
        <v>L</v>
      </c>
      <c r="W206" t="str">
        <f>+VLOOKUP($A$1:$A$20979,'DT HUEVO'!$A:$E,4,0)</f>
        <v>EMPACADOS</v>
      </c>
      <c r="X206" t="str">
        <f>+VLOOKUP(T$1:T$21139,'DT HUEVO'!$H:$K,2,0)</f>
        <v>OCCIDENTE</v>
      </c>
      <c r="Y206" t="str">
        <f>+VLOOKUP(T$1:T$21139,'DT HUEVO'!$H:$K,3,0)</f>
        <v>CALOTO</v>
      </c>
      <c r="Z206">
        <f>+VLOOKUP(A$1:A$21139,'DT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2010102</v>
      </c>
      <c r="B207" t="s">
        <v>1266</v>
      </c>
      <c r="C207" t="s">
        <v>1258</v>
      </c>
      <c r="D207">
        <v>460</v>
      </c>
      <c r="E207">
        <v>0</v>
      </c>
      <c r="F207" t="s">
        <v>1259</v>
      </c>
      <c r="G207" t="s">
        <v>1260</v>
      </c>
      <c r="H207">
        <v>0</v>
      </c>
      <c r="I207">
        <v>610</v>
      </c>
      <c r="J207" t="s">
        <v>1261</v>
      </c>
      <c r="K207" t="s">
        <v>1262</v>
      </c>
      <c r="L207">
        <v>629.67999999999995</v>
      </c>
      <c r="M207" s="224">
        <v>46263</v>
      </c>
      <c r="N207"/>
      <c r="O207" t="s">
        <v>1033</v>
      </c>
      <c r="P207">
        <v>2010102</v>
      </c>
      <c r="Q207" t="s">
        <v>1034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+VLOOKUP($A$1:$A$21139,'DT HUEVO'!$A:$E,3,0)</f>
        <v>YUMBO</v>
      </c>
      <c r="W207" t="str">
        <f>+VLOOKUP($A$1:$A$20979,'DT HUEVO'!$A:$E,4,0)</f>
        <v>VERDE</v>
      </c>
      <c r="X207" t="str">
        <f>+VLOOKUP(T$1:T$21139,'DT HUEVO'!$H:$K,2,0)</f>
        <v>OCCIDENTE</v>
      </c>
      <c r="Y207" t="str">
        <f>+VLOOKUP(T$1:T$21139,'DT HUEVO'!$H:$K,3,0)</f>
        <v>CALOTO</v>
      </c>
      <c r="Z207">
        <f>+VLOOKUP(A$1:A$21139,'DT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2110202</v>
      </c>
      <c r="B208" t="s">
        <v>1007</v>
      </c>
      <c r="C208" t="s">
        <v>1258</v>
      </c>
      <c r="D208">
        <v>720</v>
      </c>
      <c r="E208">
        <v>0</v>
      </c>
      <c r="F208" t="s">
        <v>1259</v>
      </c>
      <c r="G208" t="s">
        <v>1260</v>
      </c>
      <c r="H208">
        <v>0</v>
      </c>
      <c r="I208">
        <v>510</v>
      </c>
      <c r="J208" t="s">
        <v>1261</v>
      </c>
      <c r="K208" t="s">
        <v>1262</v>
      </c>
      <c r="L208">
        <v>394.26</v>
      </c>
      <c r="M208" s="224">
        <v>46263</v>
      </c>
      <c r="N208"/>
      <c r="O208" t="s">
        <v>1033</v>
      </c>
      <c r="P208">
        <v>2110202</v>
      </c>
      <c r="Q208" t="s">
        <v>1034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+VLOOKUP($A$1:$A$21139,'DT HUEVO'!$A:$E,3,0)</f>
        <v>XL</v>
      </c>
      <c r="W208" t="str">
        <f>+VLOOKUP($A$1:$A$20979,'DT HUEVO'!$A:$E,4,0)</f>
        <v>VERDE</v>
      </c>
      <c r="X208" t="str">
        <f>+VLOOKUP(T$1:T$21139,'DT HUEVO'!$H:$K,2,0)</f>
        <v>OCCIDENTE</v>
      </c>
      <c r="Y208" t="str">
        <f>+VLOOKUP(T$1:T$21139,'DT HUEVO'!$H:$K,3,0)</f>
        <v>CALOTO</v>
      </c>
      <c r="Z208">
        <f>+VLOOKUP(A$1:A$21139,'DT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2110302</v>
      </c>
      <c r="B209" t="s">
        <v>1006</v>
      </c>
      <c r="C209" t="s">
        <v>1258</v>
      </c>
      <c r="D209">
        <v>13597</v>
      </c>
      <c r="E209">
        <v>0</v>
      </c>
      <c r="F209" t="s">
        <v>1259</v>
      </c>
      <c r="G209" t="s">
        <v>1260</v>
      </c>
      <c r="H209">
        <v>0</v>
      </c>
      <c r="I209">
        <v>445</v>
      </c>
      <c r="J209" t="s">
        <v>1261</v>
      </c>
      <c r="K209" t="s">
        <v>1262</v>
      </c>
      <c r="L209">
        <v>363.24001055070528</v>
      </c>
      <c r="M209" s="224">
        <v>46263</v>
      </c>
      <c r="N209"/>
      <c r="O209" t="s">
        <v>1033</v>
      </c>
      <c r="P209">
        <v>2110302</v>
      </c>
      <c r="Q209" t="s">
        <v>1034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+VLOOKUP($A$1:$A$21139,'DT HUEVO'!$A:$E,3,0)</f>
        <v>L</v>
      </c>
      <c r="W209" t="str">
        <f>+VLOOKUP($A$1:$A$20979,'DT HUEVO'!$A:$E,4,0)</f>
        <v>VERDE</v>
      </c>
      <c r="X209" t="str">
        <f>+VLOOKUP(T$1:T$21139,'DT HUEVO'!$H:$K,2,0)</f>
        <v>OCCIDENTE</v>
      </c>
      <c r="Y209" t="str">
        <f>+VLOOKUP(T$1:T$21139,'DT HUEVO'!$H:$K,3,0)</f>
        <v>CALOTO</v>
      </c>
      <c r="Z209">
        <f>+VLOOKUP(A$1:A$21139,'DT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1008</v>
      </c>
      <c r="C210" t="s">
        <v>1258</v>
      </c>
      <c r="D210">
        <v>4345</v>
      </c>
      <c r="E210">
        <v>0</v>
      </c>
      <c r="F210" t="s">
        <v>1259</v>
      </c>
      <c r="G210" t="s">
        <v>1260</v>
      </c>
      <c r="H210">
        <v>0</v>
      </c>
      <c r="I210">
        <v>435</v>
      </c>
      <c r="J210" t="s">
        <v>1261</v>
      </c>
      <c r="K210" t="s">
        <v>1262</v>
      </c>
      <c r="L210">
        <v>349.55</v>
      </c>
      <c r="M210" s="224">
        <v>46263</v>
      </c>
      <c r="N210"/>
      <c r="O210" t="s">
        <v>1033</v>
      </c>
      <c r="P210">
        <v>2110402</v>
      </c>
      <c r="Q210" t="s">
        <v>1034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+VLOOKUP($A$1:$A$21139,'DT HUEVO'!$A:$E,3,0)</f>
        <v>M</v>
      </c>
      <c r="W210" t="str">
        <f>+VLOOKUP($A$1:$A$20979,'DT HUEVO'!$A:$E,4,0)</f>
        <v>VERDE</v>
      </c>
      <c r="X210" t="str">
        <f>+VLOOKUP(T$1:T$21139,'DT HUEVO'!$H:$K,2,0)</f>
        <v>OCCIDENTE</v>
      </c>
      <c r="Y210" t="str">
        <f>+VLOOKUP(T$1:T$21139,'DT HUEVO'!$H:$K,3,0)</f>
        <v>CALOTO</v>
      </c>
      <c r="Z210">
        <f>+VLOOKUP(A$1:A$21139,'DT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2112207</v>
      </c>
      <c r="B211" t="s">
        <v>1103</v>
      </c>
      <c r="C211" t="s">
        <v>1258</v>
      </c>
      <c r="D211">
        <v>135</v>
      </c>
      <c r="E211">
        <v>0</v>
      </c>
      <c r="F211" t="s">
        <v>1259</v>
      </c>
      <c r="G211" t="s">
        <v>1260</v>
      </c>
      <c r="H211">
        <v>0</v>
      </c>
      <c r="I211">
        <v>640</v>
      </c>
      <c r="J211" t="s">
        <v>1261</v>
      </c>
      <c r="K211" t="s">
        <v>1262</v>
      </c>
      <c r="L211">
        <v>0</v>
      </c>
      <c r="M211" s="224">
        <v>46263</v>
      </c>
      <c r="N211"/>
      <c r="O211" t="s">
        <v>1033</v>
      </c>
      <c r="P211">
        <v>2112207</v>
      </c>
      <c r="Q211" t="s">
        <v>1034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+VLOOKUP($A$1:$A$21139,'DT HUEVO'!$A:$E,3,0)</f>
        <v>XL</v>
      </c>
      <c r="W211" t="str">
        <f>+VLOOKUP($A$1:$A$20979,'DT HUEVO'!$A:$E,4,0)</f>
        <v>EMPACADOS</v>
      </c>
      <c r="X211" t="str">
        <f>+VLOOKUP(T$1:T$21139,'DT HUEVO'!$H:$K,2,0)</f>
        <v>OCCIDENTE</v>
      </c>
      <c r="Y211" t="str">
        <f>+VLOOKUP(T$1:T$21139,'DT HUEVO'!$H:$K,3,0)</f>
        <v>CALOTO</v>
      </c>
      <c r="Z211" t="str">
        <f>+VLOOKUP(A$1:A$21139,'DT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360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4">
        <v>46263</v>
      </c>
      <c r="N212"/>
      <c r="O212" t="s">
        <v>1033</v>
      </c>
      <c r="P212">
        <v>2152388</v>
      </c>
      <c r="Q212" t="s">
        <v>1034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+VLOOKUP($A$1:$A$21139,'DT HUEVO'!$A:$E,3,0)</f>
        <v>L</v>
      </c>
      <c r="W212" t="str">
        <f>+VLOOKUP($A$1:$A$20979,'DT HUEVO'!$A:$E,4,0)</f>
        <v>EMPACADOS</v>
      </c>
      <c r="X212" t="str">
        <f>+VLOOKUP(T$1:T$21139,'DT HUEVO'!$H:$K,2,0)</f>
        <v>OCCIDENTE</v>
      </c>
      <c r="Y212" t="str">
        <f>+VLOOKUP(T$1:T$21139,'DT HUEVO'!$H:$K,3,0)</f>
        <v>CALOTO</v>
      </c>
      <c r="Z212">
        <f>+VLOOKUP(A$1:A$21139,'DT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2010102</v>
      </c>
      <c r="B213" t="s">
        <v>1266</v>
      </c>
      <c r="C213" t="s">
        <v>1258</v>
      </c>
      <c r="D213">
        <v>440</v>
      </c>
      <c r="E213">
        <v>0</v>
      </c>
      <c r="F213" t="s">
        <v>1259</v>
      </c>
      <c r="G213" t="s">
        <v>1260</v>
      </c>
      <c r="H213">
        <v>0</v>
      </c>
      <c r="I213">
        <v>610</v>
      </c>
      <c r="J213" t="s">
        <v>1261</v>
      </c>
      <c r="K213" t="s">
        <v>1262</v>
      </c>
      <c r="L213">
        <v>629.67999999999995</v>
      </c>
      <c r="M213" s="224">
        <v>46263</v>
      </c>
      <c r="N213"/>
      <c r="O213" t="s">
        <v>1742</v>
      </c>
      <c r="P213">
        <v>2010102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+VLOOKUP($A$1:$A$21139,'DT HUEVO'!$A:$E,3,0)</f>
        <v>YUMBO</v>
      </c>
      <c r="W213" t="str">
        <f>+VLOOKUP($A$1:$A$20979,'DT HUEVO'!$A:$E,4,0)</f>
        <v>VERDE</v>
      </c>
      <c r="X213" t="str">
        <f>+VLOOKUP(T$1:T$21139,'DT HUEVO'!$H:$K,2,0)</f>
        <v>OCCIDENTE</v>
      </c>
      <c r="Y213" t="str">
        <f>+VLOOKUP(T$1:T$21139,'DT HUEVO'!$H:$K,3,0)</f>
        <v>CALOTO</v>
      </c>
      <c r="Z213">
        <f>+VLOOKUP(A$1:A$21139,'DT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1007</v>
      </c>
      <c r="C214" t="s">
        <v>1258</v>
      </c>
      <c r="D214">
        <v>1582</v>
      </c>
      <c r="E214">
        <v>0</v>
      </c>
      <c r="F214" t="s">
        <v>1259</v>
      </c>
      <c r="G214" t="s">
        <v>1260</v>
      </c>
      <c r="H214">
        <v>0</v>
      </c>
      <c r="I214">
        <v>510</v>
      </c>
      <c r="J214" t="s">
        <v>1261</v>
      </c>
      <c r="K214" t="s">
        <v>1262</v>
      </c>
      <c r="L214">
        <v>394.26</v>
      </c>
      <c r="M214" s="224">
        <v>46263</v>
      </c>
      <c r="N214"/>
      <c r="O214" t="s">
        <v>1742</v>
      </c>
      <c r="P214">
        <v>2110202</v>
      </c>
      <c r="Q214" t="s">
        <v>1347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+VLOOKUP($A$1:$A$21139,'DT HUEVO'!$A:$E,3,0)</f>
        <v>XL</v>
      </c>
      <c r="W214" t="str">
        <f>+VLOOKUP($A$1:$A$20979,'DT HUEVO'!$A:$E,4,0)</f>
        <v>VERDE</v>
      </c>
      <c r="X214" t="str">
        <f>+VLOOKUP(T$1:T$21139,'DT HUEVO'!$H:$K,2,0)</f>
        <v>OCCIDENTE</v>
      </c>
      <c r="Y214" t="str">
        <f>+VLOOKUP(T$1:T$21139,'DT HUEVO'!$H:$K,3,0)</f>
        <v>CALOTO</v>
      </c>
      <c r="Z214">
        <f>+VLOOKUP(A$1:A$21139,'DT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1006</v>
      </c>
      <c r="C215" t="s">
        <v>1258</v>
      </c>
      <c r="D215">
        <v>8353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363.24000806530933</v>
      </c>
      <c r="M215" s="224">
        <v>46265</v>
      </c>
      <c r="N215"/>
      <c r="O215" t="s">
        <v>1742</v>
      </c>
      <c r="P215">
        <v>2110302</v>
      </c>
      <c r="Q215" t="s">
        <v>1347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+VLOOKUP($A$1:$A$21139,'DT HUEVO'!$A:$E,3,0)</f>
        <v>L</v>
      </c>
      <c r="W215" t="str">
        <f>+VLOOKUP($A$1:$A$20979,'DT HUEVO'!$A:$E,4,0)</f>
        <v>VERDE</v>
      </c>
      <c r="X215" t="str">
        <f>+VLOOKUP(T$1:T$21139,'DT HUEVO'!$H:$K,2,0)</f>
        <v>OCCIDENTE</v>
      </c>
      <c r="Y215" t="str">
        <f>+VLOOKUP(T$1:T$21139,'DT HUEVO'!$H:$K,3,0)</f>
        <v>CALOTO</v>
      </c>
      <c r="Z215">
        <f>+VLOOKUP(A$1:A$21139,'DT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2110317</v>
      </c>
      <c r="B216" t="s">
        <v>1265</v>
      </c>
      <c r="C216" t="s">
        <v>1258</v>
      </c>
      <c r="D216">
        <v>300</v>
      </c>
      <c r="E216">
        <v>0</v>
      </c>
      <c r="F216" t="s">
        <v>1259</v>
      </c>
      <c r="G216" t="s">
        <v>1260</v>
      </c>
      <c r="H216">
        <v>0</v>
      </c>
      <c r="I216">
        <v>455</v>
      </c>
      <c r="J216" t="s">
        <v>1261</v>
      </c>
      <c r="K216" t="s">
        <v>1262</v>
      </c>
      <c r="L216">
        <v>362.98</v>
      </c>
      <c r="M216" s="224">
        <v>46263</v>
      </c>
      <c r="N216">
        <v>0</v>
      </c>
      <c r="O216" t="s">
        <v>1742</v>
      </c>
      <c r="P216">
        <v>2110317</v>
      </c>
      <c r="Q216" t="s">
        <v>1347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+VLOOKUP($A$1:$A$21139,'DT HUEVO'!$A:$E,3,0)</f>
        <v>L</v>
      </c>
      <c r="W216" t="str">
        <f>+VLOOKUP($A$1:$A$20979,'DT HUEVO'!$A:$E,4,0)</f>
        <v>EMPACADOS</v>
      </c>
      <c r="X216" t="str">
        <f>+VLOOKUP(T$1:T$21139,'DT HUEVO'!$H:$K,2,0)</f>
        <v>OCCIDENTE</v>
      </c>
      <c r="Y216" t="str">
        <f>+VLOOKUP(T$1:T$21139,'DT HUEVO'!$H:$K,3,0)</f>
        <v>CALOTO</v>
      </c>
      <c r="Z216">
        <f>+VLOOKUP(A$1:A$21139,'DT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1008</v>
      </c>
      <c r="C217" t="s">
        <v>1258</v>
      </c>
      <c r="D217">
        <v>248</v>
      </c>
      <c r="E217">
        <v>0</v>
      </c>
      <c r="F217" t="s">
        <v>1259</v>
      </c>
      <c r="G217" t="s">
        <v>1260</v>
      </c>
      <c r="H217">
        <v>0</v>
      </c>
      <c r="I217">
        <v>435</v>
      </c>
      <c r="J217" t="s">
        <v>1261</v>
      </c>
      <c r="K217" t="s">
        <v>1262</v>
      </c>
      <c r="L217">
        <v>349.55</v>
      </c>
      <c r="M217" s="224">
        <v>46261</v>
      </c>
      <c r="N217"/>
      <c r="O217" t="s">
        <v>1742</v>
      </c>
      <c r="P217">
        <v>2110402</v>
      </c>
      <c r="Q217" t="s">
        <v>1347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+VLOOKUP($A$1:$A$21139,'DT HUEVO'!$A:$E,3,0)</f>
        <v>M</v>
      </c>
      <c r="W217" t="str">
        <f>+VLOOKUP($A$1:$A$20979,'DT HUEVO'!$A:$E,4,0)</f>
        <v>VERDE</v>
      </c>
      <c r="X217" t="str">
        <f>+VLOOKUP(T$1:T$21139,'DT HUEVO'!$H:$K,2,0)</f>
        <v>OCCIDENTE</v>
      </c>
      <c r="Y217" t="str">
        <f>+VLOOKUP(T$1:T$21139,'DT HUEVO'!$H:$K,3,0)</f>
        <v>CALOTO</v>
      </c>
      <c r="Z217">
        <f>+VLOOKUP(A$1:A$21139,'DT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2112207</v>
      </c>
      <c r="B218" t="s">
        <v>1103</v>
      </c>
      <c r="C218" t="s">
        <v>1258</v>
      </c>
      <c r="D218">
        <v>60</v>
      </c>
      <c r="E218">
        <v>0</v>
      </c>
      <c r="F218" t="s">
        <v>1259</v>
      </c>
      <c r="G218" t="s">
        <v>1260</v>
      </c>
      <c r="H218">
        <v>0</v>
      </c>
      <c r="I218">
        <v>640</v>
      </c>
      <c r="J218" t="s">
        <v>1261</v>
      </c>
      <c r="K218" t="s">
        <v>1262</v>
      </c>
      <c r="L218">
        <v>599.67999999999995</v>
      </c>
      <c r="M218" s="224">
        <v>46263</v>
      </c>
      <c r="N218"/>
      <c r="O218" t="s">
        <v>1742</v>
      </c>
      <c r="P218">
        <v>2112207</v>
      </c>
      <c r="Q218" t="s">
        <v>1347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+VLOOKUP($A$1:$A$21139,'DT HUEVO'!$A:$E,3,0)</f>
        <v>XL</v>
      </c>
      <c r="W218" t="str">
        <f>+VLOOKUP($A$1:$A$20979,'DT HUEVO'!$A:$E,4,0)</f>
        <v>EMPACADOS</v>
      </c>
      <c r="X218" t="str">
        <f>+VLOOKUP(T$1:T$21139,'DT HUEVO'!$H:$K,2,0)</f>
        <v>OCCIDENTE</v>
      </c>
      <c r="Y218" t="str">
        <f>+VLOOKUP(T$1:T$21139,'DT HUEVO'!$H:$K,3,0)</f>
        <v>CALOTO</v>
      </c>
      <c r="Z218" t="str">
        <f>+VLOOKUP(A$1:A$21139,'DT HUEVO'!$A:$E,5,0)</f>
        <v>TAT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2152388</v>
      </c>
      <c r="B219" t="s">
        <v>1105</v>
      </c>
      <c r="C219" t="s">
        <v>1258</v>
      </c>
      <c r="D219">
        <v>1455</v>
      </c>
      <c r="E219">
        <v>0</v>
      </c>
      <c r="F219" t="s">
        <v>1259</v>
      </c>
      <c r="G219" t="s">
        <v>1260</v>
      </c>
      <c r="H219">
        <v>0</v>
      </c>
      <c r="I219">
        <v>540</v>
      </c>
      <c r="J219" t="s">
        <v>1261</v>
      </c>
      <c r="K219" t="s">
        <v>1262</v>
      </c>
      <c r="L219">
        <v>538.38</v>
      </c>
      <c r="M219" s="224">
        <v>46265</v>
      </c>
      <c r="N219"/>
      <c r="O219" t="s">
        <v>1742</v>
      </c>
      <c r="P219">
        <v>2152388</v>
      </c>
      <c r="Q219" t="s">
        <v>1347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+VLOOKUP($A$1:$A$21139,'DT HUEVO'!$A:$E,3,0)</f>
        <v>L</v>
      </c>
      <c r="W219" t="str">
        <f>+VLOOKUP($A$1:$A$20979,'DT HUEVO'!$A:$E,4,0)</f>
        <v>EMPACADOS</v>
      </c>
      <c r="X219" t="str">
        <f>+VLOOKUP(T$1:T$21139,'DT HUEVO'!$H:$K,2,0)</f>
        <v>OCCIDENTE</v>
      </c>
      <c r="Y219" t="str">
        <f>+VLOOKUP(T$1:T$21139,'DT HUEVO'!$H:$K,3,0)</f>
        <v>CALOTO</v>
      </c>
      <c r="Z219">
        <f>+VLOOKUP(A$1:A$21139,'DT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2010102</v>
      </c>
      <c r="B220" t="s">
        <v>1266</v>
      </c>
      <c r="C220" t="s">
        <v>1258</v>
      </c>
      <c r="D220">
        <v>220</v>
      </c>
      <c r="E220">
        <v>0</v>
      </c>
      <c r="F220" t="s">
        <v>1259</v>
      </c>
      <c r="G220" t="s">
        <v>1260</v>
      </c>
      <c r="H220">
        <v>0</v>
      </c>
      <c r="I220">
        <v>610</v>
      </c>
      <c r="J220" t="s">
        <v>1261</v>
      </c>
      <c r="K220" t="s">
        <v>1262</v>
      </c>
      <c r="L220">
        <v>629.67999999999995</v>
      </c>
      <c r="M220" s="224">
        <v>46263</v>
      </c>
      <c r="N220"/>
      <c r="O220" t="s">
        <v>180</v>
      </c>
      <c r="P220">
        <v>2010102</v>
      </c>
      <c r="Q220" t="s">
        <v>181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+VLOOKUP($A$1:$A$21139,'DT HUEVO'!$A:$E,3,0)</f>
        <v>YUMBO</v>
      </c>
      <c r="W220" t="str">
        <f>+VLOOKUP($A$1:$A$20979,'DT HUEVO'!$A:$E,4,0)</f>
        <v>VERDE</v>
      </c>
      <c r="X220" t="str">
        <f>+VLOOKUP(T$1:T$21139,'DT HUEVO'!$H:$K,2,0)</f>
        <v>OCCIDENTE</v>
      </c>
      <c r="Y220" t="str">
        <f>+VLOOKUP(T$1:T$21139,'DT HUEVO'!$H:$K,3,0)</f>
        <v>CALOTO</v>
      </c>
      <c r="Z220">
        <f>+VLOOKUP(A$1:A$21139,'DT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1007</v>
      </c>
      <c r="C221" t="s">
        <v>1258</v>
      </c>
      <c r="D221">
        <v>570</v>
      </c>
      <c r="E221">
        <v>0</v>
      </c>
      <c r="F221" t="s">
        <v>1259</v>
      </c>
      <c r="G221" t="s">
        <v>1260</v>
      </c>
      <c r="H221">
        <v>0</v>
      </c>
      <c r="I221">
        <v>510</v>
      </c>
      <c r="J221" t="s">
        <v>1261</v>
      </c>
      <c r="K221" t="s">
        <v>1262</v>
      </c>
      <c r="L221">
        <v>394.26</v>
      </c>
      <c r="M221" s="224">
        <v>46263</v>
      </c>
      <c r="N221"/>
      <c r="O221" t="s">
        <v>180</v>
      </c>
      <c r="P221">
        <v>2110202</v>
      </c>
      <c r="Q221" t="s">
        <v>181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+VLOOKUP($A$1:$A$21139,'DT HUEVO'!$A:$E,3,0)</f>
        <v>XL</v>
      </c>
      <c r="W221" t="str">
        <f>+VLOOKUP($A$1:$A$20979,'DT HUEVO'!$A:$E,4,0)</f>
        <v>VERDE</v>
      </c>
      <c r="X221" t="str">
        <f>+VLOOKUP(T$1:T$21139,'DT HUEVO'!$H:$K,2,0)</f>
        <v>OCCIDENTE</v>
      </c>
      <c r="Y221" t="str">
        <f>+VLOOKUP(T$1:T$21139,'DT HUEVO'!$H:$K,3,0)</f>
        <v>CALOTO</v>
      </c>
      <c r="Z221">
        <f>+VLOOKUP(A$1:A$21139,'DT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2110217</v>
      </c>
      <c r="B222" t="s">
        <v>1248</v>
      </c>
      <c r="C222" t="s">
        <v>1258</v>
      </c>
      <c r="D222">
        <v>600</v>
      </c>
      <c r="E222">
        <v>0</v>
      </c>
      <c r="F222" t="s">
        <v>1259</v>
      </c>
      <c r="G222" t="s">
        <v>1260</v>
      </c>
      <c r="H222">
        <v>0</v>
      </c>
      <c r="I222">
        <v>520</v>
      </c>
      <c r="J222" t="s">
        <v>1261</v>
      </c>
      <c r="K222" t="s">
        <v>1262</v>
      </c>
      <c r="L222">
        <v>393.89</v>
      </c>
      <c r="M222" s="224">
        <v>46256</v>
      </c>
      <c r="N222">
        <v>0</v>
      </c>
      <c r="O222" t="s">
        <v>180</v>
      </c>
      <c r="P222">
        <v>2110217</v>
      </c>
      <c r="Q222" t="s">
        <v>181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+VLOOKUP($A$1:$A$21139,'DT HUEVO'!$A:$E,3,0)</f>
        <v>XL</v>
      </c>
      <c r="W222" t="str">
        <f>+VLOOKUP($A$1:$A$20979,'DT HUEVO'!$A:$E,4,0)</f>
        <v>EMPACADOS</v>
      </c>
      <c r="X222" t="str">
        <f>+VLOOKUP(T$1:T$21139,'DT HUEVO'!$H:$K,2,0)</f>
        <v>OCCIDENTE</v>
      </c>
      <c r="Y222" t="str">
        <f>+VLOOKUP(T$1:T$21139,'DT HUEVO'!$H:$K,3,0)</f>
        <v>CALOTO</v>
      </c>
      <c r="Z222">
        <f>+VLOOKUP(A$1:A$21139,'DT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9810</v>
      </c>
      <c r="E223">
        <v>0</v>
      </c>
      <c r="F223" t="s">
        <v>1259</v>
      </c>
      <c r="G223" t="s">
        <v>1260</v>
      </c>
      <c r="H223">
        <v>0</v>
      </c>
      <c r="I223">
        <v>445</v>
      </c>
      <c r="J223" t="s">
        <v>1261</v>
      </c>
      <c r="K223" t="s">
        <v>1262</v>
      </c>
      <c r="L223">
        <v>363.24000941394422</v>
      </c>
      <c r="M223" s="224">
        <v>46265</v>
      </c>
      <c r="N223"/>
      <c r="O223" t="s">
        <v>180</v>
      </c>
      <c r="P223">
        <v>2110302</v>
      </c>
      <c r="Q223" t="s">
        <v>181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+VLOOKUP($A$1:$A$21139,'DT HUEVO'!$A:$E,3,0)</f>
        <v>L</v>
      </c>
      <c r="W223" t="str">
        <f>+VLOOKUP($A$1:$A$20979,'DT HUEVO'!$A:$E,4,0)</f>
        <v>VERDE</v>
      </c>
      <c r="X223" t="str">
        <f>+VLOOKUP(T$1:T$21139,'DT HUEVO'!$H:$K,2,0)</f>
        <v>OCCIDENTE</v>
      </c>
      <c r="Y223" t="str">
        <f>+VLOOKUP(T$1:T$21139,'DT HUEVO'!$H:$K,3,0)</f>
        <v>CALOTO</v>
      </c>
      <c r="Z223">
        <f>+VLOOKUP(A$1:A$21139,'DT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480</v>
      </c>
      <c r="E224">
        <v>0</v>
      </c>
      <c r="F224" t="s">
        <v>1259</v>
      </c>
      <c r="G224" t="s">
        <v>1260</v>
      </c>
      <c r="H224">
        <v>0</v>
      </c>
      <c r="I224">
        <v>435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180</v>
      </c>
      <c r="P224">
        <v>2110402</v>
      </c>
      <c r="Q224" t="s">
        <v>181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+VLOOKUP($A$1:$A$21139,'DT HUEVO'!$A:$E,3,0)</f>
        <v>M</v>
      </c>
      <c r="W224" t="str">
        <f>+VLOOKUP($A$1:$A$20979,'DT HUEVO'!$A:$E,4,0)</f>
        <v>VERDE</v>
      </c>
      <c r="X224" t="str">
        <f>+VLOOKUP(T$1:T$21139,'DT HUEVO'!$H:$K,2,0)</f>
        <v>OCCIDENTE</v>
      </c>
      <c r="Y224" t="str">
        <f>+VLOOKUP(T$1:T$21139,'DT HUEVO'!$H:$K,3,0)</f>
        <v>CALOTO</v>
      </c>
      <c r="Z224">
        <f>+VLOOKUP(A$1:A$21139,'DT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2112207</v>
      </c>
      <c r="B225" t="s">
        <v>1103</v>
      </c>
      <c r="C225" t="s">
        <v>1258</v>
      </c>
      <c r="D225">
        <v>180</v>
      </c>
      <c r="E225">
        <v>0</v>
      </c>
      <c r="F225" t="s">
        <v>1259</v>
      </c>
      <c r="G225" t="s">
        <v>1260</v>
      </c>
      <c r="H225">
        <v>0</v>
      </c>
      <c r="I225">
        <v>640</v>
      </c>
      <c r="J225" t="s">
        <v>1261</v>
      </c>
      <c r="K225" t="s">
        <v>1262</v>
      </c>
      <c r="L225">
        <v>599.67999999999995</v>
      </c>
      <c r="M225" s="224">
        <v>46262</v>
      </c>
      <c r="N225"/>
      <c r="O225" t="s">
        <v>180</v>
      </c>
      <c r="P225">
        <v>2112207</v>
      </c>
      <c r="Q225" t="s">
        <v>181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+VLOOKUP($A$1:$A$21139,'DT HUEVO'!$A:$E,3,0)</f>
        <v>XL</v>
      </c>
      <c r="W225" t="str">
        <f>+VLOOKUP($A$1:$A$20979,'DT HUEVO'!$A:$E,4,0)</f>
        <v>EMPACADOS</v>
      </c>
      <c r="X225" t="str">
        <f>+VLOOKUP(T$1:T$21139,'DT HUEVO'!$H:$K,2,0)</f>
        <v>OCCIDENTE</v>
      </c>
      <c r="Y225" t="str">
        <f>+VLOOKUP(T$1:T$21139,'DT HUEVO'!$H:$K,3,0)</f>
        <v>CALOTO</v>
      </c>
      <c r="Z225" t="str">
        <f>+VLOOKUP(A$1:A$21139,'DT HUEVO'!$A:$E,5,0)</f>
        <v>TAT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2152388</v>
      </c>
      <c r="B226" t="s">
        <v>1105</v>
      </c>
      <c r="C226" t="s">
        <v>1258</v>
      </c>
      <c r="D226">
        <v>405</v>
      </c>
      <c r="E226">
        <v>0</v>
      </c>
      <c r="F226" t="s">
        <v>1259</v>
      </c>
      <c r="G226" t="s">
        <v>1260</v>
      </c>
      <c r="H226">
        <v>0</v>
      </c>
      <c r="I226">
        <v>540</v>
      </c>
      <c r="J226" t="s">
        <v>1261</v>
      </c>
      <c r="K226" t="s">
        <v>1262</v>
      </c>
      <c r="L226">
        <v>538.38</v>
      </c>
      <c r="M226" s="224">
        <v>46265</v>
      </c>
      <c r="N226"/>
      <c r="O226" t="s">
        <v>180</v>
      </c>
      <c r="P226">
        <v>2152388</v>
      </c>
      <c r="Q226" t="s">
        <v>181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+VLOOKUP($A$1:$A$21139,'DT HUEVO'!$A:$E,3,0)</f>
        <v>L</v>
      </c>
      <c r="W226" t="str">
        <f>+VLOOKUP($A$1:$A$20979,'DT HUEVO'!$A:$E,4,0)</f>
        <v>EMPACADOS</v>
      </c>
      <c r="X226" t="str">
        <f>+VLOOKUP(T$1:T$21139,'DT HUEVO'!$H:$K,2,0)</f>
        <v>OCCIDENTE</v>
      </c>
      <c r="Y226" t="str">
        <f>+VLOOKUP(T$1:T$21139,'DT HUEVO'!$H:$K,3,0)</f>
        <v>CALOTO</v>
      </c>
      <c r="Z226">
        <f>+VLOOKUP(A$1:A$21139,'DT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2110302</v>
      </c>
      <c r="B227" t="s">
        <v>1006</v>
      </c>
      <c r="C227" t="s">
        <v>1258</v>
      </c>
      <c r="D227">
        <v>4202</v>
      </c>
      <c r="E227">
        <v>0</v>
      </c>
      <c r="F227" t="s">
        <v>1259</v>
      </c>
      <c r="G227" t="s">
        <v>1260</v>
      </c>
      <c r="H227">
        <v>0</v>
      </c>
      <c r="I227">
        <v>445</v>
      </c>
      <c r="J227" t="s">
        <v>1261</v>
      </c>
      <c r="K227" t="s">
        <v>1262</v>
      </c>
      <c r="L227">
        <v>363.24001025426321</v>
      </c>
      <c r="M227" s="224">
        <v>46265</v>
      </c>
      <c r="N227"/>
      <c r="O227" t="s">
        <v>182</v>
      </c>
      <c r="P227">
        <v>2110302</v>
      </c>
      <c r="Q227" t="s">
        <v>183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+VLOOKUP($A$1:$A$21139,'DT HUEVO'!$A:$E,3,0)</f>
        <v>L</v>
      </c>
      <c r="W227" t="str">
        <f>+VLOOKUP($A$1:$A$20979,'DT HUEVO'!$A:$E,4,0)</f>
        <v>VERDE</v>
      </c>
      <c r="X227" t="str">
        <f>+VLOOKUP(T$1:T$21139,'DT HUEVO'!$H:$K,2,0)</f>
        <v>OCCIDENTE</v>
      </c>
      <c r="Y227" t="str">
        <f>+VLOOKUP(T$1:T$21139,'DT HUEVO'!$H:$K,3,0)</f>
        <v>CALOTO</v>
      </c>
      <c r="Z227">
        <f>+VLOOKUP(A$1:A$21139,'DT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2110402</v>
      </c>
      <c r="B228" t="s">
        <v>1008</v>
      </c>
      <c r="C228" t="s">
        <v>1258</v>
      </c>
      <c r="D228">
        <v>9774</v>
      </c>
      <c r="E228">
        <v>0</v>
      </c>
      <c r="F228" t="s">
        <v>1259</v>
      </c>
      <c r="G228" t="s">
        <v>1260</v>
      </c>
      <c r="H228">
        <v>0</v>
      </c>
      <c r="I228">
        <v>435</v>
      </c>
      <c r="J228" t="s">
        <v>1261</v>
      </c>
      <c r="K228" t="s">
        <v>1262</v>
      </c>
      <c r="L228">
        <v>349.55</v>
      </c>
      <c r="M228" s="224">
        <v>46265</v>
      </c>
      <c r="N228"/>
      <c r="O228" t="s">
        <v>182</v>
      </c>
      <c r="P228">
        <v>2110402</v>
      </c>
      <c r="Q228" t="s">
        <v>183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+VLOOKUP($A$1:$A$21139,'DT HUEVO'!$A:$E,3,0)</f>
        <v>M</v>
      </c>
      <c r="W228" t="str">
        <f>+VLOOKUP($A$1:$A$20979,'DT HUEVO'!$A:$E,4,0)</f>
        <v>VERDE</v>
      </c>
      <c r="X228" t="str">
        <f>+VLOOKUP(T$1:T$21139,'DT HUEVO'!$H:$K,2,0)</f>
        <v>OCCIDENTE</v>
      </c>
      <c r="Y228" t="str">
        <f>+VLOOKUP(T$1:T$21139,'DT HUEVO'!$H:$K,3,0)</f>
        <v>CALOTO</v>
      </c>
      <c r="Z228">
        <f>+VLOOKUP(A$1:A$21139,'DT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2152388</v>
      </c>
      <c r="B229" t="s">
        <v>1105</v>
      </c>
      <c r="C229" t="s">
        <v>1258</v>
      </c>
      <c r="D229">
        <v>195</v>
      </c>
      <c r="E229">
        <v>0</v>
      </c>
      <c r="F229" t="s">
        <v>1259</v>
      </c>
      <c r="G229" t="s">
        <v>1260</v>
      </c>
      <c r="H229">
        <v>0</v>
      </c>
      <c r="I229">
        <v>540</v>
      </c>
      <c r="J229" t="s">
        <v>1261</v>
      </c>
      <c r="K229" t="s">
        <v>1262</v>
      </c>
      <c r="L229">
        <v>538.38</v>
      </c>
      <c r="M229" s="224">
        <v>46263</v>
      </c>
      <c r="N229"/>
      <c r="O229" t="s">
        <v>182</v>
      </c>
      <c r="P229">
        <v>2152388</v>
      </c>
      <c r="Q229" t="s">
        <v>183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+VLOOKUP($A$1:$A$21139,'DT HUEVO'!$A:$E,3,0)</f>
        <v>L</v>
      </c>
      <c r="W229" t="str">
        <f>+VLOOKUP($A$1:$A$20979,'DT HUEVO'!$A:$E,4,0)</f>
        <v>EMPACADOS</v>
      </c>
      <c r="X229" t="str">
        <f>+VLOOKUP(T$1:T$21139,'DT HUEVO'!$H:$K,2,0)</f>
        <v>OCCIDENTE</v>
      </c>
      <c r="Y229" t="str">
        <f>+VLOOKUP(T$1:T$21139,'DT HUEVO'!$H:$K,3,0)</f>
        <v>CALOTO</v>
      </c>
      <c r="Z229">
        <f>+VLOOKUP(A$1:A$21139,'DT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1266</v>
      </c>
      <c r="C230" t="s">
        <v>1258</v>
      </c>
      <c r="D230">
        <v>220</v>
      </c>
      <c r="E230">
        <v>0</v>
      </c>
      <c r="F230" t="s">
        <v>1259</v>
      </c>
      <c r="G230" t="s">
        <v>1260</v>
      </c>
      <c r="H230">
        <v>0</v>
      </c>
      <c r="I230">
        <v>610</v>
      </c>
      <c r="J230" t="s">
        <v>1261</v>
      </c>
      <c r="K230" t="s">
        <v>1262</v>
      </c>
      <c r="L230">
        <v>629.67999999999995</v>
      </c>
      <c r="M230" s="224">
        <v>46263</v>
      </c>
      <c r="N230"/>
      <c r="O230" t="s">
        <v>184</v>
      </c>
      <c r="P230">
        <v>2010102</v>
      </c>
      <c r="Q230" t="s">
        <v>185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+VLOOKUP($A$1:$A$21139,'DT HUEVO'!$A:$E,3,0)</f>
        <v>YUMBO</v>
      </c>
      <c r="W230" t="str">
        <f>+VLOOKUP($A$1:$A$20979,'DT HUEVO'!$A:$E,4,0)</f>
        <v>VERDE</v>
      </c>
      <c r="X230" t="str">
        <f>+VLOOKUP(T$1:T$21139,'DT HUEVO'!$H:$K,2,0)</f>
        <v>OCCIDENTE</v>
      </c>
      <c r="Y230" t="str">
        <f>+VLOOKUP(T$1:T$21139,'DT HUEVO'!$H:$K,3,0)</f>
        <v>CALOTO</v>
      </c>
      <c r="Z230">
        <f>+VLOOKUP(A$1:A$21139,'DT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1007</v>
      </c>
      <c r="C231" t="s">
        <v>1258</v>
      </c>
      <c r="D231">
        <v>1110</v>
      </c>
      <c r="E231">
        <v>0</v>
      </c>
      <c r="F231" t="s">
        <v>1259</v>
      </c>
      <c r="G231" t="s">
        <v>1260</v>
      </c>
      <c r="H231">
        <v>0</v>
      </c>
      <c r="I231">
        <v>510</v>
      </c>
      <c r="J231" t="s">
        <v>1261</v>
      </c>
      <c r="K231" t="s">
        <v>1262</v>
      </c>
      <c r="L231">
        <v>394.26</v>
      </c>
      <c r="M231" s="224">
        <v>46263</v>
      </c>
      <c r="N231"/>
      <c r="O231" t="s">
        <v>184</v>
      </c>
      <c r="P231">
        <v>2110202</v>
      </c>
      <c r="Q231" t="s">
        <v>185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+VLOOKUP($A$1:$A$21139,'DT HUEVO'!$A:$E,3,0)</f>
        <v>XL</v>
      </c>
      <c r="W231" t="str">
        <f>+VLOOKUP($A$1:$A$20979,'DT HUEVO'!$A:$E,4,0)</f>
        <v>VERDE</v>
      </c>
      <c r="X231" t="str">
        <f>+VLOOKUP(T$1:T$21139,'DT HUEVO'!$H:$K,2,0)</f>
        <v>OCCIDENTE</v>
      </c>
      <c r="Y231" t="str">
        <f>+VLOOKUP(T$1:T$21139,'DT HUEVO'!$H:$K,3,0)</f>
        <v>CALOTO</v>
      </c>
      <c r="Z231">
        <f>+VLOOKUP(A$1:A$21139,'DT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2110302</v>
      </c>
      <c r="B232" t="s">
        <v>1006</v>
      </c>
      <c r="C232" t="s">
        <v>1258</v>
      </c>
      <c r="D232">
        <v>11310</v>
      </c>
      <c r="E232">
        <v>0</v>
      </c>
      <c r="F232" t="s">
        <v>1259</v>
      </c>
      <c r="G232" t="s">
        <v>1260</v>
      </c>
      <c r="H232">
        <v>0</v>
      </c>
      <c r="I232">
        <v>445</v>
      </c>
      <c r="J232" t="s">
        <v>1261</v>
      </c>
      <c r="K232" t="s">
        <v>1262</v>
      </c>
      <c r="L232">
        <v>363.24000991232651</v>
      </c>
      <c r="M232" s="224">
        <v>46265</v>
      </c>
      <c r="N232"/>
      <c r="O232" t="s">
        <v>184</v>
      </c>
      <c r="P232">
        <v>2110302</v>
      </c>
      <c r="Q232" t="s">
        <v>185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+VLOOKUP($A$1:$A$21139,'DT HUEVO'!$A:$E,3,0)</f>
        <v>L</v>
      </c>
      <c r="W232" t="str">
        <f>+VLOOKUP($A$1:$A$20979,'DT HUEVO'!$A:$E,4,0)</f>
        <v>VERDE</v>
      </c>
      <c r="X232" t="str">
        <f>+VLOOKUP(T$1:T$21139,'DT HUEVO'!$H:$K,2,0)</f>
        <v>OCCIDENTE</v>
      </c>
      <c r="Y232" t="str">
        <f>+VLOOKUP(T$1:T$21139,'DT HUEVO'!$H:$K,3,0)</f>
        <v>CALOTO</v>
      </c>
      <c r="Z232">
        <f>+VLOOKUP(A$1:A$21139,'DT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2110402</v>
      </c>
      <c r="B233" t="s">
        <v>1008</v>
      </c>
      <c r="C233" t="s">
        <v>1258</v>
      </c>
      <c r="D233">
        <v>540</v>
      </c>
      <c r="E233">
        <v>0</v>
      </c>
      <c r="F233" t="s">
        <v>1259</v>
      </c>
      <c r="G233" t="s">
        <v>1260</v>
      </c>
      <c r="H233">
        <v>0</v>
      </c>
      <c r="I233">
        <v>435</v>
      </c>
      <c r="J233" t="s">
        <v>1261</v>
      </c>
      <c r="K233" t="s">
        <v>1262</v>
      </c>
      <c r="L233">
        <v>349.55</v>
      </c>
      <c r="M233" s="224">
        <v>46263</v>
      </c>
      <c r="N233"/>
      <c r="O233" t="s">
        <v>184</v>
      </c>
      <c r="P233">
        <v>2110402</v>
      </c>
      <c r="Q233" t="s">
        <v>185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+VLOOKUP($A$1:$A$21139,'DT HUEVO'!$A:$E,3,0)</f>
        <v>M</v>
      </c>
      <c r="W233" t="str">
        <f>+VLOOKUP($A$1:$A$20979,'DT HUEVO'!$A:$E,4,0)</f>
        <v>VERDE</v>
      </c>
      <c r="X233" t="str">
        <f>+VLOOKUP(T$1:T$21139,'DT HUEVO'!$H:$K,2,0)</f>
        <v>OCCIDENTE</v>
      </c>
      <c r="Y233" t="str">
        <f>+VLOOKUP(T$1:T$21139,'DT HUEVO'!$H:$K,3,0)</f>
        <v>CALOTO</v>
      </c>
      <c r="Z233">
        <f>+VLOOKUP(A$1:A$21139,'DT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2152388</v>
      </c>
      <c r="B234" t="s">
        <v>1105</v>
      </c>
      <c r="C234" t="s">
        <v>1258</v>
      </c>
      <c r="D234">
        <v>585</v>
      </c>
      <c r="E234">
        <v>0</v>
      </c>
      <c r="F234" t="s">
        <v>1259</v>
      </c>
      <c r="G234" t="s">
        <v>1260</v>
      </c>
      <c r="H234">
        <v>0</v>
      </c>
      <c r="I234">
        <v>540</v>
      </c>
      <c r="J234" t="s">
        <v>1261</v>
      </c>
      <c r="K234" t="s">
        <v>1262</v>
      </c>
      <c r="L234">
        <v>538.38</v>
      </c>
      <c r="M234" s="224">
        <v>46263</v>
      </c>
      <c r="N234"/>
      <c r="O234" t="s">
        <v>184</v>
      </c>
      <c r="P234">
        <v>2152388</v>
      </c>
      <c r="Q234" t="s">
        <v>185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+VLOOKUP($A$1:$A$21139,'DT HUEVO'!$A:$E,3,0)</f>
        <v>L</v>
      </c>
      <c r="W234" t="str">
        <f>+VLOOKUP($A$1:$A$20979,'DT HUEVO'!$A:$E,4,0)</f>
        <v>EMPACADOS</v>
      </c>
      <c r="X234" t="str">
        <f>+VLOOKUP(T$1:T$21139,'DT HUEVO'!$H:$K,2,0)</f>
        <v>OCCIDENTE</v>
      </c>
      <c r="Y234" t="str">
        <f>+VLOOKUP(T$1:T$21139,'DT HUEVO'!$H:$K,3,0)</f>
        <v>CALOTO</v>
      </c>
      <c r="Z234">
        <f>+VLOOKUP(A$1:A$21139,'DT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2110202</v>
      </c>
      <c r="B235" t="s">
        <v>1007</v>
      </c>
      <c r="C235" t="s">
        <v>1258</v>
      </c>
      <c r="D235">
        <v>39600</v>
      </c>
      <c r="E235">
        <v>0</v>
      </c>
      <c r="F235" t="s">
        <v>1259</v>
      </c>
      <c r="G235" t="s">
        <v>1260</v>
      </c>
      <c r="H235">
        <v>0</v>
      </c>
      <c r="I235">
        <v>500</v>
      </c>
      <c r="J235" t="s">
        <v>1261</v>
      </c>
      <c r="K235" t="s">
        <v>1262</v>
      </c>
      <c r="L235">
        <v>394.26</v>
      </c>
      <c r="M235" s="224">
        <v>46265</v>
      </c>
      <c r="N235"/>
      <c r="O235" t="s">
        <v>1140</v>
      </c>
      <c r="P235">
        <v>2110202</v>
      </c>
      <c r="Q235" t="s">
        <v>1141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+VLOOKUP($A$1:$A$21139,'DT HUEVO'!$A:$E,3,0)</f>
        <v>XL</v>
      </c>
      <c r="W235" t="str">
        <f>+VLOOKUP($A$1:$A$20979,'DT HUEVO'!$A:$E,4,0)</f>
        <v>VERDE</v>
      </c>
      <c r="X235" t="str">
        <f>+VLOOKUP(T$1:T$21139,'DT HUEVO'!$H:$K,2,0)</f>
        <v>OCCIDENTE</v>
      </c>
      <c r="Y235" t="str">
        <f>+VLOOKUP(T$1:T$21139,'DT HUEVO'!$H:$K,3,0)</f>
        <v>CALOTO</v>
      </c>
      <c r="Z235">
        <f>+VLOOKUP(A$1:A$21139,'DT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152384</v>
      </c>
      <c r="B236" t="s">
        <v>1106</v>
      </c>
      <c r="C236" t="s">
        <v>1258</v>
      </c>
      <c r="D236">
        <v>90</v>
      </c>
      <c r="E236">
        <v>0</v>
      </c>
      <c r="F236" t="s">
        <v>1259</v>
      </c>
      <c r="G236" t="s">
        <v>1260</v>
      </c>
      <c r="H236">
        <v>0</v>
      </c>
      <c r="I236">
        <v>530</v>
      </c>
      <c r="J236" t="s">
        <v>1261</v>
      </c>
      <c r="K236" t="s">
        <v>1262</v>
      </c>
      <c r="L236">
        <v>504.4</v>
      </c>
      <c r="M236" s="224">
        <v>46263</v>
      </c>
      <c r="N236"/>
      <c r="O236" t="s">
        <v>1796</v>
      </c>
      <c r="P236">
        <v>152384</v>
      </c>
      <c r="Q236" t="s">
        <v>1220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+VLOOKUP($A$1:$A$21139,'DT HUEVO'!$A:$E,3,0)</f>
        <v>L</v>
      </c>
      <c r="W236" t="str">
        <f>+VLOOKUP($A$1:$A$20979,'DT HUEVO'!$A:$E,4,0)</f>
        <v>EMPACADOS</v>
      </c>
      <c r="X236" t="str">
        <f>+VLOOKUP(T$1:T$21139,'DT HUEVO'!$H:$K,2,0)</f>
        <v>OCCIDENTE</v>
      </c>
      <c r="Y236" t="str">
        <f>+VLOOKUP(T$1:T$21139,'DT HUEVO'!$H:$K,3,0)</f>
        <v>CALOTO</v>
      </c>
      <c r="Z236">
        <f>+VLOOKUP(A$1:A$21139,'DT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2010102</v>
      </c>
      <c r="B237" t="s">
        <v>1266</v>
      </c>
      <c r="C237" t="s">
        <v>1258</v>
      </c>
      <c r="D237">
        <v>480</v>
      </c>
      <c r="E237">
        <v>0</v>
      </c>
      <c r="F237" t="s">
        <v>1259</v>
      </c>
      <c r="G237" t="s">
        <v>1260</v>
      </c>
      <c r="H237">
        <v>0</v>
      </c>
      <c r="I237">
        <v>610</v>
      </c>
      <c r="J237" t="s">
        <v>1261</v>
      </c>
      <c r="K237" t="s">
        <v>1262</v>
      </c>
      <c r="L237">
        <v>629.67999999999995</v>
      </c>
      <c r="M237" s="224">
        <v>46263</v>
      </c>
      <c r="N237"/>
      <c r="O237" t="s">
        <v>1796</v>
      </c>
      <c r="P237">
        <v>2010102</v>
      </c>
      <c r="Q237" t="s">
        <v>1220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+VLOOKUP($A$1:$A$21139,'DT HUEVO'!$A:$E,3,0)</f>
        <v>YUMBO</v>
      </c>
      <c r="W237" t="str">
        <f>+VLOOKUP($A$1:$A$20979,'DT HUEVO'!$A:$E,4,0)</f>
        <v>VERDE</v>
      </c>
      <c r="X237" t="str">
        <f>+VLOOKUP(T$1:T$21139,'DT HUEVO'!$H:$K,2,0)</f>
        <v>OCCIDENTE</v>
      </c>
      <c r="Y237" t="str">
        <f>+VLOOKUP(T$1:T$21139,'DT HUEVO'!$H:$K,3,0)</f>
        <v>CALOTO</v>
      </c>
      <c r="Z237">
        <f>+VLOOKUP(A$1:A$21139,'DT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1007</v>
      </c>
      <c r="C238" t="s">
        <v>1258</v>
      </c>
      <c r="D238">
        <v>7900</v>
      </c>
      <c r="E238">
        <v>0</v>
      </c>
      <c r="F238" t="s">
        <v>1259</v>
      </c>
      <c r="G238" t="s">
        <v>1260</v>
      </c>
      <c r="H238">
        <v>0</v>
      </c>
      <c r="I238">
        <v>460</v>
      </c>
      <c r="J238" t="s">
        <v>1261</v>
      </c>
      <c r="K238" t="s">
        <v>1262</v>
      </c>
      <c r="L238">
        <v>394.26</v>
      </c>
      <c r="M238" s="224">
        <v>46265</v>
      </c>
      <c r="N238"/>
      <c r="O238" t="s">
        <v>1796</v>
      </c>
      <c r="P238">
        <v>2110202</v>
      </c>
      <c r="Q238" t="s">
        <v>1220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+VLOOKUP($A$1:$A$21139,'DT HUEVO'!$A:$E,3,0)</f>
        <v>XL</v>
      </c>
      <c r="W238" t="str">
        <f>+VLOOKUP($A$1:$A$20979,'DT HUEVO'!$A:$E,4,0)</f>
        <v>VERDE</v>
      </c>
      <c r="X238" t="str">
        <f>+VLOOKUP(T$1:T$21139,'DT HUEVO'!$H:$K,2,0)</f>
        <v>OCCIDENTE</v>
      </c>
      <c r="Y238" t="str">
        <f>+VLOOKUP(T$1:T$21139,'DT HUEVO'!$H:$K,3,0)</f>
        <v>CALOTO</v>
      </c>
      <c r="Z238">
        <f>+VLOOKUP(A$1:A$21139,'DT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2110302</v>
      </c>
      <c r="B239" t="s">
        <v>1006</v>
      </c>
      <c r="C239" t="s">
        <v>1258</v>
      </c>
      <c r="D239">
        <v>8225</v>
      </c>
      <c r="E239">
        <v>0</v>
      </c>
      <c r="F239" t="s">
        <v>1259</v>
      </c>
      <c r="G239" t="s">
        <v>1260</v>
      </c>
      <c r="H239">
        <v>0</v>
      </c>
      <c r="I239">
        <v>430</v>
      </c>
      <c r="J239" t="s">
        <v>1261</v>
      </c>
      <c r="K239" t="s">
        <v>1262</v>
      </c>
      <c r="L239">
        <v>363.24000019849029</v>
      </c>
      <c r="M239" s="224">
        <v>46265</v>
      </c>
      <c r="N239"/>
      <c r="O239" t="s">
        <v>1796</v>
      </c>
      <c r="P239">
        <v>2110302</v>
      </c>
      <c r="Q239" t="s">
        <v>1220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+VLOOKUP($A$1:$A$21139,'DT HUEVO'!$A:$E,3,0)</f>
        <v>L</v>
      </c>
      <c r="W239" t="str">
        <f>+VLOOKUP($A$1:$A$20979,'DT HUEVO'!$A:$E,4,0)</f>
        <v>VERDE</v>
      </c>
      <c r="X239" t="str">
        <f>+VLOOKUP(T$1:T$21139,'DT HUEVO'!$H:$K,2,0)</f>
        <v>OCCIDENTE</v>
      </c>
      <c r="Y239" t="str">
        <f>+VLOOKUP(T$1:T$21139,'DT HUEVO'!$H:$K,3,0)</f>
        <v>CALOTO</v>
      </c>
      <c r="Z239">
        <f>+VLOOKUP(A$1:A$21139,'DT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2110402</v>
      </c>
      <c r="B240" t="s">
        <v>1008</v>
      </c>
      <c r="C240" t="s">
        <v>1258</v>
      </c>
      <c r="D240">
        <v>270</v>
      </c>
      <c r="E240">
        <v>0</v>
      </c>
      <c r="F240" t="s">
        <v>1259</v>
      </c>
      <c r="G240" t="s">
        <v>1260</v>
      </c>
      <c r="H240">
        <v>0</v>
      </c>
      <c r="I240">
        <v>420</v>
      </c>
      <c r="J240" t="s">
        <v>1261</v>
      </c>
      <c r="K240" t="s">
        <v>1262</v>
      </c>
      <c r="L240">
        <v>349.55</v>
      </c>
      <c r="M240" s="224">
        <v>46263</v>
      </c>
      <c r="N240"/>
      <c r="O240" t="s">
        <v>1796</v>
      </c>
      <c r="P240">
        <v>2110402</v>
      </c>
      <c r="Q240" t="s">
        <v>1220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+VLOOKUP($A$1:$A$21139,'DT HUEVO'!$A:$E,3,0)</f>
        <v>M</v>
      </c>
      <c r="W240" t="str">
        <f>+VLOOKUP($A$1:$A$20979,'DT HUEVO'!$A:$E,4,0)</f>
        <v>VERDE</v>
      </c>
      <c r="X240" t="str">
        <f>+VLOOKUP(T$1:T$21139,'DT HUEVO'!$H:$K,2,0)</f>
        <v>OCCIDENTE</v>
      </c>
      <c r="Y240" t="str">
        <f>+VLOOKUP(T$1:T$21139,'DT HUEVO'!$H:$K,3,0)</f>
        <v>CALOTO</v>
      </c>
      <c r="Z240">
        <f>+VLOOKUP(A$1:A$21139,'DT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152384</v>
      </c>
      <c r="B241" t="s">
        <v>1106</v>
      </c>
      <c r="C241" t="s">
        <v>1258</v>
      </c>
      <c r="D241">
        <v>675</v>
      </c>
      <c r="E241">
        <v>0</v>
      </c>
      <c r="F241" t="s">
        <v>1259</v>
      </c>
      <c r="G241" t="s">
        <v>1260</v>
      </c>
      <c r="H241">
        <v>0</v>
      </c>
      <c r="I241">
        <v>530</v>
      </c>
      <c r="J241" t="s">
        <v>1261</v>
      </c>
      <c r="K241" t="s">
        <v>1262</v>
      </c>
      <c r="L241">
        <v>504.4</v>
      </c>
      <c r="M241" s="224">
        <v>46263</v>
      </c>
      <c r="N241"/>
      <c r="O241" t="s">
        <v>1225</v>
      </c>
      <c r="P241">
        <v>152384</v>
      </c>
      <c r="Q241" t="s">
        <v>1226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+VLOOKUP($A$1:$A$21139,'DT HUEVO'!$A:$E,3,0)</f>
        <v>L</v>
      </c>
      <c r="W241" t="str">
        <f>+VLOOKUP($A$1:$A$20979,'DT HUEVO'!$A:$E,4,0)</f>
        <v>EMPACADOS</v>
      </c>
      <c r="X241" t="str">
        <f>+VLOOKUP(T$1:T$21139,'DT HUEVO'!$H:$K,2,0)</f>
        <v>OCCIDENTE</v>
      </c>
      <c r="Y241" t="str">
        <f>+VLOOKUP(T$1:T$21139,'DT HUEVO'!$H:$K,3,0)</f>
        <v>CALOTO</v>
      </c>
      <c r="Z241">
        <f>+VLOOKUP(A$1:A$21139,'DT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2110202</v>
      </c>
      <c r="B242" t="s">
        <v>1007</v>
      </c>
      <c r="C242" t="s">
        <v>1258</v>
      </c>
      <c r="D242">
        <v>6330</v>
      </c>
      <c r="E242">
        <v>0</v>
      </c>
      <c r="F242" t="s">
        <v>1259</v>
      </c>
      <c r="G242" t="s">
        <v>1260</v>
      </c>
      <c r="H242">
        <v>0</v>
      </c>
      <c r="I242">
        <v>460</v>
      </c>
      <c r="J242" t="s">
        <v>1261</v>
      </c>
      <c r="K242" t="s">
        <v>1262</v>
      </c>
      <c r="L242">
        <v>394.26</v>
      </c>
      <c r="M242" s="224">
        <v>46265</v>
      </c>
      <c r="N242"/>
      <c r="O242" t="s">
        <v>1225</v>
      </c>
      <c r="P242">
        <v>2110202</v>
      </c>
      <c r="Q242" t="s">
        <v>1226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+VLOOKUP($A$1:$A$21139,'DT HUEVO'!$A:$E,3,0)</f>
        <v>XL</v>
      </c>
      <c r="W242" t="str">
        <f>+VLOOKUP($A$1:$A$20979,'DT HUEVO'!$A:$E,4,0)</f>
        <v>VERDE</v>
      </c>
      <c r="X242" t="str">
        <f>+VLOOKUP(T$1:T$21139,'DT HUEVO'!$H:$K,2,0)</f>
        <v>OCCIDENTE</v>
      </c>
      <c r="Y242" t="str">
        <f>+VLOOKUP(T$1:T$21139,'DT HUEVO'!$H:$K,3,0)</f>
        <v>CALOTO</v>
      </c>
      <c r="Z242">
        <f>+VLOOKUP(A$1:A$21139,'DT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1006</v>
      </c>
      <c r="C243" t="s">
        <v>1258</v>
      </c>
      <c r="D243">
        <v>7927</v>
      </c>
      <c r="E243">
        <v>0</v>
      </c>
      <c r="F243" t="s">
        <v>1259</v>
      </c>
      <c r="G243" t="s">
        <v>1260</v>
      </c>
      <c r="H243">
        <v>0</v>
      </c>
      <c r="I243">
        <v>430</v>
      </c>
      <c r="J243" t="s">
        <v>1261</v>
      </c>
      <c r="K243" t="s">
        <v>1262</v>
      </c>
      <c r="L243">
        <v>363.24000080609761</v>
      </c>
      <c r="M243" s="224">
        <v>46265</v>
      </c>
      <c r="N243"/>
      <c r="O243" t="s">
        <v>1225</v>
      </c>
      <c r="P243">
        <v>2110302</v>
      </c>
      <c r="Q243" t="s">
        <v>1226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+VLOOKUP($A$1:$A$21139,'DT HUEVO'!$A:$E,3,0)</f>
        <v>L</v>
      </c>
      <c r="W243" t="str">
        <f>+VLOOKUP($A$1:$A$20979,'DT HUEVO'!$A:$E,4,0)</f>
        <v>VERDE</v>
      </c>
      <c r="X243" t="str">
        <f>+VLOOKUP(T$1:T$21139,'DT HUEVO'!$H:$K,2,0)</f>
        <v>OCCIDENTE</v>
      </c>
      <c r="Y243" t="str">
        <f>+VLOOKUP(T$1:T$21139,'DT HUEVO'!$H:$K,3,0)</f>
        <v>CALOTO</v>
      </c>
      <c r="Z243">
        <f>+VLOOKUP(A$1:A$21139,'DT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1008</v>
      </c>
      <c r="C244" t="s">
        <v>1258</v>
      </c>
      <c r="D244">
        <v>420</v>
      </c>
      <c r="E244">
        <v>0</v>
      </c>
      <c r="F244" t="s">
        <v>1259</v>
      </c>
      <c r="G244" t="s">
        <v>1260</v>
      </c>
      <c r="H244">
        <v>0</v>
      </c>
      <c r="I244">
        <v>420</v>
      </c>
      <c r="J244" t="s">
        <v>1261</v>
      </c>
      <c r="K244" t="s">
        <v>1262</v>
      </c>
      <c r="L244">
        <v>349.55</v>
      </c>
      <c r="M244" s="224">
        <v>46263</v>
      </c>
      <c r="N244"/>
      <c r="O244" t="s">
        <v>1225</v>
      </c>
      <c r="P244">
        <v>2110402</v>
      </c>
      <c r="Q244" t="s">
        <v>1226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+VLOOKUP($A$1:$A$21139,'DT HUEVO'!$A:$E,3,0)</f>
        <v>M</v>
      </c>
      <c r="W244" t="str">
        <f>+VLOOKUP($A$1:$A$20979,'DT HUEVO'!$A:$E,4,0)</f>
        <v>VERDE</v>
      </c>
      <c r="X244" t="str">
        <f>+VLOOKUP(T$1:T$21139,'DT HUEVO'!$H:$K,2,0)</f>
        <v>OCCIDENTE</v>
      </c>
      <c r="Y244" t="str">
        <f>+VLOOKUP(T$1:T$21139,'DT HUEVO'!$H:$K,3,0)</f>
        <v>CALOTO</v>
      </c>
      <c r="Z244">
        <f>+VLOOKUP(A$1:A$21139,'DT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1234</v>
      </c>
      <c r="C245" t="s">
        <v>1258</v>
      </c>
      <c r="D245">
        <v>1290</v>
      </c>
      <c r="E245">
        <v>0</v>
      </c>
      <c r="F245" t="s">
        <v>1259</v>
      </c>
      <c r="G245" t="s">
        <v>1260</v>
      </c>
      <c r="H245">
        <v>0</v>
      </c>
      <c r="I245">
        <v>630</v>
      </c>
      <c r="J245" t="s">
        <v>1261</v>
      </c>
      <c r="K245" t="s">
        <v>1262</v>
      </c>
      <c r="L245">
        <v>589.67999999999995</v>
      </c>
      <c r="M245" s="224">
        <v>46263</v>
      </c>
      <c r="N245">
        <v>0</v>
      </c>
      <c r="O245" t="s">
        <v>1717</v>
      </c>
      <c r="P245">
        <v>112271</v>
      </c>
      <c r="Q245" t="s">
        <v>1364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+VLOOKUP($A$1:$A$21139,'DT HUEVO'!$A:$E,3,0)</f>
        <v>XL</v>
      </c>
      <c r="W245" t="str">
        <f>+VLOOKUP($A$1:$A$20979,'DT HUEVO'!$A:$E,4,0)</f>
        <v>EMPACADOS</v>
      </c>
      <c r="X245" t="str">
        <f>+VLOOKUP(T$1:T$21139,'DT HUEVO'!$H:$K,2,0)</f>
        <v>OCCIDENTE</v>
      </c>
      <c r="Y245" t="str">
        <f>+VLOOKUP(T$1:T$21139,'DT HUEVO'!$H:$K,3,0)</f>
        <v>CALOTO</v>
      </c>
      <c r="Z245">
        <f>+VLOOKUP(A$1:A$21139,'DT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2010102</v>
      </c>
      <c r="B246" t="s">
        <v>1266</v>
      </c>
      <c r="C246" t="s">
        <v>1258</v>
      </c>
      <c r="D246">
        <v>540</v>
      </c>
      <c r="E246">
        <v>0</v>
      </c>
      <c r="F246" t="s">
        <v>1259</v>
      </c>
      <c r="G246" t="s">
        <v>1260</v>
      </c>
      <c r="H246">
        <v>0</v>
      </c>
      <c r="I246">
        <v>610</v>
      </c>
      <c r="J246" t="s">
        <v>1261</v>
      </c>
      <c r="K246" t="s">
        <v>1262</v>
      </c>
      <c r="L246">
        <v>629.67999999999995</v>
      </c>
      <c r="M246" s="224">
        <v>46265</v>
      </c>
      <c r="N246"/>
      <c r="O246" t="s">
        <v>1717</v>
      </c>
      <c r="P246">
        <v>2010102</v>
      </c>
      <c r="Q246" t="s">
        <v>1364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+VLOOKUP($A$1:$A$21139,'DT HUEVO'!$A:$E,3,0)</f>
        <v>YUMBO</v>
      </c>
      <c r="W246" t="str">
        <f>+VLOOKUP($A$1:$A$20979,'DT HUEVO'!$A:$E,4,0)</f>
        <v>VERDE</v>
      </c>
      <c r="X246" t="str">
        <f>+VLOOKUP(T$1:T$21139,'DT HUEVO'!$H:$K,2,0)</f>
        <v>OCCIDENTE</v>
      </c>
      <c r="Y246" t="str">
        <f>+VLOOKUP(T$1:T$21139,'DT HUEVO'!$H:$K,3,0)</f>
        <v>CALOTO</v>
      </c>
      <c r="Z246">
        <f>+VLOOKUP(A$1:A$21139,'DT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2110202</v>
      </c>
      <c r="B247" t="s">
        <v>1007</v>
      </c>
      <c r="C247" t="s">
        <v>1258</v>
      </c>
      <c r="D247">
        <v>9030</v>
      </c>
      <c r="E247">
        <v>0</v>
      </c>
      <c r="F247" t="s">
        <v>1259</v>
      </c>
      <c r="G247" t="s">
        <v>1260</v>
      </c>
      <c r="H247">
        <v>0</v>
      </c>
      <c r="I247">
        <v>500</v>
      </c>
      <c r="J247" t="s">
        <v>1261</v>
      </c>
      <c r="K247" t="s">
        <v>1262</v>
      </c>
      <c r="L247">
        <v>394.26</v>
      </c>
      <c r="M247" s="224">
        <v>46263</v>
      </c>
      <c r="N247"/>
      <c r="O247" t="s">
        <v>1717</v>
      </c>
      <c r="P247">
        <v>2110202</v>
      </c>
      <c r="Q247" t="s">
        <v>1364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+VLOOKUP($A$1:$A$21139,'DT HUEVO'!$A:$E,3,0)</f>
        <v>XL</v>
      </c>
      <c r="W247" t="str">
        <f>+VLOOKUP($A$1:$A$20979,'DT HUEVO'!$A:$E,4,0)</f>
        <v>VERDE</v>
      </c>
      <c r="X247" t="str">
        <f>+VLOOKUP(T$1:T$21139,'DT HUEVO'!$H:$K,2,0)</f>
        <v>OCCIDENTE</v>
      </c>
      <c r="Y247" t="str">
        <f>+VLOOKUP(T$1:T$21139,'DT HUEVO'!$H:$K,3,0)</f>
        <v>CALOTO</v>
      </c>
      <c r="Z247">
        <f>+VLOOKUP(A$1:A$21139,'DT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2110217</v>
      </c>
      <c r="B248" t="s">
        <v>1248</v>
      </c>
      <c r="C248" t="s">
        <v>1258</v>
      </c>
      <c r="D248">
        <v>960</v>
      </c>
      <c r="E248">
        <v>0</v>
      </c>
      <c r="F248" t="s">
        <v>1259</v>
      </c>
      <c r="G248" t="s">
        <v>1260</v>
      </c>
      <c r="H248">
        <v>0</v>
      </c>
      <c r="I248">
        <v>510</v>
      </c>
      <c r="J248" t="s">
        <v>1261</v>
      </c>
      <c r="K248" t="s">
        <v>1262</v>
      </c>
      <c r="L248">
        <v>393.89</v>
      </c>
      <c r="M248" s="224">
        <v>46263</v>
      </c>
      <c r="N248">
        <v>0</v>
      </c>
      <c r="O248" t="s">
        <v>1717</v>
      </c>
      <c r="P248">
        <v>2110217</v>
      </c>
      <c r="Q248" t="s">
        <v>1364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+VLOOKUP($A$1:$A$21139,'DT HUEVO'!$A:$E,3,0)</f>
        <v>XL</v>
      </c>
      <c r="W248" t="str">
        <f>+VLOOKUP($A$1:$A$20979,'DT HUEVO'!$A:$E,4,0)</f>
        <v>EMPACADOS</v>
      </c>
      <c r="X248" t="str">
        <f>+VLOOKUP(T$1:T$21139,'DT HUEVO'!$H:$K,2,0)</f>
        <v>OCCIDENTE</v>
      </c>
      <c r="Y248" t="str">
        <f>+VLOOKUP(T$1:T$21139,'DT HUEVO'!$H:$K,3,0)</f>
        <v>CALOTO</v>
      </c>
      <c r="Z248">
        <f>+VLOOKUP(A$1:A$21139,'DT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1006</v>
      </c>
      <c r="C249" t="s">
        <v>1258</v>
      </c>
      <c r="D249">
        <v>2125</v>
      </c>
      <c r="E249">
        <v>0</v>
      </c>
      <c r="F249" t="s">
        <v>1259</v>
      </c>
      <c r="G249" t="s">
        <v>1260</v>
      </c>
      <c r="H249">
        <v>0</v>
      </c>
      <c r="I249">
        <v>475</v>
      </c>
      <c r="J249" t="s">
        <v>1261</v>
      </c>
      <c r="K249" t="s">
        <v>1262</v>
      </c>
      <c r="L249">
        <v>363.2404722395957</v>
      </c>
      <c r="M249" s="224">
        <v>46263</v>
      </c>
      <c r="N249"/>
      <c r="O249" t="s">
        <v>1717</v>
      </c>
      <c r="P249">
        <v>2110302</v>
      </c>
      <c r="Q249" t="s">
        <v>1364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+VLOOKUP($A$1:$A$21139,'DT HUEVO'!$A:$E,3,0)</f>
        <v>L</v>
      </c>
      <c r="W249" t="str">
        <f>+VLOOKUP($A$1:$A$20979,'DT HUEVO'!$A:$E,4,0)</f>
        <v>VERDE</v>
      </c>
      <c r="X249" t="str">
        <f>+VLOOKUP(T$1:T$21139,'DT HUEVO'!$H:$K,2,0)</f>
        <v>OCCIDENTE</v>
      </c>
      <c r="Y249" t="str">
        <f>+VLOOKUP(T$1:T$21139,'DT HUEVO'!$H:$K,3,0)</f>
        <v>CALOTO</v>
      </c>
      <c r="Z249">
        <f>+VLOOKUP(A$1:A$21139,'DT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1008</v>
      </c>
      <c r="C250" t="s">
        <v>1258</v>
      </c>
      <c r="D250">
        <v>102</v>
      </c>
      <c r="E250">
        <v>0</v>
      </c>
      <c r="F250" t="s">
        <v>1259</v>
      </c>
      <c r="G250" t="s">
        <v>1260</v>
      </c>
      <c r="H250">
        <v>0</v>
      </c>
      <c r="I250">
        <v>465</v>
      </c>
      <c r="J250" t="s">
        <v>1261</v>
      </c>
      <c r="K250" t="s">
        <v>1262</v>
      </c>
      <c r="L250">
        <v>349.55</v>
      </c>
      <c r="M250" s="224">
        <v>46263</v>
      </c>
      <c r="N250"/>
      <c r="O250" t="s">
        <v>1717</v>
      </c>
      <c r="P250">
        <v>2110402</v>
      </c>
      <c r="Q250" t="s">
        <v>1364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+VLOOKUP($A$1:$A$21139,'DT HUEVO'!$A:$E,3,0)</f>
        <v>M</v>
      </c>
      <c r="W250" t="str">
        <f>+VLOOKUP($A$1:$A$20979,'DT HUEVO'!$A:$E,4,0)</f>
        <v>VERDE</v>
      </c>
      <c r="X250" t="str">
        <f>+VLOOKUP(T$1:T$21139,'DT HUEVO'!$H:$K,2,0)</f>
        <v>OCCIDENTE</v>
      </c>
      <c r="Y250" t="str">
        <f>+VLOOKUP(T$1:T$21139,'DT HUEVO'!$H:$K,3,0)</f>
        <v>CALOTO</v>
      </c>
      <c r="Z250">
        <f>+VLOOKUP(A$1:A$21139,'DT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112271</v>
      </c>
      <c r="B251" t="s">
        <v>1234</v>
      </c>
      <c r="C251" t="s">
        <v>1258</v>
      </c>
      <c r="D251">
        <v>375</v>
      </c>
      <c r="E251">
        <v>0</v>
      </c>
      <c r="F251" t="s">
        <v>1259</v>
      </c>
      <c r="G251" t="s">
        <v>1260</v>
      </c>
      <c r="H251">
        <v>0</v>
      </c>
      <c r="I251">
        <v>630</v>
      </c>
      <c r="J251" t="s">
        <v>1261</v>
      </c>
      <c r="K251" t="s">
        <v>1262</v>
      </c>
      <c r="L251">
        <v>589.67999999999995</v>
      </c>
      <c r="M251" s="224">
        <v>46263</v>
      </c>
      <c r="N251">
        <v>0</v>
      </c>
      <c r="O251" t="s">
        <v>186</v>
      </c>
      <c r="P251">
        <v>112271</v>
      </c>
      <c r="Q251" t="s">
        <v>187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+VLOOKUP($A$1:$A$21139,'DT HUEVO'!$A:$E,3,0)</f>
        <v>XL</v>
      </c>
      <c r="W251" t="str">
        <f>+VLOOKUP($A$1:$A$20979,'DT HUEVO'!$A:$E,4,0)</f>
        <v>EMPACADOS</v>
      </c>
      <c r="X251" t="str">
        <f>+VLOOKUP(T$1:T$21139,'DT HUEVO'!$H:$K,2,0)</f>
        <v>OCCIDENTE</v>
      </c>
      <c r="Y251" t="str">
        <f>+VLOOKUP(T$1:T$21139,'DT HUEVO'!$H:$K,3,0)</f>
        <v>CALOTO</v>
      </c>
      <c r="Z251">
        <f>+VLOOKUP(A$1:A$21139,'DT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152384</v>
      </c>
      <c r="B252" t="s">
        <v>1106</v>
      </c>
      <c r="C252" t="s">
        <v>1258</v>
      </c>
      <c r="D252">
        <v>510</v>
      </c>
      <c r="E252">
        <v>0</v>
      </c>
      <c r="F252" t="s">
        <v>1259</v>
      </c>
      <c r="G252" t="s">
        <v>1260</v>
      </c>
      <c r="H252">
        <v>0</v>
      </c>
      <c r="I252">
        <v>530</v>
      </c>
      <c r="J252" t="s">
        <v>1261</v>
      </c>
      <c r="K252" t="s">
        <v>1262</v>
      </c>
      <c r="L252">
        <v>504.4</v>
      </c>
      <c r="M252" s="224">
        <v>46263</v>
      </c>
      <c r="N252"/>
      <c r="O252" t="s">
        <v>186</v>
      </c>
      <c r="P252">
        <v>152384</v>
      </c>
      <c r="Q252" t="s">
        <v>187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+VLOOKUP($A$1:$A$21139,'DT HUEVO'!$A:$E,3,0)</f>
        <v>L</v>
      </c>
      <c r="W252" t="str">
        <f>+VLOOKUP($A$1:$A$20979,'DT HUEVO'!$A:$E,4,0)</f>
        <v>EMPACADOS</v>
      </c>
      <c r="X252" t="str">
        <f>+VLOOKUP(T$1:T$21139,'DT HUEVO'!$H:$K,2,0)</f>
        <v>OCCIDENTE</v>
      </c>
      <c r="Y252" t="str">
        <f>+VLOOKUP(T$1:T$21139,'DT HUEVO'!$H:$K,3,0)</f>
        <v>CALOTO</v>
      </c>
      <c r="Z252">
        <f>+VLOOKUP(A$1:A$21139,'DT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2110202</v>
      </c>
      <c r="B253" t="s">
        <v>1007</v>
      </c>
      <c r="C253" t="s">
        <v>1258</v>
      </c>
      <c r="D253">
        <v>16380</v>
      </c>
      <c r="E253">
        <v>0</v>
      </c>
      <c r="F253" t="s">
        <v>1259</v>
      </c>
      <c r="G253" t="s">
        <v>1260</v>
      </c>
      <c r="H253">
        <v>0</v>
      </c>
      <c r="I253">
        <v>500</v>
      </c>
      <c r="J253" t="s">
        <v>1261</v>
      </c>
      <c r="K253" t="s">
        <v>1262</v>
      </c>
      <c r="L253">
        <v>394.26</v>
      </c>
      <c r="M253" s="224">
        <v>46263</v>
      </c>
      <c r="N253"/>
      <c r="O253" t="s">
        <v>186</v>
      </c>
      <c r="P253">
        <v>2110202</v>
      </c>
      <c r="Q253" t="s">
        <v>187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+VLOOKUP($A$1:$A$21139,'DT HUEVO'!$A:$E,3,0)</f>
        <v>XL</v>
      </c>
      <c r="W253" t="str">
        <f>+VLOOKUP($A$1:$A$20979,'DT HUEVO'!$A:$E,4,0)</f>
        <v>VERDE</v>
      </c>
      <c r="X253" t="str">
        <f>+VLOOKUP(T$1:T$21139,'DT HUEVO'!$H:$K,2,0)</f>
        <v>OCCIDENTE</v>
      </c>
      <c r="Y253" t="str">
        <f>+VLOOKUP(T$1:T$21139,'DT HUEVO'!$H:$K,3,0)</f>
        <v>CALOTO</v>
      </c>
      <c r="Z253">
        <f>+VLOOKUP(A$1:A$21139,'DT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1440</v>
      </c>
      <c r="E254">
        <v>0</v>
      </c>
      <c r="F254" t="s">
        <v>1259</v>
      </c>
      <c r="G254" t="s">
        <v>1260</v>
      </c>
      <c r="H254">
        <v>0</v>
      </c>
      <c r="I254">
        <v>475</v>
      </c>
      <c r="J254" t="s">
        <v>1261</v>
      </c>
      <c r="K254" t="s">
        <v>1262</v>
      </c>
      <c r="L254">
        <v>363.24</v>
      </c>
      <c r="M254" s="224">
        <v>46263</v>
      </c>
      <c r="N254"/>
      <c r="O254" t="s">
        <v>186</v>
      </c>
      <c r="P254">
        <v>2110302</v>
      </c>
      <c r="Q254" t="s">
        <v>187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+VLOOKUP($A$1:$A$21139,'DT HUEVO'!$A:$E,3,0)</f>
        <v>L</v>
      </c>
      <c r="W254" t="str">
        <f>+VLOOKUP($A$1:$A$20979,'DT HUEVO'!$A:$E,4,0)</f>
        <v>VERDE</v>
      </c>
      <c r="X254" t="str">
        <f>+VLOOKUP(T$1:T$21139,'DT HUEVO'!$H:$K,2,0)</f>
        <v>OCCIDENTE</v>
      </c>
      <c r="Y254" t="str">
        <f>+VLOOKUP(T$1:T$21139,'DT HUEVO'!$H:$K,3,0)</f>
        <v>CALOTO</v>
      </c>
      <c r="Z254">
        <f>+VLOOKUP(A$1:A$21139,'DT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2110402</v>
      </c>
      <c r="B255" t="s">
        <v>1008</v>
      </c>
      <c r="C255" t="s">
        <v>1258</v>
      </c>
      <c r="D255">
        <v>630</v>
      </c>
      <c r="E255">
        <v>0</v>
      </c>
      <c r="F255" t="s">
        <v>1259</v>
      </c>
      <c r="G255" t="s">
        <v>1260</v>
      </c>
      <c r="H255">
        <v>0</v>
      </c>
      <c r="I255">
        <v>465</v>
      </c>
      <c r="J255" t="s">
        <v>1261</v>
      </c>
      <c r="K255" t="s">
        <v>1262</v>
      </c>
      <c r="L255">
        <v>349.55</v>
      </c>
      <c r="M255" s="224">
        <v>46263</v>
      </c>
      <c r="N255"/>
      <c r="O255" t="s">
        <v>186</v>
      </c>
      <c r="P255">
        <v>2110402</v>
      </c>
      <c r="Q255" t="s">
        <v>187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+VLOOKUP($A$1:$A$21139,'DT HUEVO'!$A:$E,3,0)</f>
        <v>M</v>
      </c>
      <c r="W255" t="str">
        <f>+VLOOKUP($A$1:$A$20979,'DT HUEVO'!$A:$E,4,0)</f>
        <v>VERDE</v>
      </c>
      <c r="X255" t="str">
        <f>+VLOOKUP(T$1:T$21139,'DT HUEVO'!$H:$K,2,0)</f>
        <v>OCCIDENTE</v>
      </c>
      <c r="Y255" t="str">
        <f>+VLOOKUP(T$1:T$21139,'DT HUEVO'!$H:$K,3,0)</f>
        <v>CALOTO</v>
      </c>
      <c r="Z255">
        <f>+VLOOKUP(A$1:A$21139,'DT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45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4">
        <v>46262</v>
      </c>
      <c r="N256">
        <v>0</v>
      </c>
      <c r="O256" t="s">
        <v>188</v>
      </c>
      <c r="P256">
        <v>112271</v>
      </c>
      <c r="Q256" t="s">
        <v>189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+VLOOKUP($A$1:$A$21139,'DT HUEVO'!$A:$E,3,0)</f>
        <v>XL</v>
      </c>
      <c r="W256" t="str">
        <f>+VLOOKUP($A$1:$A$20979,'DT HUEVO'!$A:$E,4,0)</f>
        <v>EMPACADOS</v>
      </c>
      <c r="X256" t="str">
        <f>+VLOOKUP(T$1:T$21139,'DT HUEVO'!$H:$K,2,0)</f>
        <v>OCCIDENTE</v>
      </c>
      <c r="Y256" t="str">
        <f>+VLOOKUP(T$1:T$21139,'DT HUEVO'!$H:$K,3,0)</f>
        <v>CALOTO</v>
      </c>
      <c r="Z256">
        <f>+VLOOKUP(A$1:A$21139,'DT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2010102</v>
      </c>
      <c r="B257" t="s">
        <v>1266</v>
      </c>
      <c r="C257" t="s">
        <v>1258</v>
      </c>
      <c r="D257">
        <v>2000</v>
      </c>
      <c r="E257">
        <v>0</v>
      </c>
      <c r="F257" t="s">
        <v>1259</v>
      </c>
      <c r="G257" t="s">
        <v>1260</v>
      </c>
      <c r="H257">
        <v>0</v>
      </c>
      <c r="I257">
        <v>610</v>
      </c>
      <c r="J257" t="s">
        <v>1261</v>
      </c>
      <c r="K257" t="s">
        <v>1262</v>
      </c>
      <c r="L257">
        <v>629.67999999999995</v>
      </c>
      <c r="M257" s="224">
        <v>46265</v>
      </c>
      <c r="N257"/>
      <c r="O257" t="s">
        <v>188</v>
      </c>
      <c r="P257">
        <v>2010102</v>
      </c>
      <c r="Q257" t="s">
        <v>189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+VLOOKUP($A$1:$A$21139,'DT HUEVO'!$A:$E,3,0)</f>
        <v>YUMBO</v>
      </c>
      <c r="W257" t="str">
        <f>+VLOOKUP($A$1:$A$20979,'DT HUEVO'!$A:$E,4,0)</f>
        <v>VERDE</v>
      </c>
      <c r="X257" t="str">
        <f>+VLOOKUP(T$1:T$21139,'DT HUEVO'!$H:$K,2,0)</f>
        <v>OCCIDENTE</v>
      </c>
      <c r="Y257" t="str">
        <f>+VLOOKUP(T$1:T$21139,'DT HUEVO'!$H:$K,3,0)</f>
        <v>CALOTO</v>
      </c>
      <c r="Z257">
        <f>+VLOOKUP(A$1:A$21139,'DT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2110202</v>
      </c>
      <c r="B258" t="s">
        <v>1007</v>
      </c>
      <c r="C258" t="s">
        <v>1258</v>
      </c>
      <c r="D258">
        <v>21660</v>
      </c>
      <c r="E258">
        <v>0</v>
      </c>
      <c r="F258" t="s">
        <v>1259</v>
      </c>
      <c r="G258" t="s">
        <v>1260</v>
      </c>
      <c r="H258">
        <v>0</v>
      </c>
      <c r="I258">
        <v>500</v>
      </c>
      <c r="J258" t="s">
        <v>1261</v>
      </c>
      <c r="K258" t="s">
        <v>1262</v>
      </c>
      <c r="L258">
        <v>394.26</v>
      </c>
      <c r="M258" s="224">
        <v>46265</v>
      </c>
      <c r="N258"/>
      <c r="O258" t="s">
        <v>188</v>
      </c>
      <c r="P258">
        <v>2110202</v>
      </c>
      <c r="Q258" t="s">
        <v>189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+VLOOKUP($A$1:$A$21139,'DT HUEVO'!$A:$E,3,0)</f>
        <v>XL</v>
      </c>
      <c r="W258" t="str">
        <f>+VLOOKUP($A$1:$A$20979,'DT HUEVO'!$A:$E,4,0)</f>
        <v>VERDE</v>
      </c>
      <c r="X258" t="str">
        <f>+VLOOKUP(T$1:T$21139,'DT HUEVO'!$H:$K,2,0)</f>
        <v>OCCIDENTE</v>
      </c>
      <c r="Y258" t="str">
        <f>+VLOOKUP(T$1:T$21139,'DT HUEVO'!$H:$K,3,0)</f>
        <v>CALOTO</v>
      </c>
      <c r="Z258">
        <f>+VLOOKUP(A$1:A$21139,'DT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2110217</v>
      </c>
      <c r="B259" t="s">
        <v>1248</v>
      </c>
      <c r="C259" t="s">
        <v>1258</v>
      </c>
      <c r="D259">
        <v>10470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393.89</v>
      </c>
      <c r="M259" s="224">
        <v>46265</v>
      </c>
      <c r="N259">
        <v>0</v>
      </c>
      <c r="O259" t="s">
        <v>188</v>
      </c>
      <c r="P259">
        <v>2110217</v>
      </c>
      <c r="Q259" t="s">
        <v>189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+VLOOKUP($A$1:$A$21139,'DT HUEVO'!$A:$E,3,0)</f>
        <v>XL</v>
      </c>
      <c r="W259" t="str">
        <f>+VLOOKUP($A$1:$A$20979,'DT HUEVO'!$A:$E,4,0)</f>
        <v>EMPACADOS</v>
      </c>
      <c r="X259" t="str">
        <f>+VLOOKUP(T$1:T$21139,'DT HUEVO'!$H:$K,2,0)</f>
        <v>OCCIDENTE</v>
      </c>
      <c r="Y259" t="str">
        <f>+VLOOKUP(T$1:T$21139,'DT HUEVO'!$H:$K,3,0)</f>
        <v>CALOTO</v>
      </c>
      <c r="Z259">
        <f>+VLOOKUP(A$1:A$21139,'DT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1265</v>
      </c>
      <c r="C260" t="s">
        <v>1258</v>
      </c>
      <c r="D260">
        <v>1320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362.98020777300758</v>
      </c>
      <c r="M260" s="224">
        <v>46265</v>
      </c>
      <c r="N260">
        <v>0</v>
      </c>
      <c r="O260" t="s">
        <v>188</v>
      </c>
      <c r="P260">
        <v>2110317</v>
      </c>
      <c r="Q260" t="s">
        <v>189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+VLOOKUP($A$1:$A$21139,'DT HUEVO'!$A:$E,3,0)</f>
        <v>L</v>
      </c>
      <c r="W260" t="str">
        <f>+VLOOKUP($A$1:$A$20979,'DT HUEVO'!$A:$E,4,0)</f>
        <v>EMPACADOS</v>
      </c>
      <c r="X260" t="str">
        <f>+VLOOKUP(T$1:T$21139,'DT HUEVO'!$H:$K,2,0)</f>
        <v>OCCIDENTE</v>
      </c>
      <c r="Y260" t="str">
        <f>+VLOOKUP(T$1:T$21139,'DT HUEVO'!$H:$K,3,0)</f>
        <v>CALOTO</v>
      </c>
      <c r="Z260">
        <f>+VLOOKUP(A$1:A$21139,'DT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1234</v>
      </c>
      <c r="C261" t="s">
        <v>1258</v>
      </c>
      <c r="D261">
        <v>120</v>
      </c>
      <c r="E261">
        <v>0</v>
      </c>
      <c r="F261" t="s">
        <v>1259</v>
      </c>
      <c r="G261" t="s">
        <v>1260</v>
      </c>
      <c r="H261">
        <v>0</v>
      </c>
      <c r="I261">
        <v>630</v>
      </c>
      <c r="J261" t="s">
        <v>1261</v>
      </c>
      <c r="K261" t="s">
        <v>1262</v>
      </c>
      <c r="L261">
        <v>589.67999999999995</v>
      </c>
      <c r="M261" s="224">
        <v>46263</v>
      </c>
      <c r="N261">
        <v>0</v>
      </c>
      <c r="O261" t="s">
        <v>190</v>
      </c>
      <c r="P261">
        <v>112271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+VLOOKUP($A$1:$A$21139,'DT HUEVO'!$A:$E,3,0)</f>
        <v>XL</v>
      </c>
      <c r="W261" t="str">
        <f>+VLOOKUP($A$1:$A$20979,'DT HUEVO'!$A:$E,4,0)</f>
        <v>EMPACADOS</v>
      </c>
      <c r="X261" t="str">
        <f>+VLOOKUP(T$1:T$21139,'DT HUEVO'!$H:$K,2,0)</f>
        <v>OCCIDENTE</v>
      </c>
      <c r="Y261" t="str">
        <f>+VLOOKUP(T$1:T$21139,'DT HUEVO'!$H:$K,3,0)</f>
        <v>CALOTO</v>
      </c>
      <c r="Z261">
        <f>+VLOOKUP(A$1:A$21139,'DT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152384</v>
      </c>
      <c r="B262" t="s">
        <v>1106</v>
      </c>
      <c r="C262" t="s">
        <v>1258</v>
      </c>
      <c r="D262">
        <v>880</v>
      </c>
      <c r="E262">
        <v>0</v>
      </c>
      <c r="F262" t="s">
        <v>1259</v>
      </c>
      <c r="G262" t="s">
        <v>1260</v>
      </c>
      <c r="H262">
        <v>0</v>
      </c>
      <c r="I262">
        <v>530</v>
      </c>
      <c r="J262" t="s">
        <v>1261</v>
      </c>
      <c r="K262" t="s">
        <v>1262</v>
      </c>
      <c r="L262">
        <v>504.4</v>
      </c>
      <c r="M262" s="224">
        <v>46265</v>
      </c>
      <c r="N262"/>
      <c r="O262" t="s">
        <v>190</v>
      </c>
      <c r="P262">
        <v>152384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+VLOOKUP($A$1:$A$21139,'DT HUEVO'!$A:$E,3,0)</f>
        <v>L</v>
      </c>
      <c r="W262" t="str">
        <f>+VLOOKUP($A$1:$A$20979,'DT HUEVO'!$A:$E,4,0)</f>
        <v>EMPACADOS</v>
      </c>
      <c r="X262" t="str">
        <f>+VLOOKUP(T$1:T$21139,'DT HUEVO'!$H:$K,2,0)</f>
        <v>OCCIDENTE</v>
      </c>
      <c r="Y262" t="str">
        <f>+VLOOKUP(T$1:T$21139,'DT HUEVO'!$H:$K,3,0)</f>
        <v>CALOTO</v>
      </c>
      <c r="Z262">
        <f>+VLOOKUP(A$1:A$21139,'DT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2010102</v>
      </c>
      <c r="B263" t="s">
        <v>1266</v>
      </c>
      <c r="C263" t="s">
        <v>1258</v>
      </c>
      <c r="D263">
        <v>40</v>
      </c>
      <c r="E263">
        <v>0</v>
      </c>
      <c r="F263" t="s">
        <v>1259</v>
      </c>
      <c r="G263" t="s">
        <v>1260</v>
      </c>
      <c r="H263">
        <v>0</v>
      </c>
      <c r="I263">
        <v>610</v>
      </c>
      <c r="J263" t="s">
        <v>1261</v>
      </c>
      <c r="K263" t="s">
        <v>1262</v>
      </c>
      <c r="L263">
        <v>629.67999999999995</v>
      </c>
      <c r="M263" s="224">
        <v>46263</v>
      </c>
      <c r="N263"/>
      <c r="O263" t="s">
        <v>190</v>
      </c>
      <c r="P263">
        <v>2010102</v>
      </c>
      <c r="Q263" t="s">
        <v>191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+VLOOKUP($A$1:$A$21139,'DT HUEVO'!$A:$E,3,0)</f>
        <v>YUMBO</v>
      </c>
      <c r="W263" t="str">
        <f>+VLOOKUP($A$1:$A$20979,'DT HUEVO'!$A:$E,4,0)</f>
        <v>VERDE</v>
      </c>
      <c r="X263" t="str">
        <f>+VLOOKUP(T$1:T$21139,'DT HUEVO'!$H:$K,2,0)</f>
        <v>OCCIDENTE</v>
      </c>
      <c r="Y263" t="str">
        <f>+VLOOKUP(T$1:T$21139,'DT HUEVO'!$H:$K,3,0)</f>
        <v>CALOTO</v>
      </c>
      <c r="Z263">
        <f>+VLOOKUP(A$1:A$21139,'DT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2110202</v>
      </c>
      <c r="B264" t="s">
        <v>1007</v>
      </c>
      <c r="C264" t="s">
        <v>1258</v>
      </c>
      <c r="D264">
        <v>6610</v>
      </c>
      <c r="E264">
        <v>0</v>
      </c>
      <c r="F264" t="s">
        <v>1259</v>
      </c>
      <c r="G264" t="s">
        <v>1260</v>
      </c>
      <c r="H264">
        <v>0</v>
      </c>
      <c r="I264">
        <v>500</v>
      </c>
      <c r="J264" t="s">
        <v>1261</v>
      </c>
      <c r="K264" t="s">
        <v>1262</v>
      </c>
      <c r="L264">
        <v>394.26</v>
      </c>
      <c r="M264" s="224">
        <v>46265</v>
      </c>
      <c r="N264"/>
      <c r="O264" t="s">
        <v>190</v>
      </c>
      <c r="P264">
        <v>2110202</v>
      </c>
      <c r="Q264" t="s">
        <v>191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+VLOOKUP($A$1:$A$21139,'DT HUEVO'!$A:$E,3,0)</f>
        <v>XL</v>
      </c>
      <c r="W264" t="str">
        <f>+VLOOKUP($A$1:$A$20979,'DT HUEVO'!$A:$E,4,0)</f>
        <v>VERDE</v>
      </c>
      <c r="X264" t="str">
        <f>+VLOOKUP(T$1:T$21139,'DT HUEVO'!$H:$K,2,0)</f>
        <v>OCCIDENTE</v>
      </c>
      <c r="Y264" t="str">
        <f>+VLOOKUP(T$1:T$21139,'DT HUEVO'!$H:$K,3,0)</f>
        <v>CALOTO</v>
      </c>
      <c r="Z264">
        <f>+VLOOKUP(A$1:A$21139,'DT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2110302</v>
      </c>
      <c r="B265" t="s">
        <v>1006</v>
      </c>
      <c r="C265" t="s">
        <v>1258</v>
      </c>
      <c r="D265">
        <v>3250</v>
      </c>
      <c r="E265">
        <v>0</v>
      </c>
      <c r="F265" t="s">
        <v>1259</v>
      </c>
      <c r="G265" t="s">
        <v>1260</v>
      </c>
      <c r="H265">
        <v>0</v>
      </c>
      <c r="I265">
        <v>475</v>
      </c>
      <c r="J265" t="s">
        <v>1261</v>
      </c>
      <c r="K265" t="s">
        <v>1262</v>
      </c>
      <c r="L265">
        <v>363.24000406666352</v>
      </c>
      <c r="M265" s="224">
        <v>46265</v>
      </c>
      <c r="N265"/>
      <c r="O265" t="s">
        <v>190</v>
      </c>
      <c r="P265">
        <v>2110302</v>
      </c>
      <c r="Q265" t="s">
        <v>191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+VLOOKUP($A$1:$A$21139,'DT HUEVO'!$A:$E,3,0)</f>
        <v>L</v>
      </c>
      <c r="W265" t="str">
        <f>+VLOOKUP($A$1:$A$20979,'DT HUEVO'!$A:$E,4,0)</f>
        <v>VERDE</v>
      </c>
      <c r="X265" t="str">
        <f>+VLOOKUP(T$1:T$21139,'DT HUEVO'!$H:$K,2,0)</f>
        <v>OCCIDENTE</v>
      </c>
      <c r="Y265" t="str">
        <f>+VLOOKUP(T$1:T$21139,'DT HUEVO'!$H:$K,3,0)</f>
        <v>CALOTO</v>
      </c>
      <c r="Z265">
        <f>+VLOOKUP(A$1:A$21139,'DT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2110317</v>
      </c>
      <c r="B266" t="s">
        <v>1265</v>
      </c>
      <c r="C266" t="s">
        <v>1258</v>
      </c>
      <c r="D266">
        <v>360</v>
      </c>
      <c r="E266">
        <v>0</v>
      </c>
      <c r="F266" t="s">
        <v>1259</v>
      </c>
      <c r="G266" t="s">
        <v>1260</v>
      </c>
      <c r="H266">
        <v>0</v>
      </c>
      <c r="I266">
        <v>485</v>
      </c>
      <c r="J266" t="s">
        <v>1261</v>
      </c>
      <c r="K266" t="s">
        <v>1262</v>
      </c>
      <c r="L266">
        <v>362.98002777777782</v>
      </c>
      <c r="M266" s="224">
        <v>46265</v>
      </c>
      <c r="N266">
        <v>0</v>
      </c>
      <c r="O266" t="s">
        <v>190</v>
      </c>
      <c r="P266">
        <v>2110317</v>
      </c>
      <c r="Q266" t="s">
        <v>191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+VLOOKUP($A$1:$A$21139,'DT HUEVO'!$A:$E,3,0)</f>
        <v>L</v>
      </c>
      <c r="W266" t="str">
        <f>+VLOOKUP($A$1:$A$20979,'DT HUEVO'!$A:$E,4,0)</f>
        <v>EMPACADOS</v>
      </c>
      <c r="X266" t="str">
        <f>+VLOOKUP(T$1:T$21139,'DT HUEVO'!$H:$K,2,0)</f>
        <v>OCCIDENTE</v>
      </c>
      <c r="Y266" t="str">
        <f>+VLOOKUP(T$1:T$21139,'DT HUEVO'!$H:$K,3,0)</f>
        <v>CALOTO</v>
      </c>
      <c r="Z266">
        <f>+VLOOKUP(A$1:A$21139,'DT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1234</v>
      </c>
      <c r="C267" t="s">
        <v>1258</v>
      </c>
      <c r="D267">
        <v>375</v>
      </c>
      <c r="E267">
        <v>0</v>
      </c>
      <c r="F267" t="s">
        <v>1259</v>
      </c>
      <c r="G267" t="s">
        <v>1260</v>
      </c>
      <c r="H267">
        <v>0</v>
      </c>
      <c r="I267">
        <v>630</v>
      </c>
      <c r="J267" t="s">
        <v>1261</v>
      </c>
      <c r="K267" t="s">
        <v>1262</v>
      </c>
      <c r="L267">
        <v>589.67999999999995</v>
      </c>
      <c r="M267" s="224">
        <v>46265</v>
      </c>
      <c r="N267">
        <v>0</v>
      </c>
      <c r="O267" t="s">
        <v>194</v>
      </c>
      <c r="P267">
        <v>112271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+VLOOKUP($A$1:$A$21139,'DT HUEVO'!$A:$E,3,0)</f>
        <v>XL</v>
      </c>
      <c r="W267" t="str">
        <f>+VLOOKUP($A$1:$A$20979,'DT HUEVO'!$A:$E,4,0)</f>
        <v>EMPACADOS</v>
      </c>
      <c r="X267" t="str">
        <f>+VLOOKUP(T$1:T$21139,'DT HUEVO'!$H:$K,2,0)</f>
        <v>OCCIDENTE</v>
      </c>
      <c r="Y267" t="str">
        <f>+VLOOKUP(T$1:T$21139,'DT HUEVO'!$H:$K,3,0)</f>
        <v>CALOTO</v>
      </c>
      <c r="Z267">
        <f>+VLOOKUP(A$1:A$21139,'DT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1106</v>
      </c>
      <c r="C268" t="s">
        <v>1258</v>
      </c>
      <c r="D268">
        <v>675</v>
      </c>
      <c r="E268">
        <v>0</v>
      </c>
      <c r="F268" t="s">
        <v>1259</v>
      </c>
      <c r="G268" t="s">
        <v>1260</v>
      </c>
      <c r="H268">
        <v>0</v>
      </c>
      <c r="I268">
        <v>530</v>
      </c>
      <c r="J268" t="s">
        <v>1261</v>
      </c>
      <c r="K268" t="s">
        <v>1262</v>
      </c>
      <c r="L268">
        <v>504.4</v>
      </c>
      <c r="M268" s="224">
        <v>46265</v>
      </c>
      <c r="N268"/>
      <c r="O268" t="s">
        <v>194</v>
      </c>
      <c r="P268">
        <v>152384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+VLOOKUP($A$1:$A$21139,'DT HUEVO'!$A:$E,3,0)</f>
        <v>L</v>
      </c>
      <c r="W268" t="str">
        <f>+VLOOKUP($A$1:$A$20979,'DT HUEVO'!$A:$E,4,0)</f>
        <v>EMPACADOS</v>
      </c>
      <c r="X268" t="str">
        <f>+VLOOKUP(T$1:T$21139,'DT HUEVO'!$H:$K,2,0)</f>
        <v>OCCIDENTE</v>
      </c>
      <c r="Y268" t="str">
        <f>+VLOOKUP(T$1:T$21139,'DT HUEVO'!$H:$K,3,0)</f>
        <v>CALOTO</v>
      </c>
      <c r="Z268">
        <f>+VLOOKUP(A$1:A$21139,'DT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1258</v>
      </c>
      <c r="D269">
        <v>480</v>
      </c>
      <c r="E269">
        <v>0</v>
      </c>
      <c r="F269" t="s">
        <v>1259</v>
      </c>
      <c r="G269" t="s">
        <v>1260</v>
      </c>
      <c r="H269">
        <v>0</v>
      </c>
      <c r="I269">
        <v>610</v>
      </c>
      <c r="J269" t="s">
        <v>1261</v>
      </c>
      <c r="K269" t="s">
        <v>1262</v>
      </c>
      <c r="L269">
        <v>629.67999999999995</v>
      </c>
      <c r="M269" s="224">
        <v>46265</v>
      </c>
      <c r="N269"/>
      <c r="O269" t="s">
        <v>194</v>
      </c>
      <c r="P269">
        <v>2010102</v>
      </c>
      <c r="Q269" t="s">
        <v>195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+VLOOKUP($A$1:$A$21139,'DT HUEVO'!$A:$E,3,0)</f>
        <v>YUMBO</v>
      </c>
      <c r="W269" t="str">
        <f>+VLOOKUP($A$1:$A$20979,'DT HUEVO'!$A:$E,4,0)</f>
        <v>VERDE</v>
      </c>
      <c r="X269" t="str">
        <f>+VLOOKUP(T$1:T$21139,'DT HUEVO'!$H:$K,2,0)</f>
        <v>OCCIDENTE</v>
      </c>
      <c r="Y269" t="str">
        <f>+VLOOKUP(T$1:T$21139,'DT HUEVO'!$H:$K,3,0)</f>
        <v>CALOTO</v>
      </c>
      <c r="Z269">
        <f>+VLOOKUP(A$1:A$21139,'DT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1007</v>
      </c>
      <c r="C270" t="s">
        <v>1258</v>
      </c>
      <c r="D270">
        <v>8100</v>
      </c>
      <c r="E270">
        <v>0</v>
      </c>
      <c r="F270" t="s">
        <v>1259</v>
      </c>
      <c r="G270" t="s">
        <v>1260</v>
      </c>
      <c r="H270">
        <v>0</v>
      </c>
      <c r="I270">
        <v>500</v>
      </c>
      <c r="J270" t="s">
        <v>1261</v>
      </c>
      <c r="K270" t="s">
        <v>1262</v>
      </c>
      <c r="L270">
        <v>394.26</v>
      </c>
      <c r="M270" s="224">
        <v>46265</v>
      </c>
      <c r="N270"/>
      <c r="O270" t="s">
        <v>194</v>
      </c>
      <c r="P270">
        <v>2110202</v>
      </c>
      <c r="Q270" t="s">
        <v>195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+VLOOKUP($A$1:$A$21139,'DT HUEVO'!$A:$E,3,0)</f>
        <v>XL</v>
      </c>
      <c r="W270" t="str">
        <f>+VLOOKUP($A$1:$A$20979,'DT HUEVO'!$A:$E,4,0)</f>
        <v>VERDE</v>
      </c>
      <c r="X270" t="str">
        <f>+VLOOKUP(T$1:T$21139,'DT HUEVO'!$H:$K,2,0)</f>
        <v>OCCIDENTE</v>
      </c>
      <c r="Y270" t="str">
        <f>+VLOOKUP(T$1:T$21139,'DT HUEVO'!$H:$K,3,0)</f>
        <v>CALOTO</v>
      </c>
      <c r="Z270">
        <f>+VLOOKUP(A$1:A$21139,'DT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1006</v>
      </c>
      <c r="C271" t="s">
        <v>1258</v>
      </c>
      <c r="D271">
        <v>7200</v>
      </c>
      <c r="E271">
        <v>0</v>
      </c>
      <c r="F271" t="s">
        <v>1259</v>
      </c>
      <c r="G271" t="s">
        <v>1260</v>
      </c>
      <c r="H271">
        <v>0</v>
      </c>
      <c r="I271">
        <v>475</v>
      </c>
      <c r="J271" t="s">
        <v>1261</v>
      </c>
      <c r="K271" t="s">
        <v>1262</v>
      </c>
      <c r="L271">
        <v>363.24</v>
      </c>
      <c r="M271" s="224">
        <v>46265</v>
      </c>
      <c r="N271"/>
      <c r="O271" t="s">
        <v>194</v>
      </c>
      <c r="P271">
        <v>2110302</v>
      </c>
      <c r="Q271" t="s">
        <v>195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+VLOOKUP($A$1:$A$21139,'DT HUEVO'!$A:$E,3,0)</f>
        <v>L</v>
      </c>
      <c r="W271" t="str">
        <f>+VLOOKUP($A$1:$A$20979,'DT HUEVO'!$A:$E,4,0)</f>
        <v>VERDE</v>
      </c>
      <c r="X271" t="str">
        <f>+VLOOKUP(T$1:T$21139,'DT HUEVO'!$H:$K,2,0)</f>
        <v>OCCIDENTE</v>
      </c>
      <c r="Y271" t="str">
        <f>+VLOOKUP(T$1:T$21139,'DT HUEVO'!$H:$K,3,0)</f>
        <v>CALOTO</v>
      </c>
      <c r="Z271">
        <f>+VLOOKUP(A$1:A$21139,'DT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1234</v>
      </c>
      <c r="C272" t="s">
        <v>1258</v>
      </c>
      <c r="D272">
        <v>420</v>
      </c>
      <c r="E272">
        <v>0</v>
      </c>
      <c r="F272" t="s">
        <v>1259</v>
      </c>
      <c r="G272" t="s">
        <v>1260</v>
      </c>
      <c r="H272">
        <v>0</v>
      </c>
      <c r="I272">
        <v>630</v>
      </c>
      <c r="J272" t="s">
        <v>1261</v>
      </c>
      <c r="K272" t="s">
        <v>1262</v>
      </c>
      <c r="L272">
        <v>589.67999999999995</v>
      </c>
      <c r="M272" s="224">
        <v>46263</v>
      </c>
      <c r="N272">
        <v>0</v>
      </c>
      <c r="O272" t="s">
        <v>196</v>
      </c>
      <c r="P272">
        <v>112271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+VLOOKUP($A$1:$A$21139,'DT HUEVO'!$A:$E,3,0)</f>
        <v>XL</v>
      </c>
      <c r="W272" t="str">
        <f>+VLOOKUP($A$1:$A$20979,'DT HUEVO'!$A:$E,4,0)</f>
        <v>EMPACADOS</v>
      </c>
      <c r="X272" t="str">
        <f>+VLOOKUP(T$1:T$21139,'DT HUEVO'!$H:$K,2,0)</f>
        <v>OCCIDENTE</v>
      </c>
      <c r="Y272" t="str">
        <f>+VLOOKUP(T$1:T$21139,'DT HUEVO'!$H:$K,3,0)</f>
        <v>CALOTO</v>
      </c>
      <c r="Z272">
        <f>+VLOOKUP(A$1:A$21139,'DT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152384</v>
      </c>
      <c r="B273" t="s">
        <v>1106</v>
      </c>
      <c r="C273" t="s">
        <v>1258</v>
      </c>
      <c r="D273">
        <v>765</v>
      </c>
      <c r="E273">
        <v>0</v>
      </c>
      <c r="F273" t="s">
        <v>1259</v>
      </c>
      <c r="G273" t="s">
        <v>1260</v>
      </c>
      <c r="H273">
        <v>0</v>
      </c>
      <c r="I273">
        <v>530</v>
      </c>
      <c r="J273" t="s">
        <v>1261</v>
      </c>
      <c r="K273" t="s">
        <v>1262</v>
      </c>
      <c r="L273">
        <v>504.4</v>
      </c>
      <c r="M273" s="224">
        <v>46263</v>
      </c>
      <c r="N273"/>
      <c r="O273" t="s">
        <v>196</v>
      </c>
      <c r="P273">
        <v>152384</v>
      </c>
      <c r="Q273" t="s">
        <v>197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+VLOOKUP($A$1:$A$21139,'DT HUEVO'!$A:$E,3,0)</f>
        <v>L</v>
      </c>
      <c r="W273" t="str">
        <f>+VLOOKUP($A$1:$A$20979,'DT HUEVO'!$A:$E,4,0)</f>
        <v>EMPACADOS</v>
      </c>
      <c r="X273" t="str">
        <f>+VLOOKUP(T$1:T$21139,'DT HUEVO'!$H:$K,2,0)</f>
        <v>OCCIDENTE</v>
      </c>
      <c r="Y273" t="str">
        <f>+VLOOKUP(T$1:T$21139,'DT HUEVO'!$H:$K,3,0)</f>
        <v>CALOTO</v>
      </c>
      <c r="Z273">
        <f>+VLOOKUP(A$1:A$21139,'DT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2010102</v>
      </c>
      <c r="B274" t="s">
        <v>1266</v>
      </c>
      <c r="C274" t="s">
        <v>1258</v>
      </c>
      <c r="D274">
        <v>600</v>
      </c>
      <c r="E274">
        <v>0</v>
      </c>
      <c r="F274" t="s">
        <v>1259</v>
      </c>
      <c r="G274" t="s">
        <v>1260</v>
      </c>
      <c r="H274">
        <v>0</v>
      </c>
      <c r="I274">
        <v>610</v>
      </c>
      <c r="J274" t="s">
        <v>1261</v>
      </c>
      <c r="K274" t="s">
        <v>1262</v>
      </c>
      <c r="L274">
        <v>629.67999999999995</v>
      </c>
      <c r="M274" s="224">
        <v>46262</v>
      </c>
      <c r="N274"/>
      <c r="O274" t="s">
        <v>196</v>
      </c>
      <c r="P274">
        <v>2010102</v>
      </c>
      <c r="Q274" t="s">
        <v>197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+VLOOKUP($A$1:$A$21139,'DT HUEVO'!$A:$E,3,0)</f>
        <v>YUMBO</v>
      </c>
      <c r="W274" t="str">
        <f>+VLOOKUP($A$1:$A$20979,'DT HUEVO'!$A:$E,4,0)</f>
        <v>VERDE</v>
      </c>
      <c r="X274" t="str">
        <f>+VLOOKUP(T$1:T$21139,'DT HUEVO'!$H:$K,2,0)</f>
        <v>OCCIDENTE</v>
      </c>
      <c r="Y274" t="str">
        <f>+VLOOKUP(T$1:T$21139,'DT HUEVO'!$H:$K,3,0)</f>
        <v>CALOTO</v>
      </c>
      <c r="Z274">
        <f>+VLOOKUP(A$1:A$21139,'DT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18000</v>
      </c>
      <c r="E275">
        <v>0</v>
      </c>
      <c r="F275" t="s">
        <v>1259</v>
      </c>
      <c r="G275" t="s">
        <v>1260</v>
      </c>
      <c r="H275">
        <v>0</v>
      </c>
      <c r="I275">
        <v>500</v>
      </c>
      <c r="J275" t="s">
        <v>1261</v>
      </c>
      <c r="K275" t="s">
        <v>1262</v>
      </c>
      <c r="L275">
        <v>394.26</v>
      </c>
      <c r="M275" s="224">
        <v>46265</v>
      </c>
      <c r="N275"/>
      <c r="O275" t="s">
        <v>196</v>
      </c>
      <c r="P275">
        <v>2110202</v>
      </c>
      <c r="Q275" t="s">
        <v>197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+VLOOKUP($A$1:$A$21139,'DT HUEVO'!$A:$E,3,0)</f>
        <v>XL</v>
      </c>
      <c r="W275" t="str">
        <f>+VLOOKUP($A$1:$A$20979,'DT HUEVO'!$A:$E,4,0)</f>
        <v>VERDE</v>
      </c>
      <c r="X275" t="str">
        <f>+VLOOKUP(T$1:T$21139,'DT HUEVO'!$H:$K,2,0)</f>
        <v>OCCIDENTE</v>
      </c>
      <c r="Y275" t="str">
        <f>+VLOOKUP(T$1:T$21139,'DT HUEVO'!$H:$K,3,0)</f>
        <v>CALOTO</v>
      </c>
      <c r="Z275">
        <f>+VLOOKUP(A$1:A$21139,'DT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1006</v>
      </c>
      <c r="C276" t="s">
        <v>1258</v>
      </c>
      <c r="D276">
        <v>1078</v>
      </c>
      <c r="E276">
        <v>0</v>
      </c>
      <c r="F276" t="s">
        <v>1259</v>
      </c>
      <c r="G276" t="s">
        <v>1260</v>
      </c>
      <c r="H276">
        <v>0</v>
      </c>
      <c r="I276">
        <v>475</v>
      </c>
      <c r="J276" t="s">
        <v>1261</v>
      </c>
      <c r="K276" t="s">
        <v>1262</v>
      </c>
      <c r="L276">
        <v>363.24376057095708</v>
      </c>
      <c r="M276" s="224">
        <v>46262</v>
      </c>
      <c r="N276"/>
      <c r="O276" t="s">
        <v>196</v>
      </c>
      <c r="P276">
        <v>2110302</v>
      </c>
      <c r="Q276" t="s">
        <v>197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+VLOOKUP($A$1:$A$21139,'DT HUEVO'!$A:$E,3,0)</f>
        <v>L</v>
      </c>
      <c r="W276" t="str">
        <f>+VLOOKUP($A$1:$A$20979,'DT HUEVO'!$A:$E,4,0)</f>
        <v>VERDE</v>
      </c>
      <c r="X276" t="str">
        <f>+VLOOKUP(T$1:T$21139,'DT HUEVO'!$H:$K,2,0)</f>
        <v>OCCIDENTE</v>
      </c>
      <c r="Y276" t="str">
        <f>+VLOOKUP(T$1:T$21139,'DT HUEVO'!$H:$K,3,0)</f>
        <v>CALOTO</v>
      </c>
      <c r="Z276">
        <f>+VLOOKUP(A$1:A$21139,'DT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112271</v>
      </c>
      <c r="B277" t="s">
        <v>1234</v>
      </c>
      <c r="C277" t="s">
        <v>1258</v>
      </c>
      <c r="D277">
        <v>1035</v>
      </c>
      <c r="E277">
        <v>0</v>
      </c>
      <c r="F277" t="s">
        <v>1259</v>
      </c>
      <c r="G277" t="s">
        <v>1260</v>
      </c>
      <c r="H277">
        <v>0</v>
      </c>
      <c r="I277">
        <v>630</v>
      </c>
      <c r="J277" t="s">
        <v>1261</v>
      </c>
      <c r="K277" t="s">
        <v>1262</v>
      </c>
      <c r="L277">
        <v>589.67999999999995</v>
      </c>
      <c r="M277" s="224">
        <v>46263</v>
      </c>
      <c r="N277">
        <v>0</v>
      </c>
      <c r="O277" t="s">
        <v>198</v>
      </c>
      <c r="P277">
        <v>112271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+VLOOKUP($A$1:$A$21139,'DT HUEVO'!$A:$E,3,0)</f>
        <v>XL</v>
      </c>
      <c r="W277" t="str">
        <f>+VLOOKUP($A$1:$A$20979,'DT HUEVO'!$A:$E,4,0)</f>
        <v>EMPACADOS</v>
      </c>
      <c r="X277" t="str">
        <f>+VLOOKUP(T$1:T$21139,'DT HUEVO'!$H:$K,2,0)</f>
        <v>OCCIDENTE</v>
      </c>
      <c r="Y277" t="str">
        <f>+VLOOKUP(T$1:T$21139,'DT HUEVO'!$H:$K,3,0)</f>
        <v>CALOTO</v>
      </c>
      <c r="Z277">
        <f>+VLOOKUP(A$1:A$21139,'DT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2010102</v>
      </c>
      <c r="B278" t="s">
        <v>1266</v>
      </c>
      <c r="C278" t="s">
        <v>1258</v>
      </c>
      <c r="D278">
        <v>1120</v>
      </c>
      <c r="E278">
        <v>0</v>
      </c>
      <c r="F278" t="s">
        <v>1259</v>
      </c>
      <c r="G278" t="s">
        <v>1260</v>
      </c>
      <c r="H278">
        <v>0</v>
      </c>
      <c r="I278">
        <v>610</v>
      </c>
      <c r="J278" t="s">
        <v>1261</v>
      </c>
      <c r="K278" t="s">
        <v>1262</v>
      </c>
      <c r="L278">
        <v>629.67999999999995</v>
      </c>
      <c r="M278" s="224">
        <v>46263</v>
      </c>
      <c r="N278"/>
      <c r="O278" t="s">
        <v>198</v>
      </c>
      <c r="P278">
        <v>2010102</v>
      </c>
      <c r="Q278" t="s">
        <v>199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+VLOOKUP($A$1:$A$21139,'DT HUEVO'!$A:$E,3,0)</f>
        <v>YUMBO</v>
      </c>
      <c r="W278" t="str">
        <f>+VLOOKUP($A$1:$A$20979,'DT HUEVO'!$A:$E,4,0)</f>
        <v>VERDE</v>
      </c>
      <c r="X278" t="str">
        <f>+VLOOKUP(T$1:T$21139,'DT HUEVO'!$H:$K,2,0)</f>
        <v>OCCIDENTE</v>
      </c>
      <c r="Y278" t="str">
        <f>+VLOOKUP(T$1:T$21139,'DT HUEVO'!$H:$K,3,0)</f>
        <v>CALOTO</v>
      </c>
      <c r="Z278">
        <f>+VLOOKUP(A$1:A$21139,'DT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8339</v>
      </c>
      <c r="E279">
        <v>0</v>
      </c>
      <c r="F279" t="s">
        <v>1259</v>
      </c>
      <c r="G279" t="s">
        <v>1260</v>
      </c>
      <c r="H279">
        <v>0</v>
      </c>
      <c r="I279">
        <v>500</v>
      </c>
      <c r="J279" t="s">
        <v>1261</v>
      </c>
      <c r="K279" t="s">
        <v>1262</v>
      </c>
      <c r="L279">
        <v>394.26</v>
      </c>
      <c r="M279" s="224">
        <v>46263</v>
      </c>
      <c r="N279"/>
      <c r="O279" t="s">
        <v>198</v>
      </c>
      <c r="P279">
        <v>2110202</v>
      </c>
      <c r="Q279" t="s">
        <v>199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+VLOOKUP($A$1:$A$21139,'DT HUEVO'!$A:$E,3,0)</f>
        <v>XL</v>
      </c>
      <c r="W279" t="str">
        <f>+VLOOKUP($A$1:$A$20979,'DT HUEVO'!$A:$E,4,0)</f>
        <v>VERDE</v>
      </c>
      <c r="X279" t="str">
        <f>+VLOOKUP(T$1:T$21139,'DT HUEVO'!$H:$K,2,0)</f>
        <v>OCCIDENTE</v>
      </c>
      <c r="Y279" t="str">
        <f>+VLOOKUP(T$1:T$21139,'DT HUEVO'!$H:$K,3,0)</f>
        <v>CALOTO</v>
      </c>
      <c r="Z279">
        <f>+VLOOKUP(A$1:A$21139,'DT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1006</v>
      </c>
      <c r="C280" t="s">
        <v>1258</v>
      </c>
      <c r="D280">
        <v>3629</v>
      </c>
      <c r="E280">
        <v>0</v>
      </c>
      <c r="F280" t="s">
        <v>1259</v>
      </c>
      <c r="G280" t="s">
        <v>1260</v>
      </c>
      <c r="H280">
        <v>0</v>
      </c>
      <c r="I280">
        <v>475</v>
      </c>
      <c r="J280" t="s">
        <v>1261</v>
      </c>
      <c r="K280" t="s">
        <v>1262</v>
      </c>
      <c r="L280">
        <v>363.24001328522098</v>
      </c>
      <c r="M280" s="224">
        <v>46263</v>
      </c>
      <c r="N280"/>
      <c r="O280" t="s">
        <v>198</v>
      </c>
      <c r="P280">
        <v>2110302</v>
      </c>
      <c r="Q280" t="s">
        <v>199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+VLOOKUP($A$1:$A$21139,'DT HUEVO'!$A:$E,3,0)</f>
        <v>L</v>
      </c>
      <c r="W280" t="str">
        <f>+VLOOKUP($A$1:$A$20979,'DT HUEVO'!$A:$E,4,0)</f>
        <v>VERDE</v>
      </c>
      <c r="X280" t="str">
        <f>+VLOOKUP(T$1:T$21139,'DT HUEVO'!$H:$K,2,0)</f>
        <v>OCCIDENTE</v>
      </c>
      <c r="Y280" t="str">
        <f>+VLOOKUP(T$1:T$21139,'DT HUEVO'!$H:$K,3,0)</f>
        <v>CALOTO</v>
      </c>
      <c r="Z280">
        <f>+VLOOKUP(A$1:A$21139,'DT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1008</v>
      </c>
      <c r="C281" t="s">
        <v>1258</v>
      </c>
      <c r="D281">
        <v>480</v>
      </c>
      <c r="E281">
        <v>0</v>
      </c>
      <c r="F281" t="s">
        <v>1259</v>
      </c>
      <c r="G281" t="s">
        <v>1260</v>
      </c>
      <c r="H281">
        <v>0</v>
      </c>
      <c r="I281">
        <v>465</v>
      </c>
      <c r="J281" t="s">
        <v>1261</v>
      </c>
      <c r="K281" t="s">
        <v>1262</v>
      </c>
      <c r="L281">
        <v>349.55</v>
      </c>
      <c r="M281" s="224">
        <v>46263</v>
      </c>
      <c r="N281"/>
      <c r="O281" t="s">
        <v>198</v>
      </c>
      <c r="P281">
        <v>2110402</v>
      </c>
      <c r="Q281" t="s">
        <v>199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+VLOOKUP($A$1:$A$21139,'DT HUEVO'!$A:$E,3,0)</f>
        <v>M</v>
      </c>
      <c r="W281" t="str">
        <f>+VLOOKUP($A$1:$A$20979,'DT HUEVO'!$A:$E,4,0)</f>
        <v>VERDE</v>
      </c>
      <c r="X281" t="str">
        <f>+VLOOKUP(T$1:T$21139,'DT HUEVO'!$H:$K,2,0)</f>
        <v>OCCIDENTE</v>
      </c>
      <c r="Y281" t="str">
        <f>+VLOOKUP(T$1:T$21139,'DT HUEVO'!$H:$K,3,0)</f>
        <v>CALOTO</v>
      </c>
      <c r="Z281">
        <f>+VLOOKUP(A$1:A$21139,'DT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1234</v>
      </c>
      <c r="C282" t="s">
        <v>1258</v>
      </c>
      <c r="D282">
        <v>240</v>
      </c>
      <c r="E282">
        <v>0</v>
      </c>
      <c r="F282" t="s">
        <v>1259</v>
      </c>
      <c r="G282" t="s">
        <v>1260</v>
      </c>
      <c r="H282">
        <v>0</v>
      </c>
      <c r="I282">
        <v>630</v>
      </c>
      <c r="J282" t="s">
        <v>1261</v>
      </c>
      <c r="K282" t="s">
        <v>1262</v>
      </c>
      <c r="L282">
        <v>589.67999999999995</v>
      </c>
      <c r="M282" s="224">
        <v>46263</v>
      </c>
      <c r="N282">
        <v>0</v>
      </c>
      <c r="O282" t="s">
        <v>202</v>
      </c>
      <c r="P282">
        <v>112271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+VLOOKUP($A$1:$A$21139,'DT HUEVO'!$A:$E,3,0)</f>
        <v>XL</v>
      </c>
      <c r="W282" t="str">
        <f>+VLOOKUP($A$1:$A$20979,'DT HUEVO'!$A:$E,4,0)</f>
        <v>EMPACADOS</v>
      </c>
      <c r="X282" t="str">
        <f>+VLOOKUP(T$1:T$21139,'DT HUEVO'!$H:$K,2,0)</f>
        <v>OCCIDENTE</v>
      </c>
      <c r="Y282" t="str">
        <f>+VLOOKUP(T$1:T$21139,'DT HUEVO'!$H:$K,3,0)</f>
        <v>CALOTO</v>
      </c>
      <c r="Z282">
        <f>+VLOOKUP(A$1:A$21139,'DT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1106</v>
      </c>
      <c r="C283" t="s">
        <v>1258</v>
      </c>
      <c r="D283">
        <v>300</v>
      </c>
      <c r="E283">
        <v>0</v>
      </c>
      <c r="F283" t="s">
        <v>1259</v>
      </c>
      <c r="G283" t="s">
        <v>1260</v>
      </c>
      <c r="H283">
        <v>0</v>
      </c>
      <c r="I283">
        <v>530</v>
      </c>
      <c r="J283" t="s">
        <v>1261</v>
      </c>
      <c r="K283" t="s">
        <v>1262</v>
      </c>
      <c r="L283">
        <v>504.4</v>
      </c>
      <c r="M283" s="224">
        <v>46262</v>
      </c>
      <c r="N283"/>
      <c r="O283" t="s">
        <v>202</v>
      </c>
      <c r="P283">
        <v>152384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+VLOOKUP($A$1:$A$21139,'DT HUEVO'!$A:$E,3,0)</f>
        <v>L</v>
      </c>
      <c r="W283" t="str">
        <f>+VLOOKUP($A$1:$A$20979,'DT HUEVO'!$A:$E,4,0)</f>
        <v>EMPACADOS</v>
      </c>
      <c r="X283" t="str">
        <f>+VLOOKUP(T$1:T$21139,'DT HUEVO'!$H:$K,2,0)</f>
        <v>OCCIDENTE</v>
      </c>
      <c r="Y283" t="str">
        <f>+VLOOKUP(T$1:T$21139,'DT HUEVO'!$H:$K,3,0)</f>
        <v>CALOTO</v>
      </c>
      <c r="Z283">
        <f>+VLOOKUP(A$1:A$21139,'DT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1258</v>
      </c>
      <c r="D284">
        <v>20</v>
      </c>
      <c r="E284">
        <v>0</v>
      </c>
      <c r="F284" t="s">
        <v>1259</v>
      </c>
      <c r="G284" t="s">
        <v>1260</v>
      </c>
      <c r="H284">
        <v>0</v>
      </c>
      <c r="I284">
        <v>610</v>
      </c>
      <c r="J284" t="s">
        <v>1261</v>
      </c>
      <c r="K284" t="s">
        <v>1262</v>
      </c>
      <c r="L284">
        <v>629.67999999999995</v>
      </c>
      <c r="M284" s="224">
        <v>46260</v>
      </c>
      <c r="N284"/>
      <c r="O284" t="s">
        <v>202</v>
      </c>
      <c r="P284">
        <v>2010102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+VLOOKUP($A$1:$A$21139,'DT HUEVO'!$A:$E,3,0)</f>
        <v>YUMBO</v>
      </c>
      <c r="W284" t="str">
        <f>+VLOOKUP($A$1:$A$20979,'DT HUEVO'!$A:$E,4,0)</f>
        <v>VERDE</v>
      </c>
      <c r="X284" t="str">
        <f>+VLOOKUP(T$1:T$21139,'DT HUEVO'!$H:$K,2,0)</f>
        <v>OCCIDENTE</v>
      </c>
      <c r="Y284" t="str">
        <f>+VLOOKUP(T$1:T$21139,'DT HUEVO'!$H:$K,3,0)</f>
        <v>CALOTO</v>
      </c>
      <c r="Z284">
        <f>+VLOOKUP(A$1:A$21139,'DT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1007</v>
      </c>
      <c r="C285" t="s">
        <v>1258</v>
      </c>
      <c r="D285">
        <v>7670</v>
      </c>
      <c r="E285">
        <v>0</v>
      </c>
      <c r="F285" t="s">
        <v>1259</v>
      </c>
      <c r="G285" t="s">
        <v>1260</v>
      </c>
      <c r="H285">
        <v>0</v>
      </c>
      <c r="I285">
        <v>500</v>
      </c>
      <c r="J285" t="s">
        <v>1261</v>
      </c>
      <c r="K285" t="s">
        <v>1262</v>
      </c>
      <c r="L285">
        <v>394.26</v>
      </c>
      <c r="M285" s="224">
        <v>46265</v>
      </c>
      <c r="N285"/>
      <c r="O285" t="s">
        <v>202</v>
      </c>
      <c r="P285">
        <v>2110202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+VLOOKUP($A$1:$A$21139,'DT HUEVO'!$A:$E,3,0)</f>
        <v>XL</v>
      </c>
      <c r="W285" t="str">
        <f>+VLOOKUP($A$1:$A$20979,'DT HUEVO'!$A:$E,4,0)</f>
        <v>VERDE</v>
      </c>
      <c r="X285" t="str">
        <f>+VLOOKUP(T$1:T$21139,'DT HUEVO'!$H:$K,2,0)</f>
        <v>OCCIDENTE</v>
      </c>
      <c r="Y285" t="str">
        <f>+VLOOKUP(T$1:T$21139,'DT HUEVO'!$H:$K,3,0)</f>
        <v>CALOTO</v>
      </c>
      <c r="Z285">
        <f>+VLOOKUP(A$1:A$21139,'DT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1006</v>
      </c>
      <c r="C286" t="s">
        <v>1258</v>
      </c>
      <c r="D286">
        <v>8520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363.2400003460865</v>
      </c>
      <c r="M286" s="224">
        <v>46265</v>
      </c>
      <c r="N286"/>
      <c r="O286" t="s">
        <v>202</v>
      </c>
      <c r="P286">
        <v>2110302</v>
      </c>
      <c r="Q286" t="s">
        <v>203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+VLOOKUP($A$1:$A$21139,'DT HUEVO'!$A:$E,3,0)</f>
        <v>L</v>
      </c>
      <c r="W286" t="str">
        <f>+VLOOKUP($A$1:$A$20979,'DT HUEVO'!$A:$E,4,0)</f>
        <v>VERDE</v>
      </c>
      <c r="X286" t="str">
        <f>+VLOOKUP(T$1:T$21139,'DT HUEVO'!$H:$K,2,0)</f>
        <v>OCCIDENTE</v>
      </c>
      <c r="Y286" t="str">
        <f>+VLOOKUP(T$1:T$21139,'DT HUEVO'!$H:$K,3,0)</f>
        <v>CALOTO</v>
      </c>
      <c r="Z286">
        <f>+VLOOKUP(A$1:A$21139,'DT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2110402</v>
      </c>
      <c r="B287" t="s">
        <v>1008</v>
      </c>
      <c r="C287" t="s">
        <v>1258</v>
      </c>
      <c r="D287">
        <v>1885</v>
      </c>
      <c r="E287">
        <v>0</v>
      </c>
      <c r="F287" t="s">
        <v>1259</v>
      </c>
      <c r="G287" t="s">
        <v>1260</v>
      </c>
      <c r="H287">
        <v>0</v>
      </c>
      <c r="I287">
        <v>465</v>
      </c>
      <c r="J287" t="s">
        <v>1261</v>
      </c>
      <c r="K287" t="s">
        <v>1262</v>
      </c>
      <c r="L287">
        <v>349.55</v>
      </c>
      <c r="M287" s="224">
        <v>46265</v>
      </c>
      <c r="N287"/>
      <c r="O287" t="s">
        <v>202</v>
      </c>
      <c r="P287">
        <v>2110402</v>
      </c>
      <c r="Q287" t="s">
        <v>203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+VLOOKUP($A$1:$A$21139,'DT HUEVO'!$A:$E,3,0)</f>
        <v>M</v>
      </c>
      <c r="W287" t="str">
        <f>+VLOOKUP($A$1:$A$20979,'DT HUEVO'!$A:$E,4,0)</f>
        <v>VERDE</v>
      </c>
      <c r="X287" t="str">
        <f>+VLOOKUP(T$1:T$21139,'DT HUEVO'!$H:$K,2,0)</f>
        <v>OCCIDENTE</v>
      </c>
      <c r="Y287" t="str">
        <f>+VLOOKUP(T$1:T$21139,'DT HUEVO'!$H:$K,3,0)</f>
        <v>CALOTO</v>
      </c>
      <c r="Z287">
        <f>+VLOOKUP(A$1:A$21139,'DT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1234</v>
      </c>
      <c r="C288" t="s">
        <v>1258</v>
      </c>
      <c r="D288">
        <v>1605</v>
      </c>
      <c r="E288">
        <v>0</v>
      </c>
      <c r="F288" t="s">
        <v>1259</v>
      </c>
      <c r="G288" t="s">
        <v>1260</v>
      </c>
      <c r="H288">
        <v>0</v>
      </c>
      <c r="I288">
        <v>630</v>
      </c>
      <c r="J288" t="s">
        <v>1261</v>
      </c>
      <c r="K288" t="s">
        <v>1262</v>
      </c>
      <c r="L288">
        <v>589.67999999999995</v>
      </c>
      <c r="M288" s="224">
        <v>46263</v>
      </c>
      <c r="N288">
        <v>0</v>
      </c>
      <c r="O288" t="s">
        <v>204</v>
      </c>
      <c r="P288">
        <v>112271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+VLOOKUP($A$1:$A$21139,'DT HUEVO'!$A:$E,3,0)</f>
        <v>XL</v>
      </c>
      <c r="W288" t="str">
        <f>+VLOOKUP($A$1:$A$20979,'DT HUEVO'!$A:$E,4,0)</f>
        <v>EMPACADOS</v>
      </c>
      <c r="X288" t="str">
        <f>+VLOOKUP(T$1:T$21139,'DT HUEVO'!$H:$K,2,0)</f>
        <v>OCCIDENTE</v>
      </c>
      <c r="Y288" t="str">
        <f>+VLOOKUP(T$1:T$21139,'DT HUEVO'!$H:$K,3,0)</f>
        <v>CALOTO</v>
      </c>
      <c r="Z288">
        <f>+VLOOKUP(A$1:A$21139,'DT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1106</v>
      </c>
      <c r="C289" t="s">
        <v>1258</v>
      </c>
      <c r="D289">
        <v>510</v>
      </c>
      <c r="E289">
        <v>0</v>
      </c>
      <c r="F289" t="s">
        <v>1259</v>
      </c>
      <c r="G289" t="s">
        <v>1260</v>
      </c>
      <c r="H289">
        <v>0</v>
      </c>
      <c r="I289">
        <v>530</v>
      </c>
      <c r="J289" t="s">
        <v>1261</v>
      </c>
      <c r="K289" t="s">
        <v>1262</v>
      </c>
      <c r="L289">
        <v>504.4</v>
      </c>
      <c r="M289" s="224">
        <v>46263</v>
      </c>
      <c r="N289"/>
      <c r="O289" t="s">
        <v>204</v>
      </c>
      <c r="P289">
        <v>152384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+VLOOKUP($A$1:$A$21139,'DT HUEVO'!$A:$E,3,0)</f>
        <v>L</v>
      </c>
      <c r="W289" t="str">
        <f>+VLOOKUP($A$1:$A$20979,'DT HUEVO'!$A:$E,4,0)</f>
        <v>EMPACADOS</v>
      </c>
      <c r="X289" t="str">
        <f>+VLOOKUP(T$1:T$21139,'DT HUEVO'!$H:$K,2,0)</f>
        <v>OCCIDENTE</v>
      </c>
      <c r="Y289" t="str">
        <f>+VLOOKUP(T$1:T$21139,'DT HUEVO'!$H:$K,3,0)</f>
        <v>CALOTO</v>
      </c>
      <c r="Z289">
        <f>+VLOOKUP(A$1:A$21139,'DT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2010102</v>
      </c>
      <c r="B290" t="s">
        <v>1266</v>
      </c>
      <c r="C290" t="s">
        <v>1258</v>
      </c>
      <c r="D290">
        <v>440</v>
      </c>
      <c r="E290">
        <v>0</v>
      </c>
      <c r="F290" t="s">
        <v>1259</v>
      </c>
      <c r="G290" t="s">
        <v>1260</v>
      </c>
      <c r="H290">
        <v>0</v>
      </c>
      <c r="I290">
        <v>610</v>
      </c>
      <c r="J290" t="s">
        <v>1261</v>
      </c>
      <c r="K290" t="s">
        <v>1262</v>
      </c>
      <c r="L290">
        <v>629.67999999999995</v>
      </c>
      <c r="M290" s="224">
        <v>46263</v>
      </c>
      <c r="N290"/>
      <c r="O290" t="s">
        <v>204</v>
      </c>
      <c r="P290">
        <v>2010102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+VLOOKUP($A$1:$A$21139,'DT HUEVO'!$A:$E,3,0)</f>
        <v>YUMBO</v>
      </c>
      <c r="W290" t="str">
        <f>+VLOOKUP($A$1:$A$20979,'DT HUEVO'!$A:$E,4,0)</f>
        <v>VERDE</v>
      </c>
      <c r="X290" t="str">
        <f>+VLOOKUP(T$1:T$21139,'DT HUEVO'!$H:$K,2,0)</f>
        <v>OCCIDENTE</v>
      </c>
      <c r="Y290" t="str">
        <f>+VLOOKUP(T$1:T$21139,'DT HUEVO'!$H:$K,3,0)</f>
        <v>CALOTO</v>
      </c>
      <c r="Z290">
        <f>+VLOOKUP(A$1:A$21139,'DT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1007</v>
      </c>
      <c r="C291" t="s">
        <v>1258</v>
      </c>
      <c r="D291">
        <v>10958</v>
      </c>
      <c r="E291">
        <v>0</v>
      </c>
      <c r="F291" t="s">
        <v>1259</v>
      </c>
      <c r="G291" t="s">
        <v>1260</v>
      </c>
      <c r="H291">
        <v>0</v>
      </c>
      <c r="I291">
        <v>500</v>
      </c>
      <c r="J291" t="s">
        <v>1261</v>
      </c>
      <c r="K291" t="s">
        <v>1262</v>
      </c>
      <c r="L291">
        <v>394.26</v>
      </c>
      <c r="M291" s="224">
        <v>46263</v>
      </c>
      <c r="N291"/>
      <c r="O291" t="s">
        <v>204</v>
      </c>
      <c r="P291">
        <v>2110202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+VLOOKUP($A$1:$A$21139,'DT HUEVO'!$A:$E,3,0)</f>
        <v>XL</v>
      </c>
      <c r="W291" t="str">
        <f>+VLOOKUP($A$1:$A$20979,'DT HUEVO'!$A:$E,4,0)</f>
        <v>VERDE</v>
      </c>
      <c r="X291" t="str">
        <f>+VLOOKUP(T$1:T$21139,'DT HUEVO'!$H:$K,2,0)</f>
        <v>OCCIDENTE</v>
      </c>
      <c r="Y291" t="str">
        <f>+VLOOKUP(T$1:T$21139,'DT HUEVO'!$H:$K,3,0)</f>
        <v>CALOTO</v>
      </c>
      <c r="Z291">
        <f>+VLOOKUP(A$1:A$21139,'DT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4620</v>
      </c>
      <c r="E292">
        <v>0</v>
      </c>
      <c r="F292" t="s">
        <v>1259</v>
      </c>
      <c r="G292" t="s">
        <v>1260</v>
      </c>
      <c r="H292">
        <v>0</v>
      </c>
      <c r="I292">
        <v>475</v>
      </c>
      <c r="J292" t="s">
        <v>1261</v>
      </c>
      <c r="K292" t="s">
        <v>1262</v>
      </c>
      <c r="L292">
        <v>363.24000388729883</v>
      </c>
      <c r="M292" s="224">
        <v>46263</v>
      </c>
      <c r="N292"/>
      <c r="O292" t="s">
        <v>204</v>
      </c>
      <c r="P292">
        <v>2110302</v>
      </c>
      <c r="Q292" t="s">
        <v>205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+VLOOKUP($A$1:$A$21139,'DT HUEVO'!$A:$E,3,0)</f>
        <v>L</v>
      </c>
      <c r="W292" t="str">
        <f>+VLOOKUP($A$1:$A$20979,'DT HUEVO'!$A:$E,4,0)</f>
        <v>VERDE</v>
      </c>
      <c r="X292" t="str">
        <f>+VLOOKUP(T$1:T$21139,'DT HUEVO'!$H:$K,2,0)</f>
        <v>OCCIDENTE</v>
      </c>
      <c r="Y292" t="str">
        <f>+VLOOKUP(T$1:T$21139,'DT HUEVO'!$H:$K,3,0)</f>
        <v>CALOTO</v>
      </c>
      <c r="Z292">
        <f>+VLOOKUP(A$1:A$21139,'DT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720</v>
      </c>
      <c r="E293">
        <v>0</v>
      </c>
      <c r="F293" t="s">
        <v>1259</v>
      </c>
      <c r="G293" t="s">
        <v>1260</v>
      </c>
      <c r="H293">
        <v>0</v>
      </c>
      <c r="I293">
        <v>465</v>
      </c>
      <c r="J293" t="s">
        <v>1261</v>
      </c>
      <c r="K293" t="s">
        <v>1262</v>
      </c>
      <c r="L293">
        <v>349.55</v>
      </c>
      <c r="M293" s="224">
        <v>46263</v>
      </c>
      <c r="N293"/>
      <c r="O293" t="s">
        <v>204</v>
      </c>
      <c r="P293">
        <v>2110402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+VLOOKUP($A$1:$A$21139,'DT HUEVO'!$A:$E,3,0)</f>
        <v>M</v>
      </c>
      <c r="W293" t="str">
        <f>+VLOOKUP($A$1:$A$20979,'DT HUEVO'!$A:$E,4,0)</f>
        <v>VERDE</v>
      </c>
      <c r="X293" t="str">
        <f>+VLOOKUP(T$1:T$21139,'DT HUEVO'!$H:$K,2,0)</f>
        <v>OCCIDENTE</v>
      </c>
      <c r="Y293" t="str">
        <f>+VLOOKUP(T$1:T$21139,'DT HUEVO'!$H:$K,3,0)</f>
        <v>CALOTO</v>
      </c>
      <c r="Z293">
        <f>+VLOOKUP(A$1:A$21139,'DT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900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4">
        <v>46265</v>
      </c>
      <c r="N294">
        <v>0</v>
      </c>
      <c r="O294" t="s">
        <v>206</v>
      </c>
      <c r="P294">
        <v>112271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+VLOOKUP($A$1:$A$21139,'DT HUEVO'!$A:$E,3,0)</f>
        <v>XL</v>
      </c>
      <c r="W294" t="str">
        <f>+VLOOKUP($A$1:$A$20979,'DT HUEVO'!$A:$E,4,0)</f>
        <v>EMPACADOS</v>
      </c>
      <c r="X294" t="str">
        <f>+VLOOKUP(T$1:T$21139,'DT HUEVO'!$H:$K,2,0)</f>
        <v>OCCIDENTE</v>
      </c>
      <c r="Y294" t="str">
        <f>+VLOOKUP(T$1:T$21139,'DT HUEVO'!$H:$K,3,0)</f>
        <v>CALOTO</v>
      </c>
      <c r="Z294">
        <f>+VLOOKUP(A$1:A$21139,'DT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975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4">
        <v>46265</v>
      </c>
      <c r="N295"/>
      <c r="O295" t="s">
        <v>206</v>
      </c>
      <c r="P295">
        <v>152384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+VLOOKUP($A$1:$A$21139,'DT HUEVO'!$A:$E,3,0)</f>
        <v>L</v>
      </c>
      <c r="W295" t="str">
        <f>+VLOOKUP($A$1:$A$20979,'DT HUEVO'!$A:$E,4,0)</f>
        <v>EMPACADOS</v>
      </c>
      <c r="X295" t="str">
        <f>+VLOOKUP(T$1:T$21139,'DT HUEVO'!$H:$K,2,0)</f>
        <v>OCCIDENTE</v>
      </c>
      <c r="Y295" t="str">
        <f>+VLOOKUP(T$1:T$21139,'DT HUEVO'!$H:$K,3,0)</f>
        <v>CALOTO</v>
      </c>
      <c r="Z295">
        <f>+VLOOKUP(A$1:A$21139,'DT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470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4">
        <v>46265</v>
      </c>
      <c r="N296"/>
      <c r="O296" t="s">
        <v>206</v>
      </c>
      <c r="P296">
        <v>2010102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+VLOOKUP($A$1:$A$21139,'DT HUEVO'!$A:$E,3,0)</f>
        <v>YUMBO</v>
      </c>
      <c r="W296" t="str">
        <f>+VLOOKUP($A$1:$A$20979,'DT HUEVO'!$A:$E,4,0)</f>
        <v>VERDE</v>
      </c>
      <c r="X296" t="str">
        <f>+VLOOKUP(T$1:T$21139,'DT HUEVO'!$H:$K,2,0)</f>
        <v>OCCIDENTE</v>
      </c>
      <c r="Y296" t="str">
        <f>+VLOOKUP(T$1:T$21139,'DT HUEVO'!$H:$K,3,0)</f>
        <v>CALOTO</v>
      </c>
      <c r="Z296">
        <f>+VLOOKUP(A$1:A$21139,'DT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12868</v>
      </c>
      <c r="E297">
        <v>0</v>
      </c>
      <c r="F297" t="s">
        <v>1259</v>
      </c>
      <c r="G297" t="s">
        <v>1260</v>
      </c>
      <c r="H297">
        <v>0</v>
      </c>
      <c r="I297">
        <v>500</v>
      </c>
      <c r="J297" t="s">
        <v>1261</v>
      </c>
      <c r="K297" t="s">
        <v>1262</v>
      </c>
      <c r="L297">
        <v>394.26</v>
      </c>
      <c r="M297" s="224">
        <v>46265</v>
      </c>
      <c r="N297"/>
      <c r="O297" t="s">
        <v>206</v>
      </c>
      <c r="P297">
        <v>2110202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+VLOOKUP($A$1:$A$21139,'DT HUEVO'!$A:$E,3,0)</f>
        <v>XL</v>
      </c>
      <c r="W297" t="str">
        <f>+VLOOKUP($A$1:$A$20979,'DT HUEVO'!$A:$E,4,0)</f>
        <v>VERDE</v>
      </c>
      <c r="X297" t="str">
        <f>+VLOOKUP(T$1:T$21139,'DT HUEVO'!$H:$K,2,0)</f>
        <v>OCCIDENTE</v>
      </c>
      <c r="Y297" t="str">
        <f>+VLOOKUP(T$1:T$21139,'DT HUEVO'!$H:$K,3,0)</f>
        <v>CALOTO</v>
      </c>
      <c r="Z297">
        <f>+VLOOKUP(A$1:A$21139,'DT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1006</v>
      </c>
      <c r="C298" t="s">
        <v>1258</v>
      </c>
      <c r="D298">
        <v>6707</v>
      </c>
      <c r="E298">
        <v>0</v>
      </c>
      <c r="F298" t="s">
        <v>1259</v>
      </c>
      <c r="G298" t="s">
        <v>1260</v>
      </c>
      <c r="H298">
        <v>0</v>
      </c>
      <c r="I298">
        <v>475</v>
      </c>
      <c r="J298" t="s">
        <v>1261</v>
      </c>
      <c r="K298" t="s">
        <v>1262</v>
      </c>
      <c r="L298">
        <v>363.2400559910127</v>
      </c>
      <c r="M298" s="224">
        <v>46265</v>
      </c>
      <c r="N298"/>
      <c r="O298" t="s">
        <v>206</v>
      </c>
      <c r="P298">
        <v>2110302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+VLOOKUP($A$1:$A$21139,'DT HUEVO'!$A:$E,3,0)</f>
        <v>L</v>
      </c>
      <c r="W298" t="str">
        <f>+VLOOKUP($A$1:$A$20979,'DT HUEVO'!$A:$E,4,0)</f>
        <v>VERDE</v>
      </c>
      <c r="X298" t="str">
        <f>+VLOOKUP(T$1:T$21139,'DT HUEVO'!$H:$K,2,0)</f>
        <v>OCCIDENTE</v>
      </c>
      <c r="Y298" t="str">
        <f>+VLOOKUP(T$1:T$21139,'DT HUEVO'!$H:$K,3,0)</f>
        <v>CALOTO</v>
      </c>
      <c r="Z298">
        <f>+VLOOKUP(A$1:A$21139,'DT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1008</v>
      </c>
      <c r="C299" t="s">
        <v>1258</v>
      </c>
      <c r="D299">
        <v>1217</v>
      </c>
      <c r="E299">
        <v>0</v>
      </c>
      <c r="F299" t="s">
        <v>1259</v>
      </c>
      <c r="G299" t="s">
        <v>1260</v>
      </c>
      <c r="H299">
        <v>0</v>
      </c>
      <c r="I299">
        <v>465</v>
      </c>
      <c r="J299" t="s">
        <v>1261</v>
      </c>
      <c r="K299" t="s">
        <v>1262</v>
      </c>
      <c r="L299">
        <v>349.55</v>
      </c>
      <c r="M299" s="224">
        <v>46265</v>
      </c>
      <c r="N299"/>
      <c r="O299" t="s">
        <v>206</v>
      </c>
      <c r="P299">
        <v>2110402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+VLOOKUP($A$1:$A$21139,'DT HUEVO'!$A:$E,3,0)</f>
        <v>M</v>
      </c>
      <c r="W299" t="str">
        <f>+VLOOKUP($A$1:$A$20979,'DT HUEVO'!$A:$E,4,0)</f>
        <v>VERDE</v>
      </c>
      <c r="X299" t="str">
        <f>+VLOOKUP(T$1:T$21139,'DT HUEVO'!$H:$K,2,0)</f>
        <v>OCCIDENTE</v>
      </c>
      <c r="Y299" t="str">
        <f>+VLOOKUP(T$1:T$21139,'DT HUEVO'!$H:$K,3,0)</f>
        <v>CALOTO</v>
      </c>
      <c r="Z299">
        <f>+VLOOKUP(A$1:A$21139,'DT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112271</v>
      </c>
      <c r="B300" t="s">
        <v>1234</v>
      </c>
      <c r="C300" t="s">
        <v>1258</v>
      </c>
      <c r="D300">
        <v>900</v>
      </c>
      <c r="E300">
        <v>0</v>
      </c>
      <c r="F300" t="s">
        <v>1259</v>
      </c>
      <c r="G300" t="s">
        <v>1260</v>
      </c>
      <c r="H300">
        <v>0</v>
      </c>
      <c r="I300">
        <v>630</v>
      </c>
      <c r="J300" t="s">
        <v>1261</v>
      </c>
      <c r="K300" t="s">
        <v>1262</v>
      </c>
      <c r="L300">
        <v>589.67999999999995</v>
      </c>
      <c r="M300" s="224">
        <v>46263</v>
      </c>
      <c r="N300">
        <v>0</v>
      </c>
      <c r="O300" t="s">
        <v>208</v>
      </c>
      <c r="P300">
        <v>112271</v>
      </c>
      <c r="Q300" t="s">
        <v>209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+VLOOKUP($A$1:$A$21139,'DT HUEVO'!$A:$E,3,0)</f>
        <v>XL</v>
      </c>
      <c r="W300" t="str">
        <f>+VLOOKUP($A$1:$A$20979,'DT HUEVO'!$A:$E,4,0)</f>
        <v>EMPACADOS</v>
      </c>
      <c r="X300" t="str">
        <f>+VLOOKUP(T$1:T$21139,'DT HUEVO'!$H:$K,2,0)</f>
        <v>OCCIDENTE</v>
      </c>
      <c r="Y300" t="str">
        <f>+VLOOKUP(T$1:T$21139,'DT HUEVO'!$H:$K,3,0)</f>
        <v>CALOTO</v>
      </c>
      <c r="Z300">
        <f>+VLOOKUP(A$1:A$21139,'DT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152384</v>
      </c>
      <c r="B301" t="s">
        <v>1106</v>
      </c>
      <c r="C301" t="s">
        <v>1258</v>
      </c>
      <c r="D301">
        <v>600</v>
      </c>
      <c r="E301">
        <v>0</v>
      </c>
      <c r="F301" t="s">
        <v>1259</v>
      </c>
      <c r="G301" t="s">
        <v>1260</v>
      </c>
      <c r="H301">
        <v>0</v>
      </c>
      <c r="I301">
        <v>530</v>
      </c>
      <c r="J301" t="s">
        <v>1261</v>
      </c>
      <c r="K301" t="s">
        <v>1262</v>
      </c>
      <c r="L301">
        <v>504.4</v>
      </c>
      <c r="M301" s="224">
        <v>46263</v>
      </c>
      <c r="N301"/>
      <c r="O301" t="s">
        <v>208</v>
      </c>
      <c r="P301">
        <v>152384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+VLOOKUP($A$1:$A$21139,'DT HUEVO'!$A:$E,3,0)</f>
        <v>L</v>
      </c>
      <c r="W301" t="str">
        <f>+VLOOKUP($A$1:$A$20979,'DT HUEVO'!$A:$E,4,0)</f>
        <v>EMPACADOS</v>
      </c>
      <c r="X301" t="str">
        <f>+VLOOKUP(T$1:T$21139,'DT HUEVO'!$H:$K,2,0)</f>
        <v>OCCIDENTE</v>
      </c>
      <c r="Y301" t="str">
        <f>+VLOOKUP(T$1:T$21139,'DT HUEVO'!$H:$K,3,0)</f>
        <v>CALOTO</v>
      </c>
      <c r="Z301">
        <f>+VLOOKUP(A$1:A$21139,'DT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2110202</v>
      </c>
      <c r="B302" t="s">
        <v>1007</v>
      </c>
      <c r="C302" t="s">
        <v>1258</v>
      </c>
      <c r="D302">
        <v>12788</v>
      </c>
      <c r="E302">
        <v>0</v>
      </c>
      <c r="F302" t="s">
        <v>1259</v>
      </c>
      <c r="G302" t="s">
        <v>1260</v>
      </c>
      <c r="H302">
        <v>0</v>
      </c>
      <c r="I302">
        <v>500</v>
      </c>
      <c r="J302" t="s">
        <v>1261</v>
      </c>
      <c r="K302" t="s">
        <v>1262</v>
      </c>
      <c r="L302">
        <v>394.26</v>
      </c>
      <c r="M302" s="224">
        <v>46263</v>
      </c>
      <c r="N302"/>
      <c r="O302" t="s">
        <v>208</v>
      </c>
      <c r="P302">
        <v>2110202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+VLOOKUP($A$1:$A$21139,'DT HUEVO'!$A:$E,3,0)</f>
        <v>XL</v>
      </c>
      <c r="W302" t="str">
        <f>+VLOOKUP($A$1:$A$20979,'DT HUEVO'!$A:$E,4,0)</f>
        <v>VERDE</v>
      </c>
      <c r="X302" t="str">
        <f>+VLOOKUP(T$1:T$21139,'DT HUEVO'!$H:$K,2,0)</f>
        <v>OCCIDENTE</v>
      </c>
      <c r="Y302" t="str">
        <f>+VLOOKUP(T$1:T$21139,'DT HUEVO'!$H:$K,3,0)</f>
        <v>CALOTO</v>
      </c>
      <c r="Z302">
        <f>+VLOOKUP(A$1:A$21139,'DT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2110302</v>
      </c>
      <c r="B303" t="s">
        <v>1006</v>
      </c>
      <c r="C303" t="s">
        <v>1258</v>
      </c>
      <c r="D303">
        <v>4080</v>
      </c>
      <c r="E303">
        <v>0</v>
      </c>
      <c r="F303" t="s">
        <v>1259</v>
      </c>
      <c r="G303" t="s">
        <v>1260</v>
      </c>
      <c r="H303">
        <v>0</v>
      </c>
      <c r="I303">
        <v>475</v>
      </c>
      <c r="J303" t="s">
        <v>1261</v>
      </c>
      <c r="K303" t="s">
        <v>1262</v>
      </c>
      <c r="L303">
        <v>363.24</v>
      </c>
      <c r="M303" s="224">
        <v>46263</v>
      </c>
      <c r="N303"/>
      <c r="O303" t="s">
        <v>208</v>
      </c>
      <c r="P303">
        <v>2110302</v>
      </c>
      <c r="Q303" t="s">
        <v>209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+VLOOKUP($A$1:$A$21139,'DT HUEVO'!$A:$E,3,0)</f>
        <v>L</v>
      </c>
      <c r="W303" t="str">
        <f>+VLOOKUP($A$1:$A$20979,'DT HUEVO'!$A:$E,4,0)</f>
        <v>VERDE</v>
      </c>
      <c r="X303" t="str">
        <f>+VLOOKUP(T$1:T$21139,'DT HUEVO'!$H:$K,2,0)</f>
        <v>OCCIDENTE</v>
      </c>
      <c r="Y303" t="str">
        <f>+VLOOKUP(T$1:T$21139,'DT HUEVO'!$H:$K,3,0)</f>
        <v>CALOTO</v>
      </c>
      <c r="Z303">
        <f>+VLOOKUP(A$1:A$21139,'DT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112271</v>
      </c>
      <c r="B304" t="s">
        <v>1234</v>
      </c>
      <c r="C304" t="s">
        <v>1258</v>
      </c>
      <c r="D304">
        <v>1500</v>
      </c>
      <c r="E304">
        <v>0</v>
      </c>
      <c r="F304" t="s">
        <v>1259</v>
      </c>
      <c r="G304" t="s">
        <v>1260</v>
      </c>
      <c r="H304">
        <v>0</v>
      </c>
      <c r="I304">
        <v>630</v>
      </c>
      <c r="J304" t="s">
        <v>1261</v>
      </c>
      <c r="K304" t="s">
        <v>1262</v>
      </c>
      <c r="L304">
        <v>589.67999999999995</v>
      </c>
      <c r="M304" s="224">
        <v>46265</v>
      </c>
      <c r="N304">
        <v>0</v>
      </c>
      <c r="O304" t="s">
        <v>902</v>
      </c>
      <c r="P304">
        <v>112271</v>
      </c>
      <c r="Q304" t="s">
        <v>903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+VLOOKUP($A$1:$A$21139,'DT HUEVO'!$A:$E,3,0)</f>
        <v>XL</v>
      </c>
      <c r="W304" t="str">
        <f>+VLOOKUP($A$1:$A$20979,'DT HUEVO'!$A:$E,4,0)</f>
        <v>EMPACADOS</v>
      </c>
      <c r="X304" t="str">
        <f>+VLOOKUP(T$1:T$21139,'DT HUEVO'!$H:$K,2,0)</f>
        <v>OCCIDENTE</v>
      </c>
      <c r="Y304" t="str">
        <f>+VLOOKUP(T$1:T$21139,'DT HUEVO'!$H:$K,3,0)</f>
        <v>CALOTO</v>
      </c>
      <c r="Z304">
        <f>+VLOOKUP(A$1:A$21139,'DT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152384</v>
      </c>
      <c r="B305" t="s">
        <v>1106</v>
      </c>
      <c r="C305" t="s">
        <v>1258</v>
      </c>
      <c r="D305">
        <v>1500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504.4</v>
      </c>
      <c r="M305" s="224">
        <v>46265</v>
      </c>
      <c r="N305"/>
      <c r="O305" t="s">
        <v>902</v>
      </c>
      <c r="P305">
        <v>152384</v>
      </c>
      <c r="Q305" t="s">
        <v>903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+VLOOKUP($A$1:$A$21139,'DT HUEVO'!$A:$E,3,0)</f>
        <v>L</v>
      </c>
      <c r="W305" t="str">
        <f>+VLOOKUP($A$1:$A$20979,'DT HUEVO'!$A:$E,4,0)</f>
        <v>EMPACADOS</v>
      </c>
      <c r="X305" t="str">
        <f>+VLOOKUP(T$1:T$21139,'DT HUEVO'!$H:$K,2,0)</f>
        <v>OCCIDENTE</v>
      </c>
      <c r="Y305" t="str">
        <f>+VLOOKUP(T$1:T$21139,'DT HUEVO'!$H:$K,3,0)</f>
        <v>CALOTO</v>
      </c>
      <c r="Z305">
        <f>+VLOOKUP(A$1:A$21139,'DT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2110202</v>
      </c>
      <c r="B306" t="s">
        <v>1007</v>
      </c>
      <c r="C306" t="s">
        <v>1258</v>
      </c>
      <c r="D306">
        <v>6300</v>
      </c>
      <c r="E306">
        <v>0</v>
      </c>
      <c r="F306" t="s">
        <v>1259</v>
      </c>
      <c r="G306" t="s">
        <v>1260</v>
      </c>
      <c r="H306">
        <v>0</v>
      </c>
      <c r="I306">
        <v>500</v>
      </c>
      <c r="J306" t="s">
        <v>1261</v>
      </c>
      <c r="K306" t="s">
        <v>1262</v>
      </c>
      <c r="L306">
        <v>394.26</v>
      </c>
      <c r="M306" s="224">
        <v>46265</v>
      </c>
      <c r="N306"/>
      <c r="O306" t="s">
        <v>902</v>
      </c>
      <c r="P306">
        <v>2110202</v>
      </c>
      <c r="Q306" t="s">
        <v>903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+VLOOKUP($A$1:$A$21139,'DT HUEVO'!$A:$E,3,0)</f>
        <v>XL</v>
      </c>
      <c r="W306" t="str">
        <f>+VLOOKUP($A$1:$A$20979,'DT HUEVO'!$A:$E,4,0)</f>
        <v>VERDE</v>
      </c>
      <c r="X306" t="str">
        <f>+VLOOKUP(T$1:T$21139,'DT HUEVO'!$H:$K,2,0)</f>
        <v>OCCIDENTE</v>
      </c>
      <c r="Y306" t="str">
        <f>+VLOOKUP(T$1:T$21139,'DT HUEVO'!$H:$K,3,0)</f>
        <v>CALOTO</v>
      </c>
      <c r="Z306">
        <f>+VLOOKUP(A$1:A$21139,'DT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2110302</v>
      </c>
      <c r="B307" t="s">
        <v>1006</v>
      </c>
      <c r="C307" t="s">
        <v>1258</v>
      </c>
      <c r="D307">
        <v>7200</v>
      </c>
      <c r="E307">
        <v>0</v>
      </c>
      <c r="F307" t="s">
        <v>1259</v>
      </c>
      <c r="G307" t="s">
        <v>1260</v>
      </c>
      <c r="H307">
        <v>0</v>
      </c>
      <c r="I307">
        <v>475</v>
      </c>
      <c r="J307" t="s">
        <v>1261</v>
      </c>
      <c r="K307" t="s">
        <v>1262</v>
      </c>
      <c r="L307">
        <v>363.24</v>
      </c>
      <c r="M307" s="224">
        <v>46265</v>
      </c>
      <c r="N307"/>
      <c r="O307" t="s">
        <v>902</v>
      </c>
      <c r="P307">
        <v>2110302</v>
      </c>
      <c r="Q307" t="s">
        <v>903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+VLOOKUP($A$1:$A$21139,'DT HUEVO'!$A:$E,3,0)</f>
        <v>L</v>
      </c>
      <c r="W307" t="str">
        <f>+VLOOKUP($A$1:$A$20979,'DT HUEVO'!$A:$E,4,0)</f>
        <v>VERDE</v>
      </c>
      <c r="X307" t="str">
        <f>+VLOOKUP(T$1:T$21139,'DT HUEVO'!$H:$K,2,0)</f>
        <v>OCCIDENTE</v>
      </c>
      <c r="Y307" t="str">
        <f>+VLOOKUP(T$1:T$21139,'DT HUEVO'!$H:$K,3,0)</f>
        <v>CALOTO</v>
      </c>
      <c r="Z307">
        <f>+VLOOKUP(A$1:A$21139,'DT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2110402</v>
      </c>
      <c r="B308" t="s">
        <v>1008</v>
      </c>
      <c r="C308" t="s">
        <v>1258</v>
      </c>
      <c r="D308">
        <v>480</v>
      </c>
      <c r="E308">
        <v>0</v>
      </c>
      <c r="F308" t="s">
        <v>1259</v>
      </c>
      <c r="G308" t="s">
        <v>1260</v>
      </c>
      <c r="H308">
        <v>0</v>
      </c>
      <c r="I308">
        <v>465</v>
      </c>
      <c r="J308" t="s">
        <v>1261</v>
      </c>
      <c r="K308" t="s">
        <v>1262</v>
      </c>
      <c r="L308">
        <v>349.55</v>
      </c>
      <c r="M308" s="224">
        <v>46265</v>
      </c>
      <c r="N308"/>
      <c r="O308" t="s">
        <v>902</v>
      </c>
      <c r="P308">
        <v>2110402</v>
      </c>
      <c r="Q308" t="s">
        <v>903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+VLOOKUP($A$1:$A$21139,'DT HUEVO'!$A:$E,3,0)</f>
        <v>M</v>
      </c>
      <c r="W308" t="str">
        <f>+VLOOKUP($A$1:$A$20979,'DT HUEVO'!$A:$E,4,0)</f>
        <v>VERDE</v>
      </c>
      <c r="X308" t="str">
        <f>+VLOOKUP(T$1:T$21139,'DT HUEVO'!$H:$K,2,0)</f>
        <v>OCCIDENTE</v>
      </c>
      <c r="Y308" t="str">
        <f>+VLOOKUP(T$1:T$21139,'DT HUEVO'!$H:$K,3,0)</f>
        <v>CALOTO</v>
      </c>
      <c r="Z308">
        <f>+VLOOKUP(A$1:A$21139,'DT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112271</v>
      </c>
      <c r="B309" t="s">
        <v>1234</v>
      </c>
      <c r="C309" t="s">
        <v>1258</v>
      </c>
      <c r="D309">
        <v>630</v>
      </c>
      <c r="E309">
        <v>0</v>
      </c>
      <c r="F309" t="s">
        <v>1259</v>
      </c>
      <c r="G309" t="s">
        <v>1260</v>
      </c>
      <c r="H309">
        <v>0</v>
      </c>
      <c r="I309">
        <v>630</v>
      </c>
      <c r="J309" t="s">
        <v>1261</v>
      </c>
      <c r="K309" t="s">
        <v>1262</v>
      </c>
      <c r="L309">
        <v>589.67999999999995</v>
      </c>
      <c r="M309" s="224">
        <v>46263</v>
      </c>
      <c r="N309">
        <v>0</v>
      </c>
      <c r="O309" t="s">
        <v>210</v>
      </c>
      <c r="P309">
        <v>112271</v>
      </c>
      <c r="Q309" t="s">
        <v>211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+VLOOKUP($A$1:$A$21139,'DT HUEVO'!$A:$E,3,0)</f>
        <v>XL</v>
      </c>
      <c r="W309" t="str">
        <f>+VLOOKUP($A$1:$A$20979,'DT HUEVO'!$A:$E,4,0)</f>
        <v>EMPACADOS</v>
      </c>
      <c r="X309" t="str">
        <f>+VLOOKUP(T$1:T$21139,'DT HUEVO'!$H:$K,2,0)</f>
        <v>OCCIDENTE</v>
      </c>
      <c r="Y309" t="str">
        <f>+VLOOKUP(T$1:T$21139,'DT HUEVO'!$H:$K,3,0)</f>
        <v>CALOTO</v>
      </c>
      <c r="Z309">
        <f>+VLOOKUP(A$1:A$21139,'DT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152384</v>
      </c>
      <c r="B310" t="s">
        <v>1106</v>
      </c>
      <c r="C310" t="s">
        <v>1258</v>
      </c>
      <c r="D310">
        <v>1050</v>
      </c>
      <c r="E310">
        <v>0</v>
      </c>
      <c r="F310" t="s">
        <v>1259</v>
      </c>
      <c r="G310" t="s">
        <v>1260</v>
      </c>
      <c r="H310">
        <v>0</v>
      </c>
      <c r="I310">
        <v>530</v>
      </c>
      <c r="J310" t="s">
        <v>1261</v>
      </c>
      <c r="K310" t="s">
        <v>1262</v>
      </c>
      <c r="L310">
        <v>504.4</v>
      </c>
      <c r="M310" s="224">
        <v>46265</v>
      </c>
      <c r="N310"/>
      <c r="O310" t="s">
        <v>210</v>
      </c>
      <c r="P310">
        <v>152384</v>
      </c>
      <c r="Q310" t="s">
        <v>211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+VLOOKUP($A$1:$A$21139,'DT HUEVO'!$A:$E,3,0)</f>
        <v>L</v>
      </c>
      <c r="W310" t="str">
        <f>+VLOOKUP($A$1:$A$20979,'DT HUEVO'!$A:$E,4,0)</f>
        <v>EMPACADOS</v>
      </c>
      <c r="X310" t="str">
        <f>+VLOOKUP(T$1:T$21139,'DT HUEVO'!$H:$K,2,0)</f>
        <v>OCCIDENTE</v>
      </c>
      <c r="Y310" t="str">
        <f>+VLOOKUP(T$1:T$21139,'DT HUEVO'!$H:$K,3,0)</f>
        <v>CALOTO</v>
      </c>
      <c r="Z310">
        <f>+VLOOKUP(A$1:A$21139,'DT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2010102</v>
      </c>
      <c r="B311" t="s">
        <v>1266</v>
      </c>
      <c r="C311" t="s">
        <v>1258</v>
      </c>
      <c r="D311">
        <v>120</v>
      </c>
      <c r="E311">
        <v>0</v>
      </c>
      <c r="F311" t="s">
        <v>1259</v>
      </c>
      <c r="G311" t="s">
        <v>1260</v>
      </c>
      <c r="H311">
        <v>0</v>
      </c>
      <c r="I311">
        <v>610</v>
      </c>
      <c r="J311" t="s">
        <v>1261</v>
      </c>
      <c r="K311" t="s">
        <v>1262</v>
      </c>
      <c r="L311">
        <v>629.67999999999995</v>
      </c>
      <c r="M311" s="224">
        <v>46260</v>
      </c>
      <c r="N311"/>
      <c r="O311" t="s">
        <v>210</v>
      </c>
      <c r="P311">
        <v>2010102</v>
      </c>
      <c r="Q311" t="s">
        <v>211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+VLOOKUP($A$1:$A$21139,'DT HUEVO'!$A:$E,3,0)</f>
        <v>YUMBO</v>
      </c>
      <c r="W311" t="str">
        <f>+VLOOKUP($A$1:$A$20979,'DT HUEVO'!$A:$E,4,0)</f>
        <v>VERDE</v>
      </c>
      <c r="X311" t="str">
        <f>+VLOOKUP(T$1:T$21139,'DT HUEVO'!$H:$K,2,0)</f>
        <v>OCCIDENTE</v>
      </c>
      <c r="Y311" t="str">
        <f>+VLOOKUP(T$1:T$21139,'DT HUEVO'!$H:$K,3,0)</f>
        <v>CALOTO</v>
      </c>
      <c r="Z311">
        <f>+VLOOKUP(A$1:A$21139,'DT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2110202</v>
      </c>
      <c r="B312" t="s">
        <v>1007</v>
      </c>
      <c r="C312" t="s">
        <v>1258</v>
      </c>
      <c r="D312">
        <v>10079</v>
      </c>
      <c r="E312">
        <v>0</v>
      </c>
      <c r="F312" t="s">
        <v>1259</v>
      </c>
      <c r="G312" t="s">
        <v>1260</v>
      </c>
      <c r="H312">
        <v>0</v>
      </c>
      <c r="I312">
        <v>500</v>
      </c>
      <c r="J312" t="s">
        <v>1261</v>
      </c>
      <c r="K312" t="s">
        <v>1262</v>
      </c>
      <c r="L312">
        <v>394.26</v>
      </c>
      <c r="M312" s="224">
        <v>46263</v>
      </c>
      <c r="N312"/>
      <c r="O312" t="s">
        <v>210</v>
      </c>
      <c r="P312">
        <v>2110202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+VLOOKUP($A$1:$A$21139,'DT HUEVO'!$A:$E,3,0)</f>
        <v>XL</v>
      </c>
      <c r="W312" t="str">
        <f>+VLOOKUP($A$1:$A$20979,'DT HUEVO'!$A:$E,4,0)</f>
        <v>VERDE</v>
      </c>
      <c r="X312" t="str">
        <f>+VLOOKUP(T$1:T$21139,'DT HUEVO'!$H:$K,2,0)</f>
        <v>OCCIDENTE</v>
      </c>
      <c r="Y312" t="str">
        <f>+VLOOKUP(T$1:T$21139,'DT HUEVO'!$H:$K,3,0)</f>
        <v>CALOTO</v>
      </c>
      <c r="Z312">
        <f>+VLOOKUP(A$1:A$21139,'DT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2110217</v>
      </c>
      <c r="B313" t="s">
        <v>1248</v>
      </c>
      <c r="C313" t="s">
        <v>1258</v>
      </c>
      <c r="D313">
        <v>3660</v>
      </c>
      <c r="E313">
        <v>0</v>
      </c>
      <c r="F313" t="s">
        <v>1259</v>
      </c>
      <c r="G313" t="s">
        <v>1260</v>
      </c>
      <c r="H313">
        <v>0</v>
      </c>
      <c r="I313">
        <v>510</v>
      </c>
      <c r="J313" t="s">
        <v>1261</v>
      </c>
      <c r="K313" t="s">
        <v>1262</v>
      </c>
      <c r="L313">
        <v>393.89</v>
      </c>
      <c r="M313" s="224">
        <v>46263</v>
      </c>
      <c r="N313">
        <v>0</v>
      </c>
      <c r="O313" t="s">
        <v>210</v>
      </c>
      <c r="P313">
        <v>2110217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+VLOOKUP($A$1:$A$21162,'DT HUEVO'!$A:$E,3,0)</f>
        <v>XL</v>
      </c>
      <c r="W313" t="str">
        <f>+VLOOKUP($A$1:$A$21002,'DT HUEVO'!$A:$E,4,0)</f>
        <v>EMPACADOS</v>
      </c>
      <c r="X313" t="str">
        <f>+VLOOKUP(T$1:T$21162,'DT HUEVO'!$H:$K,2,0)</f>
        <v>OCCIDENTE</v>
      </c>
      <c r="Y313" t="str">
        <f>+VLOOKUP(T$1:T$21162,'DT HUEVO'!$H:$K,3,0)</f>
        <v>CALOTO</v>
      </c>
      <c r="Z313">
        <f>+VLOOKUP(A$1:A$21162,'DT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2110302</v>
      </c>
      <c r="B314" t="s">
        <v>1006</v>
      </c>
      <c r="C314" t="s">
        <v>1258</v>
      </c>
      <c r="D314">
        <v>3675</v>
      </c>
      <c r="E314">
        <v>0</v>
      </c>
      <c r="F314" t="s">
        <v>1259</v>
      </c>
      <c r="G314" t="s">
        <v>1260</v>
      </c>
      <c r="H314">
        <v>0</v>
      </c>
      <c r="I314">
        <v>475</v>
      </c>
      <c r="J314" t="s">
        <v>1261</v>
      </c>
      <c r="K314" t="s">
        <v>1262</v>
      </c>
      <c r="L314">
        <v>363.24005656819759</v>
      </c>
      <c r="M314" s="224">
        <v>46265</v>
      </c>
      <c r="N314"/>
      <c r="O314" t="s">
        <v>210</v>
      </c>
      <c r="P314">
        <v>2110302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+VLOOKUP($A$1:$A$21162,'DT HUEVO'!$A:$E,3,0)</f>
        <v>L</v>
      </c>
      <c r="W314" t="str">
        <f>+VLOOKUP($A$1:$A$21002,'DT HUEVO'!$A:$E,4,0)</f>
        <v>VERDE</v>
      </c>
      <c r="X314" t="str">
        <f>+VLOOKUP(T$1:T$21162,'DT HUEVO'!$H:$K,2,0)</f>
        <v>OCCIDENTE</v>
      </c>
      <c r="Y314" t="str">
        <f>+VLOOKUP(T$1:T$21162,'DT HUEVO'!$H:$K,3,0)</f>
        <v>CALOTO</v>
      </c>
      <c r="Z314">
        <f>+VLOOKUP(A$1:A$21162,'DT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2110317</v>
      </c>
      <c r="B315" t="s">
        <v>1265</v>
      </c>
      <c r="C315" t="s">
        <v>1258</v>
      </c>
      <c r="D315">
        <v>1800</v>
      </c>
      <c r="E315">
        <v>0</v>
      </c>
      <c r="F315" t="s">
        <v>1259</v>
      </c>
      <c r="G315" t="s">
        <v>1260</v>
      </c>
      <c r="H315">
        <v>0</v>
      </c>
      <c r="I315">
        <v>485</v>
      </c>
      <c r="J315" t="s">
        <v>1261</v>
      </c>
      <c r="K315" t="s">
        <v>1262</v>
      </c>
      <c r="L315">
        <v>362.98008251490938</v>
      </c>
      <c r="M315" s="224">
        <v>46263</v>
      </c>
      <c r="N315">
        <v>0</v>
      </c>
      <c r="O315" t="s">
        <v>210</v>
      </c>
      <c r="P315">
        <v>2110317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+VLOOKUP($A$1:$A$21162,'DT HUEVO'!$A:$E,3,0)</f>
        <v>L</v>
      </c>
      <c r="W315" t="str">
        <f>+VLOOKUP($A$1:$A$21002,'DT HUEVO'!$A:$E,4,0)</f>
        <v>EMPACADOS</v>
      </c>
      <c r="X315" t="str">
        <f>+VLOOKUP(T$1:T$21162,'DT HUEVO'!$H:$K,2,0)</f>
        <v>OCCIDENTE</v>
      </c>
      <c r="Y315" t="str">
        <f>+VLOOKUP(T$1:T$21162,'DT HUEVO'!$H:$K,3,0)</f>
        <v>CALOTO</v>
      </c>
      <c r="Z315">
        <f>+VLOOKUP(A$1:A$21162,'DT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1008</v>
      </c>
      <c r="C316" t="s">
        <v>1258</v>
      </c>
      <c r="D316">
        <v>90</v>
      </c>
      <c r="E316">
        <v>0</v>
      </c>
      <c r="F316" t="s">
        <v>1259</v>
      </c>
      <c r="G316" t="s">
        <v>1260</v>
      </c>
      <c r="H316">
        <v>0</v>
      </c>
      <c r="I316">
        <v>465</v>
      </c>
      <c r="J316" t="s">
        <v>1261</v>
      </c>
      <c r="K316" t="s">
        <v>1262</v>
      </c>
      <c r="L316">
        <v>349.55</v>
      </c>
      <c r="M316" s="224">
        <v>46261</v>
      </c>
      <c r="N316"/>
      <c r="O316" t="s">
        <v>210</v>
      </c>
      <c r="P316">
        <v>2110402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+VLOOKUP($A$1:$A$21162,'DT HUEVO'!$A:$E,3,0)</f>
        <v>M</v>
      </c>
      <c r="W316" t="str">
        <f>+VLOOKUP($A$1:$A$21002,'DT HUEVO'!$A:$E,4,0)</f>
        <v>VERDE</v>
      </c>
      <c r="X316" t="str">
        <f>+VLOOKUP(T$1:T$21162,'DT HUEVO'!$H:$K,2,0)</f>
        <v>OCCIDENTE</v>
      </c>
      <c r="Y316" t="str">
        <f>+VLOOKUP(T$1:T$21162,'DT HUEVO'!$H:$K,3,0)</f>
        <v>CALOTO</v>
      </c>
      <c r="Z316">
        <f>+VLOOKUP(A$1:A$21162,'DT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152382</v>
      </c>
      <c r="B317" t="s">
        <v>1112</v>
      </c>
      <c r="C317" t="s">
        <v>1258</v>
      </c>
      <c r="D317">
        <v>90</v>
      </c>
      <c r="E317">
        <v>0</v>
      </c>
      <c r="F317" t="s">
        <v>1259</v>
      </c>
      <c r="G317" t="s">
        <v>1260</v>
      </c>
      <c r="H317">
        <v>0</v>
      </c>
      <c r="I317">
        <v>592.6</v>
      </c>
      <c r="J317" t="s">
        <v>1261</v>
      </c>
      <c r="K317" t="s">
        <v>1262</v>
      </c>
      <c r="L317">
        <v>484.73</v>
      </c>
      <c r="M317" s="224">
        <v>46262</v>
      </c>
      <c r="N317">
        <v>15238</v>
      </c>
      <c r="O317" t="s">
        <v>933</v>
      </c>
      <c r="P317">
        <v>15238</v>
      </c>
      <c r="Q317" t="s">
        <v>934</v>
      </c>
      <c r="R317">
        <v>0</v>
      </c>
      <c r="S317"/>
      <c r="T317" s="3" t="str">
        <f>+VLOOKUP(Tabla1[[#This Row],[id_bodega]],'CONVERSION DATOS'!B:D,2,0)</f>
        <v>TAT PEREIRA</v>
      </c>
      <c r="U317" s="3" t="str">
        <f>+VLOOKUP(Q317,'CONVERSION DATOS'!B:D,3,0)</f>
        <v>VEHICULOS</v>
      </c>
      <c r="V317" t="str">
        <f>+VLOOKUP($A$1:$A$21162,'DT HUEVO'!$A:$E,3,0)</f>
        <v>L</v>
      </c>
      <c r="W317" t="str">
        <f>+VLOOKUP($A$1:$A$21002,'DT HUEVO'!$A:$E,4,0)</f>
        <v>EMPACADOS</v>
      </c>
      <c r="X317" t="str">
        <f>+VLOOKUP(T$1:T$21162,'DT HUEVO'!$H:$K,2,0)</f>
        <v>OCCIDENTE</v>
      </c>
      <c r="Y317" t="str">
        <f>+VLOOKUP(T$1:T$21162,'DT HUEVO'!$H:$K,3,0)</f>
        <v>CALOTO</v>
      </c>
      <c r="Z317">
        <f>+VLOOKUP(A$1:A$21162,'DT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AU/FS/GS</v>
      </c>
    </row>
    <row r="318" spans="1:28">
      <c r="A318">
        <v>110316</v>
      </c>
      <c r="B318" t="s">
        <v>1093</v>
      </c>
      <c r="C318" t="s">
        <v>1258</v>
      </c>
      <c r="D318">
        <v>70</v>
      </c>
      <c r="E318"/>
      <c r="F318" t="s">
        <v>1259</v>
      </c>
      <c r="G318" t="s">
        <v>1260</v>
      </c>
      <c r="H318"/>
      <c r="I318"/>
      <c r="J318" t="s">
        <v>1261</v>
      </c>
      <c r="K318" t="s">
        <v>1262</v>
      </c>
      <c r="L318">
        <v>474.15</v>
      </c>
      <c r="M318" s="224">
        <v>46261</v>
      </c>
      <c r="N318"/>
      <c r="O318" t="s">
        <v>933</v>
      </c>
      <c r="P318">
        <v>110316</v>
      </c>
      <c r="Q318" t="s">
        <v>934</v>
      </c>
      <c r="R318">
        <v>0</v>
      </c>
      <c r="S318"/>
      <c r="T318" s="3" t="str">
        <f>+VLOOKUP(Tabla1[[#This Row],[id_bodega]],'CONVERSION DATOS'!B:D,2,0)</f>
        <v>TAT PEREIRA</v>
      </c>
      <c r="U318" s="3" t="str">
        <f>+VLOOKUP(Q318,'CONVERSION DATOS'!B:D,3,0)</f>
        <v>VEHICULOS</v>
      </c>
      <c r="V318" t="str">
        <f>+VLOOKUP($A$1:$A$21162,'DT HUEVO'!$A:$E,3,0)</f>
        <v>L</v>
      </c>
      <c r="W318" t="str">
        <f>+VLOOKUP($A$1:$A$21002,'DT HUEVO'!$A:$E,4,0)</f>
        <v>ETIQUETA</v>
      </c>
      <c r="X318" t="str">
        <f>+VLOOKUP(T$1:T$21162,'DT HUEVO'!$H:$K,2,0)</f>
        <v>OCCIDENTE</v>
      </c>
      <c r="Y318" t="str">
        <f>+VLOOKUP(T$1:T$21162,'DT HUEVO'!$H:$K,3,0)</f>
        <v>CALOTO</v>
      </c>
      <c r="Z318">
        <f>+VLOOKUP(A$1:A$21162,'DT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AU/FS/GS</v>
      </c>
    </row>
    <row r="319" spans="1:28">
      <c r="A319">
        <v>152281</v>
      </c>
      <c r="B319" t="s">
        <v>1337</v>
      </c>
      <c r="C319" t="s">
        <v>1258</v>
      </c>
      <c r="D319">
        <v>75</v>
      </c>
      <c r="E319">
        <v>0</v>
      </c>
      <c r="F319" t="s">
        <v>1259</v>
      </c>
      <c r="G319" t="s">
        <v>1260</v>
      </c>
      <c r="H319">
        <v>0</v>
      </c>
      <c r="I319">
        <v>718.6</v>
      </c>
      <c r="J319" t="s">
        <v>1261</v>
      </c>
      <c r="K319" t="s">
        <v>1262</v>
      </c>
      <c r="L319">
        <v>599.67999999999995</v>
      </c>
      <c r="M319" s="224">
        <v>46262</v>
      </c>
      <c r="N319">
        <v>0</v>
      </c>
      <c r="O319" t="s">
        <v>933</v>
      </c>
      <c r="P319">
        <v>152281</v>
      </c>
      <c r="Q319" t="s">
        <v>934</v>
      </c>
      <c r="R319">
        <v>0</v>
      </c>
      <c r="S319"/>
      <c r="T319" s="3" t="str">
        <f>+VLOOKUP(Tabla1[[#This Row],[id_bodega]],'CONVERSION DATOS'!B:D,2,0)</f>
        <v>TAT PEREIRA</v>
      </c>
      <c r="U319" s="3" t="str">
        <f>+VLOOKUP(Q319,'CONVERSION DATOS'!B:D,3,0)</f>
        <v>VEHICULOS</v>
      </c>
      <c r="V319" t="str">
        <f>+VLOOKUP($A$1:$A$21162,'DT HUEVO'!$A:$E,3,0)</f>
        <v>XL</v>
      </c>
      <c r="W319" t="str">
        <f>+VLOOKUP($A$1:$A$21002,'DT HUEVO'!$A:$E,4,0)</f>
        <v>EMPACADOS</v>
      </c>
      <c r="X319" t="str">
        <f>+VLOOKUP(T$1:T$21162,'DT HUEVO'!$H:$K,2,0)</f>
        <v>OCCIDENTE</v>
      </c>
      <c r="Y319" t="str">
        <f>+VLOOKUP(T$1:T$21162,'DT HUEVO'!$H:$K,3,0)</f>
        <v>CALOTO</v>
      </c>
      <c r="Z319">
        <f>+VLOOKUP(A$1:A$21162,'DT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AU/FS/GS</v>
      </c>
    </row>
    <row r="320" spans="1:28">
      <c r="A320">
        <v>2110302</v>
      </c>
      <c r="B320" t="s">
        <v>1006</v>
      </c>
      <c r="C320" t="s">
        <v>1258</v>
      </c>
      <c r="D320">
        <v>10185</v>
      </c>
      <c r="E320">
        <v>0</v>
      </c>
      <c r="F320" t="s">
        <v>1259</v>
      </c>
      <c r="G320" t="s">
        <v>1260</v>
      </c>
      <c r="H320">
        <v>0</v>
      </c>
      <c r="I320">
        <v>455</v>
      </c>
      <c r="J320" t="s">
        <v>1261</v>
      </c>
      <c r="K320" t="s">
        <v>1262</v>
      </c>
      <c r="L320">
        <v>365.47199291830827</v>
      </c>
      <c r="M320" s="224">
        <v>46263</v>
      </c>
      <c r="N320"/>
      <c r="O320" t="s">
        <v>227</v>
      </c>
      <c r="P320">
        <v>2110302</v>
      </c>
      <c r="Q320" t="s">
        <v>228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+VLOOKUP($A$1:$A$21162,'DT HUEVO'!$A:$E,3,0)</f>
        <v>L</v>
      </c>
      <c r="W320" t="str">
        <f>+VLOOKUP($A$1:$A$21002,'DT HUEVO'!$A:$E,4,0)</f>
        <v>VERDE</v>
      </c>
      <c r="X320" t="str">
        <f>+VLOOKUP(T$1:T$21162,'DT HUEVO'!$H:$K,2,0)</f>
        <v>COSTA</v>
      </c>
      <c r="Y320" t="str">
        <f>+VLOOKUP(T$1:T$21162,'DT HUEVO'!$H:$K,3,0)</f>
        <v>CALOTO</v>
      </c>
      <c r="Z320">
        <f>+VLOOKUP(A$1:A$21162,'DT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2110402</v>
      </c>
      <c r="B321" t="s">
        <v>1008</v>
      </c>
      <c r="C321" t="s">
        <v>1258</v>
      </c>
      <c r="D321">
        <v>5040</v>
      </c>
      <c r="E321">
        <v>0</v>
      </c>
      <c r="F321" t="s">
        <v>1259</v>
      </c>
      <c r="G321" t="s">
        <v>1260</v>
      </c>
      <c r="H321">
        <v>0</v>
      </c>
      <c r="I321">
        <v>395</v>
      </c>
      <c r="J321" t="s">
        <v>1261</v>
      </c>
      <c r="K321" t="s">
        <v>1262</v>
      </c>
      <c r="L321">
        <v>349.55</v>
      </c>
      <c r="M321" s="224">
        <v>46263</v>
      </c>
      <c r="N321"/>
      <c r="O321" t="s">
        <v>227</v>
      </c>
      <c r="P321">
        <v>2110402</v>
      </c>
      <c r="Q321" t="s">
        <v>228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+VLOOKUP($A$1:$A$21162,'DT HUEVO'!$A:$E,3,0)</f>
        <v>M</v>
      </c>
      <c r="W321" t="str">
        <f>+VLOOKUP($A$1:$A$21002,'DT HUEVO'!$A:$E,4,0)</f>
        <v>VERDE</v>
      </c>
      <c r="X321" t="str">
        <f>+VLOOKUP(T$1:T$21162,'DT HUEVO'!$H:$K,2,0)</f>
        <v>COSTA</v>
      </c>
      <c r="Y321" t="str">
        <f>+VLOOKUP(T$1:T$21162,'DT HUEVO'!$H:$K,3,0)</f>
        <v>CALOTO</v>
      </c>
      <c r="Z321">
        <f>+VLOOKUP(A$1:A$21162,'DT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2152388</v>
      </c>
      <c r="B322" t="s">
        <v>1105</v>
      </c>
      <c r="C322" t="s">
        <v>1258</v>
      </c>
      <c r="D322">
        <v>975</v>
      </c>
      <c r="E322">
        <v>0</v>
      </c>
      <c r="F322" t="s">
        <v>1259</v>
      </c>
      <c r="G322" t="s">
        <v>1260</v>
      </c>
      <c r="H322">
        <v>0</v>
      </c>
      <c r="I322">
        <v>530</v>
      </c>
      <c r="J322" t="s">
        <v>1261</v>
      </c>
      <c r="K322" t="s">
        <v>1262</v>
      </c>
      <c r="L322">
        <v>538.38</v>
      </c>
      <c r="M322" s="224">
        <v>46263</v>
      </c>
      <c r="N322"/>
      <c r="O322" t="s">
        <v>227</v>
      </c>
      <c r="P322">
        <v>2152388</v>
      </c>
      <c r="Q322" t="s">
        <v>228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+VLOOKUP($A$1:$A$21162,'DT HUEVO'!$A:$E,3,0)</f>
        <v>L</v>
      </c>
      <c r="W322" t="str">
        <f>+VLOOKUP($A$1:$A$21002,'DT HUEVO'!$A:$E,4,0)</f>
        <v>EMPACADOS</v>
      </c>
      <c r="X322" t="str">
        <f>+VLOOKUP(T$1:T$21162,'DT HUEVO'!$H:$K,2,0)</f>
        <v>COSTA</v>
      </c>
      <c r="Y322" t="str">
        <f>+VLOOKUP(T$1:T$21162,'DT HUEVO'!$H:$K,3,0)</f>
        <v>CALOTO</v>
      </c>
      <c r="Z322">
        <f>+VLOOKUP(A$1:A$21162,'DT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2110302</v>
      </c>
      <c r="B323" t="s">
        <v>1006</v>
      </c>
      <c r="C323" t="s">
        <v>1258</v>
      </c>
      <c r="D323">
        <v>1545</v>
      </c>
      <c r="E323">
        <v>0</v>
      </c>
      <c r="F323" t="s">
        <v>1259</v>
      </c>
      <c r="G323" t="s">
        <v>1260</v>
      </c>
      <c r="H323">
        <v>0</v>
      </c>
      <c r="I323">
        <v>455</v>
      </c>
      <c r="J323" t="s">
        <v>1261</v>
      </c>
      <c r="K323" t="s">
        <v>1262</v>
      </c>
      <c r="L323">
        <v>365.54343943654783</v>
      </c>
      <c r="M323" s="224">
        <v>46263</v>
      </c>
      <c r="N323"/>
      <c r="O323" t="s">
        <v>229</v>
      </c>
      <c r="P323">
        <v>2110302</v>
      </c>
      <c r="Q323" t="s">
        <v>230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+VLOOKUP($A$1:$A$21162,'DT HUEVO'!$A:$E,3,0)</f>
        <v>L</v>
      </c>
      <c r="W323" t="str">
        <f>+VLOOKUP($A$1:$A$21002,'DT HUEVO'!$A:$E,4,0)</f>
        <v>VERDE</v>
      </c>
      <c r="X323" t="str">
        <f>+VLOOKUP(T$1:T$21162,'DT HUEVO'!$H:$K,2,0)</f>
        <v>COSTA</v>
      </c>
      <c r="Y323" t="str">
        <f>+VLOOKUP(T$1:T$21162,'DT HUEVO'!$H:$K,3,0)</f>
        <v>CALOTO</v>
      </c>
      <c r="Z323">
        <f>+VLOOKUP(A$1:A$21162,'DT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2110402</v>
      </c>
      <c r="B324" t="s">
        <v>1008</v>
      </c>
      <c r="C324" t="s">
        <v>1258</v>
      </c>
      <c r="D324">
        <v>11040</v>
      </c>
      <c r="E324">
        <v>0</v>
      </c>
      <c r="F324" t="s">
        <v>1259</v>
      </c>
      <c r="G324" t="s">
        <v>1260</v>
      </c>
      <c r="H324">
        <v>0</v>
      </c>
      <c r="I324">
        <v>395</v>
      </c>
      <c r="J324" t="s">
        <v>1261</v>
      </c>
      <c r="K324" t="s">
        <v>1262</v>
      </c>
      <c r="L324">
        <v>349.55000068713753</v>
      </c>
      <c r="M324" s="224">
        <v>46263</v>
      </c>
      <c r="N324"/>
      <c r="O324" t="s">
        <v>229</v>
      </c>
      <c r="P324">
        <v>2110402</v>
      </c>
      <c r="Q324" t="s">
        <v>230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+VLOOKUP($A$1:$A$21162,'DT HUEVO'!$A:$E,3,0)</f>
        <v>M</v>
      </c>
      <c r="W324" t="str">
        <f>+VLOOKUP($A$1:$A$21002,'DT HUEVO'!$A:$E,4,0)</f>
        <v>VERDE</v>
      </c>
      <c r="X324" t="str">
        <f>+VLOOKUP(T$1:T$21162,'DT HUEVO'!$H:$K,2,0)</f>
        <v>COSTA</v>
      </c>
      <c r="Y324" t="str">
        <f>+VLOOKUP(T$1:T$21162,'DT HUEVO'!$H:$K,3,0)</f>
        <v>CALOTO</v>
      </c>
      <c r="Z324">
        <f>+VLOOKUP(A$1:A$21162,'DT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2152388</v>
      </c>
      <c r="B325" t="s">
        <v>1105</v>
      </c>
      <c r="C325" t="s">
        <v>1258</v>
      </c>
      <c r="D325">
        <v>345</v>
      </c>
      <c r="E325">
        <v>0</v>
      </c>
      <c r="F325" t="s">
        <v>1259</v>
      </c>
      <c r="G325" t="s">
        <v>1260</v>
      </c>
      <c r="H325">
        <v>0</v>
      </c>
      <c r="I325">
        <v>530</v>
      </c>
      <c r="J325" t="s">
        <v>1261</v>
      </c>
      <c r="K325" t="s">
        <v>1262</v>
      </c>
      <c r="L325">
        <v>538.38</v>
      </c>
      <c r="M325" s="224">
        <v>46263</v>
      </c>
      <c r="N325"/>
      <c r="O325" t="s">
        <v>229</v>
      </c>
      <c r="P325">
        <v>2152388</v>
      </c>
      <c r="Q325" t="s">
        <v>230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+VLOOKUP($A$1:$A$21162,'DT HUEVO'!$A:$E,3,0)</f>
        <v>L</v>
      </c>
      <c r="W325" t="str">
        <f>+VLOOKUP($A$1:$A$21002,'DT HUEVO'!$A:$E,4,0)</f>
        <v>EMPACADOS</v>
      </c>
      <c r="X325" t="str">
        <f>+VLOOKUP(T$1:T$21162,'DT HUEVO'!$H:$K,2,0)</f>
        <v>COSTA</v>
      </c>
      <c r="Y325" t="str">
        <f>+VLOOKUP(T$1:T$21162,'DT HUEVO'!$H:$K,3,0)</f>
        <v>CALOTO</v>
      </c>
      <c r="Z325">
        <f>+VLOOKUP(A$1:A$21162,'DT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2110302</v>
      </c>
      <c r="B326" t="s">
        <v>1006</v>
      </c>
      <c r="C326" t="s">
        <v>1258</v>
      </c>
      <c r="D326">
        <v>7200</v>
      </c>
      <c r="E326">
        <v>0</v>
      </c>
      <c r="F326" t="s">
        <v>1259</v>
      </c>
      <c r="G326" t="s">
        <v>1260</v>
      </c>
      <c r="H326">
        <v>0</v>
      </c>
      <c r="I326">
        <v>455</v>
      </c>
      <c r="J326" t="s">
        <v>1261</v>
      </c>
      <c r="K326" t="s">
        <v>1262</v>
      </c>
      <c r="L326">
        <v>364.88844182549587</v>
      </c>
      <c r="M326" s="224">
        <v>46265</v>
      </c>
      <c r="N326"/>
      <c r="O326" t="s">
        <v>231</v>
      </c>
      <c r="P326">
        <v>2110302</v>
      </c>
      <c r="Q326" t="s">
        <v>232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+VLOOKUP($A$1:$A$21162,'DT HUEVO'!$A:$E,3,0)</f>
        <v>L</v>
      </c>
      <c r="W326" t="str">
        <f>+VLOOKUP($A$1:$A$21002,'DT HUEVO'!$A:$E,4,0)</f>
        <v>VERDE</v>
      </c>
      <c r="X326" t="str">
        <f>+VLOOKUP(T$1:T$21162,'DT HUEVO'!$H:$K,2,0)</f>
        <v>COSTA</v>
      </c>
      <c r="Y326" t="str">
        <f>+VLOOKUP(T$1:T$21162,'DT HUEVO'!$H:$K,3,0)</f>
        <v>CALOTO</v>
      </c>
      <c r="Z326">
        <f>+VLOOKUP(A$1:A$21162,'DT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2110402</v>
      </c>
      <c r="B327" t="s">
        <v>1008</v>
      </c>
      <c r="C327" t="s">
        <v>1258</v>
      </c>
      <c r="D327">
        <v>7392</v>
      </c>
      <c r="E327">
        <v>0</v>
      </c>
      <c r="F327" t="s">
        <v>1259</v>
      </c>
      <c r="G327" t="s">
        <v>1260</v>
      </c>
      <c r="H327">
        <v>0</v>
      </c>
      <c r="I327">
        <v>395</v>
      </c>
      <c r="J327" t="s">
        <v>1261</v>
      </c>
      <c r="K327" t="s">
        <v>1262</v>
      </c>
      <c r="L327">
        <v>349.55000088716031</v>
      </c>
      <c r="M327" s="224">
        <v>46264</v>
      </c>
      <c r="N327"/>
      <c r="O327" t="s">
        <v>231</v>
      </c>
      <c r="P327">
        <v>2110402</v>
      </c>
      <c r="Q327" t="s">
        <v>232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+VLOOKUP($A$1:$A$21162,'DT HUEVO'!$A:$E,3,0)</f>
        <v>M</v>
      </c>
      <c r="W327" t="str">
        <f>+VLOOKUP($A$1:$A$21002,'DT HUEVO'!$A:$E,4,0)</f>
        <v>VERDE</v>
      </c>
      <c r="X327" t="str">
        <f>+VLOOKUP(T$1:T$21162,'DT HUEVO'!$H:$K,2,0)</f>
        <v>COSTA</v>
      </c>
      <c r="Y327" t="str">
        <f>+VLOOKUP(T$1:T$21162,'DT HUEVO'!$H:$K,3,0)</f>
        <v>CALOTO</v>
      </c>
      <c r="Z327">
        <f>+VLOOKUP(A$1:A$21162,'DT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2152388</v>
      </c>
      <c r="B328" t="s">
        <v>1105</v>
      </c>
      <c r="C328" t="s">
        <v>1258</v>
      </c>
      <c r="D328">
        <v>1020</v>
      </c>
      <c r="E328">
        <v>0</v>
      </c>
      <c r="F328" t="s">
        <v>1259</v>
      </c>
      <c r="G328" t="s">
        <v>1260</v>
      </c>
      <c r="H328">
        <v>0</v>
      </c>
      <c r="I328">
        <v>530</v>
      </c>
      <c r="J328" t="s">
        <v>1261</v>
      </c>
      <c r="K328" t="s">
        <v>1262</v>
      </c>
      <c r="L328">
        <v>538.38</v>
      </c>
      <c r="M328" s="224">
        <v>46263</v>
      </c>
      <c r="N328"/>
      <c r="O328" t="s">
        <v>231</v>
      </c>
      <c r="P328">
        <v>2152388</v>
      </c>
      <c r="Q328" t="s">
        <v>232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+VLOOKUP($A$1:$A$21162,'DT HUEVO'!$A:$E,3,0)</f>
        <v>L</v>
      </c>
      <c r="W328" t="str">
        <f>+VLOOKUP($A$1:$A$21002,'DT HUEVO'!$A:$E,4,0)</f>
        <v>EMPACADOS</v>
      </c>
      <c r="X328" t="str">
        <f>+VLOOKUP(T$1:T$21162,'DT HUEVO'!$H:$K,2,0)</f>
        <v>COSTA</v>
      </c>
      <c r="Y328" t="str">
        <f>+VLOOKUP(T$1:T$21162,'DT HUEVO'!$H:$K,3,0)</f>
        <v>CALOTO</v>
      </c>
      <c r="Z328">
        <f>+VLOOKUP(A$1:A$21162,'DT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2110302</v>
      </c>
      <c r="B329" t="s">
        <v>1006</v>
      </c>
      <c r="C329" t="s">
        <v>1258</v>
      </c>
      <c r="D329">
        <v>6240</v>
      </c>
      <c r="E329">
        <v>0</v>
      </c>
      <c r="F329" t="s">
        <v>1259</v>
      </c>
      <c r="G329" t="s">
        <v>1260</v>
      </c>
      <c r="H329">
        <v>0</v>
      </c>
      <c r="I329">
        <v>455</v>
      </c>
      <c r="J329" t="s">
        <v>1261</v>
      </c>
      <c r="K329" t="s">
        <v>1262</v>
      </c>
      <c r="L329">
        <v>365.59101550063917</v>
      </c>
      <c r="M329" s="224">
        <v>46263</v>
      </c>
      <c r="N329"/>
      <c r="O329" t="s">
        <v>233</v>
      </c>
      <c r="P329">
        <v>2110302</v>
      </c>
      <c r="Q329" t="s">
        <v>234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+VLOOKUP($A$1:$A$21162,'DT HUEVO'!$A:$E,3,0)</f>
        <v>L</v>
      </c>
      <c r="W329" t="str">
        <f>+VLOOKUP($A$1:$A$21002,'DT HUEVO'!$A:$E,4,0)</f>
        <v>VERDE</v>
      </c>
      <c r="X329" t="str">
        <f>+VLOOKUP(T$1:T$21162,'DT HUEVO'!$H:$K,2,0)</f>
        <v>COSTA</v>
      </c>
      <c r="Y329" t="str">
        <f>+VLOOKUP(T$1:T$21162,'DT HUEVO'!$H:$K,3,0)</f>
        <v>CALOTO</v>
      </c>
      <c r="Z329">
        <f>+VLOOKUP(A$1:A$21162,'DT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2110402</v>
      </c>
      <c r="B330" t="s">
        <v>1008</v>
      </c>
      <c r="C330" t="s">
        <v>1258</v>
      </c>
      <c r="D330">
        <v>10042</v>
      </c>
      <c r="E330">
        <v>0</v>
      </c>
      <c r="F330" t="s">
        <v>1259</v>
      </c>
      <c r="G330" t="s">
        <v>1260</v>
      </c>
      <c r="H330">
        <v>0</v>
      </c>
      <c r="I330">
        <v>395</v>
      </c>
      <c r="J330" t="s">
        <v>1261</v>
      </c>
      <c r="K330" t="s">
        <v>1262</v>
      </c>
      <c r="L330">
        <v>349.55000116964089</v>
      </c>
      <c r="M330" s="224">
        <v>46265</v>
      </c>
      <c r="N330"/>
      <c r="O330" t="s">
        <v>233</v>
      </c>
      <c r="P330">
        <v>2110402</v>
      </c>
      <c r="Q330" t="s">
        <v>234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+VLOOKUP($A$1:$A$21162,'DT HUEVO'!$A:$E,3,0)</f>
        <v>M</v>
      </c>
      <c r="W330" t="str">
        <f>+VLOOKUP($A$1:$A$21002,'DT HUEVO'!$A:$E,4,0)</f>
        <v>VERDE</v>
      </c>
      <c r="X330" t="str">
        <f>+VLOOKUP(T$1:T$21162,'DT HUEVO'!$H:$K,2,0)</f>
        <v>COSTA</v>
      </c>
      <c r="Y330" t="str">
        <f>+VLOOKUP(T$1:T$21162,'DT HUEVO'!$H:$K,3,0)</f>
        <v>CALOTO</v>
      </c>
      <c r="Z330">
        <f>+VLOOKUP(A$1:A$21162,'DT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2152388</v>
      </c>
      <c r="B331" t="s">
        <v>1105</v>
      </c>
      <c r="C331" t="s">
        <v>1258</v>
      </c>
      <c r="D331">
        <v>840</v>
      </c>
      <c r="E331">
        <v>0</v>
      </c>
      <c r="F331" t="s">
        <v>1259</v>
      </c>
      <c r="G331" t="s">
        <v>1260</v>
      </c>
      <c r="H331">
        <v>0</v>
      </c>
      <c r="I331">
        <v>530</v>
      </c>
      <c r="J331" t="s">
        <v>1261</v>
      </c>
      <c r="K331" t="s">
        <v>1262</v>
      </c>
      <c r="L331">
        <v>538.38</v>
      </c>
      <c r="M331" s="224">
        <v>46263</v>
      </c>
      <c r="N331"/>
      <c r="O331" t="s">
        <v>233</v>
      </c>
      <c r="P331">
        <v>2152388</v>
      </c>
      <c r="Q331" t="s">
        <v>234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+VLOOKUP($A$1:$A$21162,'DT HUEVO'!$A:$E,3,0)</f>
        <v>L</v>
      </c>
      <c r="W331" t="str">
        <f>+VLOOKUP($A$1:$A$21002,'DT HUEVO'!$A:$E,4,0)</f>
        <v>EMPACADOS</v>
      </c>
      <c r="X331" t="str">
        <f>+VLOOKUP(T$1:T$21162,'DT HUEVO'!$H:$K,2,0)</f>
        <v>COSTA</v>
      </c>
      <c r="Y331" t="str">
        <f>+VLOOKUP(T$1:T$21162,'DT HUEVO'!$H:$K,3,0)</f>
        <v>CALOTO</v>
      </c>
      <c r="Z331">
        <f>+VLOOKUP(A$1:A$21162,'DT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2110302</v>
      </c>
      <c r="B332" t="s">
        <v>1006</v>
      </c>
      <c r="C332" t="s">
        <v>1258</v>
      </c>
      <c r="D332">
        <v>6540</v>
      </c>
      <c r="E332">
        <v>0</v>
      </c>
      <c r="F332" t="s">
        <v>1259</v>
      </c>
      <c r="G332" t="s">
        <v>1260</v>
      </c>
      <c r="H332">
        <v>0</v>
      </c>
      <c r="I332">
        <v>455</v>
      </c>
      <c r="J332" t="s">
        <v>1261</v>
      </c>
      <c r="K332" t="s">
        <v>1262</v>
      </c>
      <c r="L332">
        <v>365.35041144762312</v>
      </c>
      <c r="M332" s="224">
        <v>46263</v>
      </c>
      <c r="N332"/>
      <c r="O332" t="s">
        <v>235</v>
      </c>
      <c r="P332">
        <v>2110302</v>
      </c>
      <c r="Q332" t="s">
        <v>236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+VLOOKUP($A$1:$A$21162,'DT HUEVO'!$A:$E,3,0)</f>
        <v>L</v>
      </c>
      <c r="W332" t="str">
        <f>+VLOOKUP($A$1:$A$21002,'DT HUEVO'!$A:$E,4,0)</f>
        <v>VERDE</v>
      </c>
      <c r="X332" t="str">
        <f>+VLOOKUP(T$1:T$21162,'DT HUEVO'!$H:$K,2,0)</f>
        <v>COSTA</v>
      </c>
      <c r="Y332" t="str">
        <f>+VLOOKUP(T$1:T$21162,'DT HUEVO'!$H:$K,3,0)</f>
        <v>CALOTO</v>
      </c>
      <c r="Z332">
        <f>+VLOOKUP(A$1:A$21162,'DT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2110402</v>
      </c>
      <c r="B333" t="s">
        <v>1008</v>
      </c>
      <c r="C333" t="s">
        <v>1258</v>
      </c>
      <c r="D333">
        <v>8330</v>
      </c>
      <c r="E333">
        <v>0</v>
      </c>
      <c r="F333" t="s">
        <v>1259</v>
      </c>
      <c r="G333" t="s">
        <v>1260</v>
      </c>
      <c r="H333">
        <v>0</v>
      </c>
      <c r="I333">
        <v>395</v>
      </c>
      <c r="J333" t="s">
        <v>1261</v>
      </c>
      <c r="K333" t="s">
        <v>1262</v>
      </c>
      <c r="L333">
        <v>349.55000082753332</v>
      </c>
      <c r="M333" s="224">
        <v>46265</v>
      </c>
      <c r="N333"/>
      <c r="O333" t="s">
        <v>235</v>
      </c>
      <c r="P333">
        <v>2110402</v>
      </c>
      <c r="Q333" t="s">
        <v>236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+VLOOKUP($A$1:$A$21162,'DT HUEVO'!$A:$E,3,0)</f>
        <v>M</v>
      </c>
      <c r="W333" t="str">
        <f>+VLOOKUP($A$1:$A$21002,'DT HUEVO'!$A:$E,4,0)</f>
        <v>VERDE</v>
      </c>
      <c r="X333" t="str">
        <f>+VLOOKUP(T$1:T$21162,'DT HUEVO'!$H:$K,2,0)</f>
        <v>COSTA</v>
      </c>
      <c r="Y333" t="str">
        <f>+VLOOKUP(T$1:T$21162,'DT HUEVO'!$H:$K,3,0)</f>
        <v>CALOTO</v>
      </c>
      <c r="Z333">
        <f>+VLOOKUP(A$1:A$21162,'DT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2152388</v>
      </c>
      <c r="B334" t="s">
        <v>1105</v>
      </c>
      <c r="C334" t="s">
        <v>1258</v>
      </c>
      <c r="D334">
        <v>675</v>
      </c>
      <c r="E334">
        <v>0</v>
      </c>
      <c r="F334" t="s">
        <v>1259</v>
      </c>
      <c r="G334" t="s">
        <v>1260</v>
      </c>
      <c r="H334">
        <v>0</v>
      </c>
      <c r="I334">
        <v>530</v>
      </c>
      <c r="J334" t="s">
        <v>1261</v>
      </c>
      <c r="K334" t="s">
        <v>1262</v>
      </c>
      <c r="L334">
        <v>538.38</v>
      </c>
      <c r="M334" s="224">
        <v>46263</v>
      </c>
      <c r="N334"/>
      <c r="O334" t="s">
        <v>235</v>
      </c>
      <c r="P334">
        <v>2152388</v>
      </c>
      <c r="Q334" t="s">
        <v>236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+VLOOKUP($A$1:$A$21162,'DT HUEVO'!$A:$E,3,0)</f>
        <v>L</v>
      </c>
      <c r="W334" t="str">
        <f>+VLOOKUP($A$1:$A$21002,'DT HUEVO'!$A:$E,4,0)</f>
        <v>EMPACADOS</v>
      </c>
      <c r="X334" t="str">
        <f>+VLOOKUP(T$1:T$21162,'DT HUEVO'!$H:$K,2,0)</f>
        <v>COSTA</v>
      </c>
      <c r="Y334" t="str">
        <f>+VLOOKUP(T$1:T$21162,'DT HUEVO'!$H:$K,3,0)</f>
        <v>CALOTO</v>
      </c>
      <c r="Z334">
        <f>+VLOOKUP(A$1:A$21162,'DT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2110302</v>
      </c>
      <c r="B335" t="s">
        <v>1006</v>
      </c>
      <c r="C335" t="s">
        <v>1258</v>
      </c>
      <c r="D335">
        <v>8310</v>
      </c>
      <c r="E335">
        <v>0</v>
      </c>
      <c r="F335" t="s">
        <v>1259</v>
      </c>
      <c r="G335" t="s">
        <v>1260</v>
      </c>
      <c r="H335">
        <v>0</v>
      </c>
      <c r="I335">
        <v>455</v>
      </c>
      <c r="J335" t="s">
        <v>1261</v>
      </c>
      <c r="K335" t="s">
        <v>1262</v>
      </c>
      <c r="L335">
        <v>365.37470217375068</v>
      </c>
      <c r="M335" s="224">
        <v>46263</v>
      </c>
      <c r="N335"/>
      <c r="O335" t="s">
        <v>237</v>
      </c>
      <c r="P335">
        <v>2110302</v>
      </c>
      <c r="Q335" t="s">
        <v>238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+VLOOKUP($A$1:$A$21162,'DT HUEVO'!$A:$E,3,0)</f>
        <v>L</v>
      </c>
      <c r="W335" t="str">
        <f>+VLOOKUP($A$1:$A$21002,'DT HUEVO'!$A:$E,4,0)</f>
        <v>VERDE</v>
      </c>
      <c r="X335" t="str">
        <f>+VLOOKUP(T$1:T$21162,'DT HUEVO'!$H:$K,2,0)</f>
        <v>COSTA</v>
      </c>
      <c r="Y335" t="str">
        <f>+VLOOKUP(T$1:T$21162,'DT HUEVO'!$H:$K,3,0)</f>
        <v>CALOTO</v>
      </c>
      <c r="Z335">
        <f>+VLOOKUP(A$1:A$21162,'DT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5040</v>
      </c>
      <c r="E336">
        <v>0</v>
      </c>
      <c r="F336" t="s">
        <v>1259</v>
      </c>
      <c r="G336" t="s">
        <v>1260</v>
      </c>
      <c r="H336">
        <v>0</v>
      </c>
      <c r="I336">
        <v>395</v>
      </c>
      <c r="J336" t="s">
        <v>1261</v>
      </c>
      <c r="K336" t="s">
        <v>1262</v>
      </c>
      <c r="L336">
        <v>349.55000000332819</v>
      </c>
      <c r="M336" s="224">
        <v>46263</v>
      </c>
      <c r="N336"/>
      <c r="O336" t="s">
        <v>237</v>
      </c>
      <c r="P336">
        <v>2110402</v>
      </c>
      <c r="Q336" t="s">
        <v>238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+VLOOKUP($A$1:$A$21162,'DT HUEVO'!$A:$E,3,0)</f>
        <v>M</v>
      </c>
      <c r="W336" t="str">
        <f>+VLOOKUP($A$1:$A$21002,'DT HUEVO'!$A:$E,4,0)</f>
        <v>VERDE</v>
      </c>
      <c r="X336" t="str">
        <f>+VLOOKUP(T$1:T$21162,'DT HUEVO'!$H:$K,2,0)</f>
        <v>COSTA</v>
      </c>
      <c r="Y336" t="str">
        <f>+VLOOKUP(T$1:T$21162,'DT HUEVO'!$H:$K,3,0)</f>
        <v>CALOTO</v>
      </c>
      <c r="Z336">
        <f>+VLOOKUP(A$1:A$21162,'DT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345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46263</v>
      </c>
      <c r="N337"/>
      <c r="O337" t="s">
        <v>237</v>
      </c>
      <c r="P337">
        <v>2152388</v>
      </c>
      <c r="Q337" t="s">
        <v>238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+VLOOKUP($A$1:$A$21162,'DT HUEVO'!$A:$E,3,0)</f>
        <v>L</v>
      </c>
      <c r="W337" t="str">
        <f>+VLOOKUP($A$1:$A$21002,'DT HUEVO'!$A:$E,4,0)</f>
        <v>EMPACADOS</v>
      </c>
      <c r="X337" t="str">
        <f>+VLOOKUP(T$1:T$21162,'DT HUEVO'!$H:$K,2,0)</f>
        <v>COSTA</v>
      </c>
      <c r="Y337" t="str">
        <f>+VLOOKUP(T$1:T$21162,'DT HUEVO'!$H:$K,3,0)</f>
        <v>CALOTO</v>
      </c>
      <c r="Z337">
        <f>+VLOOKUP(A$1:A$21162,'DT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12240</v>
      </c>
      <c r="E338">
        <v>0</v>
      </c>
      <c r="F338" t="s">
        <v>1259</v>
      </c>
      <c r="G338" t="s">
        <v>1260</v>
      </c>
      <c r="H338">
        <v>0</v>
      </c>
      <c r="I338">
        <v>455</v>
      </c>
      <c r="J338" t="s">
        <v>1261</v>
      </c>
      <c r="K338" t="s">
        <v>1262</v>
      </c>
      <c r="L338">
        <v>364.13980135371298</v>
      </c>
      <c r="M338" s="224">
        <v>46265</v>
      </c>
      <c r="N338"/>
      <c r="O338" t="s">
        <v>239</v>
      </c>
      <c r="P338">
        <v>2110302</v>
      </c>
      <c r="Q338" t="s">
        <v>240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+VLOOKUP($A$1:$A$21162,'DT HUEVO'!$A:$E,3,0)</f>
        <v>L</v>
      </c>
      <c r="W338" t="str">
        <f>+VLOOKUP($A$1:$A$21002,'DT HUEVO'!$A:$E,4,0)</f>
        <v>VERDE</v>
      </c>
      <c r="X338" t="str">
        <f>+VLOOKUP(T$1:T$21162,'DT HUEVO'!$H:$K,2,0)</f>
        <v>COSTA</v>
      </c>
      <c r="Y338" t="str">
        <f>+VLOOKUP(T$1:T$21162,'DT HUEVO'!$H:$K,3,0)</f>
        <v>CALOTO</v>
      </c>
      <c r="Z338">
        <f>+VLOOKUP(A$1:A$21162,'DT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5040</v>
      </c>
      <c r="E339">
        <v>0</v>
      </c>
      <c r="F339" t="s">
        <v>1259</v>
      </c>
      <c r="G339" t="s">
        <v>1260</v>
      </c>
      <c r="H339">
        <v>0</v>
      </c>
      <c r="I339">
        <v>395</v>
      </c>
      <c r="J339" t="s">
        <v>1261</v>
      </c>
      <c r="K339" t="s">
        <v>1262</v>
      </c>
      <c r="L339">
        <v>349.55</v>
      </c>
      <c r="M339" s="224">
        <v>46263</v>
      </c>
      <c r="N339"/>
      <c r="O339" t="s">
        <v>239</v>
      </c>
      <c r="P339">
        <v>2110402</v>
      </c>
      <c r="Q339" t="s">
        <v>240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+VLOOKUP($A$1:$A$21162,'DT HUEVO'!$A:$E,3,0)</f>
        <v>M</v>
      </c>
      <c r="W339" t="str">
        <f>+VLOOKUP($A$1:$A$21002,'DT HUEVO'!$A:$E,4,0)</f>
        <v>VERDE</v>
      </c>
      <c r="X339" t="str">
        <f>+VLOOKUP(T$1:T$21162,'DT HUEVO'!$H:$K,2,0)</f>
        <v>COSTA</v>
      </c>
      <c r="Y339" t="str">
        <f>+VLOOKUP(T$1:T$21162,'DT HUEVO'!$H:$K,3,0)</f>
        <v>CALOTO</v>
      </c>
      <c r="Z339">
        <f>+VLOOKUP(A$1:A$21162,'DT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660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46263</v>
      </c>
      <c r="N340"/>
      <c r="O340" t="s">
        <v>239</v>
      </c>
      <c r="P340">
        <v>2152388</v>
      </c>
      <c r="Q340" t="s">
        <v>240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+VLOOKUP($A$1:$A$21162,'DT HUEVO'!$A:$E,3,0)</f>
        <v>L</v>
      </c>
      <c r="W340" t="str">
        <f>+VLOOKUP($A$1:$A$21002,'DT HUEVO'!$A:$E,4,0)</f>
        <v>EMPACADOS</v>
      </c>
      <c r="X340" t="str">
        <f>+VLOOKUP(T$1:T$21162,'DT HUEVO'!$H:$K,2,0)</f>
        <v>COSTA</v>
      </c>
      <c r="Y340" t="str">
        <f>+VLOOKUP(T$1:T$21162,'DT HUEVO'!$H:$K,3,0)</f>
        <v>CALOTO</v>
      </c>
      <c r="Z340">
        <f>+VLOOKUP(A$1:A$21162,'DT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7610</v>
      </c>
      <c r="E341">
        <v>0</v>
      </c>
      <c r="F341" t="s">
        <v>1259</v>
      </c>
      <c r="G341" t="s">
        <v>1260</v>
      </c>
      <c r="H341">
        <v>0</v>
      </c>
      <c r="I341">
        <v>455</v>
      </c>
      <c r="J341" t="s">
        <v>1261</v>
      </c>
      <c r="K341" t="s">
        <v>1262</v>
      </c>
      <c r="L341">
        <v>365.72079985662538</v>
      </c>
      <c r="M341" s="224">
        <v>46263</v>
      </c>
      <c r="N341"/>
      <c r="O341" t="s">
        <v>241</v>
      </c>
      <c r="P341">
        <v>2110302</v>
      </c>
      <c r="Q341" t="s">
        <v>242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+VLOOKUP($A$1:$A$21162,'DT HUEVO'!$A:$E,3,0)</f>
        <v>L</v>
      </c>
      <c r="W341" t="str">
        <f>+VLOOKUP($A$1:$A$21002,'DT HUEVO'!$A:$E,4,0)</f>
        <v>VERDE</v>
      </c>
      <c r="X341" t="str">
        <f>+VLOOKUP(T$1:T$21162,'DT HUEVO'!$H:$K,2,0)</f>
        <v>COSTA</v>
      </c>
      <c r="Y341" t="str">
        <f>+VLOOKUP(T$1:T$21162,'DT HUEVO'!$H:$K,3,0)</f>
        <v>CALOTO</v>
      </c>
      <c r="Z341">
        <f>+VLOOKUP(A$1:A$21162,'DT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1008</v>
      </c>
      <c r="C342" t="s">
        <v>1258</v>
      </c>
      <c r="D342">
        <v>7950</v>
      </c>
      <c r="E342">
        <v>0</v>
      </c>
      <c r="F342" t="s">
        <v>1259</v>
      </c>
      <c r="G342" t="s">
        <v>1260</v>
      </c>
      <c r="H342">
        <v>0</v>
      </c>
      <c r="I342">
        <v>395</v>
      </c>
      <c r="J342" t="s">
        <v>1261</v>
      </c>
      <c r="K342" t="s">
        <v>1262</v>
      </c>
      <c r="L342">
        <v>349.55</v>
      </c>
      <c r="M342" s="224">
        <v>46263</v>
      </c>
      <c r="N342"/>
      <c r="O342" t="s">
        <v>241</v>
      </c>
      <c r="P342">
        <v>2110402</v>
      </c>
      <c r="Q342" t="s">
        <v>242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+VLOOKUP($A$1:$A$21162,'DT HUEVO'!$A:$E,3,0)</f>
        <v>M</v>
      </c>
      <c r="W342" t="str">
        <f>+VLOOKUP($A$1:$A$21002,'DT HUEVO'!$A:$E,4,0)</f>
        <v>VERDE</v>
      </c>
      <c r="X342" t="str">
        <f>+VLOOKUP(T$1:T$21162,'DT HUEVO'!$H:$K,2,0)</f>
        <v>COSTA</v>
      </c>
      <c r="Y342" t="str">
        <f>+VLOOKUP(T$1:T$21162,'DT HUEVO'!$H:$K,3,0)</f>
        <v>CALOTO</v>
      </c>
      <c r="Z342">
        <f>+VLOOKUP(A$1:A$21162,'DT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1105</v>
      </c>
      <c r="C343" t="s">
        <v>1258</v>
      </c>
      <c r="D343">
        <v>1305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538.38</v>
      </c>
      <c r="M343" s="224">
        <v>46263</v>
      </c>
      <c r="N343"/>
      <c r="O343" t="s">
        <v>241</v>
      </c>
      <c r="P343">
        <v>2152388</v>
      </c>
      <c r="Q343" t="s">
        <v>242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+VLOOKUP($A$1:$A$21162,'DT HUEVO'!$A:$E,3,0)</f>
        <v>L</v>
      </c>
      <c r="W343" t="str">
        <f>+VLOOKUP($A$1:$A$21002,'DT HUEVO'!$A:$E,4,0)</f>
        <v>EMPACADOS</v>
      </c>
      <c r="X343" t="str">
        <f>+VLOOKUP(T$1:T$21162,'DT HUEVO'!$H:$K,2,0)</f>
        <v>COSTA</v>
      </c>
      <c r="Y343" t="str">
        <f>+VLOOKUP(T$1:T$21162,'DT HUEVO'!$H:$K,3,0)</f>
        <v>CALOTO</v>
      </c>
      <c r="Z343">
        <f>+VLOOKUP(A$1:A$21162,'DT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5910</v>
      </c>
      <c r="E344">
        <v>0</v>
      </c>
      <c r="F344" t="s">
        <v>1259</v>
      </c>
      <c r="G344" t="s">
        <v>1260</v>
      </c>
      <c r="H344">
        <v>0</v>
      </c>
      <c r="I344">
        <v>455</v>
      </c>
      <c r="J344" t="s">
        <v>1261</v>
      </c>
      <c r="K344" t="s">
        <v>1262</v>
      </c>
      <c r="L344">
        <v>365.03023229885662</v>
      </c>
      <c r="M344" s="224">
        <v>46263</v>
      </c>
      <c r="N344"/>
      <c r="O344" t="s">
        <v>243</v>
      </c>
      <c r="P344">
        <v>2110302</v>
      </c>
      <c r="Q344" t="s">
        <v>244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+VLOOKUP($A$1:$A$21162,'DT HUEVO'!$A:$E,3,0)</f>
        <v>L</v>
      </c>
      <c r="W344" t="str">
        <f>+VLOOKUP($A$1:$A$21002,'DT HUEVO'!$A:$E,4,0)</f>
        <v>VERDE</v>
      </c>
      <c r="X344" t="str">
        <f>+VLOOKUP(T$1:T$21162,'DT HUEVO'!$H:$K,2,0)</f>
        <v>COSTA</v>
      </c>
      <c r="Y344" t="str">
        <f>+VLOOKUP(T$1:T$21162,'DT HUEVO'!$H:$K,3,0)</f>
        <v>CALOTO</v>
      </c>
      <c r="Z344">
        <f>+VLOOKUP(A$1:A$21162,'DT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5040</v>
      </c>
      <c r="E345">
        <v>0</v>
      </c>
      <c r="F345" t="s">
        <v>1259</v>
      </c>
      <c r="G345" t="s">
        <v>1260</v>
      </c>
      <c r="H345">
        <v>0</v>
      </c>
      <c r="I345">
        <v>395</v>
      </c>
      <c r="J345" t="s">
        <v>1261</v>
      </c>
      <c r="K345" t="s">
        <v>1262</v>
      </c>
      <c r="L345">
        <v>349.55000416419648</v>
      </c>
      <c r="M345" s="224">
        <v>46263</v>
      </c>
      <c r="N345"/>
      <c r="O345" t="s">
        <v>243</v>
      </c>
      <c r="P345">
        <v>2110402</v>
      </c>
      <c r="Q345" t="s">
        <v>244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+VLOOKUP($A$1:$A$21162,'DT HUEVO'!$A:$E,3,0)</f>
        <v>M</v>
      </c>
      <c r="W345" t="str">
        <f>+VLOOKUP($A$1:$A$21002,'DT HUEVO'!$A:$E,4,0)</f>
        <v>VERDE</v>
      </c>
      <c r="X345" t="str">
        <f>+VLOOKUP(T$1:T$21162,'DT HUEVO'!$H:$K,2,0)</f>
        <v>COSTA</v>
      </c>
      <c r="Y345" t="str">
        <f>+VLOOKUP(T$1:T$21162,'DT HUEVO'!$H:$K,3,0)</f>
        <v>CALOTO</v>
      </c>
      <c r="Z345">
        <f>+VLOOKUP(A$1:A$21162,'DT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555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4">
        <v>46263</v>
      </c>
      <c r="N346"/>
      <c r="O346" t="s">
        <v>243</v>
      </c>
      <c r="P346">
        <v>2152388</v>
      </c>
      <c r="Q346" t="s">
        <v>244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+VLOOKUP($A$1:$A$21162,'DT HUEVO'!$A:$E,3,0)</f>
        <v>L</v>
      </c>
      <c r="W346" t="str">
        <f>+VLOOKUP($A$1:$A$21002,'DT HUEVO'!$A:$E,4,0)</f>
        <v>EMPACADOS</v>
      </c>
      <c r="X346" t="str">
        <f>+VLOOKUP(T$1:T$21162,'DT HUEVO'!$H:$K,2,0)</f>
        <v>COSTA</v>
      </c>
      <c r="Y346" t="str">
        <f>+VLOOKUP(T$1:T$21162,'DT HUEVO'!$H:$K,3,0)</f>
        <v>CALOTO</v>
      </c>
      <c r="Z346">
        <f>+VLOOKUP(A$1:A$21162,'DT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3930</v>
      </c>
      <c r="E347">
        <v>0</v>
      </c>
      <c r="F347" t="s">
        <v>1259</v>
      </c>
      <c r="G347" t="s">
        <v>1260</v>
      </c>
      <c r="H347">
        <v>0</v>
      </c>
      <c r="I347">
        <v>455</v>
      </c>
      <c r="J347" t="s">
        <v>1261</v>
      </c>
      <c r="K347" t="s">
        <v>1262</v>
      </c>
      <c r="L347">
        <v>365.79283382314259</v>
      </c>
      <c r="M347" s="224">
        <v>46263</v>
      </c>
      <c r="N347"/>
      <c r="O347" t="s">
        <v>641</v>
      </c>
      <c r="P347">
        <v>2110302</v>
      </c>
      <c r="Q347" t="s">
        <v>642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+VLOOKUP($A$1:$A$21162,'DT HUEVO'!$A:$E,3,0)</f>
        <v>L</v>
      </c>
      <c r="W347" t="str">
        <f>+VLOOKUP($A$1:$A$21002,'DT HUEVO'!$A:$E,4,0)</f>
        <v>VERDE</v>
      </c>
      <c r="X347" t="str">
        <f>+VLOOKUP(T$1:T$21162,'DT HUEVO'!$H:$K,2,0)</f>
        <v>COSTA</v>
      </c>
      <c r="Y347" t="str">
        <f>+VLOOKUP(T$1:T$21162,'DT HUEVO'!$H:$K,3,0)</f>
        <v>CALOTO</v>
      </c>
      <c r="Z347">
        <f>+VLOOKUP(A$1:A$21162,'DT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5040</v>
      </c>
      <c r="E348">
        <v>0</v>
      </c>
      <c r="F348" t="s">
        <v>1259</v>
      </c>
      <c r="G348" t="s">
        <v>1260</v>
      </c>
      <c r="H348">
        <v>0</v>
      </c>
      <c r="I348">
        <v>395</v>
      </c>
      <c r="J348" t="s">
        <v>1261</v>
      </c>
      <c r="K348" t="s">
        <v>1262</v>
      </c>
      <c r="L348">
        <v>349.5500000019594</v>
      </c>
      <c r="M348" s="224">
        <v>46263</v>
      </c>
      <c r="N348"/>
      <c r="O348" t="s">
        <v>641</v>
      </c>
      <c r="P348">
        <v>2110402</v>
      </c>
      <c r="Q348" t="s">
        <v>642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+VLOOKUP($A$1:$A$21162,'DT HUEVO'!$A:$E,3,0)</f>
        <v>M</v>
      </c>
      <c r="W348" t="str">
        <f>+VLOOKUP($A$1:$A$21002,'DT HUEVO'!$A:$E,4,0)</f>
        <v>VERDE</v>
      </c>
      <c r="X348" t="str">
        <f>+VLOOKUP(T$1:T$21162,'DT HUEVO'!$H:$K,2,0)</f>
        <v>COSTA</v>
      </c>
      <c r="Y348" t="str">
        <f>+VLOOKUP(T$1:T$21162,'DT HUEVO'!$H:$K,3,0)</f>
        <v>CALOTO</v>
      </c>
      <c r="Z348">
        <f>+VLOOKUP(A$1:A$21162,'DT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720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4">
        <v>46263</v>
      </c>
      <c r="N349"/>
      <c r="O349" t="s">
        <v>641</v>
      </c>
      <c r="P349">
        <v>2152388</v>
      </c>
      <c r="Q349" t="s">
        <v>642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+VLOOKUP($A$1:$A$21162,'DT HUEVO'!$A:$E,3,0)</f>
        <v>L</v>
      </c>
      <c r="W349" t="str">
        <f>+VLOOKUP($A$1:$A$21002,'DT HUEVO'!$A:$E,4,0)</f>
        <v>EMPACADOS</v>
      </c>
      <c r="X349" t="str">
        <f>+VLOOKUP(T$1:T$21162,'DT HUEVO'!$H:$K,2,0)</f>
        <v>COSTA</v>
      </c>
      <c r="Y349" t="str">
        <f>+VLOOKUP(T$1:T$21162,'DT HUEVO'!$H:$K,3,0)</f>
        <v>CALOTO</v>
      </c>
      <c r="Z349">
        <f>+VLOOKUP(A$1:A$21162,'DT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2110202</v>
      </c>
      <c r="B350" t="s">
        <v>1007</v>
      </c>
      <c r="C350" t="s">
        <v>1258</v>
      </c>
      <c r="D350">
        <v>180</v>
      </c>
      <c r="E350">
        <v>0</v>
      </c>
      <c r="F350" t="s">
        <v>1259</v>
      </c>
      <c r="G350" t="s">
        <v>1260</v>
      </c>
      <c r="H350">
        <v>0</v>
      </c>
      <c r="I350">
        <v>520</v>
      </c>
      <c r="J350" t="s">
        <v>1261</v>
      </c>
      <c r="K350" t="s">
        <v>1262</v>
      </c>
      <c r="L350">
        <v>394.26</v>
      </c>
      <c r="M350" s="224">
        <v>46263</v>
      </c>
      <c r="N350"/>
      <c r="O350" t="s">
        <v>245</v>
      </c>
      <c r="P350">
        <v>2110202</v>
      </c>
      <c r="Q350" t="s">
        <v>246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+VLOOKUP($A$1:$A$21162,'DT HUEVO'!$A:$E,3,0)</f>
        <v>XL</v>
      </c>
      <c r="W350" t="str">
        <f>+VLOOKUP($A$1:$A$21002,'DT HUEVO'!$A:$E,4,0)</f>
        <v>VERDE</v>
      </c>
      <c r="X350" t="str">
        <f>+VLOOKUP(T$1:T$21162,'DT HUEVO'!$H:$K,2,0)</f>
        <v>COSTA</v>
      </c>
      <c r="Y350" t="str">
        <f>+VLOOKUP(T$1:T$21162,'DT HUEVO'!$H:$K,3,0)</f>
        <v>CALOTO</v>
      </c>
      <c r="Z350">
        <f>+VLOOKUP(A$1:A$21162,'DT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9330</v>
      </c>
      <c r="E351">
        <v>0</v>
      </c>
      <c r="F351" t="s">
        <v>1259</v>
      </c>
      <c r="G351" t="s">
        <v>1260</v>
      </c>
      <c r="H351">
        <v>0</v>
      </c>
      <c r="I351">
        <v>455</v>
      </c>
      <c r="J351" t="s">
        <v>1261</v>
      </c>
      <c r="K351" t="s">
        <v>1262</v>
      </c>
      <c r="L351">
        <v>364.90828772874369</v>
      </c>
      <c r="M351" s="224">
        <v>46265</v>
      </c>
      <c r="N351"/>
      <c r="O351" t="s">
        <v>245</v>
      </c>
      <c r="P351">
        <v>2110302</v>
      </c>
      <c r="Q351" t="s">
        <v>246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+VLOOKUP($A$1:$A$21162,'DT HUEVO'!$A:$E,3,0)</f>
        <v>L</v>
      </c>
      <c r="W351" t="str">
        <f>+VLOOKUP($A$1:$A$21002,'DT HUEVO'!$A:$E,4,0)</f>
        <v>VERDE</v>
      </c>
      <c r="X351" t="str">
        <f>+VLOOKUP(T$1:T$21162,'DT HUEVO'!$H:$K,2,0)</f>
        <v>COSTA</v>
      </c>
      <c r="Y351" t="str">
        <f>+VLOOKUP(T$1:T$21162,'DT HUEVO'!$H:$K,3,0)</f>
        <v>CALOTO</v>
      </c>
      <c r="Z351">
        <f>+VLOOKUP(A$1:A$21162,'DT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6600</v>
      </c>
      <c r="E352">
        <v>0</v>
      </c>
      <c r="F352" t="s">
        <v>1259</v>
      </c>
      <c r="G352" t="s">
        <v>1260</v>
      </c>
      <c r="H352">
        <v>0</v>
      </c>
      <c r="I352">
        <v>395</v>
      </c>
      <c r="J352" t="s">
        <v>1261</v>
      </c>
      <c r="K352" t="s">
        <v>1262</v>
      </c>
      <c r="L352">
        <v>349.55000014099738</v>
      </c>
      <c r="M352" s="224">
        <v>46263</v>
      </c>
      <c r="N352"/>
      <c r="O352" t="s">
        <v>245</v>
      </c>
      <c r="P352">
        <v>2110402</v>
      </c>
      <c r="Q352" t="s">
        <v>246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+VLOOKUP($A$1:$A$21162,'DT HUEVO'!$A:$E,3,0)</f>
        <v>M</v>
      </c>
      <c r="W352" t="str">
        <f>+VLOOKUP($A$1:$A$21002,'DT HUEVO'!$A:$E,4,0)</f>
        <v>VERDE</v>
      </c>
      <c r="X352" t="str">
        <f>+VLOOKUP(T$1:T$21162,'DT HUEVO'!$H:$K,2,0)</f>
        <v>COSTA</v>
      </c>
      <c r="Y352" t="str">
        <f>+VLOOKUP(T$1:T$21162,'DT HUEVO'!$H:$K,3,0)</f>
        <v>CALOTO</v>
      </c>
      <c r="Z352">
        <f>+VLOOKUP(A$1:A$21162,'DT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330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4">
        <v>46263</v>
      </c>
      <c r="N353"/>
      <c r="O353" t="s">
        <v>245</v>
      </c>
      <c r="P353">
        <v>2152388</v>
      </c>
      <c r="Q353" t="s">
        <v>246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+VLOOKUP($A$1:$A$21162,'DT HUEVO'!$A:$E,3,0)</f>
        <v>L</v>
      </c>
      <c r="W353" t="str">
        <f>+VLOOKUP($A$1:$A$21002,'DT HUEVO'!$A:$E,4,0)</f>
        <v>EMPACADOS</v>
      </c>
      <c r="X353" t="str">
        <f>+VLOOKUP(T$1:T$21162,'DT HUEVO'!$H:$K,2,0)</f>
        <v>COSTA</v>
      </c>
      <c r="Y353" t="str">
        <f>+VLOOKUP(T$1:T$21162,'DT HUEVO'!$H:$K,3,0)</f>
        <v>CALOTO</v>
      </c>
      <c r="Z353">
        <f>+VLOOKUP(A$1:A$21162,'DT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1006</v>
      </c>
      <c r="C354" t="s">
        <v>1258</v>
      </c>
      <c r="D354">
        <v>10410</v>
      </c>
      <c r="E354">
        <v>0</v>
      </c>
      <c r="F354" t="s">
        <v>1259</v>
      </c>
      <c r="G354" t="s">
        <v>1260</v>
      </c>
      <c r="H354">
        <v>0</v>
      </c>
      <c r="I354">
        <v>455</v>
      </c>
      <c r="J354" t="s">
        <v>1261</v>
      </c>
      <c r="K354" t="s">
        <v>1262</v>
      </c>
      <c r="L354">
        <v>364.83868415863662</v>
      </c>
      <c r="M354" s="224">
        <v>46265</v>
      </c>
      <c r="N354"/>
      <c r="O354" t="s">
        <v>247</v>
      </c>
      <c r="P354">
        <v>2110302</v>
      </c>
      <c r="Q354" t="s">
        <v>248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+VLOOKUP($A$1:$A$21162,'DT HUEVO'!$A:$E,3,0)</f>
        <v>L</v>
      </c>
      <c r="W354" t="str">
        <f>+VLOOKUP($A$1:$A$21002,'DT HUEVO'!$A:$E,4,0)</f>
        <v>VERDE</v>
      </c>
      <c r="X354" t="str">
        <f>+VLOOKUP(T$1:T$21162,'DT HUEVO'!$H:$K,2,0)</f>
        <v>COSTA</v>
      </c>
      <c r="Y354" t="str">
        <f>+VLOOKUP(T$1:T$21162,'DT HUEVO'!$H:$K,3,0)</f>
        <v>CALOTO</v>
      </c>
      <c r="Z354">
        <f>+VLOOKUP(A$1:A$21162,'DT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1008</v>
      </c>
      <c r="C355" t="s">
        <v>1258</v>
      </c>
      <c r="D355">
        <v>4320</v>
      </c>
      <c r="E355">
        <v>0</v>
      </c>
      <c r="F355" t="s">
        <v>1259</v>
      </c>
      <c r="G355" t="s">
        <v>1260</v>
      </c>
      <c r="H355">
        <v>0</v>
      </c>
      <c r="I355">
        <v>395</v>
      </c>
      <c r="J355" t="s">
        <v>1261</v>
      </c>
      <c r="K355" t="s">
        <v>1262</v>
      </c>
      <c r="L355">
        <v>349.55000114537421</v>
      </c>
      <c r="M355" s="224">
        <v>46263</v>
      </c>
      <c r="N355"/>
      <c r="O355" t="s">
        <v>247</v>
      </c>
      <c r="P355">
        <v>2110402</v>
      </c>
      <c r="Q355" t="s">
        <v>248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+VLOOKUP($A$1:$A$21162,'DT HUEVO'!$A:$E,3,0)</f>
        <v>M</v>
      </c>
      <c r="W355" t="str">
        <f>+VLOOKUP($A$1:$A$21002,'DT HUEVO'!$A:$E,4,0)</f>
        <v>VERDE</v>
      </c>
      <c r="X355" t="str">
        <f>+VLOOKUP(T$1:T$21162,'DT HUEVO'!$H:$K,2,0)</f>
        <v>COSTA</v>
      </c>
      <c r="Y355" t="str">
        <f>+VLOOKUP(T$1:T$21162,'DT HUEVO'!$H:$K,3,0)</f>
        <v>CALOTO</v>
      </c>
      <c r="Z355">
        <f>+VLOOKUP(A$1:A$21162,'DT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1105</v>
      </c>
      <c r="C356" t="s">
        <v>1258</v>
      </c>
      <c r="D356">
        <v>840</v>
      </c>
      <c r="E356">
        <v>0</v>
      </c>
      <c r="F356" t="s">
        <v>1259</v>
      </c>
      <c r="G356" t="s">
        <v>1260</v>
      </c>
      <c r="H356">
        <v>0</v>
      </c>
      <c r="I356">
        <v>530</v>
      </c>
      <c r="J356" t="s">
        <v>1261</v>
      </c>
      <c r="K356" t="s">
        <v>1262</v>
      </c>
      <c r="L356">
        <v>538.38</v>
      </c>
      <c r="M356" s="224">
        <v>46263</v>
      </c>
      <c r="N356"/>
      <c r="O356" t="s">
        <v>247</v>
      </c>
      <c r="P356">
        <v>2152388</v>
      </c>
      <c r="Q356" t="s">
        <v>248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+VLOOKUP($A$1:$A$21162,'DT HUEVO'!$A:$E,3,0)</f>
        <v>L</v>
      </c>
      <c r="W356" t="str">
        <f>+VLOOKUP($A$1:$A$21002,'DT HUEVO'!$A:$E,4,0)</f>
        <v>EMPACADOS</v>
      </c>
      <c r="X356" t="str">
        <f>+VLOOKUP(T$1:T$21162,'DT HUEVO'!$H:$K,2,0)</f>
        <v>COSTA</v>
      </c>
      <c r="Y356" t="str">
        <f>+VLOOKUP(T$1:T$21162,'DT HUEVO'!$H:$K,3,0)</f>
        <v>CALOTO</v>
      </c>
      <c r="Z356">
        <f>+VLOOKUP(A$1:A$21162,'DT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1006</v>
      </c>
      <c r="C357" t="s">
        <v>1258</v>
      </c>
      <c r="D357">
        <v>7980</v>
      </c>
      <c r="E357">
        <v>0</v>
      </c>
      <c r="F357" t="s">
        <v>1259</v>
      </c>
      <c r="G357" t="s">
        <v>1260</v>
      </c>
      <c r="H357">
        <v>0</v>
      </c>
      <c r="I357">
        <v>455</v>
      </c>
      <c r="J357" t="s">
        <v>1261</v>
      </c>
      <c r="K357" t="s">
        <v>1262</v>
      </c>
      <c r="L357">
        <v>365.93341336323641</v>
      </c>
      <c r="M357" s="224">
        <v>46263</v>
      </c>
      <c r="N357"/>
      <c r="O357" t="s">
        <v>249</v>
      </c>
      <c r="P357">
        <v>2110302</v>
      </c>
      <c r="Q357" t="s">
        <v>250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+VLOOKUP($A$1:$A$21162,'DT HUEVO'!$A:$E,3,0)</f>
        <v>L</v>
      </c>
      <c r="W357" t="str">
        <f>+VLOOKUP($A$1:$A$21002,'DT HUEVO'!$A:$E,4,0)</f>
        <v>VERDE</v>
      </c>
      <c r="X357" t="str">
        <f>+VLOOKUP(T$1:T$21162,'DT HUEVO'!$H:$K,2,0)</f>
        <v>COSTA</v>
      </c>
      <c r="Y357" t="str">
        <f>+VLOOKUP(T$1:T$21162,'DT HUEVO'!$H:$K,3,0)</f>
        <v>CALOTO</v>
      </c>
      <c r="Z357">
        <f>+VLOOKUP(A$1:A$21162,'DT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1008</v>
      </c>
      <c r="C358" t="s">
        <v>1258</v>
      </c>
      <c r="D358">
        <v>2820</v>
      </c>
      <c r="E358">
        <v>0</v>
      </c>
      <c r="F358" t="s">
        <v>1259</v>
      </c>
      <c r="G358" t="s">
        <v>1260</v>
      </c>
      <c r="H358">
        <v>0</v>
      </c>
      <c r="I358">
        <v>395</v>
      </c>
      <c r="J358" t="s">
        <v>1261</v>
      </c>
      <c r="K358" t="s">
        <v>1262</v>
      </c>
      <c r="L358">
        <v>349.55</v>
      </c>
      <c r="M358" s="224">
        <v>46263</v>
      </c>
      <c r="N358"/>
      <c r="O358" t="s">
        <v>249</v>
      </c>
      <c r="P358">
        <v>2110402</v>
      </c>
      <c r="Q358" t="s">
        <v>250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+VLOOKUP($A$1:$A$21162,'DT HUEVO'!$A:$E,3,0)</f>
        <v>M</v>
      </c>
      <c r="W358" t="str">
        <f>+VLOOKUP($A$1:$A$21002,'DT HUEVO'!$A:$E,4,0)</f>
        <v>VERDE</v>
      </c>
      <c r="X358" t="str">
        <f>+VLOOKUP(T$1:T$21162,'DT HUEVO'!$H:$K,2,0)</f>
        <v>COSTA</v>
      </c>
      <c r="Y358" t="str">
        <f>+VLOOKUP(T$1:T$21162,'DT HUEVO'!$H:$K,3,0)</f>
        <v>CALOTO</v>
      </c>
      <c r="Z358">
        <f>+VLOOKUP(A$1:A$21162,'DT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1105</v>
      </c>
      <c r="C359" t="s">
        <v>1258</v>
      </c>
      <c r="D359">
        <v>360</v>
      </c>
      <c r="E359">
        <v>0</v>
      </c>
      <c r="F359" t="s">
        <v>1259</v>
      </c>
      <c r="G359" t="s">
        <v>1260</v>
      </c>
      <c r="H359">
        <v>0</v>
      </c>
      <c r="I359">
        <v>530</v>
      </c>
      <c r="J359" t="s">
        <v>1261</v>
      </c>
      <c r="K359" t="s">
        <v>1262</v>
      </c>
      <c r="L359">
        <v>538.38</v>
      </c>
      <c r="M359" s="224">
        <v>46263</v>
      </c>
      <c r="N359"/>
      <c r="O359" t="s">
        <v>249</v>
      </c>
      <c r="P359">
        <v>2152388</v>
      </c>
      <c r="Q359" t="s">
        <v>250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+VLOOKUP($A$1:$A$21162,'DT HUEVO'!$A:$E,3,0)</f>
        <v>L</v>
      </c>
      <c r="W359" t="str">
        <f>+VLOOKUP($A$1:$A$21002,'DT HUEVO'!$A:$E,4,0)</f>
        <v>EMPACADOS</v>
      </c>
      <c r="X359" t="str">
        <f>+VLOOKUP(T$1:T$21162,'DT HUEVO'!$H:$K,2,0)</f>
        <v>COSTA</v>
      </c>
      <c r="Y359" t="str">
        <f>+VLOOKUP(T$1:T$21162,'DT HUEVO'!$H:$K,3,0)</f>
        <v>CALOTO</v>
      </c>
      <c r="Z359">
        <f>+VLOOKUP(A$1:A$21162,'DT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2110202</v>
      </c>
      <c r="B360" t="s">
        <v>1007</v>
      </c>
      <c r="C360" t="s">
        <v>1258</v>
      </c>
      <c r="D360">
        <v>120</v>
      </c>
      <c r="E360">
        <v>0</v>
      </c>
      <c r="F360" t="s">
        <v>1259</v>
      </c>
      <c r="G360" t="s">
        <v>1260</v>
      </c>
      <c r="H360">
        <v>0</v>
      </c>
      <c r="I360">
        <v>520</v>
      </c>
      <c r="J360" t="s">
        <v>1261</v>
      </c>
      <c r="K360" t="s">
        <v>1262</v>
      </c>
      <c r="L360">
        <v>394.26</v>
      </c>
      <c r="M360" s="224">
        <v>46263</v>
      </c>
      <c r="N360"/>
      <c r="O360" t="s">
        <v>251</v>
      </c>
      <c r="P360">
        <v>2110202</v>
      </c>
      <c r="Q360" t="s">
        <v>252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+VLOOKUP($A$1:$A$21162,'DT HUEVO'!$A:$E,3,0)</f>
        <v>XL</v>
      </c>
      <c r="W360" t="str">
        <f>+VLOOKUP($A$1:$A$21002,'DT HUEVO'!$A:$E,4,0)</f>
        <v>VERDE</v>
      </c>
      <c r="X360" t="str">
        <f>+VLOOKUP(T$1:T$21162,'DT HUEVO'!$H:$K,2,0)</f>
        <v>COSTA</v>
      </c>
      <c r="Y360" t="str">
        <f>+VLOOKUP(T$1:T$21162,'DT HUEVO'!$H:$K,3,0)</f>
        <v>CALOTO</v>
      </c>
      <c r="Z360">
        <f>+VLOOKUP(A$1:A$21162,'DT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1006</v>
      </c>
      <c r="C361" t="s">
        <v>1258</v>
      </c>
      <c r="D361">
        <v>8010</v>
      </c>
      <c r="E361">
        <v>0</v>
      </c>
      <c r="F361" t="s">
        <v>1259</v>
      </c>
      <c r="G361" t="s">
        <v>1260</v>
      </c>
      <c r="H361">
        <v>0</v>
      </c>
      <c r="I361">
        <v>455</v>
      </c>
      <c r="J361" t="s">
        <v>1261</v>
      </c>
      <c r="K361" t="s">
        <v>1262</v>
      </c>
      <c r="L361">
        <v>365.61710525024199</v>
      </c>
      <c r="M361" s="224">
        <v>46263</v>
      </c>
      <c r="N361"/>
      <c r="O361" t="s">
        <v>251</v>
      </c>
      <c r="P361">
        <v>2110302</v>
      </c>
      <c r="Q361" t="s">
        <v>252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+VLOOKUP($A$1:$A$21162,'DT HUEVO'!$A:$E,3,0)</f>
        <v>L</v>
      </c>
      <c r="W361" t="str">
        <f>+VLOOKUP($A$1:$A$21002,'DT HUEVO'!$A:$E,4,0)</f>
        <v>VERDE</v>
      </c>
      <c r="X361" t="str">
        <f>+VLOOKUP(T$1:T$21162,'DT HUEVO'!$H:$K,2,0)</f>
        <v>COSTA</v>
      </c>
      <c r="Y361" t="str">
        <f>+VLOOKUP(T$1:T$21162,'DT HUEVO'!$H:$K,3,0)</f>
        <v>CALOTO</v>
      </c>
      <c r="Z361">
        <f>+VLOOKUP(A$1:A$21162,'DT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1008</v>
      </c>
      <c r="C362" t="s">
        <v>1258</v>
      </c>
      <c r="D362">
        <v>1530</v>
      </c>
      <c r="E362">
        <v>0</v>
      </c>
      <c r="F362" t="s">
        <v>1259</v>
      </c>
      <c r="G362" t="s">
        <v>1260</v>
      </c>
      <c r="H362">
        <v>0</v>
      </c>
      <c r="I362">
        <v>395</v>
      </c>
      <c r="J362" t="s">
        <v>1261</v>
      </c>
      <c r="K362" t="s">
        <v>1262</v>
      </c>
      <c r="L362">
        <v>349.55000652845467</v>
      </c>
      <c r="M362" s="224">
        <v>46263</v>
      </c>
      <c r="N362"/>
      <c r="O362" t="s">
        <v>251</v>
      </c>
      <c r="P362">
        <v>2110402</v>
      </c>
      <c r="Q362" t="s">
        <v>252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+VLOOKUP($A$1:$A$21162,'DT HUEVO'!$A:$E,3,0)</f>
        <v>M</v>
      </c>
      <c r="W362" t="str">
        <f>+VLOOKUP($A$1:$A$21002,'DT HUEVO'!$A:$E,4,0)</f>
        <v>VERDE</v>
      </c>
      <c r="X362" t="str">
        <f>+VLOOKUP(T$1:T$21162,'DT HUEVO'!$H:$K,2,0)</f>
        <v>COSTA</v>
      </c>
      <c r="Y362" t="str">
        <f>+VLOOKUP(T$1:T$21162,'DT HUEVO'!$H:$K,3,0)</f>
        <v>CALOTO</v>
      </c>
      <c r="Z362">
        <f>+VLOOKUP(A$1:A$21162,'DT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1105</v>
      </c>
      <c r="C363" t="s">
        <v>1258</v>
      </c>
      <c r="D363">
        <v>900</v>
      </c>
      <c r="E363">
        <v>0</v>
      </c>
      <c r="F363" t="s">
        <v>1259</v>
      </c>
      <c r="G363" t="s">
        <v>1260</v>
      </c>
      <c r="H363">
        <v>0</v>
      </c>
      <c r="I363">
        <v>530</v>
      </c>
      <c r="J363" t="s">
        <v>1261</v>
      </c>
      <c r="K363" t="s">
        <v>1262</v>
      </c>
      <c r="L363">
        <v>538.38</v>
      </c>
      <c r="M363" s="224">
        <v>46263</v>
      </c>
      <c r="N363"/>
      <c r="O363" t="s">
        <v>251</v>
      </c>
      <c r="P363">
        <v>2152388</v>
      </c>
      <c r="Q363" t="s">
        <v>252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+VLOOKUP($A$1:$A$21162,'DT HUEVO'!$A:$E,3,0)</f>
        <v>L</v>
      </c>
      <c r="W363" t="str">
        <f>+VLOOKUP($A$1:$A$21002,'DT HUEVO'!$A:$E,4,0)</f>
        <v>EMPACADOS</v>
      </c>
      <c r="X363" t="str">
        <f>+VLOOKUP(T$1:T$21162,'DT HUEVO'!$H:$K,2,0)</f>
        <v>COSTA</v>
      </c>
      <c r="Y363" t="str">
        <f>+VLOOKUP(T$1:T$21162,'DT HUEVO'!$H:$K,3,0)</f>
        <v>CALOTO</v>
      </c>
      <c r="Z363">
        <f>+VLOOKUP(A$1:A$21162,'DT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870</v>
      </c>
      <c r="E364">
        <v>0</v>
      </c>
      <c r="F364" t="s">
        <v>1259</v>
      </c>
      <c r="G364" t="s">
        <v>1260</v>
      </c>
      <c r="H364">
        <v>0</v>
      </c>
      <c r="I364">
        <v>395</v>
      </c>
      <c r="J364" t="s">
        <v>1261</v>
      </c>
      <c r="K364" t="s">
        <v>1262</v>
      </c>
      <c r="L364">
        <v>349.55000000056441</v>
      </c>
      <c r="M364" s="224">
        <v>46265</v>
      </c>
      <c r="N364"/>
      <c r="O364" t="s">
        <v>253</v>
      </c>
      <c r="P364">
        <v>2110402</v>
      </c>
      <c r="Q364" t="s">
        <v>254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+VLOOKUP($A$1:$A$21162,'DT HUEVO'!$A:$E,3,0)</f>
        <v>M</v>
      </c>
      <c r="W364" t="str">
        <f>+VLOOKUP($A$1:$A$21002,'DT HUEVO'!$A:$E,4,0)</f>
        <v>VERDE</v>
      </c>
      <c r="X364" t="str">
        <f>+VLOOKUP(T$1:T$21162,'DT HUEVO'!$H:$K,2,0)</f>
        <v>COSTA</v>
      </c>
      <c r="Y364" t="str">
        <f>+VLOOKUP(T$1:T$21162,'DT HUEVO'!$H:$K,3,0)</f>
        <v>CALOTO</v>
      </c>
      <c r="Z364">
        <f>+VLOOKUP(A$1:A$21162,'DT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1006</v>
      </c>
      <c r="C365" t="s">
        <v>1258</v>
      </c>
      <c r="D365">
        <v>180</v>
      </c>
      <c r="E365">
        <v>0</v>
      </c>
      <c r="F365" t="s">
        <v>1259</v>
      </c>
      <c r="G365" t="s">
        <v>1260</v>
      </c>
      <c r="H365">
        <v>0</v>
      </c>
      <c r="I365">
        <v>455</v>
      </c>
      <c r="J365" t="s">
        <v>1261</v>
      </c>
      <c r="K365" t="s">
        <v>1262</v>
      </c>
      <c r="L365">
        <v>363.25889524273612</v>
      </c>
      <c r="M365" s="224">
        <v>46263</v>
      </c>
      <c r="N365"/>
      <c r="O365" t="s">
        <v>255</v>
      </c>
      <c r="P365">
        <v>2110302</v>
      </c>
      <c r="Q365" t="s">
        <v>256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+VLOOKUP($A$1:$A$21162,'DT HUEVO'!$A:$E,3,0)</f>
        <v>L</v>
      </c>
      <c r="W365" t="str">
        <f>+VLOOKUP($A$1:$A$21002,'DT HUEVO'!$A:$E,4,0)</f>
        <v>VERDE</v>
      </c>
      <c r="X365" t="str">
        <f>+VLOOKUP(T$1:T$21162,'DT HUEVO'!$H:$K,2,0)</f>
        <v>COSTA</v>
      </c>
      <c r="Y365" t="str">
        <f>+VLOOKUP(T$1:T$21162,'DT HUEVO'!$H:$K,3,0)</f>
        <v>CALOTO</v>
      </c>
      <c r="Z365">
        <f>+VLOOKUP(A$1:A$21162,'DT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1008</v>
      </c>
      <c r="C366" t="s">
        <v>1258</v>
      </c>
      <c r="D366">
        <v>11040</v>
      </c>
      <c r="E366">
        <v>0</v>
      </c>
      <c r="F366" t="s">
        <v>1259</v>
      </c>
      <c r="G366" t="s">
        <v>1260</v>
      </c>
      <c r="H366">
        <v>0</v>
      </c>
      <c r="I366">
        <v>395</v>
      </c>
      <c r="J366" t="s">
        <v>1261</v>
      </c>
      <c r="K366" t="s">
        <v>1262</v>
      </c>
      <c r="L366">
        <v>349.55000072338601</v>
      </c>
      <c r="M366" s="224">
        <v>46263</v>
      </c>
      <c r="N366"/>
      <c r="O366" t="s">
        <v>255</v>
      </c>
      <c r="P366">
        <v>2110402</v>
      </c>
      <c r="Q366" t="s">
        <v>256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+VLOOKUP($A$1:$A$21162,'DT HUEVO'!$A:$E,3,0)</f>
        <v>M</v>
      </c>
      <c r="W366" t="str">
        <f>+VLOOKUP($A$1:$A$21002,'DT HUEVO'!$A:$E,4,0)</f>
        <v>VERDE</v>
      </c>
      <c r="X366" t="str">
        <f>+VLOOKUP(T$1:T$21162,'DT HUEVO'!$H:$K,2,0)</f>
        <v>COSTA</v>
      </c>
      <c r="Y366" t="str">
        <f>+VLOOKUP(T$1:T$21162,'DT HUEVO'!$H:$K,3,0)</f>
        <v>CALOTO</v>
      </c>
      <c r="Z366">
        <f>+VLOOKUP(A$1:A$21162,'DT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1105</v>
      </c>
      <c r="C367" t="s">
        <v>1258</v>
      </c>
      <c r="D367">
        <v>780</v>
      </c>
      <c r="E367">
        <v>0</v>
      </c>
      <c r="F367" t="s">
        <v>1259</v>
      </c>
      <c r="G367" t="s">
        <v>1260</v>
      </c>
      <c r="H367">
        <v>0</v>
      </c>
      <c r="I367">
        <v>530</v>
      </c>
      <c r="J367" t="s">
        <v>1261</v>
      </c>
      <c r="K367" t="s">
        <v>1262</v>
      </c>
      <c r="L367">
        <v>538.38</v>
      </c>
      <c r="M367" s="224">
        <v>46263</v>
      </c>
      <c r="N367"/>
      <c r="O367" t="s">
        <v>255</v>
      </c>
      <c r="P367">
        <v>2152388</v>
      </c>
      <c r="Q367" t="s">
        <v>256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+VLOOKUP($A$1:$A$21162,'DT HUEVO'!$A:$E,3,0)</f>
        <v>L</v>
      </c>
      <c r="W367" t="str">
        <f>+VLOOKUP($A$1:$A$21002,'DT HUEVO'!$A:$E,4,0)</f>
        <v>EMPACADOS</v>
      </c>
      <c r="X367" t="str">
        <f>+VLOOKUP(T$1:T$21162,'DT HUEVO'!$H:$K,2,0)</f>
        <v>COSTA</v>
      </c>
      <c r="Y367" t="str">
        <f>+VLOOKUP(T$1:T$21162,'DT HUEVO'!$H:$K,3,0)</f>
        <v>CALOTO</v>
      </c>
      <c r="Z367">
        <f>+VLOOKUP(A$1:A$21162,'DT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1006</v>
      </c>
      <c r="C368" t="s">
        <v>1258</v>
      </c>
      <c r="D368">
        <v>12030</v>
      </c>
      <c r="E368">
        <v>0</v>
      </c>
      <c r="F368" t="s">
        <v>1259</v>
      </c>
      <c r="G368" t="s">
        <v>1260</v>
      </c>
      <c r="H368">
        <v>0</v>
      </c>
      <c r="I368">
        <v>455</v>
      </c>
      <c r="J368" t="s">
        <v>1261</v>
      </c>
      <c r="K368" t="s">
        <v>1262</v>
      </c>
      <c r="L368">
        <v>364.49698885644449</v>
      </c>
      <c r="M368" s="224">
        <v>46265</v>
      </c>
      <c r="N368"/>
      <c r="O368" t="s">
        <v>257</v>
      </c>
      <c r="P368">
        <v>2110302</v>
      </c>
      <c r="Q368" t="s">
        <v>258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+VLOOKUP($A$1:$A$21162,'DT HUEVO'!$A:$E,3,0)</f>
        <v>L</v>
      </c>
      <c r="W368" t="str">
        <f>+VLOOKUP($A$1:$A$21002,'DT HUEVO'!$A:$E,4,0)</f>
        <v>VERDE</v>
      </c>
      <c r="X368" t="str">
        <f>+VLOOKUP(T$1:T$21162,'DT HUEVO'!$H:$K,2,0)</f>
        <v>COSTA</v>
      </c>
      <c r="Y368" t="str">
        <f>+VLOOKUP(T$1:T$21162,'DT HUEVO'!$H:$K,3,0)</f>
        <v>CALOTO</v>
      </c>
      <c r="Z368">
        <f>+VLOOKUP(A$1:A$21162,'DT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6480</v>
      </c>
      <c r="E369">
        <v>0</v>
      </c>
      <c r="F369" t="s">
        <v>1259</v>
      </c>
      <c r="G369" t="s">
        <v>1260</v>
      </c>
      <c r="H369">
        <v>0</v>
      </c>
      <c r="I369">
        <v>395</v>
      </c>
      <c r="J369" t="s">
        <v>1261</v>
      </c>
      <c r="K369" t="s">
        <v>1262</v>
      </c>
      <c r="L369">
        <v>349.55000001056561</v>
      </c>
      <c r="M369" s="224">
        <v>46265</v>
      </c>
      <c r="N369"/>
      <c r="O369" t="s">
        <v>257</v>
      </c>
      <c r="P369">
        <v>2110402</v>
      </c>
      <c r="Q369" t="s">
        <v>258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+VLOOKUP($A$1:$A$21162,'DT HUEVO'!$A:$E,3,0)</f>
        <v>M</v>
      </c>
      <c r="W369" t="str">
        <f>+VLOOKUP($A$1:$A$21002,'DT HUEVO'!$A:$E,4,0)</f>
        <v>VERDE</v>
      </c>
      <c r="X369" t="str">
        <f>+VLOOKUP(T$1:T$21162,'DT HUEVO'!$H:$K,2,0)</f>
        <v>COSTA</v>
      </c>
      <c r="Y369" t="str">
        <f>+VLOOKUP(T$1:T$21162,'DT HUEVO'!$H:$K,3,0)</f>
        <v>CALOTO</v>
      </c>
      <c r="Z369">
        <f>+VLOOKUP(A$1:A$21162,'DT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1105</v>
      </c>
      <c r="C370" t="s">
        <v>1258</v>
      </c>
      <c r="D370">
        <v>360</v>
      </c>
      <c r="E370">
        <v>0</v>
      </c>
      <c r="F370" t="s">
        <v>1259</v>
      </c>
      <c r="G370" t="s">
        <v>1260</v>
      </c>
      <c r="H370">
        <v>0</v>
      </c>
      <c r="I370">
        <v>530</v>
      </c>
      <c r="J370" t="s">
        <v>1261</v>
      </c>
      <c r="K370" t="s">
        <v>1262</v>
      </c>
      <c r="L370">
        <v>538.38</v>
      </c>
      <c r="M370" s="224">
        <v>46263</v>
      </c>
      <c r="N370"/>
      <c r="O370" t="s">
        <v>257</v>
      </c>
      <c r="P370">
        <v>2152388</v>
      </c>
      <c r="Q370" t="s">
        <v>258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+VLOOKUP($A$1:$A$21162,'DT HUEVO'!$A:$E,3,0)</f>
        <v>L</v>
      </c>
      <c r="W370" t="str">
        <f>+VLOOKUP($A$1:$A$21002,'DT HUEVO'!$A:$E,4,0)</f>
        <v>EMPACADOS</v>
      </c>
      <c r="X370" t="str">
        <f>+VLOOKUP(T$1:T$21162,'DT HUEVO'!$H:$K,2,0)</f>
        <v>COSTA</v>
      </c>
      <c r="Y370" t="str">
        <f>+VLOOKUP(T$1:T$21162,'DT HUEVO'!$H:$K,3,0)</f>
        <v>CALOTO</v>
      </c>
      <c r="Z370">
        <f>+VLOOKUP(A$1:A$21162,'DT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2110302</v>
      </c>
      <c r="B371" t="s">
        <v>1006</v>
      </c>
      <c r="C371" t="s">
        <v>1258</v>
      </c>
      <c r="D371">
        <v>16890</v>
      </c>
      <c r="E371">
        <v>0</v>
      </c>
      <c r="F371" t="s">
        <v>1259</v>
      </c>
      <c r="G371" t="s">
        <v>1260</v>
      </c>
      <c r="H371">
        <v>0</v>
      </c>
      <c r="I371">
        <v>455</v>
      </c>
      <c r="J371" t="s">
        <v>1261</v>
      </c>
      <c r="K371" t="s">
        <v>1262</v>
      </c>
      <c r="L371">
        <v>364.89501031238848</v>
      </c>
      <c r="M371" s="224">
        <v>46265</v>
      </c>
      <c r="N371"/>
      <c r="O371" t="s">
        <v>259</v>
      </c>
      <c r="P371">
        <v>2110302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+VLOOKUP($A$1:$A$21162,'DT HUEVO'!$A:$E,3,0)</f>
        <v>L</v>
      </c>
      <c r="W371" t="str">
        <f>+VLOOKUP($A$1:$A$21002,'DT HUEVO'!$A:$E,4,0)</f>
        <v>VERDE</v>
      </c>
      <c r="X371" t="str">
        <f>+VLOOKUP(T$1:T$21162,'DT HUEVO'!$H:$K,2,0)</f>
        <v>COSTA</v>
      </c>
      <c r="Y371" t="str">
        <f>+VLOOKUP(T$1:T$21162,'DT HUEVO'!$H:$K,3,0)</f>
        <v>CALOTO</v>
      </c>
      <c r="Z371">
        <f>+VLOOKUP(A$1:A$21162,'DT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2110402</v>
      </c>
      <c r="B372" t="s">
        <v>1008</v>
      </c>
      <c r="C372" t="s">
        <v>1258</v>
      </c>
      <c r="D372">
        <v>360</v>
      </c>
      <c r="E372">
        <v>0</v>
      </c>
      <c r="F372" t="s">
        <v>1259</v>
      </c>
      <c r="G372" t="s">
        <v>1260</v>
      </c>
      <c r="H372">
        <v>0</v>
      </c>
      <c r="I372">
        <v>395</v>
      </c>
      <c r="J372" t="s">
        <v>1261</v>
      </c>
      <c r="K372" t="s">
        <v>1262</v>
      </c>
      <c r="L372">
        <v>349.55</v>
      </c>
      <c r="M372" s="224">
        <v>46263</v>
      </c>
      <c r="N372"/>
      <c r="O372" t="s">
        <v>259</v>
      </c>
      <c r="P372">
        <v>2110402</v>
      </c>
      <c r="Q372" t="s">
        <v>260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+VLOOKUP($A$1:$A$21162,'DT HUEVO'!$A:$E,3,0)</f>
        <v>M</v>
      </c>
      <c r="W372" t="str">
        <f>+VLOOKUP($A$1:$A$21002,'DT HUEVO'!$A:$E,4,0)</f>
        <v>VERDE</v>
      </c>
      <c r="X372" t="str">
        <f>+VLOOKUP(T$1:T$21162,'DT HUEVO'!$H:$K,2,0)</f>
        <v>COSTA</v>
      </c>
      <c r="Y372" t="str">
        <f>+VLOOKUP(T$1:T$21162,'DT HUEVO'!$H:$K,3,0)</f>
        <v>CALOTO</v>
      </c>
      <c r="Z372">
        <f>+VLOOKUP(A$1:A$21162,'DT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2152388</v>
      </c>
      <c r="B373" t="s">
        <v>1105</v>
      </c>
      <c r="C373" t="s">
        <v>1258</v>
      </c>
      <c r="D373">
        <v>1065</v>
      </c>
      <c r="E373">
        <v>0</v>
      </c>
      <c r="F373" t="s">
        <v>1259</v>
      </c>
      <c r="G373" t="s">
        <v>1260</v>
      </c>
      <c r="H373">
        <v>0</v>
      </c>
      <c r="I373">
        <v>530</v>
      </c>
      <c r="J373" t="s">
        <v>1261</v>
      </c>
      <c r="K373" t="s">
        <v>1262</v>
      </c>
      <c r="L373">
        <v>538.38</v>
      </c>
      <c r="M373" s="224">
        <v>46265</v>
      </c>
      <c r="N373"/>
      <c r="O373" t="s">
        <v>259</v>
      </c>
      <c r="P373">
        <v>2152388</v>
      </c>
      <c r="Q373" t="s">
        <v>260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+VLOOKUP($A$1:$A$21162,'DT HUEVO'!$A:$E,3,0)</f>
        <v>L</v>
      </c>
      <c r="W373" t="str">
        <f>+VLOOKUP($A$1:$A$21002,'DT HUEVO'!$A:$E,4,0)</f>
        <v>EMPACADOS</v>
      </c>
      <c r="X373" t="str">
        <f>+VLOOKUP(T$1:T$21162,'DT HUEVO'!$H:$K,2,0)</f>
        <v>COSTA</v>
      </c>
      <c r="Y373" t="str">
        <f>+VLOOKUP(T$1:T$21162,'DT HUEVO'!$H:$K,3,0)</f>
        <v>CALOTO</v>
      </c>
      <c r="Z373">
        <f>+VLOOKUP(A$1:A$21162,'DT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1006</v>
      </c>
      <c r="C374" t="s">
        <v>1258</v>
      </c>
      <c r="D374">
        <v>99</v>
      </c>
      <c r="E374">
        <v>0</v>
      </c>
      <c r="F374" t="s">
        <v>1259</v>
      </c>
      <c r="G374" t="s">
        <v>1260</v>
      </c>
      <c r="H374">
        <v>0</v>
      </c>
      <c r="I374">
        <v>455</v>
      </c>
      <c r="J374" t="s">
        <v>1261</v>
      </c>
      <c r="K374" t="s">
        <v>1262</v>
      </c>
      <c r="L374">
        <v>366.17670833333341</v>
      </c>
      <c r="M374" s="224">
        <v>46262</v>
      </c>
      <c r="N374"/>
      <c r="O374" t="s">
        <v>1035</v>
      </c>
      <c r="P374">
        <v>2110302</v>
      </c>
      <c r="Q374" t="s">
        <v>1036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+VLOOKUP($A$1:$A$21162,'DT HUEVO'!$A:$E,3,0)</f>
        <v>L</v>
      </c>
      <c r="W374" t="str">
        <f>+VLOOKUP($A$1:$A$21002,'DT HUEVO'!$A:$E,4,0)</f>
        <v>VERDE</v>
      </c>
      <c r="X374" t="str">
        <f>+VLOOKUP(T$1:T$21162,'DT HUEVO'!$H:$K,2,0)</f>
        <v>COSTA</v>
      </c>
      <c r="Y374" t="str">
        <f>+VLOOKUP(T$1:T$21162,'DT HUEVO'!$H:$K,3,0)</f>
        <v>CALOTO</v>
      </c>
      <c r="Z374">
        <f>+VLOOKUP(A$1:A$21162,'DT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1008</v>
      </c>
      <c r="C375" t="s">
        <v>1258</v>
      </c>
      <c r="D375">
        <v>10800</v>
      </c>
      <c r="E375">
        <v>0</v>
      </c>
      <c r="F375" t="s">
        <v>1259</v>
      </c>
      <c r="G375" t="s">
        <v>1260</v>
      </c>
      <c r="H375">
        <v>0</v>
      </c>
      <c r="I375">
        <v>395</v>
      </c>
      <c r="J375" t="s">
        <v>1261</v>
      </c>
      <c r="K375" t="s">
        <v>1262</v>
      </c>
      <c r="L375">
        <v>349.55</v>
      </c>
      <c r="M375" s="224">
        <v>46263</v>
      </c>
      <c r="N375"/>
      <c r="O375" t="s">
        <v>1035</v>
      </c>
      <c r="P375">
        <v>2110402</v>
      </c>
      <c r="Q375" t="s">
        <v>1036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+VLOOKUP($A$1:$A$21162,'DT HUEVO'!$A:$E,3,0)</f>
        <v>M</v>
      </c>
      <c r="W375" t="str">
        <f>+VLOOKUP($A$1:$A$21002,'DT HUEVO'!$A:$E,4,0)</f>
        <v>VERDE</v>
      </c>
      <c r="X375" t="str">
        <f>+VLOOKUP(T$1:T$21162,'DT HUEVO'!$H:$K,2,0)</f>
        <v>COSTA</v>
      </c>
      <c r="Y375" t="str">
        <f>+VLOOKUP(T$1:T$21162,'DT HUEVO'!$H:$K,3,0)</f>
        <v>CALOTO</v>
      </c>
      <c r="Z375">
        <f>+VLOOKUP(A$1:A$21162,'DT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1105</v>
      </c>
      <c r="C376" t="s">
        <v>1258</v>
      </c>
      <c r="D376">
        <v>360</v>
      </c>
      <c r="E376">
        <v>0</v>
      </c>
      <c r="F376" t="s">
        <v>1259</v>
      </c>
      <c r="G376" t="s">
        <v>1260</v>
      </c>
      <c r="H376">
        <v>0</v>
      </c>
      <c r="I376">
        <v>530</v>
      </c>
      <c r="J376" t="s">
        <v>1261</v>
      </c>
      <c r="K376" t="s">
        <v>1262</v>
      </c>
      <c r="L376">
        <v>538.38</v>
      </c>
      <c r="M376" s="224">
        <v>46263</v>
      </c>
      <c r="N376"/>
      <c r="O376" t="s">
        <v>1035</v>
      </c>
      <c r="P376">
        <v>2152388</v>
      </c>
      <c r="Q376" t="s">
        <v>1036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+VLOOKUP($A$1:$A$21162,'DT HUEVO'!$A:$E,3,0)</f>
        <v>L</v>
      </c>
      <c r="W376" t="str">
        <f>+VLOOKUP($A$1:$A$21002,'DT HUEVO'!$A:$E,4,0)</f>
        <v>EMPACADOS</v>
      </c>
      <c r="X376" t="str">
        <f>+VLOOKUP(T$1:T$21162,'DT HUEVO'!$H:$K,2,0)</f>
        <v>COSTA</v>
      </c>
      <c r="Y376" t="str">
        <f>+VLOOKUP(T$1:T$21162,'DT HUEVO'!$H:$K,3,0)</f>
        <v>CALOTO</v>
      </c>
      <c r="Z376">
        <f>+VLOOKUP(A$1:A$21162,'DT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1155</v>
      </c>
      <c r="E377">
        <v>0</v>
      </c>
      <c r="F377" t="s">
        <v>1259</v>
      </c>
      <c r="G377" t="s">
        <v>1260</v>
      </c>
      <c r="H377">
        <v>0</v>
      </c>
      <c r="I377">
        <v>455</v>
      </c>
      <c r="J377" t="s">
        <v>1261</v>
      </c>
      <c r="K377" t="s">
        <v>1262</v>
      </c>
      <c r="L377">
        <v>365.55696105309909</v>
      </c>
      <c r="M377" s="224">
        <v>46262</v>
      </c>
      <c r="N377"/>
      <c r="O377" t="s">
        <v>1353</v>
      </c>
      <c r="P377">
        <v>2110302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+VLOOKUP($A$1:$A$21162,'DT HUEVO'!$A:$E,3,0)</f>
        <v>L</v>
      </c>
      <c r="W377" t="str">
        <f>+VLOOKUP($A$1:$A$21002,'DT HUEVO'!$A:$E,4,0)</f>
        <v>VERDE</v>
      </c>
      <c r="X377" t="str">
        <f>+VLOOKUP(T$1:T$21162,'DT HUEVO'!$H:$K,2,0)</f>
        <v>COSTA</v>
      </c>
      <c r="Y377" t="str">
        <f>+VLOOKUP(T$1:T$21162,'DT HUEVO'!$H:$K,3,0)</f>
        <v>CALOTO</v>
      </c>
      <c r="Z377">
        <f>+VLOOKUP(A$1:A$21162,'DT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12660</v>
      </c>
      <c r="E378">
        <v>0</v>
      </c>
      <c r="F378" t="s">
        <v>1259</v>
      </c>
      <c r="G378" t="s">
        <v>1260</v>
      </c>
      <c r="H378">
        <v>0</v>
      </c>
      <c r="I378">
        <v>395</v>
      </c>
      <c r="J378" t="s">
        <v>1261</v>
      </c>
      <c r="K378" t="s">
        <v>1262</v>
      </c>
      <c r="L378">
        <v>349.55000000257837</v>
      </c>
      <c r="M378" s="224">
        <v>46265</v>
      </c>
      <c r="N378"/>
      <c r="O378" t="s">
        <v>1353</v>
      </c>
      <c r="P378">
        <v>2110402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+VLOOKUP($A$1:$A$21162,'DT HUEVO'!$A:$E,3,0)</f>
        <v>M</v>
      </c>
      <c r="W378" t="str">
        <f>+VLOOKUP($A$1:$A$21002,'DT HUEVO'!$A:$E,4,0)</f>
        <v>VERDE</v>
      </c>
      <c r="X378" t="str">
        <f>+VLOOKUP(T$1:T$21162,'DT HUEVO'!$H:$K,2,0)</f>
        <v>COSTA</v>
      </c>
      <c r="Y378" t="str">
        <f>+VLOOKUP(T$1:T$21162,'DT HUEVO'!$H:$K,3,0)</f>
        <v>CALOTO</v>
      </c>
      <c r="Z378">
        <f>+VLOOKUP(A$1:A$21162,'DT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720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46265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+VLOOKUP($A$1:$A$21162,'DT HUEVO'!$A:$E,3,0)</f>
        <v>L</v>
      </c>
      <c r="W379" t="str">
        <f>+VLOOKUP($A$1:$A$21002,'DT HUEVO'!$A:$E,4,0)</f>
        <v>EMPACADOS</v>
      </c>
      <c r="X379" t="str">
        <f>+VLOOKUP(T$1:T$21162,'DT HUEVO'!$H:$K,2,0)</f>
        <v>COSTA</v>
      </c>
      <c r="Y379" t="str">
        <f>+VLOOKUP(T$1:T$21162,'DT HUEVO'!$H:$K,3,0)</f>
        <v>CALOTO</v>
      </c>
      <c r="Z379">
        <f>+VLOOKUP(A$1:A$21162,'DT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1740</v>
      </c>
      <c r="E380">
        <v>0</v>
      </c>
      <c r="F380" t="s">
        <v>1259</v>
      </c>
      <c r="G380" t="s">
        <v>1260</v>
      </c>
      <c r="H380">
        <v>0</v>
      </c>
      <c r="I380">
        <v>455</v>
      </c>
      <c r="J380" t="s">
        <v>1261</v>
      </c>
      <c r="K380" t="s">
        <v>1262</v>
      </c>
      <c r="L380">
        <v>365.75376635359942</v>
      </c>
      <c r="M380" s="224">
        <v>46263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+VLOOKUP($A$1:$A$21162,'DT HUEVO'!$A:$E,3,0)</f>
        <v>L</v>
      </c>
      <c r="W380" t="str">
        <f>+VLOOKUP($A$1:$A$21002,'DT HUEVO'!$A:$E,4,0)</f>
        <v>VERDE</v>
      </c>
      <c r="X380" t="str">
        <f>+VLOOKUP(T$1:T$21162,'DT HUEVO'!$H:$K,2,0)</f>
        <v>COSTA</v>
      </c>
      <c r="Y380" t="str">
        <f>+VLOOKUP(T$1:T$21162,'DT HUEVO'!$H:$K,3,0)</f>
        <v>CALOTO</v>
      </c>
      <c r="Z380">
        <f>+VLOOKUP(A$1:A$21162,'DT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15394</v>
      </c>
      <c r="E381">
        <v>0</v>
      </c>
      <c r="F381" t="s">
        <v>1259</v>
      </c>
      <c r="G381" t="s">
        <v>1260</v>
      </c>
      <c r="H381">
        <v>0</v>
      </c>
      <c r="I381">
        <v>395</v>
      </c>
      <c r="J381" t="s">
        <v>1261</v>
      </c>
      <c r="K381" t="s">
        <v>1262</v>
      </c>
      <c r="L381">
        <v>349.55000008415658</v>
      </c>
      <c r="M381" s="224">
        <v>46263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+VLOOKUP($A$1:$A$21162,'DT HUEVO'!$A:$E,3,0)</f>
        <v>M</v>
      </c>
      <c r="W381" t="str">
        <f>+VLOOKUP($A$1:$A$21002,'DT HUEVO'!$A:$E,4,0)</f>
        <v>VERDE</v>
      </c>
      <c r="X381" t="str">
        <f>+VLOOKUP(T$1:T$21162,'DT HUEVO'!$H:$K,2,0)</f>
        <v>COSTA</v>
      </c>
      <c r="Y381" t="str">
        <f>+VLOOKUP(T$1:T$21162,'DT HUEVO'!$H:$K,3,0)</f>
        <v>CALOTO</v>
      </c>
      <c r="Z381">
        <f>+VLOOKUP(A$1:A$21162,'DT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900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4">
        <v>46263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+VLOOKUP($A$1:$A$21162,'DT HUEVO'!$A:$E,3,0)</f>
        <v>L</v>
      </c>
      <c r="W382" t="str">
        <f>+VLOOKUP($A$1:$A$21002,'DT HUEVO'!$A:$E,4,0)</f>
        <v>EMPACADOS</v>
      </c>
      <c r="X382" t="str">
        <f>+VLOOKUP(T$1:T$21162,'DT HUEVO'!$H:$K,2,0)</f>
        <v>COSTA</v>
      </c>
      <c r="Y382" t="str">
        <f>+VLOOKUP(T$1:T$21162,'DT HUEVO'!$H:$K,3,0)</f>
        <v>CALOTO</v>
      </c>
      <c r="Z382">
        <f>+VLOOKUP(A$1:A$21162,'DT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8459</v>
      </c>
      <c r="E383">
        <v>0</v>
      </c>
      <c r="F383" t="s">
        <v>1259</v>
      </c>
      <c r="G383" t="s">
        <v>1260</v>
      </c>
      <c r="H383">
        <v>0</v>
      </c>
      <c r="I383">
        <v>455</v>
      </c>
      <c r="J383" t="s">
        <v>1261</v>
      </c>
      <c r="K383" t="s">
        <v>1262</v>
      </c>
      <c r="L383">
        <v>365.5142695180154</v>
      </c>
      <c r="M383" s="224">
        <v>46263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+VLOOKUP($A$1:$A$21162,'DT HUEVO'!$A:$E,3,0)</f>
        <v>L</v>
      </c>
      <c r="W383" t="str">
        <f>+VLOOKUP($A$1:$A$21002,'DT HUEVO'!$A:$E,4,0)</f>
        <v>VERDE</v>
      </c>
      <c r="X383" t="str">
        <f>+VLOOKUP(T$1:T$21162,'DT HUEVO'!$H:$K,2,0)</f>
        <v>COSTA</v>
      </c>
      <c r="Y383" t="str">
        <f>+VLOOKUP(T$1:T$21162,'DT HUEVO'!$H:$K,3,0)</f>
        <v>CALOTO</v>
      </c>
      <c r="Z383">
        <f>+VLOOKUP(A$1:A$21162,'DT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3360</v>
      </c>
      <c r="E384">
        <v>0</v>
      </c>
      <c r="F384" t="s">
        <v>1259</v>
      </c>
      <c r="G384" t="s">
        <v>1260</v>
      </c>
      <c r="H384">
        <v>0</v>
      </c>
      <c r="I384">
        <v>395</v>
      </c>
      <c r="J384" t="s">
        <v>1261</v>
      </c>
      <c r="K384" t="s">
        <v>1262</v>
      </c>
      <c r="L384">
        <v>349.55000160890643</v>
      </c>
      <c r="M384" s="224">
        <v>46263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+VLOOKUP($A$1:$A$21162,'DT HUEVO'!$A:$E,3,0)</f>
        <v>M</v>
      </c>
      <c r="W384" t="str">
        <f>+VLOOKUP($A$1:$A$21002,'DT HUEVO'!$A:$E,4,0)</f>
        <v>VERDE</v>
      </c>
      <c r="X384" t="str">
        <f>+VLOOKUP(T$1:T$21162,'DT HUEVO'!$H:$K,2,0)</f>
        <v>COSTA</v>
      </c>
      <c r="Y384" t="str">
        <f>+VLOOKUP(T$1:T$21162,'DT HUEVO'!$H:$K,3,0)</f>
        <v>CALOTO</v>
      </c>
      <c r="Z384">
        <f>+VLOOKUP(A$1:A$21162,'DT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570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4">
        <v>46263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+VLOOKUP($A$1:$A$21162,'DT HUEVO'!$A:$E,3,0)</f>
        <v>L</v>
      </c>
      <c r="W385" t="str">
        <f>+VLOOKUP($A$1:$A$21002,'DT HUEVO'!$A:$E,4,0)</f>
        <v>EMPACADOS</v>
      </c>
      <c r="X385" t="str">
        <f>+VLOOKUP(T$1:T$21162,'DT HUEVO'!$H:$K,2,0)</f>
        <v>COSTA</v>
      </c>
      <c r="Y385" t="str">
        <f>+VLOOKUP(T$1:T$21162,'DT HUEVO'!$H:$K,3,0)</f>
        <v>CALOTO</v>
      </c>
      <c r="Z385">
        <f>+VLOOKUP(A$1:A$21162,'DT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630</v>
      </c>
      <c r="E386">
        <v>0</v>
      </c>
      <c r="F386" t="s">
        <v>1259</v>
      </c>
      <c r="G386" t="s">
        <v>1260</v>
      </c>
      <c r="H386">
        <v>0</v>
      </c>
      <c r="I386">
        <v>455</v>
      </c>
      <c r="J386" t="s">
        <v>1261</v>
      </c>
      <c r="K386" t="s">
        <v>1262</v>
      </c>
      <c r="L386">
        <v>365.73444029134419</v>
      </c>
      <c r="M386" s="224">
        <v>46263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+VLOOKUP($A$1:$A$21162,'DT HUEVO'!$A:$E,3,0)</f>
        <v>L</v>
      </c>
      <c r="W386" t="str">
        <f>+VLOOKUP($A$1:$A$21002,'DT HUEVO'!$A:$E,4,0)</f>
        <v>VERDE</v>
      </c>
      <c r="X386" t="str">
        <f>+VLOOKUP(T$1:T$21162,'DT HUEVO'!$H:$K,2,0)</f>
        <v>COSTA</v>
      </c>
      <c r="Y386" t="str">
        <f>+VLOOKUP(T$1:T$21162,'DT HUEVO'!$H:$K,3,0)</f>
        <v>CALOTO</v>
      </c>
      <c r="Z386">
        <f>+VLOOKUP(A$1:A$21162,'DT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14910</v>
      </c>
      <c r="E387">
        <v>0</v>
      </c>
      <c r="F387" t="s">
        <v>1259</v>
      </c>
      <c r="G387" t="s">
        <v>1260</v>
      </c>
      <c r="H387">
        <v>0</v>
      </c>
      <c r="I387">
        <v>395</v>
      </c>
      <c r="J387" t="s">
        <v>1261</v>
      </c>
      <c r="K387" t="s">
        <v>1262</v>
      </c>
      <c r="L387">
        <v>349.55000080188609</v>
      </c>
      <c r="M387" s="224">
        <v>46264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+VLOOKUP($A$1:$A$21162,'DT HUEVO'!$A:$E,3,0)</f>
        <v>M</v>
      </c>
      <c r="W387" t="str">
        <f>+VLOOKUP($A$1:$A$21002,'DT HUEVO'!$A:$E,4,0)</f>
        <v>VERDE</v>
      </c>
      <c r="X387" t="str">
        <f>+VLOOKUP(T$1:T$21162,'DT HUEVO'!$H:$K,2,0)</f>
        <v>COSTA</v>
      </c>
      <c r="Y387" t="str">
        <f>+VLOOKUP(T$1:T$21162,'DT HUEVO'!$H:$K,3,0)</f>
        <v>CALOTO</v>
      </c>
      <c r="Z387">
        <f>+VLOOKUP(A$1:A$21162,'DT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435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538.38</v>
      </c>
      <c r="M388" s="224">
        <v>46263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+VLOOKUP($A$1:$A$21162,'DT HUEVO'!$A:$E,3,0)</f>
        <v>L</v>
      </c>
      <c r="W388" t="str">
        <f>+VLOOKUP($A$1:$A$21002,'DT HUEVO'!$A:$E,4,0)</f>
        <v>EMPACADOS</v>
      </c>
      <c r="X388" t="str">
        <f>+VLOOKUP(T$1:T$21162,'DT HUEVO'!$H:$K,2,0)</f>
        <v>COSTA</v>
      </c>
      <c r="Y388" t="str">
        <f>+VLOOKUP(T$1:T$21162,'DT HUEVO'!$H:$K,3,0)</f>
        <v>CALOTO</v>
      </c>
      <c r="Z388">
        <f>+VLOOKUP(A$1:A$21162,'DT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330</v>
      </c>
      <c r="E389">
        <v>0</v>
      </c>
      <c r="F389" t="s">
        <v>1259</v>
      </c>
      <c r="G389" t="s">
        <v>1260</v>
      </c>
      <c r="H389">
        <v>0</v>
      </c>
      <c r="I389">
        <v>455</v>
      </c>
      <c r="J389" t="s">
        <v>1261</v>
      </c>
      <c r="K389" t="s">
        <v>1262</v>
      </c>
      <c r="L389">
        <v>369.69649489893209</v>
      </c>
      <c r="M389" s="224">
        <v>46265</v>
      </c>
      <c r="N389"/>
      <c r="O389" t="s">
        <v>268</v>
      </c>
      <c r="P389">
        <v>2110302</v>
      </c>
      <c r="Q389" t="s">
        <v>269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+VLOOKUP($A$1:$A$21162,'DT HUEVO'!$A:$E,3,0)</f>
        <v>L</v>
      </c>
      <c r="W389" t="str">
        <f>+VLOOKUP($A$1:$A$21002,'DT HUEVO'!$A:$E,4,0)</f>
        <v>VERDE</v>
      </c>
      <c r="X389" t="str">
        <f>+VLOOKUP(T$1:T$21162,'DT HUEVO'!$H:$K,2,0)</f>
        <v>COSTA</v>
      </c>
      <c r="Y389" t="str">
        <f>+VLOOKUP(T$1:T$21162,'DT HUEVO'!$H:$K,3,0)</f>
        <v>CALOTO</v>
      </c>
      <c r="Z389">
        <f>+VLOOKUP(A$1:A$21162,'DT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16080</v>
      </c>
      <c r="E390">
        <v>0</v>
      </c>
      <c r="F390" t="s">
        <v>1259</v>
      </c>
      <c r="G390" t="s">
        <v>1260</v>
      </c>
      <c r="H390">
        <v>0</v>
      </c>
      <c r="I390">
        <v>395</v>
      </c>
      <c r="J390" t="s">
        <v>1261</v>
      </c>
      <c r="K390" t="s">
        <v>1262</v>
      </c>
      <c r="L390">
        <v>349.55598756218899</v>
      </c>
      <c r="M390" s="224">
        <v>46265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+VLOOKUP($A$1:$A$21162,'DT HUEVO'!$A:$E,3,0)</f>
        <v>M</v>
      </c>
      <c r="W390" t="str">
        <f>+VLOOKUP($A$1:$A$21002,'DT HUEVO'!$A:$E,4,0)</f>
        <v>VERDE</v>
      </c>
      <c r="X390" t="str">
        <f>+VLOOKUP(T$1:T$21162,'DT HUEVO'!$H:$K,2,0)</f>
        <v>COSTA</v>
      </c>
      <c r="Y390" t="str">
        <f>+VLOOKUP(T$1:T$21162,'DT HUEVO'!$H:$K,3,0)</f>
        <v>CALOTO</v>
      </c>
      <c r="Z390">
        <f>+VLOOKUP(A$1:A$21162,'DT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180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4">
        <v>46265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+VLOOKUP($A$1:$A$21162,'DT HUEVO'!$A:$E,3,0)</f>
        <v>L</v>
      </c>
      <c r="W391" t="str">
        <f>+VLOOKUP($A$1:$A$21002,'DT HUEVO'!$A:$E,4,0)</f>
        <v>EMPACADOS</v>
      </c>
      <c r="X391" t="str">
        <f>+VLOOKUP(T$1:T$21162,'DT HUEVO'!$H:$K,2,0)</f>
        <v>COSTA</v>
      </c>
      <c r="Y391" t="str">
        <f>+VLOOKUP(T$1:T$21162,'DT HUEVO'!$H:$K,3,0)</f>
        <v>CALOTO</v>
      </c>
      <c r="Z391">
        <f>+VLOOKUP(A$1:A$21162,'DT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1008</v>
      </c>
      <c r="C392" t="s">
        <v>1258</v>
      </c>
      <c r="D392">
        <v>10800</v>
      </c>
      <c r="E392">
        <v>0</v>
      </c>
      <c r="F392" t="s">
        <v>1259</v>
      </c>
      <c r="G392" t="s">
        <v>1260</v>
      </c>
      <c r="H392">
        <v>0</v>
      </c>
      <c r="I392">
        <v>395</v>
      </c>
      <c r="J392" t="s">
        <v>1261</v>
      </c>
      <c r="K392" t="s">
        <v>1262</v>
      </c>
      <c r="L392">
        <v>350.95948768485903</v>
      </c>
      <c r="M392" s="224">
        <v>46263</v>
      </c>
      <c r="N392"/>
      <c r="O392" t="s">
        <v>270</v>
      </c>
      <c r="P392">
        <v>2110402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+VLOOKUP($A$1:$A$21162,'DT HUEVO'!$A:$E,3,0)</f>
        <v>M</v>
      </c>
      <c r="W392" t="str">
        <f>+VLOOKUP($A$1:$A$21002,'DT HUEVO'!$A:$E,4,0)</f>
        <v>VERDE</v>
      </c>
      <c r="X392" t="str">
        <f>+VLOOKUP(T$1:T$21162,'DT HUEVO'!$H:$K,2,0)</f>
        <v>COSTA</v>
      </c>
      <c r="Y392" t="str">
        <f>+VLOOKUP(T$1:T$21162,'DT HUEVO'!$H:$K,3,0)</f>
        <v>CALOTO</v>
      </c>
      <c r="Z392">
        <f>+VLOOKUP(A$1:A$21162,'DT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1105</v>
      </c>
      <c r="C393" t="s">
        <v>1258</v>
      </c>
      <c r="D393">
        <v>525</v>
      </c>
      <c r="E393">
        <v>0</v>
      </c>
      <c r="F393" t="s">
        <v>1259</v>
      </c>
      <c r="G393" t="s">
        <v>1260</v>
      </c>
      <c r="H393">
        <v>0</v>
      </c>
      <c r="I393">
        <v>530</v>
      </c>
      <c r="J393" t="s">
        <v>1261</v>
      </c>
      <c r="K393" t="s">
        <v>1262</v>
      </c>
      <c r="L393">
        <v>538.38</v>
      </c>
      <c r="M393" s="224">
        <v>46263</v>
      </c>
      <c r="N393"/>
      <c r="O393" t="s">
        <v>270</v>
      </c>
      <c r="P393">
        <v>2152388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+VLOOKUP($A$1:$A$21162,'DT HUEVO'!$A:$E,3,0)</f>
        <v>L</v>
      </c>
      <c r="W393" t="str">
        <f>+VLOOKUP($A$1:$A$21002,'DT HUEVO'!$A:$E,4,0)</f>
        <v>EMPACADOS</v>
      </c>
      <c r="X393" t="str">
        <f>+VLOOKUP(T$1:T$21162,'DT HUEVO'!$H:$K,2,0)</f>
        <v>COSTA</v>
      </c>
      <c r="Y393" t="str">
        <f>+VLOOKUP(T$1:T$21162,'DT HUEVO'!$H:$K,3,0)</f>
        <v>CALOTO</v>
      </c>
      <c r="Z393">
        <f>+VLOOKUP(A$1:A$21162,'DT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1008</v>
      </c>
      <c r="C394" t="s">
        <v>1258</v>
      </c>
      <c r="D394">
        <v>3360</v>
      </c>
      <c r="E394">
        <v>0</v>
      </c>
      <c r="F394" t="s">
        <v>1259</v>
      </c>
      <c r="G394" t="s">
        <v>1260</v>
      </c>
      <c r="H394">
        <v>0</v>
      </c>
      <c r="I394">
        <v>395</v>
      </c>
      <c r="J394" t="s">
        <v>1261</v>
      </c>
      <c r="K394" t="s">
        <v>1262</v>
      </c>
      <c r="L394">
        <v>356.6416806498728</v>
      </c>
      <c r="M394" s="224">
        <v>46263</v>
      </c>
      <c r="N394"/>
      <c r="O394" t="s">
        <v>516</v>
      </c>
      <c r="P394">
        <v>2110402</v>
      </c>
      <c r="Q394" t="s">
        <v>517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+VLOOKUP($A$1:$A$21162,'DT HUEVO'!$A:$E,3,0)</f>
        <v>M</v>
      </c>
      <c r="W394" t="str">
        <f>+VLOOKUP($A$1:$A$21002,'DT HUEVO'!$A:$E,4,0)</f>
        <v>VERDE</v>
      </c>
      <c r="X394" t="str">
        <f>+VLOOKUP(T$1:T$21162,'DT HUEVO'!$H:$K,2,0)</f>
        <v>COSTA</v>
      </c>
      <c r="Y394" t="str">
        <f>+VLOOKUP(T$1:T$21162,'DT HUEVO'!$H:$K,3,0)</f>
        <v>CALOTO</v>
      </c>
      <c r="Z394">
        <f>+VLOOKUP(A$1:A$21162,'DT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2152388</v>
      </c>
      <c r="B395" t="s">
        <v>1105</v>
      </c>
      <c r="C395" t="s">
        <v>1258</v>
      </c>
      <c r="D395">
        <v>210</v>
      </c>
      <c r="E395">
        <v>0</v>
      </c>
      <c r="F395" t="s">
        <v>1259</v>
      </c>
      <c r="G395" t="s">
        <v>1260</v>
      </c>
      <c r="H395">
        <v>0</v>
      </c>
      <c r="I395">
        <v>530</v>
      </c>
      <c r="J395" t="s">
        <v>1261</v>
      </c>
      <c r="K395" t="s">
        <v>1262</v>
      </c>
      <c r="L395">
        <v>538.38</v>
      </c>
      <c r="M395" s="224">
        <v>46263</v>
      </c>
      <c r="N395"/>
      <c r="O395" t="s">
        <v>516</v>
      </c>
      <c r="P395">
        <v>2152388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+VLOOKUP($A$1:$A$21162,'DT HUEVO'!$A:$E,3,0)</f>
        <v>L</v>
      </c>
      <c r="W395" t="str">
        <f>+VLOOKUP($A$1:$A$21002,'DT HUEVO'!$A:$E,4,0)</f>
        <v>EMPACADOS</v>
      </c>
      <c r="X395" t="str">
        <f>+VLOOKUP(T$1:T$21162,'DT HUEVO'!$H:$K,2,0)</f>
        <v>COSTA</v>
      </c>
      <c r="Y395" t="str">
        <f>+VLOOKUP(T$1:T$21162,'DT HUEVO'!$H:$K,3,0)</f>
        <v>CALOTO</v>
      </c>
      <c r="Z395">
        <f>+VLOOKUP(A$1:A$21162,'DT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2110302</v>
      </c>
      <c r="B396" t="s">
        <v>1006</v>
      </c>
      <c r="C396" t="s">
        <v>1258</v>
      </c>
      <c r="D396">
        <v>720</v>
      </c>
      <c r="E396">
        <v>0</v>
      </c>
      <c r="F396" t="s">
        <v>1259</v>
      </c>
      <c r="G396" t="s">
        <v>1260</v>
      </c>
      <c r="H396">
        <v>0</v>
      </c>
      <c r="I396">
        <v>455</v>
      </c>
      <c r="J396" t="s">
        <v>1261</v>
      </c>
      <c r="K396" t="s">
        <v>1262</v>
      </c>
      <c r="L396">
        <v>368.72704166666671</v>
      </c>
      <c r="M396" s="224">
        <v>46265</v>
      </c>
      <c r="N396"/>
      <c r="O396" t="s">
        <v>272</v>
      </c>
      <c r="P396">
        <v>2110302</v>
      </c>
      <c r="Q396" t="s">
        <v>273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+VLOOKUP($A$1:$A$21162,'DT HUEVO'!$A:$E,3,0)</f>
        <v>L</v>
      </c>
      <c r="W396" t="str">
        <f>+VLOOKUP($A$1:$A$21002,'DT HUEVO'!$A:$E,4,0)</f>
        <v>VERDE</v>
      </c>
      <c r="X396" t="str">
        <f>+VLOOKUP(T$1:T$21162,'DT HUEVO'!$H:$K,2,0)</f>
        <v>COSTA</v>
      </c>
      <c r="Y396" t="str">
        <f>+VLOOKUP(T$1:T$21162,'DT HUEVO'!$H:$K,3,0)</f>
        <v>CALOTO</v>
      </c>
      <c r="Z396">
        <f>+VLOOKUP(A$1:A$21162,'DT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1008</v>
      </c>
      <c r="C397" t="s">
        <v>1258</v>
      </c>
      <c r="D397">
        <v>14490</v>
      </c>
      <c r="E397">
        <v>0</v>
      </c>
      <c r="F397" t="s">
        <v>1259</v>
      </c>
      <c r="G397" t="s">
        <v>1260</v>
      </c>
      <c r="H397">
        <v>0</v>
      </c>
      <c r="I397">
        <v>395</v>
      </c>
      <c r="J397" t="s">
        <v>1261</v>
      </c>
      <c r="K397" t="s">
        <v>1262</v>
      </c>
      <c r="L397">
        <v>349.58599374526551</v>
      </c>
      <c r="M397" s="224">
        <v>46265</v>
      </c>
      <c r="N397"/>
      <c r="O397" t="s">
        <v>272</v>
      </c>
      <c r="P397">
        <v>2110402</v>
      </c>
      <c r="Q397" t="s">
        <v>273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+VLOOKUP($A$1:$A$21162,'DT HUEVO'!$A:$E,3,0)</f>
        <v>M</v>
      </c>
      <c r="W397" t="str">
        <f>+VLOOKUP($A$1:$A$21002,'DT HUEVO'!$A:$E,4,0)</f>
        <v>VERDE</v>
      </c>
      <c r="X397" t="str">
        <f>+VLOOKUP(T$1:T$21162,'DT HUEVO'!$H:$K,2,0)</f>
        <v>COSTA</v>
      </c>
      <c r="Y397" t="str">
        <f>+VLOOKUP(T$1:T$21162,'DT HUEVO'!$H:$K,3,0)</f>
        <v>CALOTO</v>
      </c>
      <c r="Z397">
        <f>+VLOOKUP(A$1:A$21162,'DT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1105</v>
      </c>
      <c r="C398" t="s">
        <v>1258</v>
      </c>
      <c r="D398">
        <v>1095</v>
      </c>
      <c r="E398">
        <v>0</v>
      </c>
      <c r="F398" t="s">
        <v>1259</v>
      </c>
      <c r="G398" t="s">
        <v>1260</v>
      </c>
      <c r="H398">
        <v>0</v>
      </c>
      <c r="I398">
        <v>530</v>
      </c>
      <c r="J398" t="s">
        <v>1261</v>
      </c>
      <c r="K398" t="s">
        <v>1262</v>
      </c>
      <c r="L398">
        <v>538.38</v>
      </c>
      <c r="M398" s="224">
        <v>46265</v>
      </c>
      <c r="N398"/>
      <c r="O398" t="s">
        <v>272</v>
      </c>
      <c r="P398">
        <v>2152388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+VLOOKUP($A$1:$A$21162,'DT HUEVO'!$A:$E,3,0)</f>
        <v>L</v>
      </c>
      <c r="W398" t="str">
        <f>+VLOOKUP($A$1:$A$21002,'DT HUEVO'!$A:$E,4,0)</f>
        <v>EMPACADOS</v>
      </c>
      <c r="X398" t="str">
        <f>+VLOOKUP(T$1:T$21162,'DT HUEVO'!$H:$K,2,0)</f>
        <v>COSTA</v>
      </c>
      <c r="Y398" t="str">
        <f>+VLOOKUP(T$1:T$21162,'DT HUEVO'!$H:$K,3,0)</f>
        <v>CALOTO</v>
      </c>
      <c r="Z398">
        <f>+VLOOKUP(A$1:A$21162,'DT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1410</v>
      </c>
      <c r="E399">
        <v>0</v>
      </c>
      <c r="F399" t="s">
        <v>1259</v>
      </c>
      <c r="G399" t="s">
        <v>1260</v>
      </c>
      <c r="H399">
        <v>0</v>
      </c>
      <c r="I399">
        <v>395</v>
      </c>
      <c r="J399" t="s">
        <v>1261</v>
      </c>
      <c r="K399" t="s">
        <v>1262</v>
      </c>
      <c r="L399">
        <v>357.04542597321091</v>
      </c>
      <c r="M399" s="224">
        <v>46265</v>
      </c>
      <c r="N399"/>
      <c r="O399" t="s">
        <v>274</v>
      </c>
      <c r="P399">
        <v>2110402</v>
      </c>
      <c r="Q399" t="s">
        <v>275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+VLOOKUP($A$1:$A$21162,'DT HUEVO'!$A:$E,3,0)</f>
        <v>M</v>
      </c>
      <c r="W399" t="str">
        <f>+VLOOKUP($A$1:$A$21002,'DT HUEVO'!$A:$E,4,0)</f>
        <v>VERDE</v>
      </c>
      <c r="X399" t="str">
        <f>+VLOOKUP(T$1:T$21162,'DT HUEVO'!$H:$K,2,0)</f>
        <v>COSTA</v>
      </c>
      <c r="Y399" t="str">
        <f>+VLOOKUP(T$1:T$21162,'DT HUEVO'!$H:$K,3,0)</f>
        <v>CALOTO</v>
      </c>
      <c r="Z399">
        <f>+VLOOKUP(A$1:A$21162,'DT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420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4">
        <v>46263</v>
      </c>
      <c r="N400"/>
      <c r="O400" t="s">
        <v>274</v>
      </c>
      <c r="P400">
        <v>2152388</v>
      </c>
      <c r="Q400" t="s">
        <v>275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+VLOOKUP($A$1:$A$21162,'DT HUEVO'!$A:$E,3,0)</f>
        <v>L</v>
      </c>
      <c r="W400" t="str">
        <f>+VLOOKUP($A$1:$A$21002,'DT HUEVO'!$A:$E,4,0)</f>
        <v>EMPACADOS</v>
      </c>
      <c r="X400" t="str">
        <f>+VLOOKUP(T$1:T$21162,'DT HUEVO'!$H:$K,2,0)</f>
        <v>COSTA</v>
      </c>
      <c r="Y400" t="str">
        <f>+VLOOKUP(T$1:T$21162,'DT HUEVO'!$H:$K,3,0)</f>
        <v>CALOTO</v>
      </c>
      <c r="Z400">
        <f>+VLOOKUP(A$1:A$21162,'DT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480</v>
      </c>
      <c r="E401">
        <v>0</v>
      </c>
      <c r="F401" t="s">
        <v>1259</v>
      </c>
      <c r="G401" t="s">
        <v>1260</v>
      </c>
      <c r="H401">
        <v>0</v>
      </c>
      <c r="I401">
        <v>455</v>
      </c>
      <c r="J401" t="s">
        <v>1261</v>
      </c>
      <c r="K401" t="s">
        <v>1262</v>
      </c>
      <c r="L401">
        <v>394.17147664611429</v>
      </c>
      <c r="M401" s="224">
        <v>46263</v>
      </c>
      <c r="N401"/>
      <c r="O401" t="s">
        <v>774</v>
      </c>
      <c r="P401">
        <v>2110302</v>
      </c>
      <c r="Q401" t="s">
        <v>276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+VLOOKUP($A$1:$A$21162,'DT HUEVO'!$A:$E,3,0)</f>
        <v>L</v>
      </c>
      <c r="W401" t="str">
        <f>+VLOOKUP($A$1:$A$21002,'DT HUEVO'!$A:$E,4,0)</f>
        <v>VERDE</v>
      </c>
      <c r="X401" t="str">
        <f>+VLOOKUP(T$1:T$21162,'DT HUEVO'!$H:$K,2,0)</f>
        <v>COSTA</v>
      </c>
      <c r="Y401" t="str">
        <f>+VLOOKUP(T$1:T$21162,'DT HUEVO'!$H:$K,3,0)</f>
        <v>CALOTO</v>
      </c>
      <c r="Z401">
        <f>+VLOOKUP(A$1:A$21162,'DT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2610</v>
      </c>
      <c r="E402">
        <v>0</v>
      </c>
      <c r="F402" t="s">
        <v>1259</v>
      </c>
      <c r="G402" t="s">
        <v>1260</v>
      </c>
      <c r="H402">
        <v>0</v>
      </c>
      <c r="I402">
        <v>395</v>
      </c>
      <c r="J402" t="s">
        <v>1261</v>
      </c>
      <c r="K402" t="s">
        <v>1262</v>
      </c>
      <c r="L402">
        <v>356.63345790187248</v>
      </c>
      <c r="M402" s="224">
        <v>46263</v>
      </c>
      <c r="N402"/>
      <c r="O402" t="s">
        <v>774</v>
      </c>
      <c r="P402">
        <v>2110402</v>
      </c>
      <c r="Q402" t="s">
        <v>276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+VLOOKUP($A$1:$A$21162,'DT HUEVO'!$A:$E,3,0)</f>
        <v>M</v>
      </c>
      <c r="W402" t="str">
        <f>+VLOOKUP($A$1:$A$21002,'DT HUEVO'!$A:$E,4,0)</f>
        <v>VERDE</v>
      </c>
      <c r="X402" t="str">
        <f>+VLOOKUP(T$1:T$21162,'DT HUEVO'!$H:$K,2,0)</f>
        <v>COSTA</v>
      </c>
      <c r="Y402" t="str">
        <f>+VLOOKUP(T$1:T$21162,'DT HUEVO'!$H:$K,3,0)</f>
        <v>CALOTO</v>
      </c>
      <c r="Z402">
        <f>+VLOOKUP(A$1:A$21162,'DT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1105</v>
      </c>
      <c r="C403" t="s">
        <v>1258</v>
      </c>
      <c r="D403">
        <v>300</v>
      </c>
      <c r="E403">
        <v>0</v>
      </c>
      <c r="F403" t="s">
        <v>1259</v>
      </c>
      <c r="G403" t="s">
        <v>1260</v>
      </c>
      <c r="H403">
        <v>0</v>
      </c>
      <c r="I403">
        <v>530</v>
      </c>
      <c r="J403" t="s">
        <v>1261</v>
      </c>
      <c r="K403" t="s">
        <v>1262</v>
      </c>
      <c r="L403">
        <v>538.37999999984845</v>
      </c>
      <c r="M403" s="224">
        <v>46263</v>
      </c>
      <c r="N403"/>
      <c r="O403" t="s">
        <v>774</v>
      </c>
      <c r="P403">
        <v>2152388</v>
      </c>
      <c r="Q403" t="s">
        <v>276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+VLOOKUP($A$1:$A$21162,'DT HUEVO'!$A:$E,3,0)</f>
        <v>L</v>
      </c>
      <c r="W403" t="str">
        <f>+VLOOKUP($A$1:$A$21002,'DT HUEVO'!$A:$E,4,0)</f>
        <v>EMPACADOS</v>
      </c>
      <c r="X403" t="str">
        <f>+VLOOKUP(T$1:T$21162,'DT HUEVO'!$H:$K,2,0)</f>
        <v>COSTA</v>
      </c>
      <c r="Y403" t="str">
        <f>+VLOOKUP(T$1:T$21162,'DT HUEVO'!$H:$K,3,0)</f>
        <v>CALOTO</v>
      </c>
      <c r="Z403">
        <f>+VLOOKUP(A$1:A$21162,'DT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13200</v>
      </c>
      <c r="E404">
        <v>0</v>
      </c>
      <c r="F404" t="s">
        <v>1259</v>
      </c>
      <c r="G404" t="s">
        <v>1260</v>
      </c>
      <c r="H404">
        <v>0</v>
      </c>
      <c r="I404">
        <v>395</v>
      </c>
      <c r="J404" t="s">
        <v>1261</v>
      </c>
      <c r="K404" t="s">
        <v>1262</v>
      </c>
      <c r="L404">
        <v>349.5559878787879</v>
      </c>
      <c r="M404" s="224">
        <v>46265</v>
      </c>
      <c r="N404"/>
      <c r="O404" t="s">
        <v>277</v>
      </c>
      <c r="P404">
        <v>2110402</v>
      </c>
      <c r="Q404" t="s">
        <v>278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+VLOOKUP($A$1:$A$21162,'DT HUEVO'!$A:$E,3,0)</f>
        <v>M</v>
      </c>
      <c r="W404" t="str">
        <f>+VLOOKUP($A$1:$A$21002,'DT HUEVO'!$A:$E,4,0)</f>
        <v>VERDE</v>
      </c>
      <c r="X404" t="str">
        <f>+VLOOKUP(T$1:T$21162,'DT HUEVO'!$H:$K,2,0)</f>
        <v>COSTA</v>
      </c>
      <c r="Y404" t="str">
        <f>+VLOOKUP(T$1:T$21162,'DT HUEVO'!$H:$K,3,0)</f>
        <v>CALOTO</v>
      </c>
      <c r="Z404">
        <f>+VLOOKUP(A$1:A$21162,'DT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2152388</v>
      </c>
      <c r="B405" t="s">
        <v>1105</v>
      </c>
      <c r="C405" t="s">
        <v>1258</v>
      </c>
      <c r="D405">
        <v>360</v>
      </c>
      <c r="E405">
        <v>0</v>
      </c>
      <c r="F405" t="s">
        <v>1259</v>
      </c>
      <c r="G405" t="s">
        <v>1260</v>
      </c>
      <c r="H405">
        <v>0</v>
      </c>
      <c r="I405">
        <v>530</v>
      </c>
      <c r="J405" t="s">
        <v>1261</v>
      </c>
      <c r="K405" t="s">
        <v>1262</v>
      </c>
      <c r="L405">
        <v>538.38</v>
      </c>
      <c r="M405" s="224">
        <v>46265</v>
      </c>
      <c r="N405"/>
      <c r="O405" t="s">
        <v>277</v>
      </c>
      <c r="P405">
        <v>2152388</v>
      </c>
      <c r="Q405" t="s">
        <v>278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+VLOOKUP($A$1:$A$21162,'DT HUEVO'!$A:$E,3,0)</f>
        <v>L</v>
      </c>
      <c r="W405" t="str">
        <f>+VLOOKUP($A$1:$A$21002,'DT HUEVO'!$A:$E,4,0)</f>
        <v>EMPACADOS</v>
      </c>
      <c r="X405" t="str">
        <f>+VLOOKUP(T$1:T$21162,'DT HUEVO'!$H:$K,2,0)</f>
        <v>COSTA</v>
      </c>
      <c r="Y405" t="str">
        <f>+VLOOKUP(T$1:T$21162,'DT HUEVO'!$H:$K,3,0)</f>
        <v>CALOTO</v>
      </c>
      <c r="Z405">
        <f>+VLOOKUP(A$1:A$21162,'DT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2110302</v>
      </c>
      <c r="B406" t="s">
        <v>1006</v>
      </c>
      <c r="C406" t="s">
        <v>1258</v>
      </c>
      <c r="D406">
        <v>240</v>
      </c>
      <c r="E406">
        <v>0</v>
      </c>
      <c r="F406" t="s">
        <v>1259</v>
      </c>
      <c r="G406" t="s">
        <v>1260</v>
      </c>
      <c r="H406">
        <v>0</v>
      </c>
      <c r="I406">
        <v>455</v>
      </c>
      <c r="J406" t="s">
        <v>1261</v>
      </c>
      <c r="K406" t="s">
        <v>1262</v>
      </c>
      <c r="L406">
        <v>369.78683333333328</v>
      </c>
      <c r="M406" s="224">
        <v>46249</v>
      </c>
      <c r="N406"/>
      <c r="O406" t="s">
        <v>279</v>
      </c>
      <c r="P406">
        <v>2110302</v>
      </c>
      <c r="Q406" t="s">
        <v>280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+VLOOKUP($A$1:$A$21162,'DT HUEVO'!$A:$E,3,0)</f>
        <v>L</v>
      </c>
      <c r="W406" t="str">
        <f>+VLOOKUP($A$1:$A$21002,'DT HUEVO'!$A:$E,4,0)</f>
        <v>VERDE</v>
      </c>
      <c r="X406" t="str">
        <f>+VLOOKUP(T$1:T$21162,'DT HUEVO'!$H:$K,2,0)</f>
        <v>COSTA</v>
      </c>
      <c r="Y406" t="str">
        <f>+VLOOKUP(T$1:T$21162,'DT HUEVO'!$H:$K,3,0)</f>
        <v>CALOTO</v>
      </c>
      <c r="Z406">
        <f>+VLOOKUP(A$1:A$21162,'DT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2110402</v>
      </c>
      <c r="B407" t="s">
        <v>1008</v>
      </c>
      <c r="C407" t="s">
        <v>1258</v>
      </c>
      <c r="D407">
        <v>15708</v>
      </c>
      <c r="E407">
        <v>0</v>
      </c>
      <c r="F407" t="s">
        <v>1259</v>
      </c>
      <c r="G407" t="s">
        <v>1260</v>
      </c>
      <c r="H407">
        <v>0</v>
      </c>
      <c r="I407">
        <v>395</v>
      </c>
      <c r="J407" t="s">
        <v>1261</v>
      </c>
      <c r="K407" t="s">
        <v>1262</v>
      </c>
      <c r="L407">
        <v>350.46110852337267</v>
      </c>
      <c r="M407" s="224">
        <v>46265</v>
      </c>
      <c r="N407"/>
      <c r="O407" t="s">
        <v>279</v>
      </c>
      <c r="P407">
        <v>2110402</v>
      </c>
      <c r="Q407" t="s">
        <v>280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+VLOOKUP($A$1:$A$21162,'DT HUEVO'!$A:$E,3,0)</f>
        <v>M</v>
      </c>
      <c r="W407" t="str">
        <f>+VLOOKUP($A$1:$A$21002,'DT HUEVO'!$A:$E,4,0)</f>
        <v>VERDE</v>
      </c>
      <c r="X407" t="str">
        <f>+VLOOKUP(T$1:T$21162,'DT HUEVO'!$H:$K,2,0)</f>
        <v>COSTA</v>
      </c>
      <c r="Y407" t="str">
        <f>+VLOOKUP(T$1:T$21162,'DT HUEVO'!$H:$K,3,0)</f>
        <v>CALOTO</v>
      </c>
      <c r="Z407">
        <f>+VLOOKUP(A$1:A$21162,'DT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2152388</v>
      </c>
      <c r="B408" t="s">
        <v>1105</v>
      </c>
      <c r="C408" t="s">
        <v>1258</v>
      </c>
      <c r="D408">
        <v>750</v>
      </c>
      <c r="E408">
        <v>0</v>
      </c>
      <c r="F408" t="s">
        <v>1259</v>
      </c>
      <c r="G408" t="s">
        <v>1260</v>
      </c>
      <c r="H408">
        <v>0</v>
      </c>
      <c r="I408">
        <v>530</v>
      </c>
      <c r="J408" t="s">
        <v>1261</v>
      </c>
      <c r="K408" t="s">
        <v>1262</v>
      </c>
      <c r="L408">
        <v>538.38</v>
      </c>
      <c r="M408" s="224">
        <v>46265</v>
      </c>
      <c r="N408"/>
      <c r="O408" t="s">
        <v>279</v>
      </c>
      <c r="P408">
        <v>2152388</v>
      </c>
      <c r="Q408" t="s">
        <v>280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+VLOOKUP($A$1:$A$21162,'DT HUEVO'!$A:$E,3,0)</f>
        <v>L</v>
      </c>
      <c r="W408" t="str">
        <f>+VLOOKUP($A$1:$A$21002,'DT HUEVO'!$A:$E,4,0)</f>
        <v>EMPACADOS</v>
      </c>
      <c r="X408" t="str">
        <f>+VLOOKUP(T$1:T$21162,'DT HUEVO'!$H:$K,2,0)</f>
        <v>COSTA</v>
      </c>
      <c r="Y408" t="str">
        <f>+VLOOKUP(T$1:T$21162,'DT HUEVO'!$H:$K,3,0)</f>
        <v>CALOTO</v>
      </c>
      <c r="Z408">
        <f>+VLOOKUP(A$1:A$21162,'DT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14150</v>
      </c>
      <c r="E409">
        <v>0</v>
      </c>
      <c r="F409" t="s">
        <v>1259</v>
      </c>
      <c r="G409" t="s">
        <v>1260</v>
      </c>
      <c r="H409">
        <v>0</v>
      </c>
      <c r="I409">
        <v>395</v>
      </c>
      <c r="J409" t="s">
        <v>1261</v>
      </c>
      <c r="K409" t="s">
        <v>1262</v>
      </c>
      <c r="L409">
        <v>353.53060298631681</v>
      </c>
      <c r="M409" s="224">
        <v>46265</v>
      </c>
      <c r="N409"/>
      <c r="O409" t="s">
        <v>897</v>
      </c>
      <c r="P409">
        <v>2110402</v>
      </c>
      <c r="Q409" t="s">
        <v>898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+VLOOKUP($A$1:$A$21162,'DT HUEVO'!$A:$E,3,0)</f>
        <v>M</v>
      </c>
      <c r="W409" t="str">
        <f>+VLOOKUP($A$1:$A$21002,'DT HUEVO'!$A:$E,4,0)</f>
        <v>VERDE</v>
      </c>
      <c r="X409" t="str">
        <f>+VLOOKUP(T$1:T$21162,'DT HUEVO'!$H:$K,2,0)</f>
        <v>COSTA</v>
      </c>
      <c r="Y409" t="str">
        <f>+VLOOKUP(T$1:T$21162,'DT HUEVO'!$H:$K,3,0)</f>
        <v>CALOTO</v>
      </c>
      <c r="Z409">
        <f>+VLOOKUP(A$1:A$21162,'DT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525</v>
      </c>
      <c r="E410">
        <v>0</v>
      </c>
      <c r="F410" t="s">
        <v>1259</v>
      </c>
      <c r="G410" t="s">
        <v>1260</v>
      </c>
      <c r="H410">
        <v>0</v>
      </c>
      <c r="I410">
        <v>530</v>
      </c>
      <c r="J410" t="s">
        <v>1261</v>
      </c>
      <c r="K410" t="s">
        <v>1262</v>
      </c>
      <c r="L410">
        <v>538.38</v>
      </c>
      <c r="M410" s="224">
        <v>46263</v>
      </c>
      <c r="N410"/>
      <c r="O410" t="s">
        <v>897</v>
      </c>
      <c r="P410">
        <v>2152388</v>
      </c>
      <c r="Q410" t="s">
        <v>898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+VLOOKUP($A$1:$A$21162,'DT HUEVO'!$A:$E,3,0)</f>
        <v>L</v>
      </c>
      <c r="W410" t="str">
        <f>+VLOOKUP($A$1:$A$21002,'DT HUEVO'!$A:$E,4,0)</f>
        <v>EMPACADOS</v>
      </c>
      <c r="X410" t="str">
        <f>+VLOOKUP(T$1:T$21162,'DT HUEVO'!$H:$K,2,0)</f>
        <v>COSTA</v>
      </c>
      <c r="Y410" t="str">
        <f>+VLOOKUP(T$1:T$21162,'DT HUEVO'!$H:$K,3,0)</f>
        <v>CALOTO</v>
      </c>
      <c r="Z410">
        <f>+VLOOKUP(A$1:A$21162,'DT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660</v>
      </c>
      <c r="E411">
        <v>0</v>
      </c>
      <c r="F411" t="s">
        <v>1259</v>
      </c>
      <c r="G411" t="s">
        <v>1260</v>
      </c>
      <c r="H411">
        <v>0</v>
      </c>
      <c r="I411">
        <v>455</v>
      </c>
      <c r="J411" t="s">
        <v>1261</v>
      </c>
      <c r="K411" t="s">
        <v>1262</v>
      </c>
      <c r="L411">
        <v>425.70066942148759</v>
      </c>
      <c r="M411" s="224">
        <v>46265</v>
      </c>
      <c r="N411"/>
      <c r="O411" t="s">
        <v>1479</v>
      </c>
      <c r="P411">
        <v>2110302</v>
      </c>
      <c r="Q411" t="s">
        <v>1108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+VLOOKUP($A$1:$A$21162,'DT HUEVO'!$A:$E,3,0)</f>
        <v>L</v>
      </c>
      <c r="W411" t="str">
        <f>+VLOOKUP($A$1:$A$21002,'DT HUEVO'!$A:$E,4,0)</f>
        <v>VERDE</v>
      </c>
      <c r="X411" t="str">
        <f>+VLOOKUP(T$1:T$21162,'DT HUEVO'!$H:$K,2,0)</f>
        <v>COSTA</v>
      </c>
      <c r="Y411" t="str">
        <f>+VLOOKUP(T$1:T$21162,'DT HUEVO'!$H:$K,3,0)</f>
        <v>CALOTO</v>
      </c>
      <c r="Z411">
        <f>+VLOOKUP(A$1:A$21162,'DT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11910</v>
      </c>
      <c r="E412">
        <v>0</v>
      </c>
      <c r="F412" t="s">
        <v>1259</v>
      </c>
      <c r="G412" t="s">
        <v>1260</v>
      </c>
      <c r="H412">
        <v>0</v>
      </c>
      <c r="I412">
        <v>395</v>
      </c>
      <c r="J412" t="s">
        <v>1261</v>
      </c>
      <c r="K412" t="s">
        <v>1262</v>
      </c>
      <c r="L412">
        <v>352.18372497831803</v>
      </c>
      <c r="M412" s="224">
        <v>46265</v>
      </c>
      <c r="N412"/>
      <c r="O412" t="s">
        <v>1479</v>
      </c>
      <c r="P412">
        <v>2110402</v>
      </c>
      <c r="Q412" t="s">
        <v>1108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+VLOOKUP($A$1:$A$21162,'DT HUEVO'!$A:$E,3,0)</f>
        <v>M</v>
      </c>
      <c r="W412" t="str">
        <f>+VLOOKUP($A$1:$A$21002,'DT HUEVO'!$A:$E,4,0)</f>
        <v>VERDE</v>
      </c>
      <c r="X412" t="str">
        <f>+VLOOKUP(T$1:T$21162,'DT HUEVO'!$H:$K,2,0)</f>
        <v>COSTA</v>
      </c>
      <c r="Y412" t="str">
        <f>+VLOOKUP(T$1:T$21162,'DT HUEVO'!$H:$K,3,0)</f>
        <v>CALOTO</v>
      </c>
      <c r="Z412">
        <f>+VLOOKUP(A$1:A$21162,'DT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420</v>
      </c>
      <c r="E413">
        <v>0</v>
      </c>
      <c r="F413" t="s">
        <v>1259</v>
      </c>
      <c r="G413" t="s">
        <v>1260</v>
      </c>
      <c r="H413">
        <v>0</v>
      </c>
      <c r="I413">
        <v>530</v>
      </c>
      <c r="J413" t="s">
        <v>1261</v>
      </c>
      <c r="K413" t="s">
        <v>1262</v>
      </c>
      <c r="L413">
        <v>538.38</v>
      </c>
      <c r="M413" s="224">
        <v>46263</v>
      </c>
      <c r="N413"/>
      <c r="O413" t="s">
        <v>1479</v>
      </c>
      <c r="P413">
        <v>2152388</v>
      </c>
      <c r="Q413" t="s">
        <v>1108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+VLOOKUP($A$1:$A$21162,'DT HUEVO'!$A:$E,3,0)</f>
        <v>L</v>
      </c>
      <c r="W413" t="str">
        <f>+VLOOKUP($A$1:$A$21002,'DT HUEVO'!$A:$E,4,0)</f>
        <v>EMPACADOS</v>
      </c>
      <c r="X413" t="str">
        <f>+VLOOKUP(T$1:T$21162,'DT HUEVO'!$H:$K,2,0)</f>
        <v>COSTA</v>
      </c>
      <c r="Y413" t="str">
        <f>+VLOOKUP(T$1:T$21162,'DT HUEVO'!$H:$K,3,0)</f>
        <v>CALOTO</v>
      </c>
      <c r="Z413">
        <f>+VLOOKUP(A$1:A$21162,'DT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2110302</v>
      </c>
      <c r="B414" t="s">
        <v>1006</v>
      </c>
      <c r="C414" t="s">
        <v>1258</v>
      </c>
      <c r="D414">
        <v>420</v>
      </c>
      <c r="E414">
        <v>0</v>
      </c>
      <c r="F414" t="s">
        <v>1259</v>
      </c>
      <c r="G414" t="s">
        <v>1260</v>
      </c>
      <c r="H414">
        <v>0</v>
      </c>
      <c r="I414">
        <v>455</v>
      </c>
      <c r="J414" t="s">
        <v>1261</v>
      </c>
      <c r="K414" t="s">
        <v>1262</v>
      </c>
      <c r="L414">
        <v>368.02548718503368</v>
      </c>
      <c r="M414" s="224">
        <v>46263</v>
      </c>
      <c r="N414"/>
      <c r="O414" t="s">
        <v>940</v>
      </c>
      <c r="P414">
        <v>2110302</v>
      </c>
      <c r="Q414" t="s">
        <v>941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+VLOOKUP($A$1:$A$21162,'DT HUEVO'!$A:$E,3,0)</f>
        <v>L</v>
      </c>
      <c r="W414" t="str">
        <f>+VLOOKUP($A$1:$A$21002,'DT HUEVO'!$A:$E,4,0)</f>
        <v>VERDE</v>
      </c>
      <c r="X414" t="str">
        <f>+VLOOKUP(T$1:T$21162,'DT HUEVO'!$H:$K,2,0)</f>
        <v>COSTA</v>
      </c>
      <c r="Y414" t="str">
        <f>+VLOOKUP(T$1:T$21162,'DT HUEVO'!$H:$K,3,0)</f>
        <v>CALOTO</v>
      </c>
      <c r="Z414">
        <f>+VLOOKUP(A$1:A$21162,'DT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2110402</v>
      </c>
      <c r="B415" t="s">
        <v>1008</v>
      </c>
      <c r="C415" t="s">
        <v>1258</v>
      </c>
      <c r="D415">
        <v>14010</v>
      </c>
      <c r="E415">
        <v>0</v>
      </c>
      <c r="F415" t="s">
        <v>1259</v>
      </c>
      <c r="G415" t="s">
        <v>1260</v>
      </c>
      <c r="H415">
        <v>0</v>
      </c>
      <c r="I415">
        <v>395</v>
      </c>
      <c r="J415" t="s">
        <v>1261</v>
      </c>
      <c r="K415" t="s">
        <v>1262</v>
      </c>
      <c r="L415">
        <v>353.43189868716382</v>
      </c>
      <c r="M415" s="224">
        <v>46265</v>
      </c>
      <c r="N415"/>
      <c r="O415" t="s">
        <v>940</v>
      </c>
      <c r="P415">
        <v>2110402</v>
      </c>
      <c r="Q415" t="s">
        <v>941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+VLOOKUP($A$1:$A$21162,'DT HUEVO'!$A:$E,3,0)</f>
        <v>M</v>
      </c>
      <c r="W415" t="str">
        <f>+VLOOKUP($A$1:$A$21002,'DT HUEVO'!$A:$E,4,0)</f>
        <v>VERDE</v>
      </c>
      <c r="X415" t="str">
        <f>+VLOOKUP(T$1:T$21162,'DT HUEVO'!$H:$K,2,0)</f>
        <v>COSTA</v>
      </c>
      <c r="Y415" t="str">
        <f>+VLOOKUP(T$1:T$21162,'DT HUEVO'!$H:$K,3,0)</f>
        <v>CALOTO</v>
      </c>
      <c r="Z415">
        <f>+VLOOKUP(A$1:A$21162,'DT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2152388</v>
      </c>
      <c r="B416" t="s">
        <v>1105</v>
      </c>
      <c r="C416" t="s">
        <v>1258</v>
      </c>
      <c r="D416">
        <v>180</v>
      </c>
      <c r="E416">
        <v>0</v>
      </c>
      <c r="F416" t="s">
        <v>1259</v>
      </c>
      <c r="G416" t="s">
        <v>1260</v>
      </c>
      <c r="H416">
        <v>0</v>
      </c>
      <c r="I416">
        <v>530</v>
      </c>
      <c r="J416" t="s">
        <v>1261</v>
      </c>
      <c r="K416" t="s">
        <v>1262</v>
      </c>
      <c r="L416">
        <v>538.38</v>
      </c>
      <c r="M416" s="224">
        <v>46262</v>
      </c>
      <c r="N416"/>
      <c r="O416" t="s">
        <v>940</v>
      </c>
      <c r="P416">
        <v>2152388</v>
      </c>
      <c r="Q416" t="s">
        <v>941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+VLOOKUP($A$1:$A$21162,'DT HUEVO'!$A:$E,3,0)</f>
        <v>L</v>
      </c>
      <c r="W416" t="str">
        <f>+VLOOKUP($A$1:$A$21002,'DT HUEVO'!$A:$E,4,0)</f>
        <v>EMPACADOS</v>
      </c>
      <c r="X416" t="str">
        <f>+VLOOKUP(T$1:T$21162,'DT HUEVO'!$H:$K,2,0)</f>
        <v>COSTA</v>
      </c>
      <c r="Y416" t="str">
        <f>+VLOOKUP(T$1:T$21162,'DT HUEVO'!$H:$K,3,0)</f>
        <v>CALOTO</v>
      </c>
      <c r="Z416">
        <f>+VLOOKUP(A$1:A$21162,'DT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16800</v>
      </c>
      <c r="E417">
        <v>0</v>
      </c>
      <c r="F417" t="s">
        <v>1259</v>
      </c>
      <c r="G417" t="s">
        <v>1260</v>
      </c>
      <c r="H417">
        <v>0</v>
      </c>
      <c r="I417">
        <v>395</v>
      </c>
      <c r="J417" t="s">
        <v>1261</v>
      </c>
      <c r="K417" t="s">
        <v>1262</v>
      </c>
      <c r="L417">
        <v>349.55598750000001</v>
      </c>
      <c r="M417" s="224">
        <v>46265</v>
      </c>
      <c r="N417"/>
      <c r="O417" t="s">
        <v>1142</v>
      </c>
      <c r="P417">
        <v>2110402</v>
      </c>
      <c r="Q417" t="s">
        <v>1143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+VLOOKUP($A$1:$A$21162,'DT HUEVO'!$A:$E,3,0)</f>
        <v>M</v>
      </c>
      <c r="W417" t="str">
        <f>+VLOOKUP($A$1:$A$21002,'DT HUEVO'!$A:$E,4,0)</f>
        <v>VERDE</v>
      </c>
      <c r="X417" t="str">
        <f>+VLOOKUP(T$1:T$21162,'DT HUEVO'!$H:$K,2,0)</f>
        <v>COSTA</v>
      </c>
      <c r="Y417" t="str">
        <f>+VLOOKUP(T$1:T$21162,'DT HUEVO'!$H:$K,3,0)</f>
        <v>CALOTO</v>
      </c>
      <c r="Z417">
        <f>+VLOOKUP(A$1:A$21162,'DT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1275</v>
      </c>
      <c r="E418">
        <v>0</v>
      </c>
      <c r="F418" t="s">
        <v>1259</v>
      </c>
      <c r="G418" t="s">
        <v>1260</v>
      </c>
      <c r="H418">
        <v>0</v>
      </c>
      <c r="I418">
        <v>530</v>
      </c>
      <c r="J418" t="s">
        <v>1261</v>
      </c>
      <c r="K418" t="s">
        <v>1262</v>
      </c>
      <c r="L418">
        <v>538.38</v>
      </c>
      <c r="M418" s="224">
        <v>46265</v>
      </c>
      <c r="N418"/>
      <c r="O418" t="s">
        <v>1142</v>
      </c>
      <c r="P418">
        <v>2152388</v>
      </c>
      <c r="Q418" t="s">
        <v>1143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+VLOOKUP($A$1:$A$21162,'DT HUEVO'!$A:$E,3,0)</f>
        <v>L</v>
      </c>
      <c r="W418" t="str">
        <f>+VLOOKUP($A$1:$A$21002,'DT HUEVO'!$A:$E,4,0)</f>
        <v>EMPACADOS</v>
      </c>
      <c r="X418" t="str">
        <f>+VLOOKUP(T$1:T$21162,'DT HUEVO'!$H:$K,2,0)</f>
        <v>COSTA</v>
      </c>
      <c r="Y418" t="str">
        <f>+VLOOKUP(T$1:T$21162,'DT HUEVO'!$H:$K,3,0)</f>
        <v>CALOTO</v>
      </c>
      <c r="Z418">
        <f>+VLOOKUP(A$1:A$21162,'DT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1207</v>
      </c>
      <c r="E419">
        <v>0</v>
      </c>
      <c r="F419" t="s">
        <v>1259</v>
      </c>
      <c r="G419" t="s">
        <v>1260</v>
      </c>
      <c r="H419">
        <v>0</v>
      </c>
      <c r="I419">
        <v>395</v>
      </c>
      <c r="J419" t="s">
        <v>1261</v>
      </c>
      <c r="K419" t="s">
        <v>1262</v>
      </c>
      <c r="L419">
        <v>349.9453461341256</v>
      </c>
      <c r="M419" s="224">
        <v>46263</v>
      </c>
      <c r="N419"/>
      <c r="O419" t="s">
        <v>1227</v>
      </c>
      <c r="P419">
        <v>2110402</v>
      </c>
      <c r="Q419" t="s">
        <v>1228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+VLOOKUP($A$1:$A$21162,'DT HUEVO'!$A:$E,3,0)</f>
        <v>M</v>
      </c>
      <c r="W419" t="str">
        <f>+VLOOKUP($A$1:$A$21002,'DT HUEVO'!$A:$E,4,0)</f>
        <v>VERDE</v>
      </c>
      <c r="X419" t="str">
        <f>+VLOOKUP(T$1:T$21162,'DT HUEVO'!$H:$K,2,0)</f>
        <v>COSTA</v>
      </c>
      <c r="Y419" t="str">
        <f>+VLOOKUP(T$1:T$21162,'DT HUEVO'!$H:$K,3,0)</f>
        <v>CALOTO</v>
      </c>
      <c r="Z419">
        <f>+VLOOKUP(A$1:A$21162,'DT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1008</v>
      </c>
      <c r="C420" t="s">
        <v>1258</v>
      </c>
      <c r="D420">
        <v>3200</v>
      </c>
      <c r="E420">
        <v>0</v>
      </c>
      <c r="F420" t="s">
        <v>1259</v>
      </c>
      <c r="G420" t="s">
        <v>1260</v>
      </c>
      <c r="H420">
        <v>0</v>
      </c>
      <c r="I420">
        <v>395</v>
      </c>
      <c r="J420" t="s">
        <v>1261</v>
      </c>
      <c r="K420" t="s">
        <v>1262</v>
      </c>
      <c r="L420">
        <v>351.47859860483283</v>
      </c>
      <c r="M420" s="224">
        <v>46263</v>
      </c>
      <c r="N420"/>
      <c r="O420" t="s">
        <v>1789</v>
      </c>
      <c r="P420">
        <v>2110402</v>
      </c>
      <c r="Q420" t="s">
        <v>1351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+VLOOKUP($A$1:$A$21162,'DT HUEVO'!$A:$E,3,0)</f>
        <v>M</v>
      </c>
      <c r="W420" t="str">
        <f>+VLOOKUP($A$1:$A$21002,'DT HUEVO'!$A:$E,4,0)</f>
        <v>VERDE</v>
      </c>
      <c r="X420" t="str">
        <f>+VLOOKUP(T$1:T$21162,'DT HUEVO'!$H:$K,2,0)</f>
        <v>COSTA</v>
      </c>
      <c r="Y420" t="str">
        <f>+VLOOKUP(T$1:T$21162,'DT HUEVO'!$H:$K,3,0)</f>
        <v>CALOTO</v>
      </c>
      <c r="Z420">
        <f>+VLOOKUP(A$1:A$21162,'DT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79201</v>
      </c>
      <c r="B421" t="s">
        <v>50</v>
      </c>
      <c r="C421" t="s">
        <v>1258</v>
      </c>
      <c r="D421">
        <v>1091</v>
      </c>
      <c r="E421"/>
      <c r="F421" t="s">
        <v>1259</v>
      </c>
      <c r="G421" t="s">
        <v>1260</v>
      </c>
      <c r="H421"/>
      <c r="I421"/>
      <c r="J421" t="s">
        <v>1261</v>
      </c>
      <c r="K421" t="s">
        <v>1262</v>
      </c>
      <c r="L421">
        <v>380.38380384967923</v>
      </c>
      <c r="M421" s="224">
        <v>46263</v>
      </c>
      <c r="N421">
        <v>79201</v>
      </c>
      <c r="O421" t="s">
        <v>281</v>
      </c>
      <c r="P421">
        <v>79201</v>
      </c>
      <c r="Q421" t="s">
        <v>282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+VLOOKUP($A$1:$A$21162,'DT HUEVO'!$A:$E,3,0)</f>
        <v>SEGUNDA</v>
      </c>
      <c r="W421" t="str">
        <f>+VLOOKUP($A$1:$A$21002,'DT HUEVO'!$A:$E,4,0)</f>
        <v>SEGUNDA</v>
      </c>
      <c r="X421" t="str">
        <f>+VLOOKUP(T$1:T$21162,'DT HUEVO'!$H:$K,2,0)</f>
        <v>COSTA</v>
      </c>
      <c r="Y421" t="str">
        <f>+VLOOKUP(T$1:T$21162,'DT HUEVO'!$H:$K,3,0)</f>
        <v>CALOTO</v>
      </c>
      <c r="Z421" t="str">
        <f>+VLOOKUP(A$1:A$21162,'DT HUEVO'!$A:$E,5,0)</f>
        <v>DESECHO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SEGUNDA</v>
      </c>
    </row>
    <row r="422" spans="1:28">
      <c r="A422">
        <v>112379</v>
      </c>
      <c r="B422" t="s">
        <v>1066</v>
      </c>
      <c r="C422" t="s">
        <v>1258</v>
      </c>
      <c r="D422">
        <v>300</v>
      </c>
      <c r="E422">
        <v>0</v>
      </c>
      <c r="F422" t="s">
        <v>1259</v>
      </c>
      <c r="G422" t="s">
        <v>1260</v>
      </c>
      <c r="H422">
        <v>0</v>
      </c>
      <c r="I422">
        <v>635</v>
      </c>
      <c r="J422" t="s">
        <v>1261</v>
      </c>
      <c r="K422" t="s">
        <v>1262</v>
      </c>
      <c r="L422">
        <v>540.20426048565116</v>
      </c>
      <c r="M422" s="224">
        <v>46262</v>
      </c>
      <c r="N422"/>
      <c r="O422" t="s">
        <v>281</v>
      </c>
      <c r="P422">
        <v>112379</v>
      </c>
      <c r="Q422" t="s">
        <v>282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+VLOOKUP($A$1:$A$21162,'DT HUEVO'!$A:$E,3,0)</f>
        <v>L</v>
      </c>
      <c r="W422" t="str">
        <f>+VLOOKUP($A$1:$A$21002,'DT HUEVO'!$A:$E,4,0)</f>
        <v>EMPACADOS</v>
      </c>
      <c r="X422" t="str">
        <f>+VLOOKUP(T$1:T$21162,'DT HUEVO'!$H:$K,2,0)</f>
        <v>COSTA</v>
      </c>
      <c r="Y422" t="str">
        <f>+VLOOKUP(T$1:T$21162,'DT HUEVO'!$H:$K,3,0)</f>
        <v>CALOTO</v>
      </c>
      <c r="Z422">
        <f>+VLOOKUP(A$1:A$21162,'DT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AU/FS/GS</v>
      </c>
    </row>
    <row r="423" spans="1:28">
      <c r="A423">
        <v>2110302</v>
      </c>
      <c r="B423" t="s">
        <v>1006</v>
      </c>
      <c r="C423" t="s">
        <v>1258</v>
      </c>
      <c r="D423">
        <v>600</v>
      </c>
      <c r="E423">
        <v>0</v>
      </c>
      <c r="F423" t="s">
        <v>1259</v>
      </c>
      <c r="G423" t="s">
        <v>1260</v>
      </c>
      <c r="H423">
        <v>0</v>
      </c>
      <c r="I423">
        <v>455</v>
      </c>
      <c r="J423" t="s">
        <v>1261</v>
      </c>
      <c r="K423" t="s">
        <v>1262</v>
      </c>
      <c r="L423">
        <v>363.24050933523972</v>
      </c>
      <c r="M423" s="224">
        <v>46263</v>
      </c>
      <c r="N423"/>
      <c r="O423" t="s">
        <v>283</v>
      </c>
      <c r="P423">
        <v>2110302</v>
      </c>
      <c r="Q423" t="s">
        <v>284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+VLOOKUP($A$1:$A$21162,'DT HUEVO'!$A:$E,3,0)</f>
        <v>L</v>
      </c>
      <c r="W423" t="str">
        <f>+VLOOKUP($A$1:$A$21002,'DT HUEVO'!$A:$E,4,0)</f>
        <v>VERDE</v>
      </c>
      <c r="X423" t="str">
        <f>+VLOOKUP(T$1:T$21162,'DT HUEVO'!$H:$K,2,0)</f>
        <v>COSTA</v>
      </c>
      <c r="Y423" t="str">
        <f>+VLOOKUP(T$1:T$21162,'DT HUEVO'!$H:$K,3,0)</f>
        <v>SANTANDER</v>
      </c>
      <c r="Z423">
        <f>+VLOOKUP(A$1:A$21162,'DT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12358</v>
      </c>
      <c r="E424">
        <v>0</v>
      </c>
      <c r="F424" t="s">
        <v>1259</v>
      </c>
      <c r="G424" t="s">
        <v>1260</v>
      </c>
      <c r="H424">
        <v>0</v>
      </c>
      <c r="I424">
        <v>395</v>
      </c>
      <c r="J424" t="s">
        <v>1261</v>
      </c>
      <c r="K424" t="s">
        <v>1262</v>
      </c>
      <c r="L424">
        <v>349.55000000025228</v>
      </c>
      <c r="M424" s="224">
        <v>46263</v>
      </c>
      <c r="N424"/>
      <c r="O424" t="s">
        <v>283</v>
      </c>
      <c r="P424">
        <v>2110402</v>
      </c>
      <c r="Q424" t="s">
        <v>284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+VLOOKUP($A$1:$A$21162,'DT HUEVO'!$A:$E,3,0)</f>
        <v>M</v>
      </c>
      <c r="W424" t="str">
        <f>+VLOOKUP($A$1:$A$21002,'DT HUEVO'!$A:$E,4,0)</f>
        <v>VERDE</v>
      </c>
      <c r="X424" t="str">
        <f>+VLOOKUP(T$1:T$21162,'DT HUEVO'!$H:$K,2,0)</f>
        <v>COSTA</v>
      </c>
      <c r="Y424" t="str">
        <f>+VLOOKUP(T$1:T$21162,'DT HUEVO'!$H:$K,3,0)</f>
        <v>SANTANDER</v>
      </c>
      <c r="Z424">
        <f>+VLOOKUP(A$1:A$21162,'DT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2152388</v>
      </c>
      <c r="B425" t="s">
        <v>1105</v>
      </c>
      <c r="C425" t="s">
        <v>1258</v>
      </c>
      <c r="D425">
        <v>540</v>
      </c>
      <c r="E425">
        <v>0</v>
      </c>
      <c r="F425" t="s">
        <v>1259</v>
      </c>
      <c r="G425" t="s">
        <v>1260</v>
      </c>
      <c r="H425">
        <v>0</v>
      </c>
      <c r="I425">
        <v>560</v>
      </c>
      <c r="J425" t="s">
        <v>1261</v>
      </c>
      <c r="K425" t="s">
        <v>1262</v>
      </c>
      <c r="L425">
        <v>538.38</v>
      </c>
      <c r="M425" s="224">
        <v>46263</v>
      </c>
      <c r="N425"/>
      <c r="O425" t="s">
        <v>283</v>
      </c>
      <c r="P425">
        <v>2152388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+VLOOKUP($A$1:$A$21162,'DT HUEVO'!$A:$E,3,0)</f>
        <v>L</v>
      </c>
      <c r="W425" t="str">
        <f>+VLOOKUP($A$1:$A$21002,'DT HUEVO'!$A:$E,4,0)</f>
        <v>EMPACADOS</v>
      </c>
      <c r="X425" t="str">
        <f>+VLOOKUP(T$1:T$21162,'DT HUEVO'!$H:$K,2,0)</f>
        <v>COSTA</v>
      </c>
      <c r="Y425" t="str">
        <f>+VLOOKUP(T$1:T$21162,'DT HUEVO'!$H:$K,3,0)</f>
        <v>SANTANDER</v>
      </c>
      <c r="Z425">
        <f>+VLOOKUP(A$1:A$21162,'DT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14490</v>
      </c>
      <c r="E426">
        <v>0</v>
      </c>
      <c r="F426" t="s">
        <v>1259</v>
      </c>
      <c r="G426" t="s">
        <v>1260</v>
      </c>
      <c r="H426">
        <v>0</v>
      </c>
      <c r="I426">
        <v>395</v>
      </c>
      <c r="J426" t="s">
        <v>1261</v>
      </c>
      <c r="K426" t="s">
        <v>1262</v>
      </c>
      <c r="L426">
        <v>349.55</v>
      </c>
      <c r="M426" s="224">
        <v>46265</v>
      </c>
      <c r="N426"/>
      <c r="O426" t="s">
        <v>285</v>
      </c>
      <c r="P426">
        <v>2110402</v>
      </c>
      <c r="Q426" t="s">
        <v>286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+VLOOKUP($A$1:$A$21162,'DT HUEVO'!$A:$E,3,0)</f>
        <v>M</v>
      </c>
      <c r="W426" t="str">
        <f>+VLOOKUP($A$1:$A$21002,'DT HUEVO'!$A:$E,4,0)</f>
        <v>VERDE</v>
      </c>
      <c r="X426" t="str">
        <f>+VLOOKUP(T$1:T$21162,'DT HUEVO'!$H:$K,2,0)</f>
        <v>COSTA</v>
      </c>
      <c r="Y426" t="str">
        <f>+VLOOKUP(T$1:T$21162,'DT HUEVO'!$H:$K,3,0)</f>
        <v>SANTANDER</v>
      </c>
      <c r="Z426">
        <f>+VLOOKUP(A$1:A$21162,'DT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180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46263</v>
      </c>
      <c r="N427"/>
      <c r="O427" t="s">
        <v>285</v>
      </c>
      <c r="P427">
        <v>2152388</v>
      </c>
      <c r="Q427" t="s">
        <v>286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+VLOOKUP($A$1:$A$21162,'DT HUEVO'!$A:$E,3,0)</f>
        <v>L</v>
      </c>
      <c r="W427" t="str">
        <f>+VLOOKUP($A$1:$A$21002,'DT HUEVO'!$A:$E,4,0)</f>
        <v>EMPACADOS</v>
      </c>
      <c r="X427" t="str">
        <f>+VLOOKUP(T$1:T$21162,'DT HUEVO'!$H:$K,2,0)</f>
        <v>COSTA</v>
      </c>
      <c r="Y427" t="str">
        <f>+VLOOKUP(T$1:T$21162,'DT HUEVO'!$H:$K,3,0)</f>
        <v>SANTANDER</v>
      </c>
      <c r="Z427">
        <f>+VLOOKUP(A$1:A$21162,'DT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1008</v>
      </c>
      <c r="C428" t="s">
        <v>1258</v>
      </c>
      <c r="D428">
        <v>2784</v>
      </c>
      <c r="E428">
        <v>0</v>
      </c>
      <c r="F428" t="s">
        <v>1259</v>
      </c>
      <c r="G428" t="s">
        <v>1260</v>
      </c>
      <c r="H428">
        <v>0</v>
      </c>
      <c r="I428">
        <v>395</v>
      </c>
      <c r="J428" t="s">
        <v>1261</v>
      </c>
      <c r="K428" t="s">
        <v>1262</v>
      </c>
      <c r="L428">
        <v>349.55000000005651</v>
      </c>
      <c r="M428" s="224">
        <v>46265</v>
      </c>
      <c r="N428"/>
      <c r="O428" t="s">
        <v>287</v>
      </c>
      <c r="P428">
        <v>2110402</v>
      </c>
      <c r="Q428" t="s">
        <v>288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+VLOOKUP($A$1:$A$21162,'DT HUEVO'!$A:$E,3,0)</f>
        <v>M</v>
      </c>
      <c r="W428" t="str">
        <f>+VLOOKUP($A$1:$A$21002,'DT HUEVO'!$A:$E,4,0)</f>
        <v>VERDE</v>
      </c>
      <c r="X428" t="str">
        <f>+VLOOKUP(T$1:T$21162,'DT HUEVO'!$H:$K,2,0)</f>
        <v>COSTA</v>
      </c>
      <c r="Y428" t="str">
        <f>+VLOOKUP(T$1:T$21162,'DT HUEVO'!$H:$K,3,0)</f>
        <v>SANTANDER</v>
      </c>
      <c r="Z428">
        <f>+VLOOKUP(A$1:A$21162,'DT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1105</v>
      </c>
      <c r="C429" t="s">
        <v>1258</v>
      </c>
      <c r="D429">
        <v>150</v>
      </c>
      <c r="E429">
        <v>0</v>
      </c>
      <c r="F429" t="s">
        <v>1259</v>
      </c>
      <c r="G429" t="s">
        <v>1260</v>
      </c>
      <c r="H429">
        <v>0</v>
      </c>
      <c r="I429">
        <v>560</v>
      </c>
      <c r="J429" t="s">
        <v>1261</v>
      </c>
      <c r="K429" t="s">
        <v>1262</v>
      </c>
      <c r="L429">
        <v>538.38</v>
      </c>
      <c r="M429" s="224">
        <v>46263</v>
      </c>
      <c r="N429"/>
      <c r="O429" t="s">
        <v>287</v>
      </c>
      <c r="P429">
        <v>2152388</v>
      </c>
      <c r="Q429" t="s">
        <v>288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+VLOOKUP($A$1:$A$21162,'DT HUEVO'!$A:$E,3,0)</f>
        <v>L</v>
      </c>
      <c r="W429" t="str">
        <f>+VLOOKUP($A$1:$A$21002,'DT HUEVO'!$A:$E,4,0)</f>
        <v>EMPACADOS</v>
      </c>
      <c r="X429" t="str">
        <f>+VLOOKUP(T$1:T$21162,'DT HUEVO'!$H:$K,2,0)</f>
        <v>COSTA</v>
      </c>
      <c r="Y429" t="str">
        <f>+VLOOKUP(T$1:T$21162,'DT HUEVO'!$H:$K,3,0)</f>
        <v>SANTANDER</v>
      </c>
      <c r="Z429">
        <f>+VLOOKUP(A$1:A$21162,'DT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1105</v>
      </c>
      <c r="C430" t="s">
        <v>1258</v>
      </c>
      <c r="D430">
        <v>15</v>
      </c>
      <c r="E430">
        <v>0</v>
      </c>
      <c r="F430" t="s">
        <v>1259</v>
      </c>
      <c r="G430" t="s">
        <v>1260</v>
      </c>
      <c r="H430">
        <v>0</v>
      </c>
      <c r="I430">
        <v>560</v>
      </c>
      <c r="J430" t="s">
        <v>1261</v>
      </c>
      <c r="K430" t="s">
        <v>1262</v>
      </c>
      <c r="L430">
        <v>538.38</v>
      </c>
      <c r="M430" s="224">
        <v>46263</v>
      </c>
      <c r="N430"/>
      <c r="O430" t="s">
        <v>289</v>
      </c>
      <c r="P430">
        <v>2152388</v>
      </c>
      <c r="Q430" t="s">
        <v>290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+VLOOKUP($A$1:$A$21162,'DT HUEVO'!$A:$E,3,0)</f>
        <v>L</v>
      </c>
      <c r="W430" t="str">
        <f>+VLOOKUP($A$1:$A$21002,'DT HUEVO'!$A:$E,4,0)</f>
        <v>EMPACADOS</v>
      </c>
      <c r="X430" t="str">
        <f>+VLOOKUP(T$1:T$21162,'DT HUEVO'!$H:$K,2,0)</f>
        <v>COSTA</v>
      </c>
      <c r="Y430" t="str">
        <f>+VLOOKUP(T$1:T$21162,'DT HUEVO'!$H:$K,3,0)</f>
        <v>SANTANDER</v>
      </c>
      <c r="Z430">
        <f>+VLOOKUP(A$1:A$21162,'DT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2110302</v>
      </c>
      <c r="B431" t="s">
        <v>1006</v>
      </c>
      <c r="C431" t="s">
        <v>1258</v>
      </c>
      <c r="D431">
        <v>2788</v>
      </c>
      <c r="E431">
        <v>0</v>
      </c>
      <c r="F431" t="s">
        <v>1259</v>
      </c>
      <c r="G431" t="s">
        <v>1260</v>
      </c>
      <c r="H431">
        <v>0</v>
      </c>
      <c r="I431">
        <v>455</v>
      </c>
      <c r="J431" t="s">
        <v>1261</v>
      </c>
      <c r="K431" t="s">
        <v>1262</v>
      </c>
      <c r="L431">
        <v>363.24094863391679</v>
      </c>
      <c r="M431" s="224">
        <v>46263</v>
      </c>
      <c r="N431"/>
      <c r="O431" t="s">
        <v>291</v>
      </c>
      <c r="P431">
        <v>2110302</v>
      </c>
      <c r="Q431" t="s">
        <v>292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+VLOOKUP($A$1:$A$21162,'DT HUEVO'!$A:$E,3,0)</f>
        <v>L</v>
      </c>
      <c r="W431" t="str">
        <f>+VLOOKUP($A$1:$A$21002,'DT HUEVO'!$A:$E,4,0)</f>
        <v>VERDE</v>
      </c>
      <c r="X431" t="str">
        <f>+VLOOKUP(T$1:T$21162,'DT HUEVO'!$H:$K,2,0)</f>
        <v>COSTA</v>
      </c>
      <c r="Y431" t="str">
        <f>+VLOOKUP(T$1:T$21162,'DT HUEVO'!$H:$K,3,0)</f>
        <v>SANTANDER</v>
      </c>
      <c r="Z431">
        <f>+VLOOKUP(A$1:A$21162,'DT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11988</v>
      </c>
      <c r="E432">
        <v>0</v>
      </c>
      <c r="F432" t="s">
        <v>1259</v>
      </c>
      <c r="G432" t="s">
        <v>1260</v>
      </c>
      <c r="H432">
        <v>0</v>
      </c>
      <c r="I432">
        <v>395</v>
      </c>
      <c r="J432" t="s">
        <v>1261</v>
      </c>
      <c r="K432" t="s">
        <v>1262</v>
      </c>
      <c r="L432">
        <v>349.55</v>
      </c>
      <c r="M432" s="224">
        <v>46263</v>
      </c>
      <c r="N432"/>
      <c r="O432" t="s">
        <v>291</v>
      </c>
      <c r="P432">
        <v>2110402</v>
      </c>
      <c r="Q432" t="s">
        <v>292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+VLOOKUP($A$1:$A$21162,'DT HUEVO'!$A:$E,3,0)</f>
        <v>M</v>
      </c>
      <c r="W432" t="str">
        <f>+VLOOKUP($A$1:$A$21002,'DT HUEVO'!$A:$E,4,0)</f>
        <v>VERDE</v>
      </c>
      <c r="X432" t="str">
        <f>+VLOOKUP(T$1:T$21162,'DT HUEVO'!$H:$K,2,0)</f>
        <v>COSTA</v>
      </c>
      <c r="Y432" t="str">
        <f>+VLOOKUP(T$1:T$21162,'DT HUEVO'!$H:$K,3,0)</f>
        <v>SANTANDER</v>
      </c>
      <c r="Z432">
        <f>+VLOOKUP(A$1:A$21162,'DT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2152388</v>
      </c>
      <c r="B433" t="s">
        <v>1105</v>
      </c>
      <c r="C433" t="s">
        <v>1258</v>
      </c>
      <c r="D433">
        <v>195</v>
      </c>
      <c r="E433">
        <v>0</v>
      </c>
      <c r="F433" t="s">
        <v>1259</v>
      </c>
      <c r="G433" t="s">
        <v>1260</v>
      </c>
      <c r="H433">
        <v>0</v>
      </c>
      <c r="I433">
        <v>560</v>
      </c>
      <c r="J433" t="s">
        <v>1261</v>
      </c>
      <c r="K433" t="s">
        <v>1262</v>
      </c>
      <c r="L433">
        <v>538.38</v>
      </c>
      <c r="M433" s="224">
        <v>46263</v>
      </c>
      <c r="N433"/>
      <c r="O433" t="s">
        <v>291</v>
      </c>
      <c r="P433">
        <v>2152388</v>
      </c>
      <c r="Q433" t="s">
        <v>292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+VLOOKUP($A$1:$A$21162,'DT HUEVO'!$A:$E,3,0)</f>
        <v>L</v>
      </c>
      <c r="W433" t="str">
        <f>+VLOOKUP($A$1:$A$21002,'DT HUEVO'!$A:$E,4,0)</f>
        <v>EMPACADOS</v>
      </c>
      <c r="X433" t="str">
        <f>+VLOOKUP(T$1:T$21162,'DT HUEVO'!$H:$K,2,0)</f>
        <v>COSTA</v>
      </c>
      <c r="Y433" t="str">
        <f>+VLOOKUP(T$1:T$21162,'DT HUEVO'!$H:$K,3,0)</f>
        <v>SANTANDER</v>
      </c>
      <c r="Z433">
        <f>+VLOOKUP(A$1:A$21162,'DT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152384</v>
      </c>
      <c r="B434" t="s">
        <v>1106</v>
      </c>
      <c r="C434" t="s">
        <v>1258</v>
      </c>
      <c r="D434">
        <v>300</v>
      </c>
      <c r="E434">
        <v>0</v>
      </c>
      <c r="F434" t="s">
        <v>1259</v>
      </c>
      <c r="G434" t="s">
        <v>1260</v>
      </c>
      <c r="H434">
        <v>0</v>
      </c>
      <c r="I434">
        <v>550</v>
      </c>
      <c r="J434" t="s">
        <v>1261</v>
      </c>
      <c r="K434" t="s">
        <v>1262</v>
      </c>
      <c r="L434">
        <v>504.4</v>
      </c>
      <c r="M434" s="224">
        <v>46262</v>
      </c>
      <c r="N434"/>
      <c r="O434" t="s">
        <v>293</v>
      </c>
      <c r="P434">
        <v>152384</v>
      </c>
      <c r="Q434" t="s">
        <v>294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+VLOOKUP($A$1:$A$21162,'DT HUEVO'!$A:$E,3,0)</f>
        <v>L</v>
      </c>
      <c r="W434" t="str">
        <f>+VLOOKUP($A$1:$A$21002,'DT HUEVO'!$A:$E,4,0)</f>
        <v>EMPACADOS</v>
      </c>
      <c r="X434" t="str">
        <f>+VLOOKUP(T$1:T$21162,'DT HUEVO'!$H:$K,2,0)</f>
        <v>COSTA</v>
      </c>
      <c r="Y434" t="str">
        <f>+VLOOKUP(T$1:T$21162,'DT HUEVO'!$H:$K,3,0)</f>
        <v>SANTANDER</v>
      </c>
      <c r="Z434">
        <f>+VLOOKUP(A$1:A$21162,'DT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2110302</v>
      </c>
      <c r="B435" t="s">
        <v>1006</v>
      </c>
      <c r="C435" t="s">
        <v>1258</v>
      </c>
      <c r="D435">
        <v>1669</v>
      </c>
      <c r="E435">
        <v>0</v>
      </c>
      <c r="F435" t="s">
        <v>1259</v>
      </c>
      <c r="G435" t="s">
        <v>1260</v>
      </c>
      <c r="H435">
        <v>0</v>
      </c>
      <c r="I435">
        <v>455</v>
      </c>
      <c r="J435" t="s">
        <v>1261</v>
      </c>
      <c r="K435" t="s">
        <v>1262</v>
      </c>
      <c r="L435">
        <v>363.24117627918622</v>
      </c>
      <c r="M435" s="224">
        <v>46265</v>
      </c>
      <c r="N435"/>
      <c r="O435" t="s">
        <v>293</v>
      </c>
      <c r="P435">
        <v>2110302</v>
      </c>
      <c r="Q435" t="s">
        <v>294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+VLOOKUP($A$1:$A$21162,'DT HUEVO'!$A:$E,3,0)</f>
        <v>L</v>
      </c>
      <c r="W435" t="str">
        <f>+VLOOKUP($A$1:$A$21002,'DT HUEVO'!$A:$E,4,0)</f>
        <v>VERDE</v>
      </c>
      <c r="X435" t="str">
        <f>+VLOOKUP(T$1:T$21162,'DT HUEVO'!$H:$K,2,0)</f>
        <v>COSTA</v>
      </c>
      <c r="Y435" t="str">
        <f>+VLOOKUP(T$1:T$21162,'DT HUEVO'!$H:$K,3,0)</f>
        <v>SANTANDER</v>
      </c>
      <c r="Z435">
        <f>+VLOOKUP(A$1:A$21162,'DT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2110402</v>
      </c>
      <c r="B436" t="s">
        <v>1008</v>
      </c>
      <c r="C436" t="s">
        <v>1258</v>
      </c>
      <c r="D436">
        <v>16483</v>
      </c>
      <c r="E436">
        <v>0</v>
      </c>
      <c r="F436" t="s">
        <v>1259</v>
      </c>
      <c r="G436" t="s">
        <v>1260</v>
      </c>
      <c r="H436">
        <v>0</v>
      </c>
      <c r="I436">
        <v>395</v>
      </c>
      <c r="J436" t="s">
        <v>1261</v>
      </c>
      <c r="K436" t="s">
        <v>1262</v>
      </c>
      <c r="L436">
        <v>349.55000000055429</v>
      </c>
      <c r="M436" s="224">
        <v>46265</v>
      </c>
      <c r="N436"/>
      <c r="O436" t="s">
        <v>293</v>
      </c>
      <c r="P436">
        <v>2110402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+VLOOKUP($A$1:$A$21162,'DT HUEVO'!$A:$E,3,0)</f>
        <v>M</v>
      </c>
      <c r="W436" t="str">
        <f>+VLOOKUP($A$1:$A$21002,'DT HUEVO'!$A:$E,4,0)</f>
        <v>VERDE</v>
      </c>
      <c r="X436" t="str">
        <f>+VLOOKUP(T$1:T$21162,'DT HUEVO'!$H:$K,2,0)</f>
        <v>COSTA</v>
      </c>
      <c r="Y436" t="str">
        <f>+VLOOKUP(T$1:T$21162,'DT HUEVO'!$H:$K,3,0)</f>
        <v>SANTANDER</v>
      </c>
      <c r="Z436">
        <f>+VLOOKUP(A$1:A$21162,'DT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2152388</v>
      </c>
      <c r="B437" t="s">
        <v>1105</v>
      </c>
      <c r="C437" t="s">
        <v>1258</v>
      </c>
      <c r="D437">
        <v>180</v>
      </c>
      <c r="E437">
        <v>0</v>
      </c>
      <c r="F437" t="s">
        <v>1259</v>
      </c>
      <c r="G437" t="s">
        <v>1260</v>
      </c>
      <c r="H437">
        <v>0</v>
      </c>
      <c r="I437">
        <v>560</v>
      </c>
      <c r="J437" t="s">
        <v>1261</v>
      </c>
      <c r="K437" t="s">
        <v>1262</v>
      </c>
      <c r="L437">
        <v>538.38</v>
      </c>
      <c r="M437" s="224">
        <v>46263</v>
      </c>
      <c r="N437"/>
      <c r="O437" t="s">
        <v>293</v>
      </c>
      <c r="P437">
        <v>2152388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+VLOOKUP($A$1:$A$21162,'DT HUEVO'!$A:$E,3,0)</f>
        <v>L</v>
      </c>
      <c r="W437" t="str">
        <f>+VLOOKUP($A$1:$A$21002,'DT HUEVO'!$A:$E,4,0)</f>
        <v>EMPACADOS</v>
      </c>
      <c r="X437" t="str">
        <f>+VLOOKUP(T$1:T$21162,'DT HUEVO'!$H:$K,2,0)</f>
        <v>COSTA</v>
      </c>
      <c r="Y437" t="str">
        <f>+VLOOKUP(T$1:T$21162,'DT HUEVO'!$H:$K,3,0)</f>
        <v>SANTANDER</v>
      </c>
      <c r="Z437">
        <f>+VLOOKUP(A$1:A$21162,'DT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2110302</v>
      </c>
      <c r="B438" t="s">
        <v>1006</v>
      </c>
      <c r="C438" t="s">
        <v>1258</v>
      </c>
      <c r="D438">
        <v>1</v>
      </c>
      <c r="E438">
        <v>0</v>
      </c>
      <c r="F438" t="s">
        <v>1259</v>
      </c>
      <c r="G438" t="s">
        <v>1260</v>
      </c>
      <c r="H438">
        <v>0</v>
      </c>
      <c r="I438">
        <v>455</v>
      </c>
      <c r="J438" t="s">
        <v>1261</v>
      </c>
      <c r="K438" t="s">
        <v>1262</v>
      </c>
      <c r="L438">
        <v>363.24055875781369</v>
      </c>
      <c r="M438" s="224">
        <v>46263</v>
      </c>
      <c r="N438"/>
      <c r="O438" t="s">
        <v>295</v>
      </c>
      <c r="P438">
        <v>2110302</v>
      </c>
      <c r="Q438" t="s">
        <v>296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+VLOOKUP($A$1:$A$21162,'DT HUEVO'!$A:$E,3,0)</f>
        <v>L</v>
      </c>
      <c r="W438" t="str">
        <f>+VLOOKUP($A$1:$A$21002,'DT HUEVO'!$A:$E,4,0)</f>
        <v>VERDE</v>
      </c>
      <c r="X438" t="str">
        <f>+VLOOKUP(T$1:T$21162,'DT HUEVO'!$H:$K,2,0)</f>
        <v>COSTA</v>
      </c>
      <c r="Y438" t="str">
        <f>+VLOOKUP(T$1:T$21162,'DT HUEVO'!$H:$K,3,0)</f>
        <v>SANTANDER</v>
      </c>
      <c r="Z438">
        <f>+VLOOKUP(A$1:A$21162,'DT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1008</v>
      </c>
      <c r="C439" t="s">
        <v>1258</v>
      </c>
      <c r="D439">
        <v>16189</v>
      </c>
      <c r="E439">
        <v>0</v>
      </c>
      <c r="F439" t="s">
        <v>1259</v>
      </c>
      <c r="G439" t="s">
        <v>1260</v>
      </c>
      <c r="H439">
        <v>0</v>
      </c>
      <c r="I439">
        <v>395</v>
      </c>
      <c r="J439" t="s">
        <v>1261</v>
      </c>
      <c r="K439" t="s">
        <v>1262</v>
      </c>
      <c r="L439">
        <v>349.55000000054281</v>
      </c>
      <c r="M439" s="224">
        <v>46265</v>
      </c>
      <c r="N439"/>
      <c r="O439" t="s">
        <v>295</v>
      </c>
      <c r="P439">
        <v>2110402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+VLOOKUP($A$1:$A$21162,'DT HUEVO'!$A:$E,3,0)</f>
        <v>M</v>
      </c>
      <c r="W439" t="str">
        <f>+VLOOKUP($A$1:$A$21002,'DT HUEVO'!$A:$E,4,0)</f>
        <v>VERDE</v>
      </c>
      <c r="X439" t="str">
        <f>+VLOOKUP(T$1:T$21162,'DT HUEVO'!$H:$K,2,0)</f>
        <v>COSTA</v>
      </c>
      <c r="Y439" t="str">
        <f>+VLOOKUP(T$1:T$21162,'DT HUEVO'!$H:$K,3,0)</f>
        <v>SANTANDER</v>
      </c>
      <c r="Z439">
        <f>+VLOOKUP(A$1:A$21162,'DT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1105</v>
      </c>
      <c r="C440" t="s">
        <v>1258</v>
      </c>
      <c r="D440">
        <v>180</v>
      </c>
      <c r="E440">
        <v>0</v>
      </c>
      <c r="F440" t="s">
        <v>1259</v>
      </c>
      <c r="G440" t="s">
        <v>1260</v>
      </c>
      <c r="H440">
        <v>0</v>
      </c>
      <c r="I440">
        <v>560</v>
      </c>
      <c r="J440" t="s">
        <v>1261</v>
      </c>
      <c r="K440" t="s">
        <v>1262</v>
      </c>
      <c r="L440">
        <v>538.38</v>
      </c>
      <c r="M440" s="224">
        <v>46263</v>
      </c>
      <c r="N440"/>
      <c r="O440" t="s">
        <v>295</v>
      </c>
      <c r="P440">
        <v>2152388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+VLOOKUP($A$1:$A$21162,'DT HUEVO'!$A:$E,3,0)</f>
        <v>L</v>
      </c>
      <c r="W440" t="str">
        <f>+VLOOKUP($A$1:$A$21002,'DT HUEVO'!$A:$E,4,0)</f>
        <v>EMPACADOS</v>
      </c>
      <c r="X440" t="str">
        <f>+VLOOKUP(T$1:T$21162,'DT HUEVO'!$H:$K,2,0)</f>
        <v>COSTA</v>
      </c>
      <c r="Y440" t="str">
        <f>+VLOOKUP(T$1:T$21162,'DT HUEVO'!$H:$K,3,0)</f>
        <v>SANTANDER</v>
      </c>
      <c r="Z440">
        <f>+VLOOKUP(A$1:A$21162,'DT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2110302</v>
      </c>
      <c r="B441" t="s">
        <v>1006</v>
      </c>
      <c r="C441" t="s">
        <v>1258</v>
      </c>
      <c r="D441">
        <v>1440</v>
      </c>
      <c r="E441">
        <v>0</v>
      </c>
      <c r="F441" t="s">
        <v>1259</v>
      </c>
      <c r="G441" t="s">
        <v>1260</v>
      </c>
      <c r="H441">
        <v>0</v>
      </c>
      <c r="I441">
        <v>455</v>
      </c>
      <c r="J441" t="s">
        <v>1261</v>
      </c>
      <c r="K441" t="s">
        <v>1262</v>
      </c>
      <c r="L441">
        <v>363.24061171748679</v>
      </c>
      <c r="M441" s="224">
        <v>46263</v>
      </c>
      <c r="N441"/>
      <c r="O441" t="s">
        <v>785</v>
      </c>
      <c r="P441">
        <v>2110302</v>
      </c>
      <c r="Q441" t="s">
        <v>786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+VLOOKUP($A$1:$A$21162,'DT HUEVO'!$A:$E,3,0)</f>
        <v>L</v>
      </c>
      <c r="W441" t="str">
        <f>+VLOOKUP($A$1:$A$21002,'DT HUEVO'!$A:$E,4,0)</f>
        <v>VERDE</v>
      </c>
      <c r="X441" t="str">
        <f>+VLOOKUP(T$1:T$21162,'DT HUEVO'!$H:$K,2,0)</f>
        <v>COSTA</v>
      </c>
      <c r="Y441" t="str">
        <f>+VLOOKUP(T$1:T$21162,'DT HUEVO'!$H:$K,3,0)</f>
        <v>SANTANDER</v>
      </c>
      <c r="Z441">
        <f>+VLOOKUP(A$1:A$21162,'DT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22320</v>
      </c>
      <c r="E442">
        <v>0</v>
      </c>
      <c r="F442" t="s">
        <v>1259</v>
      </c>
      <c r="G442" t="s">
        <v>1260</v>
      </c>
      <c r="H442">
        <v>0</v>
      </c>
      <c r="I442">
        <v>395</v>
      </c>
      <c r="J442" t="s">
        <v>1261</v>
      </c>
      <c r="K442" t="s">
        <v>1262</v>
      </c>
      <c r="L442">
        <v>349.55</v>
      </c>
      <c r="M442" s="224">
        <v>46263</v>
      </c>
      <c r="N442"/>
      <c r="O442" t="s">
        <v>785</v>
      </c>
      <c r="P442">
        <v>2110402</v>
      </c>
      <c r="Q442" t="s">
        <v>786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+VLOOKUP($A$1:$A$21162,'DT HUEVO'!$A:$E,3,0)</f>
        <v>M</v>
      </c>
      <c r="W442" t="str">
        <f>+VLOOKUP($A$1:$A$21002,'DT HUEVO'!$A:$E,4,0)</f>
        <v>VERDE</v>
      </c>
      <c r="X442" t="str">
        <f>+VLOOKUP(T$1:T$21162,'DT HUEVO'!$H:$K,2,0)</f>
        <v>COSTA</v>
      </c>
      <c r="Y442" t="str">
        <f>+VLOOKUP(T$1:T$21162,'DT HUEVO'!$H:$K,3,0)</f>
        <v>SANTANDER</v>
      </c>
      <c r="Z442">
        <f>+VLOOKUP(A$1:A$21162,'DT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360</v>
      </c>
      <c r="E443">
        <v>0</v>
      </c>
      <c r="F443" t="s">
        <v>1259</v>
      </c>
      <c r="G443" t="s">
        <v>1260</v>
      </c>
      <c r="H443">
        <v>0</v>
      </c>
      <c r="I443">
        <v>560</v>
      </c>
      <c r="J443" t="s">
        <v>1261</v>
      </c>
      <c r="K443" t="s">
        <v>1262</v>
      </c>
      <c r="L443">
        <v>538.38</v>
      </c>
      <c r="M443" s="224">
        <v>46263</v>
      </c>
      <c r="N443"/>
      <c r="O443" t="s">
        <v>785</v>
      </c>
      <c r="P443">
        <v>2152388</v>
      </c>
      <c r="Q443" t="s">
        <v>786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+VLOOKUP($A$1:$A$21162,'DT HUEVO'!$A:$E,3,0)</f>
        <v>L</v>
      </c>
      <c r="W443" t="str">
        <f>+VLOOKUP($A$1:$A$21002,'DT HUEVO'!$A:$E,4,0)</f>
        <v>EMPACADOS</v>
      </c>
      <c r="X443" t="str">
        <f>+VLOOKUP(T$1:T$21162,'DT HUEVO'!$H:$K,2,0)</f>
        <v>COSTA</v>
      </c>
      <c r="Y443" t="str">
        <f>+VLOOKUP(T$1:T$21162,'DT HUEVO'!$H:$K,3,0)</f>
        <v>SANTANDER</v>
      </c>
      <c r="Z443">
        <f>+VLOOKUP(A$1:A$21162,'DT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1106</v>
      </c>
      <c r="C444" t="s">
        <v>1258</v>
      </c>
      <c r="D444">
        <v>600</v>
      </c>
      <c r="E444">
        <v>0</v>
      </c>
      <c r="F444" t="s">
        <v>1259</v>
      </c>
      <c r="G444" t="s">
        <v>1260</v>
      </c>
      <c r="H444">
        <v>0</v>
      </c>
      <c r="I444">
        <v>550</v>
      </c>
      <c r="J444" t="s">
        <v>1261</v>
      </c>
      <c r="K444" t="s">
        <v>1262</v>
      </c>
      <c r="L444">
        <v>504.4</v>
      </c>
      <c r="M444" s="224">
        <v>46263</v>
      </c>
      <c r="N444"/>
      <c r="O444" t="s">
        <v>899</v>
      </c>
      <c r="P444">
        <v>152384</v>
      </c>
      <c r="Q444" t="s">
        <v>900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+VLOOKUP($A$1:$A$21162,'DT HUEVO'!$A:$E,3,0)</f>
        <v>L</v>
      </c>
      <c r="W444" t="str">
        <f>+VLOOKUP($A$1:$A$21002,'DT HUEVO'!$A:$E,4,0)</f>
        <v>EMPACADOS</v>
      </c>
      <c r="X444" t="str">
        <f>+VLOOKUP(T$1:T$21162,'DT HUEVO'!$H:$K,2,0)</f>
        <v>COSTA</v>
      </c>
      <c r="Y444" t="str">
        <f>+VLOOKUP(T$1:T$21162,'DT HUEVO'!$H:$K,3,0)</f>
        <v>SANTANDER</v>
      </c>
      <c r="Z444">
        <f>+VLOOKUP(A$1:A$21162,'DT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2110302</v>
      </c>
      <c r="B445" t="s">
        <v>1006</v>
      </c>
      <c r="C445" t="s">
        <v>1258</v>
      </c>
      <c r="D445">
        <v>240</v>
      </c>
      <c r="E445">
        <v>0</v>
      </c>
      <c r="F445" t="s">
        <v>1259</v>
      </c>
      <c r="G445" t="s">
        <v>1260</v>
      </c>
      <c r="H445">
        <v>0</v>
      </c>
      <c r="I445">
        <v>455</v>
      </c>
      <c r="J445" t="s">
        <v>1261</v>
      </c>
      <c r="K445" t="s">
        <v>1262</v>
      </c>
      <c r="L445">
        <v>363.241625</v>
      </c>
      <c r="M445" s="224">
        <v>46262</v>
      </c>
      <c r="N445"/>
      <c r="O445" t="s">
        <v>899</v>
      </c>
      <c r="P445">
        <v>2110302</v>
      </c>
      <c r="Q445" t="s">
        <v>900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+VLOOKUP($A$1:$A$21162,'DT HUEVO'!$A:$E,3,0)</f>
        <v>L</v>
      </c>
      <c r="W445" t="str">
        <f>+VLOOKUP($A$1:$A$21002,'DT HUEVO'!$A:$E,4,0)</f>
        <v>VERDE</v>
      </c>
      <c r="X445" t="str">
        <f>+VLOOKUP(T$1:T$21162,'DT HUEVO'!$H:$K,2,0)</f>
        <v>COSTA</v>
      </c>
      <c r="Y445" t="str">
        <f>+VLOOKUP(T$1:T$21162,'DT HUEVO'!$H:$K,3,0)</f>
        <v>SANTANDER</v>
      </c>
      <c r="Z445">
        <f>+VLOOKUP(A$1:A$21162,'DT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1008</v>
      </c>
      <c r="C446" t="s">
        <v>1258</v>
      </c>
      <c r="D446">
        <v>24870</v>
      </c>
      <c r="E446">
        <v>0</v>
      </c>
      <c r="F446" t="s">
        <v>1259</v>
      </c>
      <c r="G446" t="s">
        <v>1260</v>
      </c>
      <c r="H446">
        <v>0</v>
      </c>
      <c r="I446">
        <v>395</v>
      </c>
      <c r="J446" t="s">
        <v>1261</v>
      </c>
      <c r="K446" t="s">
        <v>1262</v>
      </c>
      <c r="L446">
        <v>349.55000000003139</v>
      </c>
      <c r="M446" s="224">
        <v>46263</v>
      </c>
      <c r="N446"/>
      <c r="O446" t="s">
        <v>899</v>
      </c>
      <c r="P446">
        <v>2110402</v>
      </c>
      <c r="Q446" t="s">
        <v>900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+VLOOKUP($A$1:$A$21162,'DT HUEVO'!$A:$E,3,0)</f>
        <v>M</v>
      </c>
      <c r="W446" t="str">
        <f>+VLOOKUP($A$1:$A$21002,'DT HUEVO'!$A:$E,4,0)</f>
        <v>VERDE</v>
      </c>
      <c r="X446" t="str">
        <f>+VLOOKUP(T$1:T$21162,'DT HUEVO'!$H:$K,2,0)</f>
        <v>COSTA</v>
      </c>
      <c r="Y446" t="str">
        <f>+VLOOKUP(T$1:T$21162,'DT HUEVO'!$H:$K,3,0)</f>
        <v>SANTANDER</v>
      </c>
      <c r="Z446">
        <f>+VLOOKUP(A$1:A$21162,'DT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2152388</v>
      </c>
      <c r="B447" t="s">
        <v>1105</v>
      </c>
      <c r="C447" t="s">
        <v>1258</v>
      </c>
      <c r="D447">
        <v>210</v>
      </c>
      <c r="E447">
        <v>0</v>
      </c>
      <c r="F447" t="s">
        <v>1259</v>
      </c>
      <c r="G447" t="s">
        <v>1260</v>
      </c>
      <c r="H447">
        <v>0</v>
      </c>
      <c r="I447">
        <v>560</v>
      </c>
      <c r="J447" t="s">
        <v>1261</v>
      </c>
      <c r="K447" t="s">
        <v>1262</v>
      </c>
      <c r="L447">
        <v>538.38</v>
      </c>
      <c r="M447" s="224">
        <v>46262</v>
      </c>
      <c r="N447"/>
      <c r="O447" t="s">
        <v>899</v>
      </c>
      <c r="P447">
        <v>2152388</v>
      </c>
      <c r="Q447" t="s">
        <v>900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+VLOOKUP($A$1:$A$21162,'DT HUEVO'!$A:$E,3,0)</f>
        <v>L</v>
      </c>
      <c r="W447" t="str">
        <f>+VLOOKUP($A$1:$A$21002,'DT HUEVO'!$A:$E,4,0)</f>
        <v>EMPACADOS</v>
      </c>
      <c r="X447" t="str">
        <f>+VLOOKUP(T$1:T$21162,'DT HUEVO'!$H:$K,2,0)</f>
        <v>COSTA</v>
      </c>
      <c r="Y447" t="str">
        <f>+VLOOKUP(T$1:T$21162,'DT HUEVO'!$H:$K,3,0)</f>
        <v>SANTANDER</v>
      </c>
      <c r="Z447">
        <f>+VLOOKUP(A$1:A$21162,'DT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152384</v>
      </c>
      <c r="B448" t="s">
        <v>1106</v>
      </c>
      <c r="C448" t="s">
        <v>1258</v>
      </c>
      <c r="D448">
        <v>300</v>
      </c>
      <c r="E448">
        <v>0</v>
      </c>
      <c r="F448" t="s">
        <v>1259</v>
      </c>
      <c r="G448" t="s">
        <v>1260</v>
      </c>
      <c r="H448">
        <v>0</v>
      </c>
      <c r="I448">
        <v>550</v>
      </c>
      <c r="J448" t="s">
        <v>1261</v>
      </c>
      <c r="K448" t="s">
        <v>1262</v>
      </c>
      <c r="L448">
        <v>504.4</v>
      </c>
      <c r="M448" s="224">
        <v>46263</v>
      </c>
      <c r="N448"/>
      <c r="O448" t="s">
        <v>1804</v>
      </c>
      <c r="P448">
        <v>152384</v>
      </c>
      <c r="Q448" t="s">
        <v>1109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+VLOOKUP($A$1:$A$21162,'DT HUEVO'!$A:$E,3,0)</f>
        <v>L</v>
      </c>
      <c r="W448" t="str">
        <f>+VLOOKUP($A$1:$A$21002,'DT HUEVO'!$A:$E,4,0)</f>
        <v>EMPACADOS</v>
      </c>
      <c r="X448" t="str">
        <f>+VLOOKUP(T$1:T$21162,'DT HUEVO'!$H:$K,2,0)</f>
        <v>COSTA</v>
      </c>
      <c r="Y448" t="str">
        <f>+VLOOKUP(T$1:T$21162,'DT HUEVO'!$H:$K,3,0)</f>
        <v>SANTANDER</v>
      </c>
      <c r="Z448">
        <f>+VLOOKUP(A$1:A$21162,'DT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1008</v>
      </c>
      <c r="C449" t="s">
        <v>1258</v>
      </c>
      <c r="D449">
        <v>3450</v>
      </c>
      <c r="E449">
        <v>0</v>
      </c>
      <c r="F449" t="s">
        <v>1259</v>
      </c>
      <c r="G449" t="s">
        <v>1260</v>
      </c>
      <c r="H449">
        <v>0</v>
      </c>
      <c r="I449">
        <v>395</v>
      </c>
      <c r="J449" t="s">
        <v>1261</v>
      </c>
      <c r="K449" t="s">
        <v>1262</v>
      </c>
      <c r="L449">
        <v>349.55000000000803</v>
      </c>
      <c r="M449" s="224">
        <v>46263</v>
      </c>
      <c r="N449"/>
      <c r="O449" t="s">
        <v>1804</v>
      </c>
      <c r="P449">
        <v>2110402</v>
      </c>
      <c r="Q449" t="s">
        <v>1109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+VLOOKUP($A$1:$A$21162,'DT HUEVO'!$A:$E,3,0)</f>
        <v>M</v>
      </c>
      <c r="W449" t="str">
        <f>+VLOOKUP($A$1:$A$21002,'DT HUEVO'!$A:$E,4,0)</f>
        <v>VERDE</v>
      </c>
      <c r="X449" t="str">
        <f>+VLOOKUP(T$1:T$21162,'DT HUEVO'!$H:$K,2,0)</f>
        <v>COSTA</v>
      </c>
      <c r="Y449" t="str">
        <f>+VLOOKUP(T$1:T$21162,'DT HUEVO'!$H:$K,3,0)</f>
        <v>SANTANDER</v>
      </c>
      <c r="Z449">
        <f>+VLOOKUP(A$1:A$21162,'DT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152384</v>
      </c>
      <c r="B450" t="s">
        <v>1106</v>
      </c>
      <c r="C450" t="s">
        <v>1258</v>
      </c>
      <c r="D450">
        <v>300</v>
      </c>
      <c r="E450">
        <v>0</v>
      </c>
      <c r="F450" t="s">
        <v>1259</v>
      </c>
      <c r="G450" t="s">
        <v>1260</v>
      </c>
      <c r="H450">
        <v>0</v>
      </c>
      <c r="I450">
        <v>550</v>
      </c>
      <c r="J450" t="s">
        <v>1261</v>
      </c>
      <c r="K450" t="s">
        <v>1262</v>
      </c>
      <c r="L450">
        <v>504.4</v>
      </c>
      <c r="M450" s="224">
        <v>46263</v>
      </c>
      <c r="N450"/>
      <c r="O450" t="s">
        <v>297</v>
      </c>
      <c r="P450">
        <v>152384</v>
      </c>
      <c r="Q450" t="s">
        <v>298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+VLOOKUP($A$1:$A$21162,'DT HUEVO'!$A:$E,3,0)</f>
        <v>L</v>
      </c>
      <c r="W450" t="str">
        <f>+VLOOKUP($A$1:$A$21002,'DT HUEVO'!$A:$E,4,0)</f>
        <v>EMPACADOS</v>
      </c>
      <c r="X450" t="str">
        <f>+VLOOKUP(T$1:T$21162,'DT HUEVO'!$H:$K,2,0)</f>
        <v>COSTA</v>
      </c>
      <c r="Y450" t="str">
        <f>+VLOOKUP(T$1:T$21162,'DT HUEVO'!$H:$K,3,0)</f>
        <v>SANTANDER</v>
      </c>
      <c r="Z450">
        <f>+VLOOKUP(A$1:A$21162,'DT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1008</v>
      </c>
      <c r="C451" t="s">
        <v>1258</v>
      </c>
      <c r="D451">
        <v>5010</v>
      </c>
      <c r="E451">
        <v>0</v>
      </c>
      <c r="F451" t="s">
        <v>1259</v>
      </c>
      <c r="G451" t="s">
        <v>1260</v>
      </c>
      <c r="H451">
        <v>0</v>
      </c>
      <c r="I451">
        <v>395</v>
      </c>
      <c r="J451" t="s">
        <v>1261</v>
      </c>
      <c r="K451" t="s">
        <v>1262</v>
      </c>
      <c r="L451">
        <v>349.55000000365322</v>
      </c>
      <c r="M451" s="224">
        <v>46265</v>
      </c>
      <c r="N451"/>
      <c r="O451" t="s">
        <v>297</v>
      </c>
      <c r="P451">
        <v>2110402</v>
      </c>
      <c r="Q451" t="s">
        <v>298</v>
      </c>
      <c r="R451">
        <v>0</v>
      </c>
      <c r="S451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+VLOOKUP($A$1:$A$21162,'DT HUEVO'!$A:$E,3,0)</f>
        <v>M</v>
      </c>
      <c r="W451" t="str">
        <f>+VLOOKUP($A$1:$A$21002,'DT HUEVO'!$A:$E,4,0)</f>
        <v>VERDE</v>
      </c>
      <c r="X451" t="str">
        <f>+VLOOKUP(T$1:T$21162,'DT HUEVO'!$H:$K,2,0)</f>
        <v>COSTA</v>
      </c>
      <c r="Y451" t="str">
        <f>+VLOOKUP(T$1:T$21162,'DT HUEVO'!$H:$K,3,0)</f>
        <v>SANTANDER</v>
      </c>
      <c r="Z451">
        <f>+VLOOKUP(A$1:A$21162,'DT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13461</v>
      </c>
      <c r="B452" t="s">
        <v>1695</v>
      </c>
      <c r="C452" t="s">
        <v>1258</v>
      </c>
      <c r="D452">
        <v>720</v>
      </c>
      <c r="E452"/>
      <c r="F452" t="s">
        <v>1259</v>
      </c>
      <c r="G452" t="s">
        <v>1260</v>
      </c>
      <c r="H452"/>
      <c r="I452"/>
      <c r="J452" t="s">
        <v>1261</v>
      </c>
      <c r="K452" t="s">
        <v>1262</v>
      </c>
      <c r="L452">
        <v>323.74</v>
      </c>
      <c r="M452" s="224">
        <v>46265</v>
      </c>
      <c r="N452">
        <v>0</v>
      </c>
      <c r="O452" t="s">
        <v>865</v>
      </c>
      <c r="P452">
        <v>13461</v>
      </c>
      <c r="Q452" t="s">
        <v>866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+VLOOKUP($A$1:$A$21162,'DT HUEVO'!$A:$E,3,0)</f>
        <v>A</v>
      </c>
      <c r="W452" t="str">
        <f>+VLOOKUP($A$1:$A$21002,'DT HUEVO'!$A:$E,4,0)</f>
        <v>EMPACADOS</v>
      </c>
      <c r="X452" t="str">
        <f>+VLOOKUP(T$1:T$21162,'DT HUEVO'!$H:$K,2,0)</f>
        <v>COSTA</v>
      </c>
      <c r="Y452" t="str">
        <f>+VLOOKUP(T$1:T$21162,'DT HUEVO'!$H:$K,3,0)</f>
        <v>SANTANDER</v>
      </c>
      <c r="Z452">
        <f>+VLOOKUP(A$1:A$21162,'DT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AU/FS/GS</v>
      </c>
    </row>
    <row r="453" spans="1:28">
      <c r="A453">
        <v>2110302</v>
      </c>
      <c r="B453" t="s">
        <v>1006</v>
      </c>
      <c r="C453" t="s">
        <v>1258</v>
      </c>
      <c r="D453">
        <v>660</v>
      </c>
      <c r="E453">
        <v>0</v>
      </c>
      <c r="F453" t="s">
        <v>1259</v>
      </c>
      <c r="G453" t="s">
        <v>1260</v>
      </c>
      <c r="H453">
        <v>0</v>
      </c>
      <c r="I453">
        <v>455</v>
      </c>
      <c r="J453" t="s">
        <v>1261</v>
      </c>
      <c r="K453" t="s">
        <v>1262</v>
      </c>
      <c r="L453">
        <v>363.24</v>
      </c>
      <c r="M453" s="224">
        <v>46263</v>
      </c>
      <c r="N453"/>
      <c r="O453" t="s">
        <v>299</v>
      </c>
      <c r="P453">
        <v>2110302</v>
      </c>
      <c r="Q453" t="s">
        <v>300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+VLOOKUP($A$1:$A$21162,'DT HUEVO'!$A:$E,3,0)</f>
        <v>L</v>
      </c>
      <c r="W453" t="str">
        <f>+VLOOKUP($A$1:$A$21002,'DT HUEVO'!$A:$E,4,0)</f>
        <v>VERDE</v>
      </c>
      <c r="X453" t="str">
        <f>+VLOOKUP(T$1:T$21162,'DT HUEVO'!$H:$K,2,0)</f>
        <v>COSTA</v>
      </c>
      <c r="Y453" t="str">
        <f>+VLOOKUP(T$1:T$21162,'DT HUEVO'!$H:$K,3,0)</f>
        <v>SANTANDER</v>
      </c>
      <c r="Z453">
        <f>+VLOOKUP(A$1:A$21162,'DT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13650</v>
      </c>
      <c r="E454">
        <v>0</v>
      </c>
      <c r="F454" t="s">
        <v>1259</v>
      </c>
      <c r="G454" t="s">
        <v>1260</v>
      </c>
      <c r="H454">
        <v>0</v>
      </c>
      <c r="I454">
        <v>395</v>
      </c>
      <c r="J454" t="s">
        <v>1261</v>
      </c>
      <c r="K454" t="s">
        <v>1262</v>
      </c>
      <c r="L454">
        <v>349.5499999938566</v>
      </c>
      <c r="M454" s="224">
        <v>46265</v>
      </c>
      <c r="N454"/>
      <c r="O454" t="s">
        <v>299</v>
      </c>
      <c r="P454">
        <v>2110402</v>
      </c>
      <c r="Q454" t="s">
        <v>300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+VLOOKUP($A$1:$A$21162,'DT HUEVO'!$A:$E,3,0)</f>
        <v>M</v>
      </c>
      <c r="W454" t="str">
        <f>+VLOOKUP($A$1:$A$21002,'DT HUEVO'!$A:$E,4,0)</f>
        <v>VERDE</v>
      </c>
      <c r="X454" t="str">
        <f>+VLOOKUP(T$1:T$21162,'DT HUEVO'!$H:$K,2,0)</f>
        <v>COSTA</v>
      </c>
      <c r="Y454" t="str">
        <f>+VLOOKUP(T$1:T$21162,'DT HUEVO'!$H:$K,3,0)</f>
        <v>SANTANDER</v>
      </c>
      <c r="Z454">
        <f>+VLOOKUP(A$1:A$21162,'DT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1105</v>
      </c>
      <c r="C455" t="s">
        <v>1258</v>
      </c>
      <c r="D455">
        <v>1245</v>
      </c>
      <c r="E455">
        <v>0</v>
      </c>
      <c r="F455" t="s">
        <v>1259</v>
      </c>
      <c r="G455" t="s">
        <v>1260</v>
      </c>
      <c r="H455">
        <v>0</v>
      </c>
      <c r="I455">
        <v>545</v>
      </c>
      <c r="J455" t="s">
        <v>1261</v>
      </c>
      <c r="K455" t="s">
        <v>1262</v>
      </c>
      <c r="L455">
        <v>538.38</v>
      </c>
      <c r="M455" s="224">
        <v>46263</v>
      </c>
      <c r="N455"/>
      <c r="O455" t="s">
        <v>299</v>
      </c>
      <c r="P455">
        <v>2152388</v>
      </c>
      <c r="Q455" t="s">
        <v>300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+VLOOKUP($A$1:$A$21162,'DT HUEVO'!$A:$E,3,0)</f>
        <v>L</v>
      </c>
      <c r="W455" t="str">
        <f>+VLOOKUP($A$1:$A$21002,'DT HUEVO'!$A:$E,4,0)</f>
        <v>EMPACADOS</v>
      </c>
      <c r="X455" t="str">
        <f>+VLOOKUP(T$1:T$21162,'DT HUEVO'!$H:$K,2,0)</f>
        <v>COSTA</v>
      </c>
      <c r="Y455" t="str">
        <f>+VLOOKUP(T$1:T$21162,'DT HUEVO'!$H:$K,3,0)</f>
        <v>SANTANDER</v>
      </c>
      <c r="Z455">
        <f>+VLOOKUP(A$1:A$21162,'DT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15060</v>
      </c>
      <c r="E456">
        <v>0</v>
      </c>
      <c r="F456" t="s">
        <v>1259</v>
      </c>
      <c r="G456" t="s">
        <v>1260</v>
      </c>
      <c r="H456">
        <v>0</v>
      </c>
      <c r="I456">
        <v>395</v>
      </c>
      <c r="J456" t="s">
        <v>1261</v>
      </c>
      <c r="K456" t="s">
        <v>1262</v>
      </c>
      <c r="L456">
        <v>349.54999999992361</v>
      </c>
      <c r="M456" s="224">
        <v>46265</v>
      </c>
      <c r="N456"/>
      <c r="O456" t="s">
        <v>496</v>
      </c>
      <c r="P456">
        <v>2110402</v>
      </c>
      <c r="Q456" t="s">
        <v>497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+VLOOKUP($A$1:$A$21162,'DT HUEVO'!$A:$E,3,0)</f>
        <v>M</v>
      </c>
      <c r="W456" t="str">
        <f>+VLOOKUP($A$1:$A$21002,'DT HUEVO'!$A:$E,4,0)</f>
        <v>VERDE</v>
      </c>
      <c r="X456" t="str">
        <f>+VLOOKUP(T$1:T$21162,'DT HUEVO'!$H:$K,2,0)</f>
        <v>COSTA</v>
      </c>
      <c r="Y456" t="str">
        <f>+VLOOKUP(T$1:T$21162,'DT HUEVO'!$H:$K,3,0)</f>
        <v>SANTANDER</v>
      </c>
      <c r="Z456">
        <f>+VLOOKUP(A$1:A$21162,'DT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1006</v>
      </c>
      <c r="C457" t="s">
        <v>1258</v>
      </c>
      <c r="D457">
        <v>690</v>
      </c>
      <c r="E457">
        <v>0</v>
      </c>
      <c r="F457" t="s">
        <v>1259</v>
      </c>
      <c r="G457" t="s">
        <v>1260</v>
      </c>
      <c r="H457">
        <v>0</v>
      </c>
      <c r="I457">
        <v>455</v>
      </c>
      <c r="J457" t="s">
        <v>1261</v>
      </c>
      <c r="K457" t="s">
        <v>1262</v>
      </c>
      <c r="L457">
        <v>363.24</v>
      </c>
      <c r="M457" s="224">
        <v>46263</v>
      </c>
      <c r="N457"/>
      <c r="O457" t="s">
        <v>301</v>
      </c>
      <c r="P457">
        <v>2110302</v>
      </c>
      <c r="Q457" t="s">
        <v>302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+VLOOKUP($A$1:$A$21162,'DT HUEVO'!$A:$E,3,0)</f>
        <v>L</v>
      </c>
      <c r="W457" t="str">
        <f>+VLOOKUP($A$1:$A$21002,'DT HUEVO'!$A:$E,4,0)</f>
        <v>VERDE</v>
      </c>
      <c r="X457" t="str">
        <f>+VLOOKUP(T$1:T$21162,'DT HUEVO'!$H:$K,2,0)</f>
        <v>COSTA</v>
      </c>
      <c r="Y457" t="str">
        <f>+VLOOKUP(T$1:T$21162,'DT HUEVO'!$H:$K,3,0)</f>
        <v>SANTANDER</v>
      </c>
      <c r="Z457">
        <f>+VLOOKUP(A$1:A$21162,'DT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1008</v>
      </c>
      <c r="C458" t="s">
        <v>1258</v>
      </c>
      <c r="D458">
        <v>14790</v>
      </c>
      <c r="E458">
        <v>0</v>
      </c>
      <c r="F458" t="s">
        <v>1259</v>
      </c>
      <c r="G458" t="s">
        <v>1260</v>
      </c>
      <c r="H458">
        <v>0</v>
      </c>
      <c r="I458">
        <v>395</v>
      </c>
      <c r="J458" t="s">
        <v>1261</v>
      </c>
      <c r="K458" t="s">
        <v>1262</v>
      </c>
      <c r="L458">
        <v>349.54999998051642</v>
      </c>
      <c r="M458" s="224">
        <v>46263</v>
      </c>
      <c r="N458"/>
      <c r="O458" t="s">
        <v>301</v>
      </c>
      <c r="P458">
        <v>2110402</v>
      </c>
      <c r="Q458" t="s">
        <v>302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+VLOOKUP($A$1:$A$21162,'DT HUEVO'!$A:$E,3,0)</f>
        <v>M</v>
      </c>
      <c r="W458" t="str">
        <f>+VLOOKUP($A$1:$A$21002,'DT HUEVO'!$A:$E,4,0)</f>
        <v>VERDE</v>
      </c>
      <c r="X458" t="str">
        <f>+VLOOKUP(T$1:T$21162,'DT HUEVO'!$H:$K,2,0)</f>
        <v>COSTA</v>
      </c>
      <c r="Y458" t="str">
        <f>+VLOOKUP(T$1:T$21162,'DT HUEVO'!$H:$K,3,0)</f>
        <v>SANTANDER</v>
      </c>
      <c r="Z458">
        <f>+VLOOKUP(A$1:A$21162,'DT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2112207</v>
      </c>
      <c r="B459" t="s">
        <v>1103</v>
      </c>
      <c r="C459" t="s">
        <v>1258</v>
      </c>
      <c r="D459">
        <v>90</v>
      </c>
      <c r="E459">
        <v>0</v>
      </c>
      <c r="F459" t="s">
        <v>1259</v>
      </c>
      <c r="G459" t="s">
        <v>1260</v>
      </c>
      <c r="H459">
        <v>0</v>
      </c>
      <c r="I459">
        <v>640</v>
      </c>
      <c r="J459" t="s">
        <v>1261</v>
      </c>
      <c r="K459" t="s">
        <v>1262</v>
      </c>
      <c r="L459">
        <v>599.67999999999995</v>
      </c>
      <c r="M459" s="224">
        <v>46263</v>
      </c>
      <c r="N459"/>
      <c r="O459" t="s">
        <v>301</v>
      </c>
      <c r="P459">
        <v>2112207</v>
      </c>
      <c r="Q459" t="s">
        <v>302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+VLOOKUP($A$1:$A$21162,'DT HUEVO'!$A:$E,3,0)</f>
        <v>XL</v>
      </c>
      <c r="W459" t="str">
        <f>+VLOOKUP($A$1:$A$21002,'DT HUEVO'!$A:$E,4,0)</f>
        <v>EMPACADOS</v>
      </c>
      <c r="X459" t="str">
        <f>+VLOOKUP(T$1:T$21162,'DT HUEVO'!$H:$K,2,0)</f>
        <v>COSTA</v>
      </c>
      <c r="Y459" t="str">
        <f>+VLOOKUP(T$1:T$21162,'DT HUEVO'!$H:$K,3,0)</f>
        <v>SANTANDER</v>
      </c>
      <c r="Z459" t="str">
        <f>+VLOOKUP(A$1:A$21162,'DT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2110302</v>
      </c>
      <c r="B460" t="s">
        <v>1006</v>
      </c>
      <c r="C460" t="s">
        <v>1258</v>
      </c>
      <c r="D460">
        <v>60</v>
      </c>
      <c r="E460">
        <v>0</v>
      </c>
      <c r="F460" t="s">
        <v>1259</v>
      </c>
      <c r="G460" t="s">
        <v>1260</v>
      </c>
      <c r="H460">
        <v>0</v>
      </c>
      <c r="I460">
        <v>455</v>
      </c>
      <c r="J460" t="s">
        <v>1261</v>
      </c>
      <c r="K460" t="s">
        <v>1262</v>
      </c>
      <c r="L460">
        <v>363.24</v>
      </c>
      <c r="M460" s="224">
        <v>46262</v>
      </c>
      <c r="N460"/>
      <c r="O460" t="s">
        <v>303</v>
      </c>
      <c r="P460">
        <v>2110302</v>
      </c>
      <c r="Q460" t="s">
        <v>304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+VLOOKUP($A$1:$A$21162,'DT HUEVO'!$A:$E,3,0)</f>
        <v>L</v>
      </c>
      <c r="W460" t="str">
        <f>+VLOOKUP($A$1:$A$21002,'DT HUEVO'!$A:$E,4,0)</f>
        <v>VERDE</v>
      </c>
      <c r="X460" t="str">
        <f>+VLOOKUP(T$1:T$21162,'DT HUEVO'!$H:$K,2,0)</f>
        <v>COSTA</v>
      </c>
      <c r="Y460" t="str">
        <f>+VLOOKUP(T$1:T$21162,'DT HUEVO'!$H:$K,3,0)</f>
        <v>SANTANDER</v>
      </c>
      <c r="Z460">
        <f>+VLOOKUP(A$1:A$21162,'DT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11820</v>
      </c>
      <c r="E461">
        <v>0</v>
      </c>
      <c r="F461" t="s">
        <v>1259</v>
      </c>
      <c r="G461" t="s">
        <v>1260</v>
      </c>
      <c r="H461">
        <v>0</v>
      </c>
      <c r="I461">
        <v>395</v>
      </c>
      <c r="J461" t="s">
        <v>1261</v>
      </c>
      <c r="K461" t="s">
        <v>1262</v>
      </c>
      <c r="L461">
        <v>349.54999999815328</v>
      </c>
      <c r="M461" s="224">
        <v>46265</v>
      </c>
      <c r="N461"/>
      <c r="O461" t="s">
        <v>303</v>
      </c>
      <c r="P461">
        <v>2110402</v>
      </c>
      <c r="Q461" t="s">
        <v>304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+VLOOKUP($A$1:$A$21162,'DT HUEVO'!$A:$E,3,0)</f>
        <v>M</v>
      </c>
      <c r="W461" t="str">
        <f>+VLOOKUP($A$1:$A$21002,'DT HUEVO'!$A:$E,4,0)</f>
        <v>VERDE</v>
      </c>
      <c r="X461" t="str">
        <f>+VLOOKUP(T$1:T$21162,'DT HUEVO'!$H:$K,2,0)</f>
        <v>COSTA</v>
      </c>
      <c r="Y461" t="str">
        <f>+VLOOKUP(T$1:T$21162,'DT HUEVO'!$H:$K,3,0)</f>
        <v>SANTANDER</v>
      </c>
      <c r="Z461">
        <f>+VLOOKUP(A$1:A$21162,'DT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2112207</v>
      </c>
      <c r="B462" t="s">
        <v>1103</v>
      </c>
      <c r="C462" t="s">
        <v>1258</v>
      </c>
      <c r="D462">
        <v>180</v>
      </c>
      <c r="E462">
        <v>0</v>
      </c>
      <c r="F462" t="s">
        <v>1259</v>
      </c>
      <c r="G462" t="s">
        <v>1260</v>
      </c>
      <c r="H462">
        <v>0</v>
      </c>
      <c r="I462">
        <v>640</v>
      </c>
      <c r="J462" t="s">
        <v>1261</v>
      </c>
      <c r="K462" t="s">
        <v>1262</v>
      </c>
      <c r="L462">
        <v>599.67999999999995</v>
      </c>
      <c r="M462" s="224">
        <v>46262</v>
      </c>
      <c r="N462"/>
      <c r="O462" t="s">
        <v>303</v>
      </c>
      <c r="P462">
        <v>2112207</v>
      </c>
      <c r="Q462" t="s">
        <v>304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+VLOOKUP($A$1:$A$21162,'DT HUEVO'!$A:$E,3,0)</f>
        <v>XL</v>
      </c>
      <c r="W462" t="str">
        <f>+VLOOKUP($A$1:$A$21002,'DT HUEVO'!$A:$E,4,0)</f>
        <v>EMPACADOS</v>
      </c>
      <c r="X462" t="str">
        <f>+VLOOKUP(T$1:T$21162,'DT HUEVO'!$H:$K,2,0)</f>
        <v>COSTA</v>
      </c>
      <c r="Y462" t="str">
        <f>+VLOOKUP(T$1:T$21162,'DT HUEVO'!$H:$K,3,0)</f>
        <v>SANTANDER</v>
      </c>
      <c r="Z462" t="str">
        <f>+VLOOKUP(A$1:A$21162,'DT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1105</v>
      </c>
      <c r="C463" t="s">
        <v>1258</v>
      </c>
      <c r="D463">
        <v>165</v>
      </c>
      <c r="E463">
        <v>0</v>
      </c>
      <c r="F463" t="s">
        <v>1259</v>
      </c>
      <c r="G463" t="s">
        <v>1260</v>
      </c>
      <c r="H463">
        <v>0</v>
      </c>
      <c r="I463">
        <v>545</v>
      </c>
      <c r="J463" t="s">
        <v>1261</v>
      </c>
      <c r="K463" t="s">
        <v>1262</v>
      </c>
      <c r="L463">
        <v>538.38</v>
      </c>
      <c r="M463" s="224">
        <v>46263</v>
      </c>
      <c r="N463"/>
      <c r="O463" t="s">
        <v>303</v>
      </c>
      <c r="P463">
        <v>2152388</v>
      </c>
      <c r="Q463" t="s">
        <v>304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+VLOOKUP($A$1:$A$21162,'DT HUEVO'!$A:$E,3,0)</f>
        <v>L</v>
      </c>
      <c r="W463" t="str">
        <f>+VLOOKUP($A$1:$A$21002,'DT HUEVO'!$A:$E,4,0)</f>
        <v>EMPACADOS</v>
      </c>
      <c r="X463" t="str">
        <f>+VLOOKUP(T$1:T$21162,'DT HUEVO'!$H:$K,2,0)</f>
        <v>COSTA</v>
      </c>
      <c r="Y463" t="str">
        <f>+VLOOKUP(T$1:T$21162,'DT HUEVO'!$H:$K,3,0)</f>
        <v>SANTANDER</v>
      </c>
      <c r="Z463">
        <f>+VLOOKUP(A$1:A$21162,'DT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1008</v>
      </c>
      <c r="C464" t="s">
        <v>1258</v>
      </c>
      <c r="D464">
        <v>14101</v>
      </c>
      <c r="E464">
        <v>0</v>
      </c>
      <c r="F464" t="s">
        <v>1259</v>
      </c>
      <c r="G464" t="s">
        <v>1260</v>
      </c>
      <c r="H464">
        <v>0</v>
      </c>
      <c r="I464">
        <v>395</v>
      </c>
      <c r="J464" t="s">
        <v>1261</v>
      </c>
      <c r="K464" t="s">
        <v>1262</v>
      </c>
      <c r="L464">
        <v>349.54999999997813</v>
      </c>
      <c r="M464" s="224">
        <v>46265</v>
      </c>
      <c r="N464"/>
      <c r="O464" t="s">
        <v>305</v>
      </c>
      <c r="P464">
        <v>2110402</v>
      </c>
      <c r="Q464" t="s">
        <v>306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+VLOOKUP($A$1:$A$21162,'DT HUEVO'!$A:$E,3,0)</f>
        <v>M</v>
      </c>
      <c r="W464" t="str">
        <f>+VLOOKUP($A$1:$A$21002,'DT HUEVO'!$A:$E,4,0)</f>
        <v>VERDE</v>
      </c>
      <c r="X464" t="str">
        <f>+VLOOKUP(T$1:T$21162,'DT HUEVO'!$H:$K,2,0)</f>
        <v>COSTA</v>
      </c>
      <c r="Y464" t="str">
        <f>+VLOOKUP(T$1:T$21162,'DT HUEVO'!$H:$K,3,0)</f>
        <v>SANTANDER</v>
      </c>
      <c r="Z464">
        <f>+VLOOKUP(A$1:A$21162,'DT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720</v>
      </c>
      <c r="E465">
        <v>0</v>
      </c>
      <c r="F465" t="s">
        <v>1259</v>
      </c>
      <c r="G465" t="s">
        <v>1260</v>
      </c>
      <c r="H465">
        <v>0</v>
      </c>
      <c r="I465">
        <v>545</v>
      </c>
      <c r="J465" t="s">
        <v>1261</v>
      </c>
      <c r="K465" t="s">
        <v>1262</v>
      </c>
      <c r="L465">
        <v>538.38</v>
      </c>
      <c r="M465" s="224">
        <v>46263</v>
      </c>
      <c r="N465"/>
      <c r="O465" t="s">
        <v>305</v>
      </c>
      <c r="P465">
        <v>2152388</v>
      </c>
      <c r="Q465" t="s">
        <v>306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+VLOOKUP($A$1:$A$21162,'DT HUEVO'!$A:$E,3,0)</f>
        <v>L</v>
      </c>
      <c r="W465" t="str">
        <f>+VLOOKUP($A$1:$A$21002,'DT HUEVO'!$A:$E,4,0)</f>
        <v>EMPACADOS</v>
      </c>
      <c r="X465" t="str">
        <f>+VLOOKUP(T$1:T$21162,'DT HUEVO'!$H:$K,2,0)</f>
        <v>COSTA</v>
      </c>
      <c r="Y465" t="str">
        <f>+VLOOKUP(T$1:T$21162,'DT HUEVO'!$H:$K,3,0)</f>
        <v>SANTANDER</v>
      </c>
      <c r="Z465">
        <f>+VLOOKUP(A$1:A$21162,'DT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1008</v>
      </c>
      <c r="C466" t="s">
        <v>1258</v>
      </c>
      <c r="D466">
        <v>11610</v>
      </c>
      <c r="E466">
        <v>0</v>
      </c>
      <c r="F466" t="s">
        <v>1259</v>
      </c>
      <c r="G466" t="s">
        <v>1260</v>
      </c>
      <c r="H466">
        <v>0</v>
      </c>
      <c r="I466">
        <v>395</v>
      </c>
      <c r="J466" t="s">
        <v>1261</v>
      </c>
      <c r="K466" t="s">
        <v>1262</v>
      </c>
      <c r="L466">
        <v>349.54999999826589</v>
      </c>
      <c r="M466" s="224">
        <v>46265</v>
      </c>
      <c r="N466"/>
      <c r="O466" t="s">
        <v>1327</v>
      </c>
      <c r="P466">
        <v>2110402</v>
      </c>
      <c r="Q466" t="s">
        <v>1110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+VLOOKUP($A$1:$A$21162,'DT HUEVO'!$A:$E,3,0)</f>
        <v>M</v>
      </c>
      <c r="W466" t="str">
        <f>+VLOOKUP($A$1:$A$21002,'DT HUEVO'!$A:$E,4,0)</f>
        <v>VERDE</v>
      </c>
      <c r="X466" t="str">
        <f>+VLOOKUP(T$1:T$21162,'DT HUEVO'!$H:$K,2,0)</f>
        <v>COSTA</v>
      </c>
      <c r="Y466" t="str">
        <f>+VLOOKUP(T$1:T$21162,'DT HUEVO'!$H:$K,3,0)</f>
        <v>SANTANDER</v>
      </c>
      <c r="Z466">
        <f>+VLOOKUP(A$1:A$21162,'DT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2112207</v>
      </c>
      <c r="B467" t="s">
        <v>1103</v>
      </c>
      <c r="C467" t="s">
        <v>1258</v>
      </c>
      <c r="D467">
        <v>30</v>
      </c>
      <c r="E467">
        <v>0</v>
      </c>
      <c r="F467" t="s">
        <v>1259</v>
      </c>
      <c r="G467" t="s">
        <v>1260</v>
      </c>
      <c r="H467">
        <v>0</v>
      </c>
      <c r="I467">
        <v>640</v>
      </c>
      <c r="J467" t="s">
        <v>1261</v>
      </c>
      <c r="K467" t="s">
        <v>1262</v>
      </c>
      <c r="L467">
        <v>599.67999999999995</v>
      </c>
      <c r="M467" s="224">
        <v>46261</v>
      </c>
      <c r="N467"/>
      <c r="O467" t="s">
        <v>1327</v>
      </c>
      <c r="P467">
        <v>2112207</v>
      </c>
      <c r="Q467" t="s">
        <v>1110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+VLOOKUP($A$1:$A$21162,'DT HUEVO'!$A:$E,3,0)</f>
        <v>XL</v>
      </c>
      <c r="W467" t="str">
        <f>+VLOOKUP($A$1:$A$21002,'DT HUEVO'!$A:$E,4,0)</f>
        <v>EMPACADOS</v>
      </c>
      <c r="X467" t="str">
        <f>+VLOOKUP(T$1:T$21162,'DT HUEVO'!$H:$K,2,0)</f>
        <v>COSTA</v>
      </c>
      <c r="Y467" t="str">
        <f>+VLOOKUP(T$1:T$21162,'DT HUEVO'!$H:$K,3,0)</f>
        <v>SANTANDER</v>
      </c>
      <c r="Z467" t="str">
        <f>+VLOOKUP(A$1:A$21162,'DT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2152388</v>
      </c>
      <c r="B468" t="s">
        <v>1105</v>
      </c>
      <c r="C468" t="s">
        <v>1258</v>
      </c>
      <c r="D468">
        <v>135</v>
      </c>
      <c r="E468">
        <v>0</v>
      </c>
      <c r="F468" t="s">
        <v>1259</v>
      </c>
      <c r="G468" t="s">
        <v>1260</v>
      </c>
      <c r="H468">
        <v>0</v>
      </c>
      <c r="I468">
        <v>545</v>
      </c>
      <c r="J468" t="s">
        <v>1261</v>
      </c>
      <c r="K468" t="s">
        <v>1262</v>
      </c>
      <c r="L468">
        <v>538.38</v>
      </c>
      <c r="M468" s="224">
        <v>46263</v>
      </c>
      <c r="N468"/>
      <c r="O468" t="s">
        <v>1327</v>
      </c>
      <c r="P468">
        <v>2152388</v>
      </c>
      <c r="Q468" t="s">
        <v>1110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+VLOOKUP($A$1:$A$21162,'DT HUEVO'!$A:$E,3,0)</f>
        <v>L</v>
      </c>
      <c r="W468" t="str">
        <f>+VLOOKUP($A$1:$A$21002,'DT HUEVO'!$A:$E,4,0)</f>
        <v>EMPACADOS</v>
      </c>
      <c r="X468" t="str">
        <f>+VLOOKUP(T$1:T$21162,'DT HUEVO'!$H:$K,2,0)</f>
        <v>COSTA</v>
      </c>
      <c r="Y468" t="str">
        <f>+VLOOKUP(T$1:T$21162,'DT HUEVO'!$H:$K,3,0)</f>
        <v>SANTANDER</v>
      </c>
      <c r="Z468">
        <f>+VLOOKUP(A$1:A$21162,'DT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1008</v>
      </c>
      <c r="C469" t="s">
        <v>1258</v>
      </c>
      <c r="D469">
        <v>16740</v>
      </c>
      <c r="E469">
        <v>0</v>
      </c>
      <c r="F469" t="s">
        <v>1259</v>
      </c>
      <c r="G469" t="s">
        <v>1260</v>
      </c>
      <c r="H469">
        <v>0</v>
      </c>
      <c r="I469">
        <v>395</v>
      </c>
      <c r="J469" t="s">
        <v>1261</v>
      </c>
      <c r="K469" t="s">
        <v>1262</v>
      </c>
      <c r="L469">
        <v>349.55</v>
      </c>
      <c r="M469" s="224">
        <v>46265</v>
      </c>
      <c r="N469"/>
      <c r="O469" t="s">
        <v>1732</v>
      </c>
      <c r="P469">
        <v>2110402</v>
      </c>
      <c r="Q469" t="s">
        <v>1358</v>
      </c>
      <c r="R469">
        <v>0</v>
      </c>
      <c r="S469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+VLOOKUP($A$1:$A$21162,'DT HUEVO'!$A:$E,3,0)</f>
        <v>M</v>
      </c>
      <c r="W469" t="str">
        <f>+VLOOKUP($A$1:$A$21002,'DT HUEVO'!$A:$E,4,0)</f>
        <v>VERDE</v>
      </c>
      <c r="X469" t="str">
        <f>+VLOOKUP(T$1:T$21162,'DT HUEVO'!$H:$K,2,0)</f>
        <v>COSTA</v>
      </c>
      <c r="Y469" t="str">
        <f>+VLOOKUP(T$1:T$21162,'DT HUEVO'!$H:$K,3,0)</f>
        <v>SANTANDER</v>
      </c>
      <c r="Z469">
        <f>+VLOOKUP(A$1:A$21162,'DT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2110302</v>
      </c>
      <c r="B470" t="s">
        <v>1006</v>
      </c>
      <c r="C470" t="s">
        <v>1258</v>
      </c>
      <c r="D470">
        <v>2703</v>
      </c>
      <c r="E470">
        <v>0</v>
      </c>
      <c r="F470" t="s">
        <v>1259</v>
      </c>
      <c r="G470" t="s">
        <v>1260</v>
      </c>
      <c r="H470">
        <v>0</v>
      </c>
      <c r="I470">
        <v>455</v>
      </c>
      <c r="J470" t="s">
        <v>1261</v>
      </c>
      <c r="K470" t="s">
        <v>1262</v>
      </c>
      <c r="L470">
        <v>363.24009572224401</v>
      </c>
      <c r="M470" s="224">
        <v>46263</v>
      </c>
      <c r="N470"/>
      <c r="O470" t="s">
        <v>1673</v>
      </c>
      <c r="P470">
        <v>2110302</v>
      </c>
      <c r="Q470" t="s">
        <v>1196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+VLOOKUP($A$1:$A$21162,'DT HUEVO'!$A:$E,3,0)</f>
        <v>L</v>
      </c>
      <c r="W470" t="str">
        <f>+VLOOKUP($A$1:$A$21002,'DT HUEVO'!$A:$E,4,0)</f>
        <v>VERDE</v>
      </c>
      <c r="X470" t="str">
        <f>+VLOOKUP(T$1:T$21162,'DT HUEVO'!$H:$K,2,0)</f>
        <v>COSTA</v>
      </c>
      <c r="Y470" t="str">
        <f>+VLOOKUP(T$1:T$21162,'DT HUEVO'!$H:$K,3,0)</f>
        <v>SANTANDER</v>
      </c>
      <c r="Z470">
        <f>+VLOOKUP(A$1:A$21162,'DT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1008</v>
      </c>
      <c r="C471" t="s">
        <v>1258</v>
      </c>
      <c r="D471">
        <v>1200</v>
      </c>
      <c r="E471">
        <v>0</v>
      </c>
      <c r="F471" t="s">
        <v>1259</v>
      </c>
      <c r="G471" t="s">
        <v>1260</v>
      </c>
      <c r="H471">
        <v>0</v>
      </c>
      <c r="I471">
        <v>405</v>
      </c>
      <c r="J471" t="s">
        <v>1261</v>
      </c>
      <c r="K471" t="s">
        <v>1262</v>
      </c>
      <c r="L471">
        <v>349.55</v>
      </c>
      <c r="M471" s="224">
        <v>46263</v>
      </c>
      <c r="N471"/>
      <c r="O471" t="s">
        <v>1673</v>
      </c>
      <c r="P471">
        <v>2110402</v>
      </c>
      <c r="Q471" t="s">
        <v>1196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+VLOOKUP($A$1:$A$21162,'DT HUEVO'!$A:$E,3,0)</f>
        <v>M</v>
      </c>
      <c r="W471" t="str">
        <f>+VLOOKUP($A$1:$A$21002,'DT HUEVO'!$A:$E,4,0)</f>
        <v>VERDE</v>
      </c>
      <c r="X471" t="str">
        <f>+VLOOKUP(T$1:T$21162,'DT HUEVO'!$H:$K,2,0)</f>
        <v>COSTA</v>
      </c>
      <c r="Y471" t="str">
        <f>+VLOOKUP(T$1:T$21162,'DT HUEVO'!$H:$K,3,0)</f>
        <v>SANTANDER</v>
      </c>
      <c r="Z471">
        <f>+VLOOKUP(A$1:A$21162,'DT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1397</v>
      </c>
      <c r="E472">
        <v>0</v>
      </c>
      <c r="F472" t="s">
        <v>1259</v>
      </c>
      <c r="G472" t="s">
        <v>1260</v>
      </c>
      <c r="H472">
        <v>0</v>
      </c>
      <c r="I472">
        <v>455</v>
      </c>
      <c r="J472" t="s">
        <v>1261</v>
      </c>
      <c r="K472" t="s">
        <v>1262</v>
      </c>
      <c r="L472">
        <v>363.2401061182162</v>
      </c>
      <c r="M472" s="224">
        <v>46263</v>
      </c>
      <c r="N472"/>
      <c r="O472" t="s">
        <v>1806</v>
      </c>
      <c r="P472">
        <v>2110302</v>
      </c>
      <c r="Q472" t="s">
        <v>1197</v>
      </c>
      <c r="R472">
        <v>0</v>
      </c>
      <c r="S472"/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+VLOOKUP($A$1:$A$21162,'DT HUEVO'!$A:$E,3,0)</f>
        <v>L</v>
      </c>
      <c r="W472" t="str">
        <f>+VLOOKUP($A$1:$A$21002,'DT HUEVO'!$A:$E,4,0)</f>
        <v>VERDE</v>
      </c>
      <c r="X472" t="str">
        <f>+VLOOKUP(T$1:T$21162,'DT HUEVO'!$H:$K,2,0)</f>
        <v>COSTA</v>
      </c>
      <c r="Y472" t="str">
        <f>+VLOOKUP(T$1:T$21162,'DT HUEVO'!$H:$K,3,0)</f>
        <v>SANTANDER</v>
      </c>
      <c r="Z472">
        <f>+VLOOKUP(A$1:A$21162,'DT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695</v>
      </c>
      <c r="E473">
        <v>0</v>
      </c>
      <c r="F473" t="s">
        <v>1259</v>
      </c>
      <c r="G473" t="s">
        <v>1260</v>
      </c>
      <c r="H473">
        <v>0</v>
      </c>
      <c r="I473">
        <v>405</v>
      </c>
      <c r="J473" t="s">
        <v>1261</v>
      </c>
      <c r="K473" t="s">
        <v>1262</v>
      </c>
      <c r="L473">
        <v>349.55</v>
      </c>
      <c r="M473" s="224">
        <v>46263</v>
      </c>
      <c r="N473"/>
      <c r="O473" t="s">
        <v>1806</v>
      </c>
      <c r="P473">
        <v>2110402</v>
      </c>
      <c r="Q473" t="s">
        <v>1197</v>
      </c>
      <c r="R473">
        <v>0</v>
      </c>
      <c r="S473"/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+VLOOKUP($A$1:$A$21162,'DT HUEVO'!$A:$E,3,0)</f>
        <v>M</v>
      </c>
      <c r="W473" t="str">
        <f>+VLOOKUP($A$1:$A$21002,'DT HUEVO'!$A:$E,4,0)</f>
        <v>VERDE</v>
      </c>
      <c r="X473" t="str">
        <f>+VLOOKUP(T$1:T$21162,'DT HUEVO'!$H:$K,2,0)</f>
        <v>COSTA</v>
      </c>
      <c r="Y473" t="str">
        <f>+VLOOKUP(T$1:T$21162,'DT HUEVO'!$H:$K,3,0)</f>
        <v>SANTANDER</v>
      </c>
      <c r="Z473">
        <f>+VLOOKUP(A$1:A$21162,'DT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3675</v>
      </c>
      <c r="E474">
        <v>0</v>
      </c>
      <c r="F474" t="s">
        <v>1259</v>
      </c>
      <c r="G474" t="s">
        <v>1260</v>
      </c>
      <c r="H474">
        <v>0</v>
      </c>
      <c r="I474">
        <v>455</v>
      </c>
      <c r="J474" t="s">
        <v>1261</v>
      </c>
      <c r="K474" t="s">
        <v>1262</v>
      </c>
      <c r="L474">
        <v>363.24028146571169</v>
      </c>
      <c r="M474" s="224">
        <v>46263</v>
      </c>
      <c r="N474"/>
      <c r="O474" t="s">
        <v>1204</v>
      </c>
      <c r="P474">
        <v>2110302</v>
      </c>
      <c r="Q474" t="s">
        <v>1205</v>
      </c>
      <c r="R474">
        <v>0</v>
      </c>
      <c r="S474"/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+VLOOKUP($A$1:$A$21162,'DT HUEVO'!$A:$E,3,0)</f>
        <v>L</v>
      </c>
      <c r="W474" t="str">
        <f>+VLOOKUP($A$1:$A$21002,'DT HUEVO'!$A:$E,4,0)</f>
        <v>VERDE</v>
      </c>
      <c r="X474" t="str">
        <f>+VLOOKUP(T$1:T$21162,'DT HUEVO'!$H:$K,2,0)</f>
        <v>COSTA</v>
      </c>
      <c r="Y474" t="str">
        <f>+VLOOKUP(T$1:T$21162,'DT HUEVO'!$H:$K,3,0)</f>
        <v>SANTANDER</v>
      </c>
      <c r="Z474">
        <f>+VLOOKUP(A$1:A$21162,'DT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1008</v>
      </c>
      <c r="C475" t="s">
        <v>1258</v>
      </c>
      <c r="D475">
        <v>90</v>
      </c>
      <c r="E475">
        <v>0</v>
      </c>
      <c r="F475" t="s">
        <v>1259</v>
      </c>
      <c r="G475" t="s">
        <v>1260</v>
      </c>
      <c r="H475">
        <v>0</v>
      </c>
      <c r="I475">
        <v>405</v>
      </c>
      <c r="J475" t="s">
        <v>1261</v>
      </c>
      <c r="K475" t="s">
        <v>1262</v>
      </c>
      <c r="L475">
        <v>349.55</v>
      </c>
      <c r="M475" s="224">
        <v>46263</v>
      </c>
      <c r="N475"/>
      <c r="O475" t="s">
        <v>1204</v>
      </c>
      <c r="P475">
        <v>2110402</v>
      </c>
      <c r="Q475" t="s">
        <v>1205</v>
      </c>
      <c r="R475">
        <v>0</v>
      </c>
      <c r="S475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+VLOOKUP($A$1:$A$21162,'DT HUEVO'!$A:$E,3,0)</f>
        <v>M</v>
      </c>
      <c r="W475" t="str">
        <f>+VLOOKUP($A$1:$A$21002,'DT HUEVO'!$A:$E,4,0)</f>
        <v>VERDE</v>
      </c>
      <c r="X475" t="str">
        <f>+VLOOKUP(T$1:T$21162,'DT HUEVO'!$H:$K,2,0)</f>
        <v>COSTA</v>
      </c>
      <c r="Y475" t="str">
        <f>+VLOOKUP(T$1:T$21162,'DT HUEVO'!$H:$K,3,0)</f>
        <v>SANTANDER</v>
      </c>
      <c r="Z475">
        <f>+VLOOKUP(A$1:A$21162,'DT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1008</v>
      </c>
      <c r="C476" t="s">
        <v>1258</v>
      </c>
      <c r="D476">
        <v>15960</v>
      </c>
      <c r="E476">
        <v>0</v>
      </c>
      <c r="F476" t="s">
        <v>1259</v>
      </c>
      <c r="G476" t="s">
        <v>1260</v>
      </c>
      <c r="H476">
        <v>0</v>
      </c>
      <c r="I476">
        <v>395</v>
      </c>
      <c r="J476" t="s">
        <v>1261</v>
      </c>
      <c r="K476" t="s">
        <v>1262</v>
      </c>
      <c r="L476">
        <v>349.55000000001297</v>
      </c>
      <c r="M476" s="224">
        <v>46265</v>
      </c>
      <c r="N476"/>
      <c r="O476" t="s">
        <v>974</v>
      </c>
      <c r="P476">
        <v>2110402</v>
      </c>
      <c r="Q476" t="s">
        <v>975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+VLOOKUP($A$1:$A$21162,'DT HUEVO'!$A:$E,3,0)</f>
        <v>M</v>
      </c>
      <c r="W476" t="str">
        <f>+VLOOKUP($A$1:$A$21002,'DT HUEVO'!$A:$E,4,0)</f>
        <v>VERDE</v>
      </c>
      <c r="X476" t="str">
        <f>+VLOOKUP(T$1:T$21162,'DT HUEVO'!$H:$K,2,0)</f>
        <v>COSTA</v>
      </c>
      <c r="Y476" t="str">
        <f>+VLOOKUP(T$1:T$21162,'DT HUEVO'!$H:$K,3,0)</f>
        <v>SANTANDER</v>
      </c>
      <c r="Z476">
        <f>+VLOOKUP(A$1:A$21162,'DT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2152388</v>
      </c>
      <c r="B477" t="s">
        <v>1105</v>
      </c>
      <c r="C477" t="s">
        <v>1258</v>
      </c>
      <c r="D477">
        <v>360</v>
      </c>
      <c r="E477">
        <v>0</v>
      </c>
      <c r="F477" t="s">
        <v>1259</v>
      </c>
      <c r="G477" t="s">
        <v>1260</v>
      </c>
      <c r="H477">
        <v>0</v>
      </c>
      <c r="I477">
        <v>550</v>
      </c>
      <c r="J477" t="s">
        <v>1261</v>
      </c>
      <c r="K477" t="s">
        <v>1262</v>
      </c>
      <c r="L477">
        <v>538.38</v>
      </c>
      <c r="M477" s="224">
        <v>46263</v>
      </c>
      <c r="N477"/>
      <c r="O477" t="s">
        <v>974</v>
      </c>
      <c r="P477">
        <v>2152388</v>
      </c>
      <c r="Q477" t="s">
        <v>975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+VLOOKUP($A$1:$A$21162,'DT HUEVO'!$A:$E,3,0)</f>
        <v>L</v>
      </c>
      <c r="W477" t="str">
        <f>+VLOOKUP($A$1:$A$21002,'DT HUEVO'!$A:$E,4,0)</f>
        <v>EMPACADOS</v>
      </c>
      <c r="X477" t="str">
        <f>+VLOOKUP(T$1:T$21162,'DT HUEVO'!$H:$K,2,0)</f>
        <v>COSTA</v>
      </c>
      <c r="Y477" t="str">
        <f>+VLOOKUP(T$1:T$21162,'DT HUEVO'!$H:$K,3,0)</f>
        <v>SANTANDER</v>
      </c>
      <c r="Z477">
        <f>+VLOOKUP(A$1:A$21162,'DT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2110302</v>
      </c>
      <c r="B478" t="s">
        <v>1006</v>
      </c>
      <c r="C478" t="s">
        <v>1258</v>
      </c>
      <c r="D478">
        <v>270</v>
      </c>
      <c r="E478">
        <v>0</v>
      </c>
      <c r="F478" t="s">
        <v>1259</v>
      </c>
      <c r="G478" t="s">
        <v>1260</v>
      </c>
      <c r="H478">
        <v>0</v>
      </c>
      <c r="I478">
        <v>455</v>
      </c>
      <c r="J478" t="s">
        <v>1261</v>
      </c>
      <c r="K478" t="s">
        <v>1262</v>
      </c>
      <c r="L478">
        <v>363.24009677658938</v>
      </c>
      <c r="M478" s="224">
        <v>46265</v>
      </c>
      <c r="N478"/>
      <c r="O478" t="s">
        <v>976</v>
      </c>
      <c r="P478">
        <v>2110302</v>
      </c>
      <c r="Q478" t="s">
        <v>977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+VLOOKUP($A$1:$A$21162,'DT HUEVO'!$A:$E,3,0)</f>
        <v>L</v>
      </c>
      <c r="W478" t="str">
        <f>+VLOOKUP($A$1:$A$21002,'DT HUEVO'!$A:$E,4,0)</f>
        <v>VERDE</v>
      </c>
      <c r="X478" t="str">
        <f>+VLOOKUP(T$1:T$21162,'DT HUEVO'!$H:$K,2,0)</f>
        <v>COSTA</v>
      </c>
      <c r="Y478" t="str">
        <f>+VLOOKUP(T$1:T$21162,'DT HUEVO'!$H:$K,3,0)</f>
        <v>SANTANDER</v>
      </c>
      <c r="Z478">
        <f>+VLOOKUP(A$1:A$21162,'DT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1008</v>
      </c>
      <c r="C479" t="s">
        <v>1258</v>
      </c>
      <c r="D479">
        <v>12960</v>
      </c>
      <c r="E479">
        <v>0</v>
      </c>
      <c r="F479" t="s">
        <v>1259</v>
      </c>
      <c r="G479" t="s">
        <v>1260</v>
      </c>
      <c r="H479">
        <v>0</v>
      </c>
      <c r="I479">
        <v>395</v>
      </c>
      <c r="J479" t="s">
        <v>1261</v>
      </c>
      <c r="K479" t="s">
        <v>1262</v>
      </c>
      <c r="L479">
        <v>349.55000000004458</v>
      </c>
      <c r="M479" s="224">
        <v>46263</v>
      </c>
      <c r="N479"/>
      <c r="O479" t="s">
        <v>976</v>
      </c>
      <c r="P479">
        <v>2110402</v>
      </c>
      <c r="Q479" t="s">
        <v>977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+VLOOKUP($A$1:$A$21162,'DT HUEVO'!$A:$E,3,0)</f>
        <v>M</v>
      </c>
      <c r="W479" t="str">
        <f>+VLOOKUP($A$1:$A$21002,'DT HUEVO'!$A:$E,4,0)</f>
        <v>VERDE</v>
      </c>
      <c r="X479" t="str">
        <f>+VLOOKUP(T$1:T$21162,'DT HUEVO'!$H:$K,2,0)</f>
        <v>COSTA</v>
      </c>
      <c r="Y479" t="str">
        <f>+VLOOKUP(T$1:T$21162,'DT HUEVO'!$H:$K,3,0)</f>
        <v>SANTANDER</v>
      </c>
      <c r="Z479">
        <f>+VLOOKUP(A$1:A$21162,'DT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2152388</v>
      </c>
      <c r="B480" t="s">
        <v>1105</v>
      </c>
      <c r="C480" t="s">
        <v>1258</v>
      </c>
      <c r="D480">
        <v>180</v>
      </c>
      <c r="E480">
        <v>0</v>
      </c>
      <c r="F480" t="s">
        <v>1259</v>
      </c>
      <c r="G480" t="s">
        <v>1260</v>
      </c>
      <c r="H480">
        <v>0</v>
      </c>
      <c r="I480">
        <v>550</v>
      </c>
      <c r="J480" t="s">
        <v>1261</v>
      </c>
      <c r="K480" t="s">
        <v>1262</v>
      </c>
      <c r="L480">
        <v>538.38</v>
      </c>
      <c r="M480" s="224">
        <v>46259</v>
      </c>
      <c r="N480"/>
      <c r="O480" t="s">
        <v>976</v>
      </c>
      <c r="P480">
        <v>2152388</v>
      </c>
      <c r="Q480" t="s">
        <v>977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+VLOOKUP($A$1:$A$21162,'DT HUEVO'!$A:$E,3,0)</f>
        <v>L</v>
      </c>
      <c r="W480" t="str">
        <f>+VLOOKUP($A$1:$A$21002,'DT HUEVO'!$A:$E,4,0)</f>
        <v>EMPACADOS</v>
      </c>
      <c r="X480" t="str">
        <f>+VLOOKUP(T$1:T$21162,'DT HUEVO'!$H:$K,2,0)</f>
        <v>COSTA</v>
      </c>
      <c r="Y480" t="str">
        <f>+VLOOKUP(T$1:T$21162,'DT HUEVO'!$H:$K,3,0)</f>
        <v>SANTANDER</v>
      </c>
      <c r="Z480">
        <f>+VLOOKUP(A$1:A$21162,'DT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360</v>
      </c>
      <c r="E481">
        <v>0</v>
      </c>
      <c r="F481" t="s">
        <v>1259</v>
      </c>
      <c r="G481" t="s">
        <v>1260</v>
      </c>
      <c r="H481">
        <v>0</v>
      </c>
      <c r="I481">
        <v>455</v>
      </c>
      <c r="J481" t="s">
        <v>1261</v>
      </c>
      <c r="K481" t="s">
        <v>1262</v>
      </c>
      <c r="L481">
        <v>363.28825296199841</v>
      </c>
      <c r="M481" s="224">
        <v>46261</v>
      </c>
      <c r="N481"/>
      <c r="O481" t="s">
        <v>978</v>
      </c>
      <c r="P481">
        <v>2110302</v>
      </c>
      <c r="Q481" t="s">
        <v>979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+VLOOKUP($A$1:$A$21162,'DT HUEVO'!$A:$E,3,0)</f>
        <v>L</v>
      </c>
      <c r="W481" t="str">
        <f>+VLOOKUP($A$1:$A$21002,'DT HUEVO'!$A:$E,4,0)</f>
        <v>VERDE</v>
      </c>
      <c r="X481" t="str">
        <f>+VLOOKUP(T$1:T$21162,'DT HUEVO'!$H:$K,2,0)</f>
        <v>COSTA</v>
      </c>
      <c r="Y481" t="str">
        <f>+VLOOKUP(T$1:T$21162,'DT HUEVO'!$H:$K,3,0)</f>
        <v>SANTANDER</v>
      </c>
      <c r="Z481">
        <f>+VLOOKUP(A$1:A$21162,'DT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1008</v>
      </c>
      <c r="C482" t="s">
        <v>1258</v>
      </c>
      <c r="D482">
        <v>17859</v>
      </c>
      <c r="E482">
        <v>0</v>
      </c>
      <c r="F482" t="s">
        <v>1259</v>
      </c>
      <c r="G482" t="s">
        <v>1260</v>
      </c>
      <c r="H482">
        <v>0</v>
      </c>
      <c r="I482">
        <v>395</v>
      </c>
      <c r="J482" t="s">
        <v>1261</v>
      </c>
      <c r="K482" t="s">
        <v>1262</v>
      </c>
      <c r="L482">
        <v>349.55000000000263</v>
      </c>
      <c r="M482" s="224">
        <v>46263</v>
      </c>
      <c r="N482"/>
      <c r="O482" t="s">
        <v>978</v>
      </c>
      <c r="P482">
        <v>2110402</v>
      </c>
      <c r="Q482" t="s">
        <v>979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+VLOOKUP($A$1:$A$21162,'DT HUEVO'!$A:$E,3,0)</f>
        <v>M</v>
      </c>
      <c r="W482" t="str">
        <f>+VLOOKUP($A$1:$A$21002,'DT HUEVO'!$A:$E,4,0)</f>
        <v>VERDE</v>
      </c>
      <c r="X482" t="str">
        <f>+VLOOKUP(T$1:T$21162,'DT HUEVO'!$H:$K,2,0)</f>
        <v>COSTA</v>
      </c>
      <c r="Y482" t="str">
        <f>+VLOOKUP(T$1:T$21162,'DT HUEVO'!$H:$K,3,0)</f>
        <v>SANTANDER</v>
      </c>
      <c r="Z482">
        <f>+VLOOKUP(A$1:A$21162,'DT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120</v>
      </c>
      <c r="E483">
        <v>0</v>
      </c>
      <c r="F483" t="s">
        <v>1259</v>
      </c>
      <c r="G483" t="s">
        <v>1260</v>
      </c>
      <c r="H483">
        <v>0</v>
      </c>
      <c r="I483">
        <v>550</v>
      </c>
      <c r="J483" t="s">
        <v>1261</v>
      </c>
      <c r="K483" t="s">
        <v>1262</v>
      </c>
      <c r="L483">
        <v>538.38</v>
      </c>
      <c r="M483" s="224">
        <v>46260</v>
      </c>
      <c r="N483"/>
      <c r="O483" t="s">
        <v>978</v>
      </c>
      <c r="P483">
        <v>2152388</v>
      </c>
      <c r="Q483" t="s">
        <v>979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+VLOOKUP($A$1:$A$21162,'DT HUEVO'!$A:$E,3,0)</f>
        <v>L</v>
      </c>
      <c r="W483" t="str">
        <f>+VLOOKUP($A$1:$A$21002,'DT HUEVO'!$A:$E,4,0)</f>
        <v>EMPACADOS</v>
      </c>
      <c r="X483" t="str">
        <f>+VLOOKUP(T$1:T$21162,'DT HUEVO'!$H:$K,2,0)</f>
        <v>COSTA</v>
      </c>
      <c r="Y483" t="str">
        <f>+VLOOKUP(T$1:T$21162,'DT HUEVO'!$H:$K,3,0)</f>
        <v>SANTANDER</v>
      </c>
      <c r="Z483">
        <f>+VLOOKUP(A$1:A$21162,'DT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2110302</v>
      </c>
      <c r="B484" t="s">
        <v>1006</v>
      </c>
      <c r="C484" t="s">
        <v>1258</v>
      </c>
      <c r="D484">
        <v>420</v>
      </c>
      <c r="E484">
        <v>0</v>
      </c>
      <c r="F484" t="s">
        <v>1259</v>
      </c>
      <c r="G484" t="s">
        <v>1260</v>
      </c>
      <c r="H484">
        <v>0</v>
      </c>
      <c r="I484">
        <v>455</v>
      </c>
      <c r="J484" t="s">
        <v>1261</v>
      </c>
      <c r="K484" t="s">
        <v>1262</v>
      </c>
      <c r="L484">
        <v>363.24009027777942</v>
      </c>
      <c r="M484" s="224">
        <v>46263</v>
      </c>
      <c r="N484"/>
      <c r="O484" t="s">
        <v>980</v>
      </c>
      <c r="P484">
        <v>2110302</v>
      </c>
      <c r="Q484" t="s">
        <v>981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+VLOOKUP($A$1:$A$21162,'DT HUEVO'!$A:$E,3,0)</f>
        <v>L</v>
      </c>
      <c r="W484" t="str">
        <f>+VLOOKUP($A$1:$A$21002,'DT HUEVO'!$A:$E,4,0)</f>
        <v>VERDE</v>
      </c>
      <c r="X484" t="str">
        <f>+VLOOKUP(T$1:T$21162,'DT HUEVO'!$H:$K,2,0)</f>
        <v>COSTA</v>
      </c>
      <c r="Y484" t="str">
        <f>+VLOOKUP(T$1:T$21162,'DT HUEVO'!$H:$K,3,0)</f>
        <v>SANTANDER</v>
      </c>
      <c r="Z484">
        <f>+VLOOKUP(A$1:A$21162,'DT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1008</v>
      </c>
      <c r="C485" t="s">
        <v>1258</v>
      </c>
      <c r="D485">
        <v>9270</v>
      </c>
      <c r="E485">
        <v>0</v>
      </c>
      <c r="F485" t="s">
        <v>1259</v>
      </c>
      <c r="G485" t="s">
        <v>1260</v>
      </c>
      <c r="H485">
        <v>0</v>
      </c>
      <c r="I485">
        <v>395</v>
      </c>
      <c r="J485" t="s">
        <v>1261</v>
      </c>
      <c r="K485" t="s">
        <v>1262</v>
      </c>
      <c r="L485">
        <v>349.55</v>
      </c>
      <c r="M485" s="224">
        <v>46265</v>
      </c>
      <c r="N485"/>
      <c r="O485" t="s">
        <v>980</v>
      </c>
      <c r="P485">
        <v>2110402</v>
      </c>
      <c r="Q485" t="s">
        <v>981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+VLOOKUP($A$1:$A$21162,'DT HUEVO'!$A:$E,3,0)</f>
        <v>M</v>
      </c>
      <c r="W485" t="str">
        <f>+VLOOKUP($A$1:$A$21002,'DT HUEVO'!$A:$E,4,0)</f>
        <v>VERDE</v>
      </c>
      <c r="X485" t="str">
        <f>+VLOOKUP(T$1:T$21162,'DT HUEVO'!$H:$K,2,0)</f>
        <v>COSTA</v>
      </c>
      <c r="Y485" t="str">
        <f>+VLOOKUP(T$1:T$21162,'DT HUEVO'!$H:$K,3,0)</f>
        <v>SANTANDER</v>
      </c>
      <c r="Z485">
        <f>+VLOOKUP(A$1:A$21162,'DT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2110302</v>
      </c>
      <c r="B486" t="s">
        <v>1006</v>
      </c>
      <c r="C486" t="s">
        <v>1258</v>
      </c>
      <c r="D486">
        <v>480</v>
      </c>
      <c r="E486">
        <v>0</v>
      </c>
      <c r="F486" t="s">
        <v>1259</v>
      </c>
      <c r="G486" t="s">
        <v>1260</v>
      </c>
      <c r="H486">
        <v>0</v>
      </c>
      <c r="I486">
        <v>455</v>
      </c>
      <c r="J486" t="s">
        <v>1261</v>
      </c>
      <c r="K486" t="s">
        <v>1262</v>
      </c>
      <c r="L486">
        <v>363.2400833333333</v>
      </c>
      <c r="M486" s="224">
        <v>46263</v>
      </c>
      <c r="N486"/>
      <c r="O486" t="s">
        <v>982</v>
      </c>
      <c r="P486">
        <v>2110302</v>
      </c>
      <c r="Q486" t="s">
        <v>983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+VLOOKUP($A$1:$A$21162,'DT HUEVO'!$A:$E,3,0)</f>
        <v>L</v>
      </c>
      <c r="W486" t="str">
        <f>+VLOOKUP($A$1:$A$21002,'DT HUEVO'!$A:$E,4,0)</f>
        <v>VERDE</v>
      </c>
      <c r="X486" t="str">
        <f>+VLOOKUP(T$1:T$21162,'DT HUEVO'!$H:$K,2,0)</f>
        <v>COSTA</v>
      </c>
      <c r="Y486" t="str">
        <f>+VLOOKUP(T$1:T$21162,'DT HUEVO'!$H:$K,3,0)</f>
        <v>SANTANDER</v>
      </c>
      <c r="Z486">
        <f>+VLOOKUP(A$1:A$21162,'DT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2110402</v>
      </c>
      <c r="B487" t="s">
        <v>1008</v>
      </c>
      <c r="C487" t="s">
        <v>1258</v>
      </c>
      <c r="D487">
        <v>9660</v>
      </c>
      <c r="E487">
        <v>0</v>
      </c>
      <c r="F487" t="s">
        <v>1259</v>
      </c>
      <c r="G487" t="s">
        <v>1260</v>
      </c>
      <c r="H487">
        <v>0</v>
      </c>
      <c r="I487">
        <v>395</v>
      </c>
      <c r="J487" t="s">
        <v>1261</v>
      </c>
      <c r="K487" t="s">
        <v>1262</v>
      </c>
      <c r="L487">
        <v>349.55000000000211</v>
      </c>
      <c r="M487" s="224">
        <v>46263</v>
      </c>
      <c r="N487"/>
      <c r="O487" t="s">
        <v>982</v>
      </c>
      <c r="P487">
        <v>2110402</v>
      </c>
      <c r="Q487" t="s">
        <v>983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+VLOOKUP($A$1:$A$21162,'DT HUEVO'!$A:$E,3,0)</f>
        <v>M</v>
      </c>
      <c r="W487" t="str">
        <f>+VLOOKUP($A$1:$A$21002,'DT HUEVO'!$A:$E,4,0)</f>
        <v>VERDE</v>
      </c>
      <c r="X487" t="str">
        <f>+VLOOKUP(T$1:T$21162,'DT HUEVO'!$H:$K,2,0)</f>
        <v>COSTA</v>
      </c>
      <c r="Y487" t="str">
        <f>+VLOOKUP(T$1:T$21162,'DT HUEVO'!$H:$K,3,0)</f>
        <v>SANTANDER</v>
      </c>
      <c r="Z487">
        <f>+VLOOKUP(A$1:A$21162,'DT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2152388</v>
      </c>
      <c r="B488" t="s">
        <v>1105</v>
      </c>
      <c r="C488" t="s">
        <v>1258</v>
      </c>
      <c r="D488">
        <v>195</v>
      </c>
      <c r="E488">
        <v>0</v>
      </c>
      <c r="F488" t="s">
        <v>1259</v>
      </c>
      <c r="G488" t="s">
        <v>1260</v>
      </c>
      <c r="H488">
        <v>0</v>
      </c>
      <c r="I488">
        <v>550</v>
      </c>
      <c r="J488" t="s">
        <v>1261</v>
      </c>
      <c r="K488" t="s">
        <v>1262</v>
      </c>
      <c r="L488">
        <v>538.38</v>
      </c>
      <c r="M488" s="224">
        <v>46263</v>
      </c>
      <c r="N488"/>
      <c r="O488" t="s">
        <v>982</v>
      </c>
      <c r="P488">
        <v>2152388</v>
      </c>
      <c r="Q488" t="s">
        <v>983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+VLOOKUP($A$1:$A$21162,'DT HUEVO'!$A:$E,3,0)</f>
        <v>L</v>
      </c>
      <c r="W488" t="str">
        <f>+VLOOKUP($A$1:$A$21002,'DT HUEVO'!$A:$E,4,0)</f>
        <v>EMPACADOS</v>
      </c>
      <c r="X488" t="str">
        <f>+VLOOKUP(T$1:T$21162,'DT HUEVO'!$H:$K,2,0)</f>
        <v>COSTA</v>
      </c>
      <c r="Y488" t="str">
        <f>+VLOOKUP(T$1:T$21162,'DT HUEVO'!$H:$K,3,0)</f>
        <v>SANTANDER</v>
      </c>
      <c r="Z488">
        <f>+VLOOKUP(A$1:A$21162,'DT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600</v>
      </c>
      <c r="E489">
        <v>0</v>
      </c>
      <c r="F489" t="s">
        <v>1259</v>
      </c>
      <c r="G489" t="s">
        <v>1260</v>
      </c>
      <c r="H489">
        <v>0</v>
      </c>
      <c r="I489">
        <v>455</v>
      </c>
      <c r="J489" t="s">
        <v>1261</v>
      </c>
      <c r="K489" t="s">
        <v>1262</v>
      </c>
      <c r="L489">
        <v>363.24009594413832</v>
      </c>
      <c r="M489" s="224">
        <v>46263</v>
      </c>
      <c r="N489"/>
      <c r="O489" t="s">
        <v>1273</v>
      </c>
      <c r="P489">
        <v>2110302</v>
      </c>
      <c r="Q489" t="s">
        <v>1111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+VLOOKUP($A$1:$A$21162,'DT HUEVO'!$A:$E,3,0)</f>
        <v>L</v>
      </c>
      <c r="W489" t="str">
        <f>+VLOOKUP($A$1:$A$21002,'DT HUEVO'!$A:$E,4,0)</f>
        <v>VERDE</v>
      </c>
      <c r="X489" t="str">
        <f>+VLOOKUP(T$1:T$21162,'DT HUEVO'!$H:$K,2,0)</f>
        <v>COSTA</v>
      </c>
      <c r="Y489" t="str">
        <f>+VLOOKUP(T$1:T$21162,'DT HUEVO'!$H:$K,3,0)</f>
        <v>SANTANDER</v>
      </c>
      <c r="Z489">
        <f>+VLOOKUP(A$1:A$21162,'DT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2110402</v>
      </c>
      <c r="B490" t="s">
        <v>1008</v>
      </c>
      <c r="C490" t="s">
        <v>1258</v>
      </c>
      <c r="D490">
        <v>20626</v>
      </c>
      <c r="E490">
        <v>0</v>
      </c>
      <c r="F490" t="s">
        <v>1259</v>
      </c>
      <c r="G490" t="s">
        <v>1260</v>
      </c>
      <c r="H490">
        <v>0</v>
      </c>
      <c r="I490">
        <v>395</v>
      </c>
      <c r="J490" t="s">
        <v>1261</v>
      </c>
      <c r="K490" t="s">
        <v>1262</v>
      </c>
      <c r="L490">
        <v>349.55000000131179</v>
      </c>
      <c r="M490" s="224">
        <v>46263</v>
      </c>
      <c r="N490"/>
      <c r="O490" t="s">
        <v>1273</v>
      </c>
      <c r="P490">
        <v>2110402</v>
      </c>
      <c r="Q490" t="s">
        <v>1111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+VLOOKUP($A$1:$A$21162,'DT HUEVO'!$A:$E,3,0)</f>
        <v>M</v>
      </c>
      <c r="W490" t="str">
        <f>+VLOOKUP($A$1:$A$21002,'DT HUEVO'!$A:$E,4,0)</f>
        <v>VERDE</v>
      </c>
      <c r="X490" t="str">
        <f>+VLOOKUP(T$1:T$21162,'DT HUEVO'!$H:$K,2,0)</f>
        <v>COSTA</v>
      </c>
      <c r="Y490" t="str">
        <f>+VLOOKUP(T$1:T$21162,'DT HUEVO'!$H:$K,3,0)</f>
        <v>SANTANDER</v>
      </c>
      <c r="Z490">
        <f>+VLOOKUP(A$1:A$21162,'DT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1105</v>
      </c>
      <c r="C491" t="s">
        <v>1258</v>
      </c>
      <c r="D491">
        <v>315</v>
      </c>
      <c r="E491">
        <v>0</v>
      </c>
      <c r="F491" t="s">
        <v>1259</v>
      </c>
      <c r="G491" t="s">
        <v>1260</v>
      </c>
      <c r="H491">
        <v>0</v>
      </c>
      <c r="I491">
        <v>550</v>
      </c>
      <c r="J491" t="s">
        <v>1261</v>
      </c>
      <c r="K491" t="s">
        <v>1262</v>
      </c>
      <c r="L491">
        <v>538.38</v>
      </c>
      <c r="M491" s="224">
        <v>46263</v>
      </c>
      <c r="N491"/>
      <c r="O491" t="s">
        <v>1273</v>
      </c>
      <c r="P491">
        <v>2152388</v>
      </c>
      <c r="Q491" t="s">
        <v>1111</v>
      </c>
      <c r="R491">
        <v>0</v>
      </c>
      <c r="S491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+VLOOKUP($A$1:$A$21162,'DT HUEVO'!$A:$E,3,0)</f>
        <v>L</v>
      </c>
      <c r="W491" t="str">
        <f>+VLOOKUP($A$1:$A$21002,'DT HUEVO'!$A:$E,4,0)</f>
        <v>EMPACADOS</v>
      </c>
      <c r="X491" t="str">
        <f>+VLOOKUP(T$1:T$21162,'DT HUEVO'!$H:$K,2,0)</f>
        <v>COSTA</v>
      </c>
      <c r="Y491" t="str">
        <f>+VLOOKUP(T$1:T$21162,'DT HUEVO'!$H:$K,3,0)</f>
        <v>SANTANDER</v>
      </c>
      <c r="Z491">
        <f>+VLOOKUP(A$1:A$21162,'DT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1234</v>
      </c>
      <c r="C492" t="s">
        <v>1258</v>
      </c>
      <c r="D492">
        <v>300</v>
      </c>
      <c r="E492">
        <v>0</v>
      </c>
      <c r="F492" t="s">
        <v>1259</v>
      </c>
      <c r="G492" t="s">
        <v>1260</v>
      </c>
      <c r="H492">
        <v>0</v>
      </c>
      <c r="I492">
        <v>630</v>
      </c>
      <c r="J492" t="s">
        <v>1261</v>
      </c>
      <c r="K492" t="s">
        <v>1262</v>
      </c>
      <c r="L492">
        <v>589.67999999999995</v>
      </c>
      <c r="M492" s="224">
        <v>46263</v>
      </c>
      <c r="N492">
        <v>0</v>
      </c>
      <c r="O492" t="s">
        <v>1656</v>
      </c>
      <c r="P492">
        <v>112271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+VLOOKUP($A$1:$A$21162,'DT HUEVO'!$A:$E,3,0)</f>
        <v>XL</v>
      </c>
      <c r="W492" t="str">
        <f>+VLOOKUP($A$1:$A$21002,'DT HUEVO'!$A:$E,4,0)</f>
        <v>EMPACADOS</v>
      </c>
      <c r="X492" t="str">
        <f>+VLOOKUP(T$1:T$21162,'DT HUEVO'!$H:$K,2,0)</f>
        <v>CENTRO ORIENTE</v>
      </c>
      <c r="Y492" t="str">
        <f>+VLOOKUP(T$1:T$21162,'DT HUEVO'!$H:$K,3,0)</f>
        <v>CALOTO</v>
      </c>
      <c r="Z492">
        <f>+VLOOKUP(A$1:A$21162,'DT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2010102</v>
      </c>
      <c r="B493" t="s">
        <v>1266</v>
      </c>
      <c r="C493" t="s">
        <v>1258</v>
      </c>
      <c r="D493">
        <v>278</v>
      </c>
      <c r="E493">
        <v>0</v>
      </c>
      <c r="F493" t="s">
        <v>1259</v>
      </c>
      <c r="G493" t="s">
        <v>1260</v>
      </c>
      <c r="H493">
        <v>0</v>
      </c>
      <c r="I493">
        <v>610</v>
      </c>
      <c r="J493" t="s">
        <v>1261</v>
      </c>
      <c r="K493" t="s">
        <v>1262</v>
      </c>
      <c r="L493">
        <v>629.67999999999995</v>
      </c>
      <c r="M493" s="224">
        <v>46263</v>
      </c>
      <c r="N493"/>
      <c r="O493" t="s">
        <v>1656</v>
      </c>
      <c r="P493">
        <v>2010102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+VLOOKUP($A$1:$A$21162,'DT HUEVO'!$A:$E,3,0)</f>
        <v>YUMBO</v>
      </c>
      <c r="W493" t="str">
        <f>+VLOOKUP($A$1:$A$21002,'DT HUEVO'!$A:$E,4,0)</f>
        <v>VERDE</v>
      </c>
      <c r="X493" t="str">
        <f>+VLOOKUP(T$1:T$21162,'DT HUEVO'!$H:$K,2,0)</f>
        <v>CENTRO ORIENTE</v>
      </c>
      <c r="Y493" t="str">
        <f>+VLOOKUP(T$1:T$21162,'DT HUEVO'!$H:$K,3,0)</f>
        <v>CALOTO</v>
      </c>
      <c r="Z493">
        <f>+VLOOKUP(A$1:A$21162,'DT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2110202</v>
      </c>
      <c r="B494" t="s">
        <v>1007</v>
      </c>
      <c r="C494" t="s">
        <v>1258</v>
      </c>
      <c r="D494">
        <v>4710</v>
      </c>
      <c r="E494">
        <v>0</v>
      </c>
      <c r="F494" t="s">
        <v>1259</v>
      </c>
      <c r="G494" t="s">
        <v>1260</v>
      </c>
      <c r="H494">
        <v>0</v>
      </c>
      <c r="I494">
        <v>510</v>
      </c>
      <c r="J494" t="s">
        <v>1261</v>
      </c>
      <c r="K494" t="s">
        <v>1262</v>
      </c>
      <c r="L494">
        <v>394.289404641776</v>
      </c>
      <c r="M494" s="224">
        <v>46263</v>
      </c>
      <c r="N494"/>
      <c r="O494" t="s">
        <v>1656</v>
      </c>
      <c r="P494">
        <v>2110202</v>
      </c>
      <c r="Q494" t="s">
        <v>1145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+VLOOKUP($A$1:$A$21162,'DT HUEVO'!$A:$E,3,0)</f>
        <v>XL</v>
      </c>
      <c r="W494" t="str">
        <f>+VLOOKUP($A$1:$A$21002,'DT HUEVO'!$A:$E,4,0)</f>
        <v>VERDE</v>
      </c>
      <c r="X494" t="str">
        <f>+VLOOKUP(T$1:T$21162,'DT HUEVO'!$H:$K,2,0)</f>
        <v>CENTRO ORIENTE</v>
      </c>
      <c r="Y494" t="str">
        <f>+VLOOKUP(T$1:T$21162,'DT HUEVO'!$H:$K,3,0)</f>
        <v>CALOTO</v>
      </c>
      <c r="Z494">
        <f>+VLOOKUP(A$1:A$21162,'DT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1006</v>
      </c>
      <c r="C495" t="s">
        <v>1258</v>
      </c>
      <c r="D495">
        <v>5212</v>
      </c>
      <c r="E495">
        <v>0</v>
      </c>
      <c r="F495" t="s">
        <v>1259</v>
      </c>
      <c r="G495" t="s">
        <v>1260</v>
      </c>
      <c r="H495">
        <v>0</v>
      </c>
      <c r="I495">
        <v>465</v>
      </c>
      <c r="J495" t="s">
        <v>1261</v>
      </c>
      <c r="K495" t="s">
        <v>1262</v>
      </c>
      <c r="L495">
        <v>363.24080616265928</v>
      </c>
      <c r="M495" s="224">
        <v>46263</v>
      </c>
      <c r="N495"/>
      <c r="O495" t="s">
        <v>1656</v>
      </c>
      <c r="P495">
        <v>2110302</v>
      </c>
      <c r="Q495" t="s">
        <v>1145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+VLOOKUP($A$1:$A$21162,'DT HUEVO'!$A:$E,3,0)</f>
        <v>L</v>
      </c>
      <c r="W495" t="str">
        <f>+VLOOKUP($A$1:$A$21002,'DT HUEVO'!$A:$E,4,0)</f>
        <v>VERDE</v>
      </c>
      <c r="X495" t="str">
        <f>+VLOOKUP(T$1:T$21162,'DT HUEVO'!$H:$K,2,0)</f>
        <v>CENTRO ORIENTE</v>
      </c>
      <c r="Y495" t="str">
        <f>+VLOOKUP(T$1:T$21162,'DT HUEVO'!$H:$K,3,0)</f>
        <v>CALOTO</v>
      </c>
      <c r="Z495">
        <f>+VLOOKUP(A$1:A$21162,'DT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2112207</v>
      </c>
      <c r="B496" t="s">
        <v>1103</v>
      </c>
      <c r="C496" t="s">
        <v>1258</v>
      </c>
      <c r="D496">
        <v>180</v>
      </c>
      <c r="E496">
        <v>0</v>
      </c>
      <c r="F496" t="s">
        <v>1259</v>
      </c>
      <c r="G496" t="s">
        <v>1260</v>
      </c>
      <c r="H496">
        <v>0</v>
      </c>
      <c r="I496">
        <v>640</v>
      </c>
      <c r="J496" t="s">
        <v>1261</v>
      </c>
      <c r="K496" t="s">
        <v>1262</v>
      </c>
      <c r="L496">
        <v>599.67999999999995</v>
      </c>
      <c r="M496" s="224">
        <v>46263</v>
      </c>
      <c r="N496"/>
      <c r="O496" t="s">
        <v>1656</v>
      </c>
      <c r="P496">
        <v>2112207</v>
      </c>
      <c r="Q496" t="s">
        <v>1145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+VLOOKUP($A$1:$A$21162,'DT HUEVO'!$A:$E,3,0)</f>
        <v>XL</v>
      </c>
      <c r="W496" t="str">
        <f>+VLOOKUP($A$1:$A$21002,'DT HUEVO'!$A:$E,4,0)</f>
        <v>EMPACADOS</v>
      </c>
      <c r="X496" t="str">
        <f>+VLOOKUP(T$1:T$21162,'DT HUEVO'!$H:$K,2,0)</f>
        <v>CENTRO ORIENTE</v>
      </c>
      <c r="Y496" t="str">
        <f>+VLOOKUP(T$1:T$21162,'DT HUEVO'!$H:$K,3,0)</f>
        <v>CALOTO</v>
      </c>
      <c r="Z496" t="str">
        <f>+VLOOKUP(A$1:A$21162,'DT HUEVO'!$A:$E,5,0)</f>
        <v>TAT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2152388</v>
      </c>
      <c r="B497" t="s">
        <v>1105</v>
      </c>
      <c r="C497" t="s">
        <v>1258</v>
      </c>
      <c r="D497">
        <v>210</v>
      </c>
      <c r="E497">
        <v>0</v>
      </c>
      <c r="F497" t="s">
        <v>1259</v>
      </c>
      <c r="G497" t="s">
        <v>1260</v>
      </c>
      <c r="H497">
        <v>0</v>
      </c>
      <c r="I497">
        <v>550</v>
      </c>
      <c r="J497" t="s">
        <v>1261</v>
      </c>
      <c r="K497" t="s">
        <v>1262</v>
      </c>
      <c r="L497">
        <v>538.38</v>
      </c>
      <c r="M497" s="224">
        <v>46263</v>
      </c>
      <c r="N497"/>
      <c r="O497" t="s">
        <v>1656</v>
      </c>
      <c r="P497">
        <v>2152388</v>
      </c>
      <c r="Q497" t="s">
        <v>1145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+VLOOKUP($A$1:$A$21162,'DT HUEVO'!$A:$E,3,0)</f>
        <v>L</v>
      </c>
      <c r="W497" t="str">
        <f>+VLOOKUP($A$1:$A$21002,'DT HUEVO'!$A:$E,4,0)</f>
        <v>EMPACADOS</v>
      </c>
      <c r="X497" t="str">
        <f>+VLOOKUP(T$1:T$21162,'DT HUEVO'!$H:$K,2,0)</f>
        <v>CENTRO ORIENTE</v>
      </c>
      <c r="Y497" t="str">
        <f>+VLOOKUP(T$1:T$21162,'DT HUEVO'!$H:$K,3,0)</f>
        <v>CALOTO</v>
      </c>
      <c r="Z497">
        <f>+VLOOKUP(A$1:A$21162,'DT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112271</v>
      </c>
      <c r="B498" t="s">
        <v>1234</v>
      </c>
      <c r="C498" t="s">
        <v>1258</v>
      </c>
      <c r="D498">
        <v>300</v>
      </c>
      <c r="E498">
        <v>0</v>
      </c>
      <c r="F498" t="s">
        <v>1259</v>
      </c>
      <c r="G498" t="s">
        <v>1260</v>
      </c>
      <c r="H498">
        <v>0</v>
      </c>
      <c r="I498">
        <v>630</v>
      </c>
      <c r="J498" t="s">
        <v>1261</v>
      </c>
      <c r="K498" t="s">
        <v>1262</v>
      </c>
      <c r="L498">
        <v>589.67999999999995</v>
      </c>
      <c r="M498" s="224">
        <v>46263</v>
      </c>
      <c r="N498">
        <v>0</v>
      </c>
      <c r="O498" t="s">
        <v>1689</v>
      </c>
      <c r="P498">
        <v>112271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+VLOOKUP($A$1:$A$21162,'DT HUEVO'!$A:$E,3,0)</f>
        <v>XL</v>
      </c>
      <c r="W498" t="str">
        <f>+VLOOKUP($A$1:$A$21002,'DT HUEVO'!$A:$E,4,0)</f>
        <v>EMPACADOS</v>
      </c>
      <c r="X498" t="str">
        <f>+VLOOKUP(T$1:T$21162,'DT HUEVO'!$H:$K,2,0)</f>
        <v>CENTRO ORIENTE</v>
      </c>
      <c r="Y498" t="str">
        <f>+VLOOKUP(T$1:T$21162,'DT HUEVO'!$H:$K,3,0)</f>
        <v>CALOTO</v>
      </c>
      <c r="Z498">
        <f>+VLOOKUP(A$1:A$21162,'DT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2010102</v>
      </c>
      <c r="B499" t="s">
        <v>1266</v>
      </c>
      <c r="C499" t="s">
        <v>1258</v>
      </c>
      <c r="D499">
        <v>1000</v>
      </c>
      <c r="E499">
        <v>0</v>
      </c>
      <c r="F499" t="s">
        <v>1259</v>
      </c>
      <c r="G499" t="s">
        <v>1260</v>
      </c>
      <c r="H499">
        <v>0</v>
      </c>
      <c r="I499">
        <v>610</v>
      </c>
      <c r="J499" t="s">
        <v>1261</v>
      </c>
      <c r="K499" t="s">
        <v>1262</v>
      </c>
      <c r="L499">
        <v>629.67999999999995</v>
      </c>
      <c r="M499" s="224">
        <v>46263</v>
      </c>
      <c r="N499"/>
      <c r="O499" t="s">
        <v>1689</v>
      </c>
      <c r="P499">
        <v>2010102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+VLOOKUP($A$1:$A$21162,'DT HUEVO'!$A:$E,3,0)</f>
        <v>YUMBO</v>
      </c>
      <c r="W499" t="str">
        <f>+VLOOKUP($A$1:$A$21002,'DT HUEVO'!$A:$E,4,0)</f>
        <v>VERDE</v>
      </c>
      <c r="X499" t="str">
        <f>+VLOOKUP(T$1:T$21162,'DT HUEVO'!$H:$K,2,0)</f>
        <v>CENTRO ORIENTE</v>
      </c>
      <c r="Y499" t="str">
        <f>+VLOOKUP(T$1:T$21162,'DT HUEVO'!$H:$K,3,0)</f>
        <v>CALOTO</v>
      </c>
      <c r="Z499">
        <f>+VLOOKUP(A$1:A$21162,'DT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2110202</v>
      </c>
      <c r="B500" t="s">
        <v>1007</v>
      </c>
      <c r="C500" t="s">
        <v>1258</v>
      </c>
      <c r="D500">
        <v>5723</v>
      </c>
      <c r="E500">
        <v>0</v>
      </c>
      <c r="F500" t="s">
        <v>1259</v>
      </c>
      <c r="G500" t="s">
        <v>1260</v>
      </c>
      <c r="H500">
        <v>0</v>
      </c>
      <c r="I500">
        <v>510</v>
      </c>
      <c r="J500" t="s">
        <v>1261</v>
      </c>
      <c r="K500" t="s">
        <v>1262</v>
      </c>
      <c r="L500">
        <v>394.27522200940268</v>
      </c>
      <c r="M500" s="224">
        <v>46263</v>
      </c>
      <c r="N500"/>
      <c r="O500" t="s">
        <v>1689</v>
      </c>
      <c r="P500">
        <v>2110202</v>
      </c>
      <c r="Q500" t="s">
        <v>317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+VLOOKUP($A$1:$A$21162,'DT HUEVO'!$A:$E,3,0)</f>
        <v>XL</v>
      </c>
      <c r="W500" t="str">
        <f>+VLOOKUP($A$1:$A$21002,'DT HUEVO'!$A:$E,4,0)</f>
        <v>VERDE</v>
      </c>
      <c r="X500" t="str">
        <f>+VLOOKUP(T$1:T$21162,'DT HUEVO'!$H:$K,2,0)</f>
        <v>CENTRO ORIENTE</v>
      </c>
      <c r="Y500" t="str">
        <f>+VLOOKUP(T$1:T$21162,'DT HUEVO'!$H:$K,3,0)</f>
        <v>CALOTO</v>
      </c>
      <c r="Z500">
        <f>+VLOOKUP(A$1:A$21162,'DT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2110217</v>
      </c>
      <c r="B501" t="s">
        <v>1248</v>
      </c>
      <c r="C501" t="s">
        <v>1258</v>
      </c>
      <c r="D501">
        <v>1260</v>
      </c>
      <c r="E501">
        <v>0</v>
      </c>
      <c r="F501" t="s">
        <v>1259</v>
      </c>
      <c r="G501" t="s">
        <v>1260</v>
      </c>
      <c r="H501">
        <v>0</v>
      </c>
      <c r="I501">
        <v>520</v>
      </c>
      <c r="J501" t="s">
        <v>1261</v>
      </c>
      <c r="K501" t="s">
        <v>1262</v>
      </c>
      <c r="L501">
        <v>393.89</v>
      </c>
      <c r="M501" s="224">
        <v>46263</v>
      </c>
      <c r="N501">
        <v>0</v>
      </c>
      <c r="O501" t="s">
        <v>1689</v>
      </c>
      <c r="P501">
        <v>2110217</v>
      </c>
      <c r="Q501" t="s">
        <v>317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+VLOOKUP($A$1:$A$21162,'DT HUEVO'!$A:$E,3,0)</f>
        <v>XL</v>
      </c>
      <c r="W501" t="str">
        <f>+VLOOKUP($A$1:$A$21002,'DT HUEVO'!$A:$E,4,0)</f>
        <v>EMPACADOS</v>
      </c>
      <c r="X501" t="str">
        <f>+VLOOKUP(T$1:T$21162,'DT HUEVO'!$H:$K,2,0)</f>
        <v>CENTRO ORIENTE</v>
      </c>
      <c r="Y501" t="str">
        <f>+VLOOKUP(T$1:T$21162,'DT HUEVO'!$H:$K,3,0)</f>
        <v>CALOTO</v>
      </c>
      <c r="Z501">
        <f>+VLOOKUP(A$1:A$21162,'DT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1006</v>
      </c>
      <c r="C502" t="s">
        <v>1258</v>
      </c>
      <c r="D502">
        <v>3565</v>
      </c>
      <c r="E502">
        <v>0</v>
      </c>
      <c r="F502" t="s">
        <v>1259</v>
      </c>
      <c r="G502" t="s">
        <v>1260</v>
      </c>
      <c r="H502">
        <v>0</v>
      </c>
      <c r="I502">
        <v>465</v>
      </c>
      <c r="J502" t="s">
        <v>1261</v>
      </c>
      <c r="K502" t="s">
        <v>1262</v>
      </c>
      <c r="L502">
        <v>363.24279186827027</v>
      </c>
      <c r="M502" s="224">
        <v>46263</v>
      </c>
      <c r="N502"/>
      <c r="O502" t="s">
        <v>1689</v>
      </c>
      <c r="P502">
        <v>2110302</v>
      </c>
      <c r="Q502" t="s">
        <v>317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+VLOOKUP($A$1:$A$21162,'DT HUEVO'!$A:$E,3,0)</f>
        <v>L</v>
      </c>
      <c r="W502" t="str">
        <f>+VLOOKUP($A$1:$A$21002,'DT HUEVO'!$A:$E,4,0)</f>
        <v>VERDE</v>
      </c>
      <c r="X502" t="str">
        <f>+VLOOKUP(T$1:T$21162,'DT HUEVO'!$H:$K,2,0)</f>
        <v>CENTRO ORIENTE</v>
      </c>
      <c r="Y502" t="str">
        <f>+VLOOKUP(T$1:T$21162,'DT HUEVO'!$H:$K,3,0)</f>
        <v>CALOTO</v>
      </c>
      <c r="Z502">
        <f>+VLOOKUP(A$1:A$21162,'DT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1105</v>
      </c>
      <c r="C503" t="s">
        <v>1258</v>
      </c>
      <c r="D503">
        <v>45</v>
      </c>
      <c r="E503">
        <v>0</v>
      </c>
      <c r="F503" t="s">
        <v>1259</v>
      </c>
      <c r="G503" t="s">
        <v>1260</v>
      </c>
      <c r="H503">
        <v>0</v>
      </c>
      <c r="I503">
        <v>550</v>
      </c>
      <c r="J503" t="s">
        <v>1261</v>
      </c>
      <c r="K503" t="s">
        <v>1262</v>
      </c>
      <c r="L503">
        <v>538.38</v>
      </c>
      <c r="M503" s="224">
        <v>46263</v>
      </c>
      <c r="N503"/>
      <c r="O503" t="s">
        <v>1689</v>
      </c>
      <c r="P503">
        <v>2152388</v>
      </c>
      <c r="Q503" t="s">
        <v>317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+VLOOKUP($A$1:$A$21162,'DT HUEVO'!$A:$E,3,0)</f>
        <v>L</v>
      </c>
      <c r="W503" t="str">
        <f>+VLOOKUP($A$1:$A$21002,'DT HUEVO'!$A:$E,4,0)</f>
        <v>EMPACADOS</v>
      </c>
      <c r="X503" t="str">
        <f>+VLOOKUP(T$1:T$21162,'DT HUEVO'!$H:$K,2,0)</f>
        <v>CENTRO ORIENTE</v>
      </c>
      <c r="Y503" t="str">
        <f>+VLOOKUP(T$1:T$21162,'DT HUEVO'!$H:$K,3,0)</f>
        <v>CALOTO</v>
      </c>
      <c r="Z503">
        <f>+VLOOKUP(A$1:A$21162,'DT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1800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4">
        <v>46263</v>
      </c>
      <c r="N504">
        <v>0</v>
      </c>
      <c r="O504" t="s">
        <v>1652</v>
      </c>
      <c r="P504">
        <v>112271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+VLOOKUP($A$1:$A$21162,'DT HUEVO'!$A:$E,3,0)</f>
        <v>XL</v>
      </c>
      <c r="W504" t="str">
        <f>+VLOOKUP($A$1:$A$21002,'DT HUEVO'!$A:$E,4,0)</f>
        <v>EMPACADOS</v>
      </c>
      <c r="X504" t="str">
        <f>+VLOOKUP(T$1:T$21162,'DT HUEVO'!$H:$K,2,0)</f>
        <v>CENTRO ORIENTE</v>
      </c>
      <c r="Y504" t="str">
        <f>+VLOOKUP(T$1:T$21162,'DT HUEVO'!$H:$K,3,0)</f>
        <v>CALOTO</v>
      </c>
      <c r="Z504">
        <f>+VLOOKUP(A$1:A$21162,'DT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952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4">
        <v>46263</v>
      </c>
      <c r="N505"/>
      <c r="O505" t="s">
        <v>1652</v>
      </c>
      <c r="P505">
        <v>2010102</v>
      </c>
      <c r="Q505" t="s">
        <v>318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+VLOOKUP($A$1:$A$21162,'DT HUEVO'!$A:$E,3,0)</f>
        <v>YUMBO</v>
      </c>
      <c r="W505" t="str">
        <f>+VLOOKUP($A$1:$A$21002,'DT HUEVO'!$A:$E,4,0)</f>
        <v>VERDE</v>
      </c>
      <c r="X505" t="str">
        <f>+VLOOKUP(T$1:T$21162,'DT HUEVO'!$H:$K,2,0)</f>
        <v>CENTRO ORIENTE</v>
      </c>
      <c r="Y505" t="str">
        <f>+VLOOKUP(T$1:T$21162,'DT HUEVO'!$H:$K,3,0)</f>
        <v>CALOTO</v>
      </c>
      <c r="Z505">
        <f>+VLOOKUP(A$1:A$21162,'DT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7902</v>
      </c>
      <c r="E506">
        <v>0</v>
      </c>
      <c r="F506" t="s">
        <v>1259</v>
      </c>
      <c r="G506" t="s">
        <v>1260</v>
      </c>
      <c r="H506">
        <v>0</v>
      </c>
      <c r="I506">
        <v>510</v>
      </c>
      <c r="J506" t="s">
        <v>1261</v>
      </c>
      <c r="K506" t="s">
        <v>1262</v>
      </c>
      <c r="L506">
        <v>394.29305744622928</v>
      </c>
      <c r="M506" s="224">
        <v>46263</v>
      </c>
      <c r="N506"/>
      <c r="O506" t="s">
        <v>1652</v>
      </c>
      <c r="P506">
        <v>2110202</v>
      </c>
      <c r="Q506" t="s">
        <v>318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+VLOOKUP($A$1:$A$21162,'DT HUEVO'!$A:$E,3,0)</f>
        <v>XL</v>
      </c>
      <c r="W506" t="str">
        <f>+VLOOKUP($A$1:$A$21002,'DT HUEVO'!$A:$E,4,0)</f>
        <v>VERDE</v>
      </c>
      <c r="X506" t="str">
        <f>+VLOOKUP(T$1:T$21162,'DT HUEVO'!$H:$K,2,0)</f>
        <v>CENTRO ORIENTE</v>
      </c>
      <c r="Y506" t="str">
        <f>+VLOOKUP(T$1:T$21162,'DT HUEVO'!$H:$K,3,0)</f>
        <v>CALOTO</v>
      </c>
      <c r="Z506">
        <f>+VLOOKUP(A$1:A$21162,'DT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4200</v>
      </c>
      <c r="E507">
        <v>0</v>
      </c>
      <c r="F507" t="s">
        <v>1259</v>
      </c>
      <c r="G507" t="s">
        <v>1260</v>
      </c>
      <c r="H507">
        <v>0</v>
      </c>
      <c r="I507">
        <v>520</v>
      </c>
      <c r="J507" t="s">
        <v>1261</v>
      </c>
      <c r="K507" t="s">
        <v>1262</v>
      </c>
      <c r="L507">
        <v>393.89</v>
      </c>
      <c r="M507" s="224">
        <v>46263</v>
      </c>
      <c r="N507">
        <v>0</v>
      </c>
      <c r="O507" t="s">
        <v>1652</v>
      </c>
      <c r="P507">
        <v>2110217</v>
      </c>
      <c r="Q507" t="s">
        <v>318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+VLOOKUP($A$1:$A$21162,'DT HUEVO'!$A:$E,3,0)</f>
        <v>XL</v>
      </c>
      <c r="W507" t="str">
        <f>+VLOOKUP($A$1:$A$21002,'DT HUEVO'!$A:$E,4,0)</f>
        <v>EMPACADOS</v>
      </c>
      <c r="X507" t="str">
        <f>+VLOOKUP(T$1:T$21162,'DT HUEVO'!$H:$K,2,0)</f>
        <v>CENTRO ORIENTE</v>
      </c>
      <c r="Y507" t="str">
        <f>+VLOOKUP(T$1:T$21162,'DT HUEVO'!$H:$K,3,0)</f>
        <v>CALOTO</v>
      </c>
      <c r="Z507">
        <f>+VLOOKUP(A$1:A$21162,'DT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4489</v>
      </c>
      <c r="E508">
        <v>0</v>
      </c>
      <c r="F508" t="s">
        <v>1259</v>
      </c>
      <c r="G508" t="s">
        <v>1260</v>
      </c>
      <c r="H508">
        <v>0</v>
      </c>
      <c r="I508">
        <v>465</v>
      </c>
      <c r="J508" t="s">
        <v>1261</v>
      </c>
      <c r="K508" t="s">
        <v>1262</v>
      </c>
      <c r="L508">
        <v>363.24062942245553</v>
      </c>
      <c r="M508" s="224">
        <v>46263</v>
      </c>
      <c r="N508"/>
      <c r="O508" t="s">
        <v>1652</v>
      </c>
      <c r="P508">
        <v>2110302</v>
      </c>
      <c r="Q508" t="s">
        <v>318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+VLOOKUP($A$1:$A$21162,'DT HUEVO'!$A:$E,3,0)</f>
        <v>L</v>
      </c>
      <c r="W508" t="str">
        <f>+VLOOKUP($A$1:$A$21002,'DT HUEVO'!$A:$E,4,0)</f>
        <v>VERDE</v>
      </c>
      <c r="X508" t="str">
        <f>+VLOOKUP(T$1:T$21162,'DT HUEVO'!$H:$K,2,0)</f>
        <v>CENTRO ORIENTE</v>
      </c>
      <c r="Y508" t="str">
        <f>+VLOOKUP(T$1:T$21162,'DT HUEVO'!$H:$K,3,0)</f>
        <v>CALOTO</v>
      </c>
      <c r="Z508">
        <f>+VLOOKUP(A$1:A$21162,'DT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112271</v>
      </c>
      <c r="B509" t="s">
        <v>1234</v>
      </c>
      <c r="C509" t="s">
        <v>1258</v>
      </c>
      <c r="D509">
        <v>600</v>
      </c>
      <c r="E509">
        <v>0</v>
      </c>
      <c r="F509" t="s">
        <v>1259</v>
      </c>
      <c r="G509" t="s">
        <v>1260</v>
      </c>
      <c r="H509">
        <v>0</v>
      </c>
      <c r="I509">
        <v>630</v>
      </c>
      <c r="J509" t="s">
        <v>1261</v>
      </c>
      <c r="K509" t="s">
        <v>1262</v>
      </c>
      <c r="L509">
        <v>589.67999999999995</v>
      </c>
      <c r="M509" s="224">
        <v>46263</v>
      </c>
      <c r="N509">
        <v>0</v>
      </c>
      <c r="O509" t="s">
        <v>1655</v>
      </c>
      <c r="P509">
        <v>112271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+VLOOKUP($A$1:$A$21162,'DT HUEVO'!$A:$E,3,0)</f>
        <v>XL</v>
      </c>
      <c r="W509" t="str">
        <f>+VLOOKUP($A$1:$A$21002,'DT HUEVO'!$A:$E,4,0)</f>
        <v>EMPACADOS</v>
      </c>
      <c r="X509" t="str">
        <f>+VLOOKUP(T$1:T$21162,'DT HUEVO'!$H:$K,2,0)</f>
        <v>CENTRO ORIENTE</v>
      </c>
      <c r="Y509" t="str">
        <f>+VLOOKUP(T$1:T$21162,'DT HUEVO'!$H:$K,3,0)</f>
        <v>CALOTO</v>
      </c>
      <c r="Z509">
        <f>+VLOOKUP(A$1:A$21162,'DT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2010102</v>
      </c>
      <c r="B510" t="s">
        <v>1266</v>
      </c>
      <c r="C510" t="s">
        <v>1258</v>
      </c>
      <c r="D510">
        <v>1230</v>
      </c>
      <c r="E510">
        <v>0</v>
      </c>
      <c r="F510" t="s">
        <v>1259</v>
      </c>
      <c r="G510" t="s">
        <v>1260</v>
      </c>
      <c r="H510">
        <v>0</v>
      </c>
      <c r="I510">
        <v>610</v>
      </c>
      <c r="J510" t="s">
        <v>1261</v>
      </c>
      <c r="K510" t="s">
        <v>1262</v>
      </c>
      <c r="L510">
        <v>629.67999999999995</v>
      </c>
      <c r="M510" s="224">
        <v>46263</v>
      </c>
      <c r="N510"/>
      <c r="O510" t="s">
        <v>1655</v>
      </c>
      <c r="P510">
        <v>2010102</v>
      </c>
      <c r="Q510" t="s">
        <v>1147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+VLOOKUP($A$1:$A$21162,'DT HUEVO'!$A:$E,3,0)</f>
        <v>YUMBO</v>
      </c>
      <c r="W510" t="str">
        <f>+VLOOKUP($A$1:$A$21002,'DT HUEVO'!$A:$E,4,0)</f>
        <v>VERDE</v>
      </c>
      <c r="X510" t="str">
        <f>+VLOOKUP(T$1:T$21162,'DT HUEVO'!$H:$K,2,0)</f>
        <v>CENTRO ORIENTE</v>
      </c>
      <c r="Y510" t="str">
        <f>+VLOOKUP(T$1:T$21162,'DT HUEVO'!$H:$K,3,0)</f>
        <v>CALOTO</v>
      </c>
      <c r="Z510">
        <f>+VLOOKUP(A$1:A$21162,'DT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2110202</v>
      </c>
      <c r="B511" t="s">
        <v>1007</v>
      </c>
      <c r="C511" t="s">
        <v>1258</v>
      </c>
      <c r="D511">
        <v>7020</v>
      </c>
      <c r="E511">
        <v>0</v>
      </c>
      <c r="F511" t="s">
        <v>1259</v>
      </c>
      <c r="G511" t="s">
        <v>1260</v>
      </c>
      <c r="H511">
        <v>0</v>
      </c>
      <c r="I511">
        <v>510</v>
      </c>
      <c r="J511" t="s">
        <v>1261</v>
      </c>
      <c r="K511" t="s">
        <v>1262</v>
      </c>
      <c r="L511">
        <v>394.28687530742718</v>
      </c>
      <c r="M511" s="224">
        <v>46263</v>
      </c>
      <c r="N511"/>
      <c r="O511" t="s">
        <v>1655</v>
      </c>
      <c r="P511">
        <v>2110202</v>
      </c>
      <c r="Q511" t="s">
        <v>1147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+VLOOKUP($A$1:$A$21162,'DT HUEVO'!$A:$E,3,0)</f>
        <v>XL</v>
      </c>
      <c r="W511" t="str">
        <f>+VLOOKUP($A$1:$A$21002,'DT HUEVO'!$A:$E,4,0)</f>
        <v>VERDE</v>
      </c>
      <c r="X511" t="str">
        <f>+VLOOKUP(T$1:T$21162,'DT HUEVO'!$H:$K,2,0)</f>
        <v>CENTRO ORIENTE</v>
      </c>
      <c r="Y511" t="str">
        <f>+VLOOKUP(T$1:T$21162,'DT HUEVO'!$H:$K,3,0)</f>
        <v>CALOTO</v>
      </c>
      <c r="Z511">
        <f>+VLOOKUP(A$1:A$21162,'DT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2110217</v>
      </c>
      <c r="B512" t="s">
        <v>1248</v>
      </c>
      <c r="C512" t="s">
        <v>1258</v>
      </c>
      <c r="D512">
        <v>1200</v>
      </c>
      <c r="E512">
        <v>0</v>
      </c>
      <c r="F512" t="s">
        <v>1259</v>
      </c>
      <c r="G512" t="s">
        <v>1260</v>
      </c>
      <c r="H512">
        <v>0</v>
      </c>
      <c r="I512">
        <v>520</v>
      </c>
      <c r="J512" t="s">
        <v>1261</v>
      </c>
      <c r="K512" t="s">
        <v>1262</v>
      </c>
      <c r="L512">
        <v>393.89</v>
      </c>
      <c r="M512" s="224">
        <v>46263</v>
      </c>
      <c r="N512">
        <v>0</v>
      </c>
      <c r="O512" t="s">
        <v>1655</v>
      </c>
      <c r="P512">
        <v>2110217</v>
      </c>
      <c r="Q512" t="s">
        <v>1147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+VLOOKUP($A$1:$A$21162,'DT HUEVO'!$A:$E,3,0)</f>
        <v>XL</v>
      </c>
      <c r="W512" t="str">
        <f>+VLOOKUP($A$1:$A$21002,'DT HUEVO'!$A:$E,4,0)</f>
        <v>EMPACADOS</v>
      </c>
      <c r="X512" t="str">
        <f>+VLOOKUP(T$1:T$21162,'DT HUEVO'!$H:$K,2,0)</f>
        <v>CENTRO ORIENTE</v>
      </c>
      <c r="Y512" t="str">
        <f>+VLOOKUP(T$1:T$21162,'DT HUEVO'!$H:$K,3,0)</f>
        <v>CALOTO</v>
      </c>
      <c r="Z512">
        <f>+VLOOKUP(A$1:A$21162,'DT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1006</v>
      </c>
      <c r="C513" t="s">
        <v>1258</v>
      </c>
      <c r="D513">
        <v>665</v>
      </c>
      <c r="E513">
        <v>0</v>
      </c>
      <c r="F513" t="s">
        <v>1259</v>
      </c>
      <c r="G513" t="s">
        <v>1260</v>
      </c>
      <c r="H513">
        <v>0</v>
      </c>
      <c r="I513">
        <v>465</v>
      </c>
      <c r="J513" t="s">
        <v>1261</v>
      </c>
      <c r="K513" t="s">
        <v>1262</v>
      </c>
      <c r="L513">
        <v>363.24116809766588</v>
      </c>
      <c r="M513" s="224">
        <v>46263</v>
      </c>
      <c r="N513"/>
      <c r="O513" t="s">
        <v>1655</v>
      </c>
      <c r="P513">
        <v>2110302</v>
      </c>
      <c r="Q513" t="s">
        <v>1147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+VLOOKUP($A$1:$A$21162,'DT HUEVO'!$A:$E,3,0)</f>
        <v>L</v>
      </c>
      <c r="W513" t="str">
        <f>+VLOOKUP($A$1:$A$21002,'DT HUEVO'!$A:$E,4,0)</f>
        <v>VERDE</v>
      </c>
      <c r="X513" t="str">
        <f>+VLOOKUP(T$1:T$21162,'DT HUEVO'!$H:$K,2,0)</f>
        <v>CENTRO ORIENTE</v>
      </c>
      <c r="Y513" t="str">
        <f>+VLOOKUP(T$1:T$21162,'DT HUEVO'!$H:$K,3,0)</f>
        <v>CALOTO</v>
      </c>
      <c r="Z513">
        <f>+VLOOKUP(A$1:A$21162,'DT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1008</v>
      </c>
      <c r="C514" t="s">
        <v>1258</v>
      </c>
      <c r="D514">
        <v>90</v>
      </c>
      <c r="E514">
        <v>0</v>
      </c>
      <c r="F514" t="s">
        <v>1259</v>
      </c>
      <c r="G514" t="s">
        <v>1260</v>
      </c>
      <c r="H514">
        <v>0</v>
      </c>
      <c r="I514">
        <v>445</v>
      </c>
      <c r="J514" t="s">
        <v>1261</v>
      </c>
      <c r="K514" t="s">
        <v>1262</v>
      </c>
      <c r="L514">
        <v>349.55</v>
      </c>
      <c r="M514" s="224">
        <v>46263</v>
      </c>
      <c r="N514"/>
      <c r="O514" t="s">
        <v>1655</v>
      </c>
      <c r="P514">
        <v>2110402</v>
      </c>
      <c r="Q514" t="s">
        <v>1147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+VLOOKUP($A$1:$A$21162,'DT HUEVO'!$A:$E,3,0)</f>
        <v>M</v>
      </c>
      <c r="W514" t="str">
        <f>+VLOOKUP($A$1:$A$21002,'DT HUEVO'!$A:$E,4,0)</f>
        <v>VERDE</v>
      </c>
      <c r="X514" t="str">
        <f>+VLOOKUP(T$1:T$21162,'DT HUEVO'!$H:$K,2,0)</f>
        <v>CENTRO ORIENTE</v>
      </c>
      <c r="Y514" t="str">
        <f>+VLOOKUP(T$1:T$21162,'DT HUEVO'!$H:$K,3,0)</f>
        <v>CALOTO</v>
      </c>
      <c r="Z514">
        <f>+VLOOKUP(A$1:A$21162,'DT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210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4">
        <v>46263</v>
      </c>
      <c r="N515"/>
      <c r="O515" t="s">
        <v>1655</v>
      </c>
      <c r="P515">
        <v>2112207</v>
      </c>
      <c r="Q515" t="s">
        <v>1147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+VLOOKUP($A$1:$A$21162,'DT HUEVO'!$A:$E,3,0)</f>
        <v>XL</v>
      </c>
      <c r="W515" t="str">
        <f>+VLOOKUP($A$1:$A$21002,'DT HUEVO'!$A:$E,4,0)</f>
        <v>EMPACADOS</v>
      </c>
      <c r="X515" t="str">
        <f>+VLOOKUP(T$1:T$21162,'DT HUEVO'!$H:$K,2,0)</f>
        <v>CENTRO ORIENTE</v>
      </c>
      <c r="Y515" t="str">
        <f>+VLOOKUP(T$1:T$21162,'DT HUEVO'!$H:$K,3,0)</f>
        <v>CALOTO</v>
      </c>
      <c r="Z515" t="str">
        <f>+VLOOKUP(A$1:A$21162,'DT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112271</v>
      </c>
      <c r="B516" t="s">
        <v>1234</v>
      </c>
      <c r="C516" t="s">
        <v>1258</v>
      </c>
      <c r="D516">
        <v>300</v>
      </c>
      <c r="E516">
        <v>0</v>
      </c>
      <c r="F516" t="s">
        <v>1259</v>
      </c>
      <c r="G516" t="s">
        <v>1260</v>
      </c>
      <c r="H516">
        <v>0</v>
      </c>
      <c r="I516">
        <v>630</v>
      </c>
      <c r="J516" t="s">
        <v>1261</v>
      </c>
      <c r="K516" t="s">
        <v>1262</v>
      </c>
      <c r="L516">
        <v>589.67999999999995</v>
      </c>
      <c r="M516" s="224">
        <v>46263</v>
      </c>
      <c r="N516">
        <v>0</v>
      </c>
      <c r="O516" t="s">
        <v>1653</v>
      </c>
      <c r="P516">
        <v>112271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+VLOOKUP($A$1:$A$21162,'DT HUEVO'!$A:$E,3,0)</f>
        <v>XL</v>
      </c>
      <c r="W516" t="str">
        <f>+VLOOKUP($A$1:$A$21002,'DT HUEVO'!$A:$E,4,0)</f>
        <v>EMPACADOS</v>
      </c>
      <c r="X516" t="str">
        <f>+VLOOKUP(T$1:T$21162,'DT HUEVO'!$H:$K,2,0)</f>
        <v>CENTRO ORIENTE</v>
      </c>
      <c r="Y516" t="str">
        <f>+VLOOKUP(T$1:T$21162,'DT HUEVO'!$H:$K,3,0)</f>
        <v>CALOTO</v>
      </c>
      <c r="Z516">
        <f>+VLOOKUP(A$1:A$21162,'DT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2010102</v>
      </c>
      <c r="B517" t="s">
        <v>1266</v>
      </c>
      <c r="C517" t="s">
        <v>1258</v>
      </c>
      <c r="D517">
        <v>240</v>
      </c>
      <c r="E517">
        <v>0</v>
      </c>
      <c r="F517" t="s">
        <v>1259</v>
      </c>
      <c r="G517" t="s">
        <v>1260</v>
      </c>
      <c r="H517">
        <v>0</v>
      </c>
      <c r="I517">
        <v>610</v>
      </c>
      <c r="J517" t="s">
        <v>1261</v>
      </c>
      <c r="K517" t="s">
        <v>1262</v>
      </c>
      <c r="L517">
        <v>629.67999999999995</v>
      </c>
      <c r="M517" s="224">
        <v>46262</v>
      </c>
      <c r="N517"/>
      <c r="O517" t="s">
        <v>1653</v>
      </c>
      <c r="P517">
        <v>2010102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+VLOOKUP($A$1:$A$21162,'DT HUEVO'!$A:$E,3,0)</f>
        <v>YUMBO</v>
      </c>
      <c r="W517" t="str">
        <f>+VLOOKUP($A$1:$A$21002,'DT HUEVO'!$A:$E,4,0)</f>
        <v>VERDE</v>
      </c>
      <c r="X517" t="str">
        <f>+VLOOKUP(T$1:T$21162,'DT HUEVO'!$H:$K,2,0)</f>
        <v>CENTRO ORIENTE</v>
      </c>
      <c r="Y517" t="str">
        <f>+VLOOKUP(T$1:T$21162,'DT HUEVO'!$H:$K,3,0)</f>
        <v>CALOTO</v>
      </c>
      <c r="Z517">
        <f>+VLOOKUP(A$1:A$21162,'DT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2110202</v>
      </c>
      <c r="B518" t="s">
        <v>1007</v>
      </c>
      <c r="C518" t="s">
        <v>1258</v>
      </c>
      <c r="D518">
        <v>6119</v>
      </c>
      <c r="E518">
        <v>0</v>
      </c>
      <c r="F518" t="s">
        <v>1259</v>
      </c>
      <c r="G518" t="s">
        <v>1260</v>
      </c>
      <c r="H518">
        <v>0</v>
      </c>
      <c r="I518">
        <v>510</v>
      </c>
      <c r="J518" t="s">
        <v>1261</v>
      </c>
      <c r="K518" t="s">
        <v>1262</v>
      </c>
      <c r="L518">
        <v>394.30940067802339</v>
      </c>
      <c r="M518" s="224">
        <v>46263</v>
      </c>
      <c r="N518"/>
      <c r="O518" t="s">
        <v>1653</v>
      </c>
      <c r="P518">
        <v>2110202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+VLOOKUP($A$1:$A$21162,'DT HUEVO'!$A:$E,3,0)</f>
        <v>XL</v>
      </c>
      <c r="W518" t="str">
        <f>+VLOOKUP($A$1:$A$21002,'DT HUEVO'!$A:$E,4,0)</f>
        <v>VERDE</v>
      </c>
      <c r="X518" t="str">
        <f>+VLOOKUP(T$1:T$21162,'DT HUEVO'!$H:$K,2,0)</f>
        <v>CENTRO ORIENTE</v>
      </c>
      <c r="Y518" t="str">
        <f>+VLOOKUP(T$1:T$21162,'DT HUEVO'!$H:$K,3,0)</f>
        <v>CALOTO</v>
      </c>
      <c r="Z518">
        <f>+VLOOKUP(A$1:A$21162,'DT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2110217</v>
      </c>
      <c r="B519" t="s">
        <v>1248</v>
      </c>
      <c r="C519" t="s">
        <v>1258</v>
      </c>
      <c r="D519">
        <v>3060</v>
      </c>
      <c r="E519">
        <v>0</v>
      </c>
      <c r="F519" t="s">
        <v>1259</v>
      </c>
      <c r="G519" t="s">
        <v>1260</v>
      </c>
      <c r="H519">
        <v>0</v>
      </c>
      <c r="I519">
        <v>520</v>
      </c>
      <c r="J519" t="s">
        <v>1261</v>
      </c>
      <c r="K519" t="s">
        <v>1262</v>
      </c>
      <c r="L519">
        <v>393.89</v>
      </c>
      <c r="M519" s="224">
        <v>46263</v>
      </c>
      <c r="N519">
        <v>0</v>
      </c>
      <c r="O519" t="s">
        <v>1653</v>
      </c>
      <c r="P519">
        <v>2110217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+VLOOKUP($A$1:$A$21162,'DT HUEVO'!$A:$E,3,0)</f>
        <v>XL</v>
      </c>
      <c r="W519" t="str">
        <f>+VLOOKUP($A$1:$A$21002,'DT HUEVO'!$A:$E,4,0)</f>
        <v>EMPACADOS</v>
      </c>
      <c r="X519" t="str">
        <f>+VLOOKUP(T$1:T$21162,'DT HUEVO'!$H:$K,2,0)</f>
        <v>CENTRO ORIENTE</v>
      </c>
      <c r="Y519" t="str">
        <f>+VLOOKUP(T$1:T$21162,'DT HUEVO'!$H:$K,3,0)</f>
        <v>CALOTO</v>
      </c>
      <c r="Z519">
        <f>+VLOOKUP(A$1:A$21162,'DT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2110302</v>
      </c>
      <c r="B520" t="s">
        <v>1006</v>
      </c>
      <c r="C520" t="s">
        <v>1258</v>
      </c>
      <c r="D520">
        <v>5760</v>
      </c>
      <c r="E520">
        <v>0</v>
      </c>
      <c r="F520" t="s">
        <v>1259</v>
      </c>
      <c r="G520" t="s">
        <v>1260</v>
      </c>
      <c r="H520">
        <v>0</v>
      </c>
      <c r="I520">
        <v>465</v>
      </c>
      <c r="J520" t="s">
        <v>1261</v>
      </c>
      <c r="K520" t="s">
        <v>1262</v>
      </c>
      <c r="L520">
        <v>363.24232527844481</v>
      </c>
      <c r="M520" s="224">
        <v>46263</v>
      </c>
      <c r="N520"/>
      <c r="O520" t="s">
        <v>1653</v>
      </c>
      <c r="P520">
        <v>2110302</v>
      </c>
      <c r="Q520" t="s">
        <v>319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+VLOOKUP($A$1:$A$21162,'DT HUEVO'!$A:$E,3,0)</f>
        <v>L</v>
      </c>
      <c r="W520" t="str">
        <f>+VLOOKUP($A$1:$A$21002,'DT HUEVO'!$A:$E,4,0)</f>
        <v>VERDE</v>
      </c>
      <c r="X520" t="str">
        <f>+VLOOKUP(T$1:T$21162,'DT HUEVO'!$H:$K,2,0)</f>
        <v>CENTRO ORIENTE</v>
      </c>
      <c r="Y520" t="str">
        <f>+VLOOKUP(T$1:T$21162,'DT HUEVO'!$H:$K,3,0)</f>
        <v>CALOTO</v>
      </c>
      <c r="Z520">
        <f>+VLOOKUP(A$1:A$21162,'DT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2110402</v>
      </c>
      <c r="B521" t="s">
        <v>1008</v>
      </c>
      <c r="C521" t="s">
        <v>1258</v>
      </c>
      <c r="D521">
        <v>180</v>
      </c>
      <c r="E521">
        <v>0</v>
      </c>
      <c r="F521" t="s">
        <v>1259</v>
      </c>
      <c r="G521" t="s">
        <v>1260</v>
      </c>
      <c r="H521">
        <v>0</v>
      </c>
      <c r="I521">
        <v>445</v>
      </c>
      <c r="J521" t="s">
        <v>1261</v>
      </c>
      <c r="K521" t="s">
        <v>1262</v>
      </c>
      <c r="L521">
        <v>349.55</v>
      </c>
      <c r="M521" s="224">
        <v>46261</v>
      </c>
      <c r="N521"/>
      <c r="O521" t="s">
        <v>1653</v>
      </c>
      <c r="P521">
        <v>2110402</v>
      </c>
      <c r="Q521" t="s">
        <v>319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+VLOOKUP($A$1:$A$21162,'DT HUEVO'!$A:$E,3,0)</f>
        <v>M</v>
      </c>
      <c r="W521" t="str">
        <f>+VLOOKUP($A$1:$A$21002,'DT HUEVO'!$A:$E,4,0)</f>
        <v>VERDE</v>
      </c>
      <c r="X521" t="str">
        <f>+VLOOKUP(T$1:T$21162,'DT HUEVO'!$H:$K,2,0)</f>
        <v>CENTRO ORIENTE</v>
      </c>
      <c r="Y521" t="str">
        <f>+VLOOKUP(T$1:T$21162,'DT HUEVO'!$H:$K,3,0)</f>
        <v>CALOTO</v>
      </c>
      <c r="Z521">
        <f>+VLOOKUP(A$1:A$21162,'DT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2112207</v>
      </c>
      <c r="B522" t="s">
        <v>1103</v>
      </c>
      <c r="C522" t="s">
        <v>1258</v>
      </c>
      <c r="D522">
        <v>300</v>
      </c>
      <c r="E522">
        <v>0</v>
      </c>
      <c r="F522" t="s">
        <v>1259</v>
      </c>
      <c r="G522" t="s">
        <v>1260</v>
      </c>
      <c r="H522">
        <v>0</v>
      </c>
      <c r="I522">
        <v>640</v>
      </c>
      <c r="J522" t="s">
        <v>1261</v>
      </c>
      <c r="K522" t="s">
        <v>1262</v>
      </c>
      <c r="L522">
        <v>599.67999999999995</v>
      </c>
      <c r="M522" s="224">
        <v>46263</v>
      </c>
      <c r="N522"/>
      <c r="O522" t="s">
        <v>1653</v>
      </c>
      <c r="P522">
        <v>2112207</v>
      </c>
      <c r="Q522" t="s">
        <v>319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+VLOOKUP($A$1:$A$21162,'DT HUEVO'!$A:$E,3,0)</f>
        <v>XL</v>
      </c>
      <c r="W522" t="str">
        <f>+VLOOKUP($A$1:$A$21002,'DT HUEVO'!$A:$E,4,0)</f>
        <v>EMPACADOS</v>
      </c>
      <c r="X522" t="str">
        <f>+VLOOKUP(T$1:T$21162,'DT HUEVO'!$H:$K,2,0)</f>
        <v>CENTRO ORIENTE</v>
      </c>
      <c r="Y522" t="str">
        <f>+VLOOKUP(T$1:T$21162,'DT HUEVO'!$H:$K,3,0)</f>
        <v>CALOTO</v>
      </c>
      <c r="Z522" t="str">
        <f>+VLOOKUP(A$1:A$21162,'DT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2152388</v>
      </c>
      <c r="B523" t="s">
        <v>1105</v>
      </c>
      <c r="C523" t="s">
        <v>1258</v>
      </c>
      <c r="D523">
        <v>360</v>
      </c>
      <c r="E523">
        <v>0</v>
      </c>
      <c r="F523" t="s">
        <v>1259</v>
      </c>
      <c r="G523" t="s">
        <v>1260</v>
      </c>
      <c r="H523">
        <v>0</v>
      </c>
      <c r="I523">
        <v>550</v>
      </c>
      <c r="J523" t="s">
        <v>1261</v>
      </c>
      <c r="K523" t="s">
        <v>1262</v>
      </c>
      <c r="L523">
        <v>538.38</v>
      </c>
      <c r="M523" s="224">
        <v>46263</v>
      </c>
      <c r="N523"/>
      <c r="O523" t="s">
        <v>1653</v>
      </c>
      <c r="P523">
        <v>2152388</v>
      </c>
      <c r="Q523" t="s">
        <v>319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+VLOOKUP($A$1:$A$21162,'DT HUEVO'!$A:$E,3,0)</f>
        <v>L</v>
      </c>
      <c r="W523" t="str">
        <f>+VLOOKUP($A$1:$A$21002,'DT HUEVO'!$A:$E,4,0)</f>
        <v>EMPACADOS</v>
      </c>
      <c r="X523" t="str">
        <f>+VLOOKUP(T$1:T$21162,'DT HUEVO'!$H:$K,2,0)</f>
        <v>CENTRO ORIENTE</v>
      </c>
      <c r="Y523" t="str">
        <f>+VLOOKUP(T$1:T$21162,'DT HUEVO'!$H:$K,3,0)</f>
        <v>CALOTO</v>
      </c>
      <c r="Z523">
        <f>+VLOOKUP(A$1:A$21162,'DT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312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46263</v>
      </c>
      <c r="N524"/>
      <c r="O524" t="s">
        <v>1690</v>
      </c>
      <c r="P524">
        <v>2010102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+VLOOKUP($A$1:$A$21162,'DT HUEVO'!$A:$E,3,0)</f>
        <v>YUMBO</v>
      </c>
      <c r="W524" t="str">
        <f>+VLOOKUP($A$1:$A$21002,'DT HUEVO'!$A:$E,4,0)</f>
        <v>VERDE</v>
      </c>
      <c r="X524" t="str">
        <f>+VLOOKUP(T$1:T$21162,'DT HUEVO'!$H:$K,2,0)</f>
        <v>CENTRO ORIENTE</v>
      </c>
      <c r="Y524" t="str">
        <f>+VLOOKUP(T$1:T$21162,'DT HUEVO'!$H:$K,3,0)</f>
        <v>CALOTO</v>
      </c>
      <c r="Z524">
        <f>+VLOOKUP(A$1:A$21162,'DT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6866</v>
      </c>
      <c r="E525">
        <v>0</v>
      </c>
      <c r="F525" t="s">
        <v>1259</v>
      </c>
      <c r="G525" t="s">
        <v>1260</v>
      </c>
      <c r="H525">
        <v>0</v>
      </c>
      <c r="I525">
        <v>510</v>
      </c>
      <c r="J525" t="s">
        <v>1261</v>
      </c>
      <c r="K525" t="s">
        <v>1262</v>
      </c>
      <c r="L525">
        <v>394.32230596536237</v>
      </c>
      <c r="M525" s="224">
        <v>46263</v>
      </c>
      <c r="N525"/>
      <c r="O525" t="s">
        <v>1690</v>
      </c>
      <c r="P525">
        <v>2110202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+VLOOKUP($A$1:$A$21162,'DT HUEVO'!$A:$E,3,0)</f>
        <v>XL</v>
      </c>
      <c r="W525" t="str">
        <f>+VLOOKUP($A$1:$A$21002,'DT HUEVO'!$A:$E,4,0)</f>
        <v>VERDE</v>
      </c>
      <c r="X525" t="str">
        <f>+VLOOKUP(T$1:T$21162,'DT HUEVO'!$H:$K,2,0)</f>
        <v>CENTRO ORIENTE</v>
      </c>
      <c r="Y525" t="str">
        <f>+VLOOKUP(T$1:T$21162,'DT HUEVO'!$H:$K,3,0)</f>
        <v>CALOTO</v>
      </c>
      <c r="Z525">
        <f>+VLOOKUP(A$1:A$21162,'DT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1560</v>
      </c>
      <c r="E526">
        <v>0</v>
      </c>
      <c r="F526" t="s">
        <v>1259</v>
      </c>
      <c r="G526" t="s">
        <v>1260</v>
      </c>
      <c r="H526">
        <v>0</v>
      </c>
      <c r="I526">
        <v>520</v>
      </c>
      <c r="J526" t="s">
        <v>1261</v>
      </c>
      <c r="K526" t="s">
        <v>1262</v>
      </c>
      <c r="L526">
        <v>393.89</v>
      </c>
      <c r="M526" s="224">
        <v>46263</v>
      </c>
      <c r="N526">
        <v>0</v>
      </c>
      <c r="O526" t="s">
        <v>1690</v>
      </c>
      <c r="P526">
        <v>2110217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+VLOOKUP($A$1:$A$21162,'DT HUEVO'!$A:$E,3,0)</f>
        <v>XL</v>
      </c>
      <c r="W526" t="str">
        <f>+VLOOKUP($A$1:$A$21002,'DT HUEVO'!$A:$E,4,0)</f>
        <v>EMPACADOS</v>
      </c>
      <c r="X526" t="str">
        <f>+VLOOKUP(T$1:T$21162,'DT HUEVO'!$H:$K,2,0)</f>
        <v>CENTRO ORIENTE</v>
      </c>
      <c r="Y526" t="str">
        <f>+VLOOKUP(T$1:T$21162,'DT HUEVO'!$H:$K,3,0)</f>
        <v>CALOTO</v>
      </c>
      <c r="Z526">
        <f>+VLOOKUP(A$1:A$21162,'DT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3936</v>
      </c>
      <c r="E527">
        <v>0</v>
      </c>
      <c r="F527" t="s">
        <v>1259</v>
      </c>
      <c r="G527" t="s">
        <v>1260</v>
      </c>
      <c r="H527">
        <v>0</v>
      </c>
      <c r="I527">
        <v>465</v>
      </c>
      <c r="J527" t="s">
        <v>1261</v>
      </c>
      <c r="K527" t="s">
        <v>1262</v>
      </c>
      <c r="L527">
        <v>363.24076889523099</v>
      </c>
      <c r="M527" s="224">
        <v>46263</v>
      </c>
      <c r="N527"/>
      <c r="O527" t="s">
        <v>1690</v>
      </c>
      <c r="P527">
        <v>2110302</v>
      </c>
      <c r="Q527" t="s">
        <v>320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+VLOOKUP($A$1:$A$21162,'DT HUEVO'!$A:$E,3,0)</f>
        <v>L</v>
      </c>
      <c r="W527" t="str">
        <f>+VLOOKUP($A$1:$A$21002,'DT HUEVO'!$A:$E,4,0)</f>
        <v>VERDE</v>
      </c>
      <c r="X527" t="str">
        <f>+VLOOKUP(T$1:T$21162,'DT HUEVO'!$H:$K,2,0)</f>
        <v>CENTRO ORIENTE</v>
      </c>
      <c r="Y527" t="str">
        <f>+VLOOKUP(T$1:T$21162,'DT HUEVO'!$H:$K,3,0)</f>
        <v>CALOTO</v>
      </c>
      <c r="Z527">
        <f>+VLOOKUP(A$1:A$21162,'DT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540</v>
      </c>
      <c r="E528">
        <v>0</v>
      </c>
      <c r="F528" t="s">
        <v>1259</v>
      </c>
      <c r="G528" t="s">
        <v>1260</v>
      </c>
      <c r="H528">
        <v>0</v>
      </c>
      <c r="I528">
        <v>475</v>
      </c>
      <c r="J528" t="s">
        <v>1261</v>
      </c>
      <c r="K528" t="s">
        <v>1262</v>
      </c>
      <c r="L528">
        <v>362.98</v>
      </c>
      <c r="M528" s="224">
        <v>46263</v>
      </c>
      <c r="N528">
        <v>0</v>
      </c>
      <c r="O528" t="s">
        <v>1690</v>
      </c>
      <c r="P528">
        <v>2110317</v>
      </c>
      <c r="Q528" t="s">
        <v>320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+VLOOKUP($A$1:$A$21162,'DT HUEVO'!$A:$E,3,0)</f>
        <v>L</v>
      </c>
      <c r="W528" t="str">
        <f>+VLOOKUP($A$1:$A$21002,'DT HUEVO'!$A:$E,4,0)</f>
        <v>EMPACADOS</v>
      </c>
      <c r="X528" t="str">
        <f>+VLOOKUP(T$1:T$21162,'DT HUEVO'!$H:$K,2,0)</f>
        <v>CENTRO ORIENTE</v>
      </c>
      <c r="Y528" t="str">
        <f>+VLOOKUP(T$1:T$21162,'DT HUEVO'!$H:$K,3,0)</f>
        <v>CALOTO</v>
      </c>
      <c r="Z528">
        <f>+VLOOKUP(A$1:A$21162,'DT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120</v>
      </c>
      <c r="E529">
        <v>0</v>
      </c>
      <c r="F529" t="s">
        <v>1259</v>
      </c>
      <c r="G529" t="s">
        <v>1260</v>
      </c>
      <c r="H529">
        <v>0</v>
      </c>
      <c r="I529">
        <v>445</v>
      </c>
      <c r="J529" t="s">
        <v>1261</v>
      </c>
      <c r="K529" t="s">
        <v>1262</v>
      </c>
      <c r="L529">
        <v>349.55</v>
      </c>
      <c r="M529" s="224">
        <v>46260</v>
      </c>
      <c r="N529"/>
      <c r="O529" t="s">
        <v>1690</v>
      </c>
      <c r="P529">
        <v>2110402</v>
      </c>
      <c r="Q529" t="s">
        <v>320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+VLOOKUP($A$1:$A$21162,'DT HUEVO'!$A:$E,3,0)</f>
        <v>M</v>
      </c>
      <c r="W529" t="str">
        <f>+VLOOKUP($A$1:$A$21002,'DT HUEVO'!$A:$E,4,0)</f>
        <v>VERDE</v>
      </c>
      <c r="X529" t="str">
        <f>+VLOOKUP(T$1:T$21162,'DT HUEVO'!$H:$K,2,0)</f>
        <v>CENTRO ORIENTE</v>
      </c>
      <c r="Y529" t="str">
        <f>+VLOOKUP(T$1:T$21162,'DT HUEVO'!$H:$K,3,0)</f>
        <v>CALOTO</v>
      </c>
      <c r="Z529">
        <f>+VLOOKUP(A$1:A$21162,'DT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90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4">
        <v>46260</v>
      </c>
      <c r="N530"/>
      <c r="O530" t="s">
        <v>1690</v>
      </c>
      <c r="P530">
        <v>2112207</v>
      </c>
      <c r="Q530" t="s">
        <v>320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+VLOOKUP($A$1:$A$21162,'DT HUEVO'!$A:$E,3,0)</f>
        <v>XL</v>
      </c>
      <c r="W530" t="str">
        <f>+VLOOKUP($A$1:$A$21002,'DT HUEVO'!$A:$E,4,0)</f>
        <v>EMPACADOS</v>
      </c>
      <c r="X530" t="str">
        <f>+VLOOKUP(T$1:T$21162,'DT HUEVO'!$H:$K,2,0)</f>
        <v>CENTRO ORIENTE</v>
      </c>
      <c r="Y530" t="str">
        <f>+VLOOKUP(T$1:T$21162,'DT HUEVO'!$H:$K,3,0)</f>
        <v>CALOTO</v>
      </c>
      <c r="Z530" t="str">
        <f>+VLOOKUP(A$1:A$21162,'DT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112271</v>
      </c>
      <c r="B531" t="s">
        <v>1234</v>
      </c>
      <c r="C531" t="s">
        <v>1258</v>
      </c>
      <c r="D531">
        <v>315</v>
      </c>
      <c r="E531">
        <v>0</v>
      </c>
      <c r="F531" t="s">
        <v>1259</v>
      </c>
      <c r="G531" t="s">
        <v>1260</v>
      </c>
      <c r="H531">
        <v>0</v>
      </c>
      <c r="I531">
        <v>630</v>
      </c>
      <c r="J531" t="s">
        <v>1261</v>
      </c>
      <c r="K531" t="s">
        <v>1262</v>
      </c>
      <c r="L531">
        <v>589.67999999999995</v>
      </c>
      <c r="M531" s="224">
        <v>46263</v>
      </c>
      <c r="N531">
        <v>0</v>
      </c>
      <c r="O531" t="s">
        <v>1704</v>
      </c>
      <c r="P531">
        <v>112271</v>
      </c>
      <c r="Q531" t="s">
        <v>1151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+VLOOKUP($A$1:$A$21162,'DT HUEVO'!$A:$E,3,0)</f>
        <v>XL</v>
      </c>
      <c r="W531" t="str">
        <f>+VLOOKUP($A$1:$A$21002,'DT HUEVO'!$A:$E,4,0)</f>
        <v>EMPACADOS</v>
      </c>
      <c r="X531" t="str">
        <f>+VLOOKUP(T$1:T$21162,'DT HUEVO'!$H:$K,2,0)</f>
        <v>CENTRO ORIENTE</v>
      </c>
      <c r="Y531" t="str">
        <f>+VLOOKUP(T$1:T$21162,'DT HUEVO'!$H:$K,3,0)</f>
        <v>CALOTO</v>
      </c>
      <c r="Z531">
        <f>+VLOOKUP(A$1:A$21162,'DT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2010102</v>
      </c>
      <c r="B532" t="s">
        <v>1266</v>
      </c>
      <c r="C532" t="s">
        <v>1258</v>
      </c>
      <c r="D532">
        <v>30</v>
      </c>
      <c r="E532">
        <v>0</v>
      </c>
      <c r="F532" t="s">
        <v>1259</v>
      </c>
      <c r="G532" t="s">
        <v>1260</v>
      </c>
      <c r="H532">
        <v>0</v>
      </c>
      <c r="I532">
        <v>610</v>
      </c>
      <c r="J532" t="s">
        <v>1261</v>
      </c>
      <c r="K532" t="s">
        <v>1262</v>
      </c>
      <c r="L532">
        <v>629.67999999999995</v>
      </c>
      <c r="M532" s="224">
        <v>46263</v>
      </c>
      <c r="N532"/>
      <c r="O532" t="s">
        <v>1704</v>
      </c>
      <c r="P532">
        <v>2010102</v>
      </c>
      <c r="Q532" t="s">
        <v>1151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+VLOOKUP($A$1:$A$21162,'DT HUEVO'!$A:$E,3,0)</f>
        <v>YUMBO</v>
      </c>
      <c r="W532" t="str">
        <f>+VLOOKUP($A$1:$A$21002,'DT HUEVO'!$A:$E,4,0)</f>
        <v>VERDE</v>
      </c>
      <c r="X532" t="str">
        <f>+VLOOKUP(T$1:T$21162,'DT HUEVO'!$H:$K,2,0)</f>
        <v>CENTRO ORIENTE</v>
      </c>
      <c r="Y532" t="str">
        <f>+VLOOKUP(T$1:T$21162,'DT HUEVO'!$H:$K,3,0)</f>
        <v>CALOTO</v>
      </c>
      <c r="Z532">
        <f>+VLOOKUP(A$1:A$21162,'DT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2110202</v>
      </c>
      <c r="B533" t="s">
        <v>1007</v>
      </c>
      <c r="C533" t="s">
        <v>1258</v>
      </c>
      <c r="D533">
        <v>2915</v>
      </c>
      <c r="E533">
        <v>0</v>
      </c>
      <c r="F533" t="s">
        <v>1259</v>
      </c>
      <c r="G533" t="s">
        <v>1260</v>
      </c>
      <c r="H533">
        <v>0</v>
      </c>
      <c r="I533">
        <v>510</v>
      </c>
      <c r="J533" t="s">
        <v>1261</v>
      </c>
      <c r="K533" t="s">
        <v>1262</v>
      </c>
      <c r="L533">
        <v>394.28098478995662</v>
      </c>
      <c r="M533" s="224">
        <v>46263</v>
      </c>
      <c r="N533"/>
      <c r="O533" t="s">
        <v>1704</v>
      </c>
      <c r="P533">
        <v>2110202</v>
      </c>
      <c r="Q533" t="s">
        <v>1151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+VLOOKUP($A$1:$A$21162,'DT HUEVO'!$A:$E,3,0)</f>
        <v>XL</v>
      </c>
      <c r="W533" t="str">
        <f>+VLOOKUP($A$1:$A$21002,'DT HUEVO'!$A:$E,4,0)</f>
        <v>VERDE</v>
      </c>
      <c r="X533" t="str">
        <f>+VLOOKUP(T$1:T$21162,'DT HUEVO'!$H:$K,2,0)</f>
        <v>CENTRO ORIENTE</v>
      </c>
      <c r="Y533" t="str">
        <f>+VLOOKUP(T$1:T$21162,'DT HUEVO'!$H:$K,3,0)</f>
        <v>CALOTO</v>
      </c>
      <c r="Z533">
        <f>+VLOOKUP(A$1:A$21162,'DT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2110217</v>
      </c>
      <c r="B534" t="s">
        <v>1248</v>
      </c>
      <c r="C534" t="s">
        <v>1258</v>
      </c>
      <c r="D534">
        <v>1440</v>
      </c>
      <c r="E534">
        <v>0</v>
      </c>
      <c r="F534" t="s">
        <v>1259</v>
      </c>
      <c r="G534" t="s">
        <v>1260</v>
      </c>
      <c r="H534">
        <v>0</v>
      </c>
      <c r="I534">
        <v>520</v>
      </c>
      <c r="J534" t="s">
        <v>1261</v>
      </c>
      <c r="K534" t="s">
        <v>1262</v>
      </c>
      <c r="L534">
        <v>393.89</v>
      </c>
      <c r="M534" s="224">
        <v>46263</v>
      </c>
      <c r="N534">
        <v>0</v>
      </c>
      <c r="O534" t="s">
        <v>1704</v>
      </c>
      <c r="P534">
        <v>2110217</v>
      </c>
      <c r="Q534" t="s">
        <v>1151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+VLOOKUP($A$1:$A$21162,'DT HUEVO'!$A:$E,3,0)</f>
        <v>XL</v>
      </c>
      <c r="W534" t="str">
        <f>+VLOOKUP($A$1:$A$21002,'DT HUEVO'!$A:$E,4,0)</f>
        <v>EMPACADOS</v>
      </c>
      <c r="X534" t="str">
        <f>+VLOOKUP(T$1:T$21162,'DT HUEVO'!$H:$K,2,0)</f>
        <v>CENTRO ORIENTE</v>
      </c>
      <c r="Y534" t="str">
        <f>+VLOOKUP(T$1:T$21162,'DT HUEVO'!$H:$K,3,0)</f>
        <v>CALOTO</v>
      </c>
      <c r="Z534">
        <f>+VLOOKUP(A$1:A$21162,'DT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2110302</v>
      </c>
      <c r="B535" t="s">
        <v>1006</v>
      </c>
      <c r="C535" t="s">
        <v>1258</v>
      </c>
      <c r="D535">
        <v>4721</v>
      </c>
      <c r="E535">
        <v>0</v>
      </c>
      <c r="F535" t="s">
        <v>1259</v>
      </c>
      <c r="G535" t="s">
        <v>1260</v>
      </c>
      <c r="H535">
        <v>0</v>
      </c>
      <c r="I535">
        <v>465</v>
      </c>
      <c r="J535" t="s">
        <v>1261</v>
      </c>
      <c r="K535" t="s">
        <v>1262</v>
      </c>
      <c r="L535">
        <v>363.24197372547519</v>
      </c>
      <c r="M535" s="224">
        <v>46263</v>
      </c>
      <c r="N535"/>
      <c r="O535" t="s">
        <v>1704</v>
      </c>
      <c r="P535">
        <v>2110302</v>
      </c>
      <c r="Q535" t="s">
        <v>1151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+VLOOKUP($A$1:$A$21162,'DT HUEVO'!$A:$E,3,0)</f>
        <v>L</v>
      </c>
      <c r="W535" t="str">
        <f>+VLOOKUP($A$1:$A$21002,'DT HUEVO'!$A:$E,4,0)</f>
        <v>VERDE</v>
      </c>
      <c r="X535" t="str">
        <f>+VLOOKUP(T$1:T$21162,'DT HUEVO'!$H:$K,2,0)</f>
        <v>CENTRO ORIENTE</v>
      </c>
      <c r="Y535" t="str">
        <f>+VLOOKUP(T$1:T$21162,'DT HUEVO'!$H:$K,3,0)</f>
        <v>CALOTO</v>
      </c>
      <c r="Z535">
        <f>+VLOOKUP(A$1:A$21162,'DT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2112207</v>
      </c>
      <c r="B536" t="s">
        <v>1103</v>
      </c>
      <c r="C536" t="s">
        <v>1258</v>
      </c>
      <c r="D536">
        <v>180</v>
      </c>
      <c r="E536">
        <v>0</v>
      </c>
      <c r="F536" t="s">
        <v>1259</v>
      </c>
      <c r="G536" t="s">
        <v>1260</v>
      </c>
      <c r="H536">
        <v>0</v>
      </c>
      <c r="I536">
        <v>640</v>
      </c>
      <c r="J536" t="s">
        <v>1261</v>
      </c>
      <c r="K536" t="s">
        <v>1262</v>
      </c>
      <c r="L536">
        <v>599.67999999999995</v>
      </c>
      <c r="M536" s="224">
        <v>46261</v>
      </c>
      <c r="N536"/>
      <c r="O536" t="s">
        <v>1704</v>
      </c>
      <c r="P536">
        <v>2112207</v>
      </c>
      <c r="Q536" t="s">
        <v>1151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+VLOOKUP($A$1:$A$21162,'DT HUEVO'!$A:$E,3,0)</f>
        <v>XL</v>
      </c>
      <c r="W536" t="str">
        <f>+VLOOKUP($A$1:$A$21002,'DT HUEVO'!$A:$E,4,0)</f>
        <v>EMPACADOS</v>
      </c>
      <c r="X536" t="str">
        <f>+VLOOKUP(T$1:T$21162,'DT HUEVO'!$H:$K,2,0)</f>
        <v>CENTRO ORIENTE</v>
      </c>
      <c r="Y536" t="str">
        <f>+VLOOKUP(T$1:T$21162,'DT HUEVO'!$H:$K,3,0)</f>
        <v>CALOTO</v>
      </c>
      <c r="Z536" t="str">
        <f>+VLOOKUP(A$1:A$21162,'DT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2152388</v>
      </c>
      <c r="B537" t="s">
        <v>1105</v>
      </c>
      <c r="C537" t="s">
        <v>1258</v>
      </c>
      <c r="D537">
        <v>75</v>
      </c>
      <c r="E537">
        <v>0</v>
      </c>
      <c r="F537" t="s">
        <v>1259</v>
      </c>
      <c r="G537" t="s">
        <v>1260</v>
      </c>
      <c r="H537">
        <v>0</v>
      </c>
      <c r="I537">
        <v>550</v>
      </c>
      <c r="J537" t="s">
        <v>1261</v>
      </c>
      <c r="K537" t="s">
        <v>1262</v>
      </c>
      <c r="L537">
        <v>538.38</v>
      </c>
      <c r="M537" s="224">
        <v>46263</v>
      </c>
      <c r="N537"/>
      <c r="O537" t="s">
        <v>1704</v>
      </c>
      <c r="P537">
        <v>2152388</v>
      </c>
      <c r="Q537" t="s">
        <v>1151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+VLOOKUP($A$1:$A$21162,'DT HUEVO'!$A:$E,3,0)</f>
        <v>L</v>
      </c>
      <c r="W537" t="str">
        <f>+VLOOKUP($A$1:$A$21002,'DT HUEVO'!$A:$E,4,0)</f>
        <v>EMPACADOS</v>
      </c>
      <c r="X537" t="str">
        <f>+VLOOKUP(T$1:T$21162,'DT HUEVO'!$H:$K,2,0)</f>
        <v>CENTRO ORIENTE</v>
      </c>
      <c r="Y537" t="str">
        <f>+VLOOKUP(T$1:T$21162,'DT HUEVO'!$H:$K,3,0)</f>
        <v>CALOTO</v>
      </c>
      <c r="Z537">
        <f>+VLOOKUP(A$1:A$21162,'DT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112271</v>
      </c>
      <c r="B538" t="s">
        <v>1234</v>
      </c>
      <c r="C538" t="s">
        <v>1258</v>
      </c>
      <c r="D538">
        <v>600</v>
      </c>
      <c r="E538">
        <v>0</v>
      </c>
      <c r="F538" t="s">
        <v>1259</v>
      </c>
      <c r="G538" t="s">
        <v>1260</v>
      </c>
      <c r="H538">
        <v>0</v>
      </c>
      <c r="I538">
        <v>630</v>
      </c>
      <c r="J538" t="s">
        <v>1261</v>
      </c>
      <c r="K538" t="s">
        <v>1262</v>
      </c>
      <c r="L538">
        <v>589.67999999999995</v>
      </c>
      <c r="M538" s="224">
        <v>46263</v>
      </c>
      <c r="N538">
        <v>0</v>
      </c>
      <c r="O538" t="s">
        <v>1657</v>
      </c>
      <c r="P538">
        <v>112271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+VLOOKUP($A$1:$A$21162,'DT HUEVO'!$A:$E,3,0)</f>
        <v>XL</v>
      </c>
      <c r="W538" t="str">
        <f>+VLOOKUP($A$1:$A$21002,'DT HUEVO'!$A:$E,4,0)</f>
        <v>EMPACADOS</v>
      </c>
      <c r="X538" t="str">
        <f>+VLOOKUP(T$1:T$21162,'DT HUEVO'!$H:$K,2,0)</f>
        <v>CENTRO ORIENTE</v>
      </c>
      <c r="Y538" t="str">
        <f>+VLOOKUP(T$1:T$21162,'DT HUEVO'!$H:$K,3,0)</f>
        <v>CALOTO</v>
      </c>
      <c r="Z538">
        <f>+VLOOKUP(A$1:A$21162,'DT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152384</v>
      </c>
      <c r="B539" t="s">
        <v>1106</v>
      </c>
      <c r="C539" t="s">
        <v>1258</v>
      </c>
      <c r="D539">
        <v>900</v>
      </c>
      <c r="E539">
        <v>0</v>
      </c>
      <c r="F539" t="s">
        <v>1259</v>
      </c>
      <c r="G539" t="s">
        <v>1260</v>
      </c>
      <c r="H539">
        <v>0</v>
      </c>
      <c r="I539">
        <v>540</v>
      </c>
      <c r="J539" t="s">
        <v>1261</v>
      </c>
      <c r="K539" t="s">
        <v>1262</v>
      </c>
      <c r="L539">
        <v>504.4</v>
      </c>
      <c r="M539" s="224">
        <v>46262</v>
      </c>
      <c r="N539"/>
      <c r="O539" t="s">
        <v>1657</v>
      </c>
      <c r="P539">
        <v>152384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+VLOOKUP($A$1:$A$21162,'DT HUEVO'!$A:$E,3,0)</f>
        <v>L</v>
      </c>
      <c r="W539" t="str">
        <f>+VLOOKUP($A$1:$A$21002,'DT HUEVO'!$A:$E,4,0)</f>
        <v>EMPACADOS</v>
      </c>
      <c r="X539" t="str">
        <f>+VLOOKUP(T$1:T$21162,'DT HUEVO'!$H:$K,2,0)</f>
        <v>CENTRO ORIENTE</v>
      </c>
      <c r="Y539" t="str">
        <f>+VLOOKUP(T$1:T$21162,'DT HUEVO'!$H:$K,3,0)</f>
        <v>CALOTO</v>
      </c>
      <c r="Z539">
        <f>+VLOOKUP(A$1:A$21162,'DT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2010102</v>
      </c>
      <c r="B540" t="s">
        <v>1266</v>
      </c>
      <c r="C540" t="s">
        <v>1258</v>
      </c>
      <c r="D540">
        <v>500</v>
      </c>
      <c r="E540">
        <v>0</v>
      </c>
      <c r="F540" t="s">
        <v>1259</v>
      </c>
      <c r="G540" t="s">
        <v>1260</v>
      </c>
      <c r="H540">
        <v>0</v>
      </c>
      <c r="I540">
        <v>610</v>
      </c>
      <c r="J540" t="s">
        <v>1261</v>
      </c>
      <c r="K540" t="s">
        <v>1262</v>
      </c>
      <c r="L540">
        <v>629.67999999999995</v>
      </c>
      <c r="M540" s="224">
        <v>46262</v>
      </c>
      <c r="N540"/>
      <c r="O540" t="s">
        <v>1657</v>
      </c>
      <c r="P540">
        <v>2010102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+VLOOKUP($A$1:$A$21162,'DT HUEVO'!$A:$E,3,0)</f>
        <v>YUMBO</v>
      </c>
      <c r="W540" t="str">
        <f>+VLOOKUP($A$1:$A$21002,'DT HUEVO'!$A:$E,4,0)</f>
        <v>VERDE</v>
      </c>
      <c r="X540" t="str">
        <f>+VLOOKUP(T$1:T$21162,'DT HUEVO'!$H:$K,2,0)</f>
        <v>CENTRO ORIENTE</v>
      </c>
      <c r="Y540" t="str">
        <f>+VLOOKUP(T$1:T$21162,'DT HUEVO'!$H:$K,3,0)</f>
        <v>CALOTO</v>
      </c>
      <c r="Z540">
        <f>+VLOOKUP(A$1:A$21162,'DT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2110202</v>
      </c>
      <c r="B541" t="s">
        <v>1007</v>
      </c>
      <c r="C541" t="s">
        <v>1258</v>
      </c>
      <c r="D541">
        <v>4096</v>
      </c>
      <c r="E541">
        <v>0</v>
      </c>
      <c r="F541" t="s">
        <v>1259</v>
      </c>
      <c r="G541" t="s">
        <v>1260</v>
      </c>
      <c r="H541">
        <v>0</v>
      </c>
      <c r="I541">
        <v>510</v>
      </c>
      <c r="J541" t="s">
        <v>1261</v>
      </c>
      <c r="K541" t="s">
        <v>1262</v>
      </c>
      <c r="L541">
        <v>394.26</v>
      </c>
      <c r="M541" s="224">
        <v>46263</v>
      </c>
      <c r="N541"/>
      <c r="O541" t="s">
        <v>1657</v>
      </c>
      <c r="P541">
        <v>2110202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+VLOOKUP($A$1:$A$21162,'DT HUEVO'!$A:$E,3,0)</f>
        <v>XL</v>
      </c>
      <c r="W541" t="str">
        <f>+VLOOKUP($A$1:$A$21002,'DT HUEVO'!$A:$E,4,0)</f>
        <v>VERDE</v>
      </c>
      <c r="X541" t="str">
        <f>+VLOOKUP(T$1:T$21162,'DT HUEVO'!$H:$K,2,0)</f>
        <v>CENTRO ORIENTE</v>
      </c>
      <c r="Y541" t="str">
        <f>+VLOOKUP(T$1:T$21162,'DT HUEVO'!$H:$K,3,0)</f>
        <v>CALOTO</v>
      </c>
      <c r="Z541">
        <f>+VLOOKUP(A$1:A$21162,'DT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2110217</v>
      </c>
      <c r="B542" t="s">
        <v>1248</v>
      </c>
      <c r="C542" t="s">
        <v>1258</v>
      </c>
      <c r="D542">
        <v>1980</v>
      </c>
      <c r="E542">
        <v>0</v>
      </c>
      <c r="F542" t="s">
        <v>1259</v>
      </c>
      <c r="G542" t="s">
        <v>1260</v>
      </c>
      <c r="H542">
        <v>0</v>
      </c>
      <c r="I542">
        <v>520</v>
      </c>
      <c r="J542" t="s">
        <v>1261</v>
      </c>
      <c r="K542" t="s">
        <v>1262</v>
      </c>
      <c r="L542">
        <v>393.89</v>
      </c>
      <c r="M542" s="224">
        <v>46263</v>
      </c>
      <c r="N542">
        <v>0</v>
      </c>
      <c r="O542" t="s">
        <v>1657</v>
      </c>
      <c r="P542">
        <v>2110217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+VLOOKUP($A$1:$A$21162,'DT HUEVO'!$A:$E,3,0)</f>
        <v>XL</v>
      </c>
      <c r="W542" t="str">
        <f>+VLOOKUP($A$1:$A$21002,'DT HUEVO'!$A:$E,4,0)</f>
        <v>EMPACADOS</v>
      </c>
      <c r="X542" t="str">
        <f>+VLOOKUP(T$1:T$21162,'DT HUEVO'!$H:$K,2,0)</f>
        <v>CENTRO ORIENTE</v>
      </c>
      <c r="Y542" t="str">
        <f>+VLOOKUP(T$1:T$21162,'DT HUEVO'!$H:$K,3,0)</f>
        <v>CALOTO</v>
      </c>
      <c r="Z542">
        <f>+VLOOKUP(A$1:A$21162,'DT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2110302</v>
      </c>
      <c r="B543" t="s">
        <v>1006</v>
      </c>
      <c r="C543" t="s">
        <v>1258</v>
      </c>
      <c r="D543">
        <v>6390</v>
      </c>
      <c r="E543">
        <v>0</v>
      </c>
      <c r="F543" t="s">
        <v>1259</v>
      </c>
      <c r="G543" t="s">
        <v>1260</v>
      </c>
      <c r="H543">
        <v>0</v>
      </c>
      <c r="I543">
        <v>465</v>
      </c>
      <c r="J543" t="s">
        <v>1261</v>
      </c>
      <c r="K543" t="s">
        <v>1262</v>
      </c>
      <c r="L543">
        <v>363.24041192207358</v>
      </c>
      <c r="M543" s="224">
        <v>46263</v>
      </c>
      <c r="N543"/>
      <c r="O543" t="s">
        <v>1657</v>
      </c>
      <c r="P543">
        <v>2110302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+VLOOKUP($A$1:$A$21162,'DT HUEVO'!$A:$E,3,0)</f>
        <v>L</v>
      </c>
      <c r="W543" t="str">
        <f>+VLOOKUP($A$1:$A$21002,'DT HUEVO'!$A:$E,4,0)</f>
        <v>VERDE</v>
      </c>
      <c r="X543" t="str">
        <f>+VLOOKUP(T$1:T$21162,'DT HUEVO'!$H:$K,2,0)</f>
        <v>CENTRO ORIENTE</v>
      </c>
      <c r="Y543" t="str">
        <f>+VLOOKUP(T$1:T$21162,'DT HUEVO'!$H:$K,3,0)</f>
        <v>CALOTO</v>
      </c>
      <c r="Z543">
        <f>+VLOOKUP(A$1:A$21162,'DT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2110317</v>
      </c>
      <c r="B544" t="s">
        <v>1265</v>
      </c>
      <c r="C544" t="s">
        <v>1258</v>
      </c>
      <c r="D544">
        <v>60</v>
      </c>
      <c r="E544">
        <v>0</v>
      </c>
      <c r="F544" t="s">
        <v>1259</v>
      </c>
      <c r="G544" t="s">
        <v>1260</v>
      </c>
      <c r="H544">
        <v>0</v>
      </c>
      <c r="I544">
        <v>475</v>
      </c>
      <c r="J544" t="s">
        <v>1261</v>
      </c>
      <c r="K544" t="s">
        <v>1262</v>
      </c>
      <c r="L544">
        <v>362.98</v>
      </c>
      <c r="M544" s="224">
        <v>46261</v>
      </c>
      <c r="N544">
        <v>0</v>
      </c>
      <c r="O544" t="s">
        <v>1657</v>
      </c>
      <c r="P544">
        <v>2110317</v>
      </c>
      <c r="Q544" t="s">
        <v>321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+VLOOKUP($A$1:$A$21162,'DT HUEVO'!$A:$E,3,0)</f>
        <v>L</v>
      </c>
      <c r="W544" t="str">
        <f>+VLOOKUP($A$1:$A$21002,'DT HUEVO'!$A:$E,4,0)</f>
        <v>EMPACADOS</v>
      </c>
      <c r="X544" t="str">
        <f>+VLOOKUP(T$1:T$21162,'DT HUEVO'!$H:$K,2,0)</f>
        <v>CENTRO ORIENTE</v>
      </c>
      <c r="Y544" t="str">
        <f>+VLOOKUP(T$1:T$21162,'DT HUEVO'!$H:$K,3,0)</f>
        <v>CALOTO</v>
      </c>
      <c r="Z544">
        <f>+VLOOKUP(A$1:A$21162,'DT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2110402</v>
      </c>
      <c r="B545" t="s">
        <v>1008</v>
      </c>
      <c r="C545" t="s">
        <v>1258</v>
      </c>
      <c r="D545">
        <v>1462</v>
      </c>
      <c r="E545">
        <v>0</v>
      </c>
      <c r="F545" t="s">
        <v>1259</v>
      </c>
      <c r="G545" t="s">
        <v>1260</v>
      </c>
      <c r="H545">
        <v>0</v>
      </c>
      <c r="I545">
        <v>445</v>
      </c>
      <c r="J545" t="s">
        <v>1261</v>
      </c>
      <c r="K545" t="s">
        <v>1262</v>
      </c>
      <c r="L545">
        <v>349.55</v>
      </c>
      <c r="M545" s="224">
        <v>46262</v>
      </c>
      <c r="N545"/>
      <c r="O545" t="s">
        <v>1657</v>
      </c>
      <c r="P545">
        <v>2110402</v>
      </c>
      <c r="Q545" t="s">
        <v>321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+VLOOKUP($A$1:$A$21162,'DT HUEVO'!$A:$E,3,0)</f>
        <v>M</v>
      </c>
      <c r="W545" t="str">
        <f>+VLOOKUP($A$1:$A$21002,'DT HUEVO'!$A:$E,4,0)</f>
        <v>VERDE</v>
      </c>
      <c r="X545" t="str">
        <f>+VLOOKUP(T$1:T$21162,'DT HUEVO'!$H:$K,2,0)</f>
        <v>CENTRO ORIENTE</v>
      </c>
      <c r="Y545" t="str">
        <f>+VLOOKUP(T$1:T$21162,'DT HUEVO'!$H:$K,3,0)</f>
        <v>CALOTO</v>
      </c>
      <c r="Z545">
        <f>+VLOOKUP(A$1:A$21162,'DT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112271</v>
      </c>
      <c r="B546" t="s">
        <v>1234</v>
      </c>
      <c r="C546" t="s">
        <v>1258</v>
      </c>
      <c r="D546">
        <v>300</v>
      </c>
      <c r="E546">
        <v>0</v>
      </c>
      <c r="F546" t="s">
        <v>1259</v>
      </c>
      <c r="G546" t="s">
        <v>1260</v>
      </c>
      <c r="H546">
        <v>0</v>
      </c>
      <c r="I546">
        <v>630</v>
      </c>
      <c r="J546" t="s">
        <v>1261</v>
      </c>
      <c r="K546" t="s">
        <v>1262</v>
      </c>
      <c r="L546">
        <v>589.67999999999995</v>
      </c>
      <c r="M546" s="224">
        <v>46262</v>
      </c>
      <c r="N546">
        <v>0</v>
      </c>
      <c r="O546" t="s">
        <v>1495</v>
      </c>
      <c r="P546">
        <v>112271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+VLOOKUP($A$1:$A$21162,'DT HUEVO'!$A:$E,3,0)</f>
        <v>XL</v>
      </c>
      <c r="W546" t="str">
        <f>+VLOOKUP($A$1:$A$21002,'DT HUEVO'!$A:$E,4,0)</f>
        <v>EMPACADOS</v>
      </c>
      <c r="X546" t="str">
        <f>+VLOOKUP(T$1:T$21162,'DT HUEVO'!$H:$K,2,0)</f>
        <v>CENTRO ORIENTE</v>
      </c>
      <c r="Y546" t="str">
        <f>+VLOOKUP(T$1:T$21162,'DT HUEVO'!$H:$K,3,0)</f>
        <v>CALOTO</v>
      </c>
      <c r="Z546">
        <f>+VLOOKUP(A$1:A$21162,'DT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152384</v>
      </c>
      <c r="B547" t="s">
        <v>1106</v>
      </c>
      <c r="C547" t="s">
        <v>1258</v>
      </c>
      <c r="D547">
        <v>600</v>
      </c>
      <c r="E547">
        <v>0</v>
      </c>
      <c r="F547" t="s">
        <v>1259</v>
      </c>
      <c r="G547" t="s">
        <v>1260</v>
      </c>
      <c r="H547">
        <v>0</v>
      </c>
      <c r="I547">
        <v>540</v>
      </c>
      <c r="J547" t="s">
        <v>1261</v>
      </c>
      <c r="K547" t="s">
        <v>1262</v>
      </c>
      <c r="L547">
        <v>504.4</v>
      </c>
      <c r="M547" s="224">
        <v>46262</v>
      </c>
      <c r="N547"/>
      <c r="O547" t="s">
        <v>1495</v>
      </c>
      <c r="P547">
        <v>152384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+VLOOKUP($A$1:$A$21162,'DT HUEVO'!$A:$E,3,0)</f>
        <v>L</v>
      </c>
      <c r="W547" t="str">
        <f>+VLOOKUP($A$1:$A$21002,'DT HUEVO'!$A:$E,4,0)</f>
        <v>EMPACADOS</v>
      </c>
      <c r="X547" t="str">
        <f>+VLOOKUP(T$1:T$21162,'DT HUEVO'!$H:$K,2,0)</f>
        <v>CENTRO ORIENTE</v>
      </c>
      <c r="Y547" t="str">
        <f>+VLOOKUP(T$1:T$21162,'DT HUEVO'!$H:$K,3,0)</f>
        <v>CALOTO</v>
      </c>
      <c r="Z547">
        <f>+VLOOKUP(A$1:A$21162,'DT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2010102</v>
      </c>
      <c r="B548" t="s">
        <v>1266</v>
      </c>
      <c r="C548" t="s">
        <v>1258</v>
      </c>
      <c r="D548">
        <v>725</v>
      </c>
      <c r="E548">
        <v>0</v>
      </c>
      <c r="F548" t="s">
        <v>1259</v>
      </c>
      <c r="G548" t="s">
        <v>1260</v>
      </c>
      <c r="H548">
        <v>0</v>
      </c>
      <c r="I548">
        <v>610</v>
      </c>
      <c r="J548" t="s">
        <v>1261</v>
      </c>
      <c r="K548" t="s">
        <v>1262</v>
      </c>
      <c r="L548">
        <v>629.67999999999995</v>
      </c>
      <c r="M548" s="224">
        <v>46263</v>
      </c>
      <c r="N548"/>
      <c r="O548" t="s">
        <v>1495</v>
      </c>
      <c r="P548">
        <v>2010102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+VLOOKUP($A$1:$A$21162,'DT HUEVO'!$A:$E,3,0)</f>
        <v>YUMBO</v>
      </c>
      <c r="W548" t="str">
        <f>+VLOOKUP($A$1:$A$21002,'DT HUEVO'!$A:$E,4,0)</f>
        <v>VERDE</v>
      </c>
      <c r="X548" t="str">
        <f>+VLOOKUP(T$1:T$21162,'DT HUEVO'!$H:$K,2,0)</f>
        <v>CENTRO ORIENTE</v>
      </c>
      <c r="Y548" t="str">
        <f>+VLOOKUP(T$1:T$21162,'DT HUEVO'!$H:$K,3,0)</f>
        <v>CALOTO</v>
      </c>
      <c r="Z548">
        <f>+VLOOKUP(A$1:A$21162,'DT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2110202</v>
      </c>
      <c r="B549" t="s">
        <v>1007</v>
      </c>
      <c r="C549" t="s">
        <v>1258</v>
      </c>
      <c r="D549">
        <v>6520</v>
      </c>
      <c r="E549">
        <v>0</v>
      </c>
      <c r="F549" t="s">
        <v>1259</v>
      </c>
      <c r="G549" t="s">
        <v>1260</v>
      </c>
      <c r="H549">
        <v>0</v>
      </c>
      <c r="I549">
        <v>510</v>
      </c>
      <c r="J549" t="s">
        <v>1261</v>
      </c>
      <c r="K549" t="s">
        <v>1262</v>
      </c>
      <c r="L549">
        <v>394.28144223693891</v>
      </c>
      <c r="M549" s="224">
        <v>46263</v>
      </c>
      <c r="N549"/>
      <c r="O549" t="s">
        <v>1495</v>
      </c>
      <c r="P549">
        <v>2110202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+VLOOKUP($A$1:$A$21162,'DT HUEVO'!$A:$E,3,0)</f>
        <v>XL</v>
      </c>
      <c r="W549" t="str">
        <f>+VLOOKUP($A$1:$A$21002,'DT HUEVO'!$A:$E,4,0)</f>
        <v>VERDE</v>
      </c>
      <c r="X549" t="str">
        <f>+VLOOKUP(T$1:T$21162,'DT HUEVO'!$H:$K,2,0)</f>
        <v>CENTRO ORIENTE</v>
      </c>
      <c r="Y549" t="str">
        <f>+VLOOKUP(T$1:T$21162,'DT HUEVO'!$H:$K,3,0)</f>
        <v>CALOTO</v>
      </c>
      <c r="Z549">
        <f>+VLOOKUP(A$1:A$21162,'DT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2110217</v>
      </c>
      <c r="B550" t="s">
        <v>1248</v>
      </c>
      <c r="C550" t="s">
        <v>1258</v>
      </c>
      <c r="D550">
        <v>2400</v>
      </c>
      <c r="E550">
        <v>0</v>
      </c>
      <c r="F550" t="s">
        <v>1259</v>
      </c>
      <c r="G550" t="s">
        <v>1260</v>
      </c>
      <c r="H550">
        <v>0</v>
      </c>
      <c r="I550">
        <v>520</v>
      </c>
      <c r="J550" t="s">
        <v>1261</v>
      </c>
      <c r="K550" t="s">
        <v>1262</v>
      </c>
      <c r="L550">
        <v>393.89</v>
      </c>
      <c r="M550" s="224">
        <v>46262</v>
      </c>
      <c r="N550">
        <v>0</v>
      </c>
      <c r="O550" t="s">
        <v>1495</v>
      </c>
      <c r="P550">
        <v>2110217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+VLOOKUP($A$1:$A$21162,'DT HUEVO'!$A:$E,3,0)</f>
        <v>XL</v>
      </c>
      <c r="W550" t="str">
        <f>+VLOOKUP($A$1:$A$21002,'DT HUEVO'!$A:$E,4,0)</f>
        <v>EMPACADOS</v>
      </c>
      <c r="X550" t="str">
        <f>+VLOOKUP(T$1:T$21162,'DT HUEVO'!$H:$K,2,0)</f>
        <v>CENTRO ORIENTE</v>
      </c>
      <c r="Y550" t="str">
        <f>+VLOOKUP(T$1:T$21162,'DT HUEVO'!$H:$K,3,0)</f>
        <v>CALOTO</v>
      </c>
      <c r="Z550">
        <f>+VLOOKUP(A$1:A$21162,'DT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2110302</v>
      </c>
      <c r="B551" t="s">
        <v>1006</v>
      </c>
      <c r="C551" t="s">
        <v>1258</v>
      </c>
      <c r="D551">
        <v>5220</v>
      </c>
      <c r="E551">
        <v>0</v>
      </c>
      <c r="F551" t="s">
        <v>1259</v>
      </c>
      <c r="G551" t="s">
        <v>1260</v>
      </c>
      <c r="H551">
        <v>0</v>
      </c>
      <c r="I551">
        <v>465</v>
      </c>
      <c r="J551" t="s">
        <v>1261</v>
      </c>
      <c r="K551" t="s">
        <v>1262</v>
      </c>
      <c r="L551">
        <v>363.24083004739242</v>
      </c>
      <c r="M551" s="224">
        <v>46263</v>
      </c>
      <c r="N551"/>
      <c r="O551" t="s">
        <v>1495</v>
      </c>
      <c r="P551">
        <v>2110302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+VLOOKUP($A$1:$A$21162,'DT HUEVO'!$A:$E,3,0)</f>
        <v>L</v>
      </c>
      <c r="W551" t="str">
        <f>+VLOOKUP($A$1:$A$21002,'DT HUEVO'!$A:$E,4,0)</f>
        <v>VERDE</v>
      </c>
      <c r="X551" t="str">
        <f>+VLOOKUP(T$1:T$21162,'DT HUEVO'!$H:$K,2,0)</f>
        <v>CENTRO ORIENTE</v>
      </c>
      <c r="Y551" t="str">
        <f>+VLOOKUP(T$1:T$21162,'DT HUEVO'!$H:$K,3,0)</f>
        <v>CALOTO</v>
      </c>
      <c r="Z551">
        <f>+VLOOKUP(A$1:A$21162,'DT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1103</v>
      </c>
      <c r="C552" t="s">
        <v>1258</v>
      </c>
      <c r="D552">
        <v>255</v>
      </c>
      <c r="E552">
        <v>0</v>
      </c>
      <c r="F552" t="s">
        <v>1259</v>
      </c>
      <c r="G552" t="s">
        <v>1260</v>
      </c>
      <c r="H552">
        <v>0</v>
      </c>
      <c r="I552">
        <v>640</v>
      </c>
      <c r="J552" t="s">
        <v>1261</v>
      </c>
      <c r="K552" t="s">
        <v>1262</v>
      </c>
      <c r="L552">
        <v>599.67999999999995</v>
      </c>
      <c r="M552" s="224">
        <v>46263</v>
      </c>
      <c r="N552"/>
      <c r="O552" t="s">
        <v>1495</v>
      </c>
      <c r="P552">
        <v>2112207</v>
      </c>
      <c r="Q552" t="s">
        <v>1496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+VLOOKUP($A$1:$A$21162,'DT HUEVO'!$A:$E,3,0)</f>
        <v>XL</v>
      </c>
      <c r="W552" t="str">
        <f>+VLOOKUP($A$1:$A$21002,'DT HUEVO'!$A:$E,4,0)</f>
        <v>EMPACADOS</v>
      </c>
      <c r="X552" t="str">
        <f>+VLOOKUP(T$1:T$21162,'DT HUEVO'!$H:$K,2,0)</f>
        <v>CENTRO ORIENTE</v>
      </c>
      <c r="Y552" t="str">
        <f>+VLOOKUP(T$1:T$21162,'DT HUEVO'!$H:$K,3,0)</f>
        <v>CALOTO</v>
      </c>
      <c r="Z552" t="str">
        <f>+VLOOKUP(A$1:A$21162,'DT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1105</v>
      </c>
      <c r="C553" t="s">
        <v>1258</v>
      </c>
      <c r="D553">
        <v>390</v>
      </c>
      <c r="E553">
        <v>0</v>
      </c>
      <c r="F553" t="s">
        <v>1259</v>
      </c>
      <c r="G553" t="s">
        <v>1260</v>
      </c>
      <c r="H553">
        <v>0</v>
      </c>
      <c r="I553">
        <v>550</v>
      </c>
      <c r="J553" t="s">
        <v>1261</v>
      </c>
      <c r="K553" t="s">
        <v>1262</v>
      </c>
      <c r="L553">
        <v>538.38</v>
      </c>
      <c r="M553" s="224">
        <v>46263</v>
      </c>
      <c r="N553"/>
      <c r="O553" t="s">
        <v>1495</v>
      </c>
      <c r="P553">
        <v>2152388</v>
      </c>
      <c r="Q553" t="s">
        <v>1496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+VLOOKUP($A$1:$A$21162,'DT HUEVO'!$A:$E,3,0)</f>
        <v>L</v>
      </c>
      <c r="W553" t="str">
        <f>+VLOOKUP($A$1:$A$21002,'DT HUEVO'!$A:$E,4,0)</f>
        <v>EMPACADOS</v>
      </c>
      <c r="X553" t="str">
        <f>+VLOOKUP(T$1:T$21162,'DT HUEVO'!$H:$K,2,0)</f>
        <v>CENTRO ORIENTE</v>
      </c>
      <c r="Y553" t="str">
        <f>+VLOOKUP(T$1:T$21162,'DT HUEVO'!$H:$K,3,0)</f>
        <v>CALOTO</v>
      </c>
      <c r="Z553">
        <f>+VLOOKUP(A$1:A$21162,'DT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112271</v>
      </c>
      <c r="B554" t="s">
        <v>1234</v>
      </c>
      <c r="C554" t="s">
        <v>1258</v>
      </c>
      <c r="D554">
        <v>720</v>
      </c>
      <c r="E554">
        <v>0</v>
      </c>
      <c r="F554" t="s">
        <v>1259</v>
      </c>
      <c r="G554" t="s">
        <v>1260</v>
      </c>
      <c r="H554">
        <v>0</v>
      </c>
      <c r="I554">
        <v>630</v>
      </c>
      <c r="J554" t="s">
        <v>1261</v>
      </c>
      <c r="K554" t="s">
        <v>1262</v>
      </c>
      <c r="L554">
        <v>589.67999999999995</v>
      </c>
      <c r="M554" s="224">
        <v>46263</v>
      </c>
      <c r="N554">
        <v>0</v>
      </c>
      <c r="O554" t="s">
        <v>1684</v>
      </c>
      <c r="P554">
        <v>112271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+VLOOKUP($A$1:$A$21162,'DT HUEVO'!$A:$E,3,0)</f>
        <v>XL</v>
      </c>
      <c r="W554" t="str">
        <f>+VLOOKUP($A$1:$A$21002,'DT HUEVO'!$A:$E,4,0)</f>
        <v>EMPACADOS</v>
      </c>
      <c r="X554" t="str">
        <f>+VLOOKUP(T$1:T$21162,'DT HUEVO'!$H:$K,2,0)</f>
        <v>CENTRO ORIENTE</v>
      </c>
      <c r="Y554" t="str">
        <f>+VLOOKUP(T$1:T$21162,'DT HUEVO'!$H:$K,3,0)</f>
        <v>CALOTO</v>
      </c>
      <c r="Z554">
        <f>+VLOOKUP(A$1:A$21162,'DT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152384</v>
      </c>
      <c r="B555" t="s">
        <v>1106</v>
      </c>
      <c r="C555" t="s">
        <v>1258</v>
      </c>
      <c r="D555">
        <v>375</v>
      </c>
      <c r="E555">
        <v>0</v>
      </c>
      <c r="F555" t="s">
        <v>1259</v>
      </c>
      <c r="G555" t="s">
        <v>1260</v>
      </c>
      <c r="H555">
        <v>0</v>
      </c>
      <c r="I555">
        <v>540</v>
      </c>
      <c r="J555" t="s">
        <v>1261</v>
      </c>
      <c r="K555" t="s">
        <v>1262</v>
      </c>
      <c r="L555">
        <v>504.4</v>
      </c>
      <c r="M555" s="224">
        <v>46263</v>
      </c>
      <c r="N555"/>
      <c r="O555" t="s">
        <v>1684</v>
      </c>
      <c r="P555">
        <v>152384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+VLOOKUP($A$1:$A$21162,'DT HUEVO'!$A:$E,3,0)</f>
        <v>L</v>
      </c>
      <c r="W555" t="str">
        <f>+VLOOKUP($A$1:$A$21002,'DT HUEVO'!$A:$E,4,0)</f>
        <v>EMPACADOS</v>
      </c>
      <c r="X555" t="str">
        <f>+VLOOKUP(T$1:T$21162,'DT HUEVO'!$H:$K,2,0)</f>
        <v>CENTRO ORIENTE</v>
      </c>
      <c r="Y555" t="str">
        <f>+VLOOKUP(T$1:T$21162,'DT HUEVO'!$H:$K,3,0)</f>
        <v>CALOTO</v>
      </c>
      <c r="Z555">
        <f>+VLOOKUP(A$1:A$21162,'DT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2010102</v>
      </c>
      <c r="B556" t="s">
        <v>1266</v>
      </c>
      <c r="C556" t="s">
        <v>1258</v>
      </c>
      <c r="D556">
        <v>915</v>
      </c>
      <c r="E556">
        <v>0</v>
      </c>
      <c r="F556" t="s">
        <v>1259</v>
      </c>
      <c r="G556" t="s">
        <v>1260</v>
      </c>
      <c r="H556">
        <v>0</v>
      </c>
      <c r="I556">
        <v>610</v>
      </c>
      <c r="J556" t="s">
        <v>1261</v>
      </c>
      <c r="K556" t="s">
        <v>1262</v>
      </c>
      <c r="L556">
        <v>629.67999999999995</v>
      </c>
      <c r="M556" s="224">
        <v>46263</v>
      </c>
      <c r="N556"/>
      <c r="O556" t="s">
        <v>1684</v>
      </c>
      <c r="P556">
        <v>2010102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+VLOOKUP($A$1:$A$21162,'DT HUEVO'!$A:$E,3,0)</f>
        <v>YUMBO</v>
      </c>
      <c r="W556" t="str">
        <f>+VLOOKUP($A$1:$A$21002,'DT HUEVO'!$A:$E,4,0)</f>
        <v>VERDE</v>
      </c>
      <c r="X556" t="str">
        <f>+VLOOKUP(T$1:T$21162,'DT HUEVO'!$H:$K,2,0)</f>
        <v>CENTRO ORIENTE</v>
      </c>
      <c r="Y556" t="str">
        <f>+VLOOKUP(T$1:T$21162,'DT HUEVO'!$H:$K,3,0)</f>
        <v>CALOTO</v>
      </c>
      <c r="Z556">
        <f>+VLOOKUP(A$1:A$21162,'DT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2110202</v>
      </c>
      <c r="B557" t="s">
        <v>1007</v>
      </c>
      <c r="C557" t="s">
        <v>1258</v>
      </c>
      <c r="D557">
        <v>7920</v>
      </c>
      <c r="E557">
        <v>0</v>
      </c>
      <c r="F557" t="s">
        <v>1259</v>
      </c>
      <c r="G557" t="s">
        <v>1260</v>
      </c>
      <c r="H557">
        <v>0</v>
      </c>
      <c r="I557">
        <v>510</v>
      </c>
      <c r="J557" t="s">
        <v>1261</v>
      </c>
      <c r="K557" t="s">
        <v>1262</v>
      </c>
      <c r="L557">
        <v>394.27079259259261</v>
      </c>
      <c r="M557" s="224">
        <v>46263</v>
      </c>
      <c r="N557"/>
      <c r="O557" t="s">
        <v>1684</v>
      </c>
      <c r="P557">
        <v>2110202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+VLOOKUP($A$1:$A$21162,'DT HUEVO'!$A:$E,3,0)</f>
        <v>XL</v>
      </c>
      <c r="W557" t="str">
        <f>+VLOOKUP($A$1:$A$21002,'DT HUEVO'!$A:$E,4,0)</f>
        <v>VERDE</v>
      </c>
      <c r="X557" t="str">
        <f>+VLOOKUP(T$1:T$21162,'DT HUEVO'!$H:$K,2,0)</f>
        <v>CENTRO ORIENTE</v>
      </c>
      <c r="Y557" t="str">
        <f>+VLOOKUP(T$1:T$21162,'DT HUEVO'!$H:$K,3,0)</f>
        <v>CALOTO</v>
      </c>
      <c r="Z557">
        <f>+VLOOKUP(A$1:A$21162,'DT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2110217</v>
      </c>
      <c r="B558" t="s">
        <v>1248</v>
      </c>
      <c r="C558" t="s">
        <v>1258</v>
      </c>
      <c r="D558">
        <v>3900</v>
      </c>
      <c r="E558">
        <v>0</v>
      </c>
      <c r="F558" t="s">
        <v>1259</v>
      </c>
      <c r="G558" t="s">
        <v>1260</v>
      </c>
      <c r="H558">
        <v>0</v>
      </c>
      <c r="I558">
        <v>520</v>
      </c>
      <c r="J558" t="s">
        <v>1261</v>
      </c>
      <c r="K558" t="s">
        <v>1262</v>
      </c>
      <c r="L558">
        <v>393.89</v>
      </c>
      <c r="M558" s="224">
        <v>46265</v>
      </c>
      <c r="N558">
        <v>0</v>
      </c>
      <c r="O558" t="s">
        <v>1684</v>
      </c>
      <c r="P558">
        <v>2110217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+VLOOKUP($A$1:$A$21162,'DT HUEVO'!$A:$E,3,0)</f>
        <v>XL</v>
      </c>
      <c r="W558" t="str">
        <f>+VLOOKUP($A$1:$A$21002,'DT HUEVO'!$A:$E,4,0)</f>
        <v>EMPACADOS</v>
      </c>
      <c r="X558" t="str">
        <f>+VLOOKUP(T$1:T$21162,'DT HUEVO'!$H:$K,2,0)</f>
        <v>CENTRO ORIENTE</v>
      </c>
      <c r="Y558" t="str">
        <f>+VLOOKUP(T$1:T$21162,'DT HUEVO'!$H:$K,3,0)</f>
        <v>CALOTO</v>
      </c>
      <c r="Z558">
        <f>+VLOOKUP(A$1:A$21162,'DT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2110302</v>
      </c>
      <c r="B559" t="s">
        <v>1006</v>
      </c>
      <c r="C559" t="s">
        <v>1258</v>
      </c>
      <c r="D559">
        <v>3840</v>
      </c>
      <c r="E559">
        <v>0</v>
      </c>
      <c r="F559" t="s">
        <v>1259</v>
      </c>
      <c r="G559" t="s">
        <v>1260</v>
      </c>
      <c r="H559">
        <v>0</v>
      </c>
      <c r="I559">
        <v>465</v>
      </c>
      <c r="J559" t="s">
        <v>1261</v>
      </c>
      <c r="K559" t="s">
        <v>1262</v>
      </c>
      <c r="L559">
        <v>363.24205002538918</v>
      </c>
      <c r="M559" s="224">
        <v>46263</v>
      </c>
      <c r="N559"/>
      <c r="O559" t="s">
        <v>1684</v>
      </c>
      <c r="P559">
        <v>2110302</v>
      </c>
      <c r="Q559" t="s">
        <v>1497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+VLOOKUP($A$1:$A$21162,'DT HUEVO'!$A:$E,3,0)</f>
        <v>L</v>
      </c>
      <c r="W559" t="str">
        <f>+VLOOKUP($A$1:$A$21002,'DT HUEVO'!$A:$E,4,0)</f>
        <v>VERDE</v>
      </c>
      <c r="X559" t="str">
        <f>+VLOOKUP(T$1:T$21162,'DT HUEVO'!$H:$K,2,0)</f>
        <v>CENTRO ORIENTE</v>
      </c>
      <c r="Y559" t="str">
        <f>+VLOOKUP(T$1:T$21162,'DT HUEVO'!$H:$K,3,0)</f>
        <v>CALOTO</v>
      </c>
      <c r="Z559">
        <f>+VLOOKUP(A$1:A$21162,'DT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1007</v>
      </c>
      <c r="C560" t="s">
        <v>1258</v>
      </c>
      <c r="D560">
        <v>8684</v>
      </c>
      <c r="E560">
        <v>0</v>
      </c>
      <c r="F560" t="s">
        <v>1259</v>
      </c>
      <c r="G560" t="s">
        <v>1260</v>
      </c>
      <c r="H560">
        <v>0</v>
      </c>
      <c r="I560">
        <v>460</v>
      </c>
      <c r="J560" t="s">
        <v>1261</v>
      </c>
      <c r="K560" t="s">
        <v>1262</v>
      </c>
      <c r="L560">
        <v>394.4313915529325</v>
      </c>
      <c r="M560" s="224">
        <v>46263</v>
      </c>
      <c r="N560"/>
      <c r="O560" t="s">
        <v>1803</v>
      </c>
      <c r="P560">
        <v>2110202</v>
      </c>
      <c r="Q560" t="s">
        <v>499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+VLOOKUP($A$1:$A$21162,'DT HUEVO'!$A:$E,3,0)</f>
        <v>XL</v>
      </c>
      <c r="W560" t="str">
        <f>+VLOOKUP($A$1:$A$21002,'DT HUEVO'!$A:$E,4,0)</f>
        <v>VERDE</v>
      </c>
      <c r="X560" t="str">
        <f>+VLOOKUP(T$1:T$21162,'DT HUEVO'!$H:$K,2,0)</f>
        <v>CENTRO ORIENTE</v>
      </c>
      <c r="Y560" t="str">
        <f>+VLOOKUP(T$1:T$21162,'DT HUEVO'!$H:$K,3,0)</f>
        <v>SANTANDER</v>
      </c>
      <c r="Z560">
        <f>+VLOOKUP(A$1:A$21162,'DT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112271</v>
      </c>
      <c r="B561" t="s">
        <v>1234</v>
      </c>
      <c r="C561" t="s">
        <v>1258</v>
      </c>
      <c r="D561">
        <v>1485</v>
      </c>
      <c r="E561">
        <v>0</v>
      </c>
      <c r="F561" t="s">
        <v>1259</v>
      </c>
      <c r="G561" t="s">
        <v>1260</v>
      </c>
      <c r="H561">
        <v>0</v>
      </c>
      <c r="I561">
        <v>630</v>
      </c>
      <c r="J561" t="s">
        <v>1261</v>
      </c>
      <c r="K561" t="s">
        <v>1262</v>
      </c>
      <c r="L561">
        <v>589.67999999999995</v>
      </c>
      <c r="M561" s="224">
        <v>46263</v>
      </c>
      <c r="N561">
        <v>0</v>
      </c>
      <c r="O561" t="s">
        <v>1691</v>
      </c>
      <c r="P561">
        <v>112271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+VLOOKUP($A$1:$A$21162,'DT HUEVO'!$A:$E,3,0)</f>
        <v>XL</v>
      </c>
      <c r="W561" t="str">
        <f>+VLOOKUP($A$1:$A$21002,'DT HUEVO'!$A:$E,4,0)</f>
        <v>EMPACADOS</v>
      </c>
      <c r="X561" t="str">
        <f>+VLOOKUP(T$1:T$21162,'DT HUEVO'!$H:$K,2,0)</f>
        <v>CENTRO ORIENTE</v>
      </c>
      <c r="Y561" t="str">
        <f>+VLOOKUP(T$1:T$21162,'DT HUEVO'!$H:$K,3,0)</f>
        <v>SANTANDER</v>
      </c>
      <c r="Z561">
        <f>+VLOOKUP(A$1:A$21162,'DT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152384</v>
      </c>
      <c r="B562" t="s">
        <v>1106</v>
      </c>
      <c r="C562" t="s">
        <v>1258</v>
      </c>
      <c r="D562">
        <v>600</v>
      </c>
      <c r="E562">
        <v>0</v>
      </c>
      <c r="F562" t="s">
        <v>1259</v>
      </c>
      <c r="G562" t="s">
        <v>1260</v>
      </c>
      <c r="H562">
        <v>0</v>
      </c>
      <c r="I562">
        <v>540</v>
      </c>
      <c r="J562" t="s">
        <v>1261</v>
      </c>
      <c r="K562" t="s">
        <v>1262</v>
      </c>
      <c r="L562">
        <v>504.4</v>
      </c>
      <c r="M562" s="224">
        <v>46263</v>
      </c>
      <c r="N562"/>
      <c r="O562" t="s">
        <v>1691</v>
      </c>
      <c r="P562">
        <v>152384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+VLOOKUP($A$1:$A$21162,'DT HUEVO'!$A:$E,3,0)</f>
        <v>L</v>
      </c>
      <c r="W562" t="str">
        <f>+VLOOKUP($A$1:$A$21002,'DT HUEVO'!$A:$E,4,0)</f>
        <v>EMPACADOS</v>
      </c>
      <c r="X562" t="str">
        <f>+VLOOKUP(T$1:T$21162,'DT HUEVO'!$H:$K,2,0)</f>
        <v>CENTRO ORIENTE</v>
      </c>
      <c r="Y562" t="str">
        <f>+VLOOKUP(T$1:T$21162,'DT HUEVO'!$H:$K,3,0)</f>
        <v>SANTANDER</v>
      </c>
      <c r="Z562">
        <f>+VLOOKUP(A$1:A$21162,'DT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2010102</v>
      </c>
      <c r="B563" t="s">
        <v>1266</v>
      </c>
      <c r="C563" t="s">
        <v>1258</v>
      </c>
      <c r="D563">
        <v>270</v>
      </c>
      <c r="E563">
        <v>0</v>
      </c>
      <c r="F563" t="s">
        <v>1259</v>
      </c>
      <c r="G563" t="s">
        <v>1260</v>
      </c>
      <c r="H563">
        <v>0</v>
      </c>
      <c r="I563">
        <v>610</v>
      </c>
      <c r="J563" t="s">
        <v>1261</v>
      </c>
      <c r="K563" t="s">
        <v>1262</v>
      </c>
      <c r="L563">
        <v>629.45728148775868</v>
      </c>
      <c r="M563" s="224">
        <v>46263</v>
      </c>
      <c r="N563"/>
      <c r="O563" t="s">
        <v>1691</v>
      </c>
      <c r="P563">
        <v>2010102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+VLOOKUP($A$1:$A$21162,'DT HUEVO'!$A:$E,3,0)</f>
        <v>YUMBO</v>
      </c>
      <c r="W563" t="str">
        <f>+VLOOKUP($A$1:$A$21002,'DT HUEVO'!$A:$E,4,0)</f>
        <v>VERDE</v>
      </c>
      <c r="X563" t="str">
        <f>+VLOOKUP(T$1:T$21162,'DT HUEVO'!$H:$K,2,0)</f>
        <v>CENTRO ORIENTE</v>
      </c>
      <c r="Y563" t="str">
        <f>+VLOOKUP(T$1:T$21162,'DT HUEVO'!$H:$K,3,0)</f>
        <v>SANTANDER</v>
      </c>
      <c r="Z563">
        <f>+VLOOKUP(A$1:A$21162,'DT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2110202</v>
      </c>
      <c r="B564" t="s">
        <v>1007</v>
      </c>
      <c r="C564" t="s">
        <v>1258</v>
      </c>
      <c r="D564">
        <v>4590</v>
      </c>
      <c r="E564">
        <v>0</v>
      </c>
      <c r="F564" t="s">
        <v>1259</v>
      </c>
      <c r="G564" t="s">
        <v>1260</v>
      </c>
      <c r="H564">
        <v>0</v>
      </c>
      <c r="I564">
        <v>510</v>
      </c>
      <c r="J564" t="s">
        <v>1261</v>
      </c>
      <c r="K564" t="s">
        <v>1262</v>
      </c>
      <c r="L564">
        <v>395.23273768961241</v>
      </c>
      <c r="M564" s="224">
        <v>46263</v>
      </c>
      <c r="N564"/>
      <c r="O564" t="s">
        <v>1691</v>
      </c>
      <c r="P564">
        <v>2110202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+VLOOKUP($A$1:$A$21162,'DT HUEVO'!$A:$E,3,0)</f>
        <v>XL</v>
      </c>
      <c r="W564" t="str">
        <f>+VLOOKUP($A$1:$A$21002,'DT HUEVO'!$A:$E,4,0)</f>
        <v>VERDE</v>
      </c>
      <c r="X564" t="str">
        <f>+VLOOKUP(T$1:T$21162,'DT HUEVO'!$H:$K,2,0)</f>
        <v>CENTRO ORIENTE</v>
      </c>
      <c r="Y564" t="str">
        <f>+VLOOKUP(T$1:T$21162,'DT HUEVO'!$H:$K,3,0)</f>
        <v>SANTANDER</v>
      </c>
      <c r="Z564">
        <f>+VLOOKUP(A$1:A$21162,'DT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2110217</v>
      </c>
      <c r="B565" t="s">
        <v>1248</v>
      </c>
      <c r="C565" t="s">
        <v>1258</v>
      </c>
      <c r="D565">
        <v>5850</v>
      </c>
      <c r="E565">
        <v>0</v>
      </c>
      <c r="F565" t="s">
        <v>1259</v>
      </c>
      <c r="G565" t="s">
        <v>1260</v>
      </c>
      <c r="H565">
        <v>0</v>
      </c>
      <c r="I565">
        <v>520</v>
      </c>
      <c r="J565" t="s">
        <v>1261</v>
      </c>
      <c r="K565" t="s">
        <v>1262</v>
      </c>
      <c r="L565">
        <v>393.89</v>
      </c>
      <c r="M565" s="224">
        <v>46263</v>
      </c>
      <c r="N565">
        <v>0</v>
      </c>
      <c r="O565" t="s">
        <v>1691</v>
      </c>
      <c r="P565">
        <v>2110217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+VLOOKUP($A$1:$A$21162,'DT HUEVO'!$A:$E,3,0)</f>
        <v>XL</v>
      </c>
      <c r="W565" t="str">
        <f>+VLOOKUP($A$1:$A$21002,'DT HUEVO'!$A:$E,4,0)</f>
        <v>EMPACADOS</v>
      </c>
      <c r="X565" t="str">
        <f>+VLOOKUP(T$1:T$21162,'DT HUEVO'!$H:$K,2,0)</f>
        <v>CENTRO ORIENTE</v>
      </c>
      <c r="Y565" t="str">
        <f>+VLOOKUP(T$1:T$21162,'DT HUEVO'!$H:$K,3,0)</f>
        <v>SANTANDER</v>
      </c>
      <c r="Z565">
        <f>+VLOOKUP(A$1:A$21162,'DT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2110302</v>
      </c>
      <c r="B566" t="s">
        <v>1006</v>
      </c>
      <c r="C566" t="s">
        <v>1258</v>
      </c>
      <c r="D566">
        <v>3661</v>
      </c>
      <c r="E566">
        <v>0</v>
      </c>
      <c r="F566" t="s">
        <v>1259</v>
      </c>
      <c r="G566" t="s">
        <v>1260</v>
      </c>
      <c r="H566">
        <v>0</v>
      </c>
      <c r="I566">
        <v>465</v>
      </c>
      <c r="J566" t="s">
        <v>1261</v>
      </c>
      <c r="K566" t="s">
        <v>1262</v>
      </c>
      <c r="L566">
        <v>363.2448371752285</v>
      </c>
      <c r="M566" s="224">
        <v>46263</v>
      </c>
      <c r="N566"/>
      <c r="O566" t="s">
        <v>1691</v>
      </c>
      <c r="P566">
        <v>2110302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+VLOOKUP($A$1:$A$21162,'DT HUEVO'!$A:$E,3,0)</f>
        <v>L</v>
      </c>
      <c r="W566" t="str">
        <f>+VLOOKUP($A$1:$A$21002,'DT HUEVO'!$A:$E,4,0)</f>
        <v>VERDE</v>
      </c>
      <c r="X566" t="str">
        <f>+VLOOKUP(T$1:T$21162,'DT HUEVO'!$H:$K,2,0)</f>
        <v>CENTRO ORIENTE</v>
      </c>
      <c r="Y566" t="str">
        <f>+VLOOKUP(T$1:T$21162,'DT HUEVO'!$H:$K,3,0)</f>
        <v>SANTANDER</v>
      </c>
      <c r="Z566">
        <f>+VLOOKUP(A$1:A$21162,'DT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2110317</v>
      </c>
      <c r="B567" t="s">
        <v>1265</v>
      </c>
      <c r="C567" t="s">
        <v>1258</v>
      </c>
      <c r="D567">
        <v>720</v>
      </c>
      <c r="E567">
        <v>0</v>
      </c>
      <c r="F567" t="s">
        <v>1259</v>
      </c>
      <c r="G567" t="s">
        <v>1260</v>
      </c>
      <c r="H567">
        <v>0</v>
      </c>
      <c r="I567">
        <v>475</v>
      </c>
      <c r="J567" t="s">
        <v>1261</v>
      </c>
      <c r="K567" t="s">
        <v>1262</v>
      </c>
      <c r="L567">
        <v>362.98</v>
      </c>
      <c r="M567" s="224">
        <v>46261</v>
      </c>
      <c r="N567">
        <v>0</v>
      </c>
      <c r="O567" t="s">
        <v>1691</v>
      </c>
      <c r="P567">
        <v>2110317</v>
      </c>
      <c r="Q567" t="s">
        <v>338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+VLOOKUP($A$1:$A$21162,'DT HUEVO'!$A:$E,3,0)</f>
        <v>L</v>
      </c>
      <c r="W567" t="str">
        <f>+VLOOKUP($A$1:$A$21002,'DT HUEVO'!$A:$E,4,0)</f>
        <v>EMPACADOS</v>
      </c>
      <c r="X567" t="str">
        <f>+VLOOKUP(T$1:T$21162,'DT HUEVO'!$H:$K,2,0)</f>
        <v>CENTRO ORIENTE</v>
      </c>
      <c r="Y567" t="str">
        <f>+VLOOKUP(T$1:T$21162,'DT HUEVO'!$H:$K,3,0)</f>
        <v>SANTANDER</v>
      </c>
      <c r="Z567">
        <f>+VLOOKUP(A$1:A$21162,'DT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2110402</v>
      </c>
      <c r="B568" t="s">
        <v>1008</v>
      </c>
      <c r="C568" t="s">
        <v>1258</v>
      </c>
      <c r="D568">
        <v>600</v>
      </c>
      <c r="E568">
        <v>0</v>
      </c>
      <c r="F568" t="s">
        <v>1259</v>
      </c>
      <c r="G568" t="s">
        <v>1260</v>
      </c>
      <c r="H568">
        <v>0</v>
      </c>
      <c r="I568">
        <v>445</v>
      </c>
      <c r="J568" t="s">
        <v>1261</v>
      </c>
      <c r="K568" t="s">
        <v>1262</v>
      </c>
      <c r="L568">
        <v>349.55</v>
      </c>
      <c r="M568" s="224">
        <v>46256</v>
      </c>
      <c r="N568"/>
      <c r="O568" t="s">
        <v>1691</v>
      </c>
      <c r="P568">
        <v>2110402</v>
      </c>
      <c r="Q568" t="s">
        <v>338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+VLOOKUP($A$1:$A$21162,'DT HUEVO'!$A:$E,3,0)</f>
        <v>M</v>
      </c>
      <c r="W568" t="str">
        <f>+VLOOKUP($A$1:$A$21002,'DT HUEVO'!$A:$E,4,0)</f>
        <v>VERDE</v>
      </c>
      <c r="X568" t="str">
        <f>+VLOOKUP(T$1:T$21162,'DT HUEVO'!$H:$K,2,0)</f>
        <v>CENTRO ORIENTE</v>
      </c>
      <c r="Y568" t="str">
        <f>+VLOOKUP(T$1:T$21162,'DT HUEVO'!$H:$K,3,0)</f>
        <v>SANTANDER</v>
      </c>
      <c r="Z568">
        <f>+VLOOKUP(A$1:A$21162,'DT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112271</v>
      </c>
      <c r="B569" t="s">
        <v>1234</v>
      </c>
      <c r="C569" t="s">
        <v>1258</v>
      </c>
      <c r="D569">
        <v>1065</v>
      </c>
      <c r="E569">
        <v>0</v>
      </c>
      <c r="F569" t="s">
        <v>1259</v>
      </c>
      <c r="G569" t="s">
        <v>1260</v>
      </c>
      <c r="H569">
        <v>0</v>
      </c>
      <c r="I569">
        <v>630</v>
      </c>
      <c r="J569" t="s">
        <v>1261</v>
      </c>
      <c r="K569" t="s">
        <v>1262</v>
      </c>
      <c r="L569">
        <v>589.68000061541909</v>
      </c>
      <c r="M569" s="224">
        <v>46263</v>
      </c>
      <c r="N569">
        <v>0</v>
      </c>
      <c r="O569" t="s">
        <v>1498</v>
      </c>
      <c r="P569">
        <v>112271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+VLOOKUP($A$1:$A$21162,'DT HUEVO'!$A:$E,3,0)</f>
        <v>XL</v>
      </c>
      <c r="W569" t="str">
        <f>+VLOOKUP($A$1:$A$21002,'DT HUEVO'!$A:$E,4,0)</f>
        <v>EMPACADOS</v>
      </c>
      <c r="X569" t="str">
        <f>+VLOOKUP(T$1:T$21162,'DT HUEVO'!$H:$K,2,0)</f>
        <v>CENTRO ORIENTE</v>
      </c>
      <c r="Y569" t="str">
        <f>+VLOOKUP(T$1:T$21162,'DT HUEVO'!$H:$K,3,0)</f>
        <v>SANTANDER</v>
      </c>
      <c r="Z569">
        <f>+VLOOKUP(A$1:A$21162,'DT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152384</v>
      </c>
      <c r="B570" t="s">
        <v>1106</v>
      </c>
      <c r="C570" t="s">
        <v>1258</v>
      </c>
      <c r="D570">
        <v>1140</v>
      </c>
      <c r="E570">
        <v>0</v>
      </c>
      <c r="F570" t="s">
        <v>1259</v>
      </c>
      <c r="G570" t="s">
        <v>1260</v>
      </c>
      <c r="H570">
        <v>0</v>
      </c>
      <c r="I570">
        <v>540</v>
      </c>
      <c r="J570" t="s">
        <v>1261</v>
      </c>
      <c r="K570" t="s">
        <v>1262</v>
      </c>
      <c r="L570">
        <v>504.4</v>
      </c>
      <c r="M570" s="224">
        <v>46263</v>
      </c>
      <c r="N570"/>
      <c r="O570" t="s">
        <v>1498</v>
      </c>
      <c r="P570">
        <v>152384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+VLOOKUP($A$1:$A$21162,'DT HUEVO'!$A:$E,3,0)</f>
        <v>L</v>
      </c>
      <c r="W570" t="str">
        <f>+VLOOKUP($A$1:$A$21002,'DT HUEVO'!$A:$E,4,0)</f>
        <v>EMPACADOS</v>
      </c>
      <c r="X570" t="str">
        <f>+VLOOKUP(T$1:T$21162,'DT HUEVO'!$H:$K,2,0)</f>
        <v>CENTRO ORIENTE</v>
      </c>
      <c r="Y570" t="str">
        <f>+VLOOKUP(T$1:T$21162,'DT HUEVO'!$H:$K,3,0)</f>
        <v>SANTANDER</v>
      </c>
      <c r="Z570">
        <f>+VLOOKUP(A$1:A$21162,'DT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2010102</v>
      </c>
      <c r="B571" t="s">
        <v>1266</v>
      </c>
      <c r="C571" t="s">
        <v>1258</v>
      </c>
      <c r="D571">
        <v>125</v>
      </c>
      <c r="E571">
        <v>0</v>
      </c>
      <c r="F571" t="s">
        <v>1259</v>
      </c>
      <c r="G571" t="s">
        <v>1260</v>
      </c>
      <c r="H571">
        <v>0</v>
      </c>
      <c r="I571">
        <v>610</v>
      </c>
      <c r="J571" t="s">
        <v>1261</v>
      </c>
      <c r="K571" t="s">
        <v>1262</v>
      </c>
      <c r="L571">
        <v>629.67999999999995</v>
      </c>
      <c r="M571" s="224">
        <v>46263</v>
      </c>
      <c r="N571"/>
      <c r="O571" t="s">
        <v>1498</v>
      </c>
      <c r="P571">
        <v>2010102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+VLOOKUP($A$1:$A$21162,'DT HUEVO'!$A:$E,3,0)</f>
        <v>YUMBO</v>
      </c>
      <c r="W571" t="str">
        <f>+VLOOKUP($A$1:$A$21002,'DT HUEVO'!$A:$E,4,0)</f>
        <v>VERDE</v>
      </c>
      <c r="X571" t="str">
        <f>+VLOOKUP(T$1:T$21162,'DT HUEVO'!$H:$K,2,0)</f>
        <v>CENTRO ORIENTE</v>
      </c>
      <c r="Y571" t="str">
        <f>+VLOOKUP(T$1:T$21162,'DT HUEVO'!$H:$K,3,0)</f>
        <v>SANTANDER</v>
      </c>
      <c r="Z571">
        <f>+VLOOKUP(A$1:A$21162,'DT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2110202</v>
      </c>
      <c r="B572" t="s">
        <v>1007</v>
      </c>
      <c r="C572" t="s">
        <v>1258</v>
      </c>
      <c r="D572">
        <v>4260</v>
      </c>
      <c r="E572">
        <v>0</v>
      </c>
      <c r="F572" t="s">
        <v>1259</v>
      </c>
      <c r="G572" t="s">
        <v>1260</v>
      </c>
      <c r="H572">
        <v>0</v>
      </c>
      <c r="I572">
        <v>510</v>
      </c>
      <c r="J572" t="s">
        <v>1261</v>
      </c>
      <c r="K572" t="s">
        <v>1262</v>
      </c>
      <c r="L572">
        <v>395.86785946697381</v>
      </c>
      <c r="M572" s="224">
        <v>46263</v>
      </c>
      <c r="N572"/>
      <c r="O572" t="s">
        <v>1498</v>
      </c>
      <c r="P572">
        <v>2110202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+VLOOKUP($A$1:$A$21162,'DT HUEVO'!$A:$E,3,0)</f>
        <v>XL</v>
      </c>
      <c r="W572" t="str">
        <f>+VLOOKUP($A$1:$A$21002,'DT HUEVO'!$A:$E,4,0)</f>
        <v>VERDE</v>
      </c>
      <c r="X572" t="str">
        <f>+VLOOKUP(T$1:T$21162,'DT HUEVO'!$H:$K,2,0)</f>
        <v>CENTRO ORIENTE</v>
      </c>
      <c r="Y572" t="str">
        <f>+VLOOKUP(T$1:T$21162,'DT HUEVO'!$H:$K,3,0)</f>
        <v>SANTANDER</v>
      </c>
      <c r="Z572">
        <f>+VLOOKUP(A$1:A$21162,'DT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2110217</v>
      </c>
      <c r="B573" t="s">
        <v>1248</v>
      </c>
      <c r="C573" t="s">
        <v>1258</v>
      </c>
      <c r="D573">
        <v>600</v>
      </c>
      <c r="E573">
        <v>0</v>
      </c>
      <c r="F573" t="s">
        <v>1259</v>
      </c>
      <c r="G573" t="s">
        <v>1260</v>
      </c>
      <c r="H573">
        <v>0</v>
      </c>
      <c r="I573">
        <v>520</v>
      </c>
      <c r="J573" t="s">
        <v>1261</v>
      </c>
      <c r="K573" t="s">
        <v>1262</v>
      </c>
      <c r="L573">
        <v>393.89</v>
      </c>
      <c r="M573" s="224">
        <v>46263</v>
      </c>
      <c r="N573">
        <v>0</v>
      </c>
      <c r="O573" t="s">
        <v>1498</v>
      </c>
      <c r="P573">
        <v>2110217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+VLOOKUP($A$1:$A$21162,'DT HUEVO'!$A:$E,3,0)</f>
        <v>XL</v>
      </c>
      <c r="W573" t="str">
        <f>+VLOOKUP($A$1:$A$21002,'DT HUEVO'!$A:$E,4,0)</f>
        <v>EMPACADOS</v>
      </c>
      <c r="X573" t="str">
        <f>+VLOOKUP(T$1:T$21162,'DT HUEVO'!$H:$K,2,0)</f>
        <v>CENTRO ORIENTE</v>
      </c>
      <c r="Y573" t="str">
        <f>+VLOOKUP(T$1:T$21162,'DT HUEVO'!$H:$K,3,0)</f>
        <v>SANTANDER</v>
      </c>
      <c r="Z573">
        <f>+VLOOKUP(A$1:A$21162,'DT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2110302</v>
      </c>
      <c r="B574" t="s">
        <v>1006</v>
      </c>
      <c r="C574" t="s">
        <v>1258</v>
      </c>
      <c r="D574">
        <v>2505</v>
      </c>
      <c r="E574">
        <v>0</v>
      </c>
      <c r="F574" t="s">
        <v>1259</v>
      </c>
      <c r="G574" t="s">
        <v>1260</v>
      </c>
      <c r="H574">
        <v>0</v>
      </c>
      <c r="I574">
        <v>465</v>
      </c>
      <c r="J574" t="s">
        <v>1261</v>
      </c>
      <c r="K574" t="s">
        <v>1262</v>
      </c>
      <c r="L574">
        <v>363.26992287425259</v>
      </c>
      <c r="M574" s="224">
        <v>46263</v>
      </c>
      <c r="N574"/>
      <c r="O574" t="s">
        <v>1498</v>
      </c>
      <c r="P574">
        <v>2110302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+VLOOKUP($A$1:$A$21162,'DT HUEVO'!$A:$E,3,0)</f>
        <v>L</v>
      </c>
      <c r="W574" t="str">
        <f>+VLOOKUP($A$1:$A$21002,'DT HUEVO'!$A:$E,4,0)</f>
        <v>VERDE</v>
      </c>
      <c r="X574" t="str">
        <f>+VLOOKUP(T$1:T$21162,'DT HUEVO'!$H:$K,2,0)</f>
        <v>CENTRO ORIENTE</v>
      </c>
      <c r="Y574" t="str">
        <f>+VLOOKUP(T$1:T$21162,'DT HUEVO'!$H:$K,3,0)</f>
        <v>SANTANDER</v>
      </c>
      <c r="Z574">
        <f>+VLOOKUP(A$1:A$21162,'DT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2110317</v>
      </c>
      <c r="B575" t="s">
        <v>1265</v>
      </c>
      <c r="C575" t="s">
        <v>1258</v>
      </c>
      <c r="D575">
        <v>840</v>
      </c>
      <c r="E575">
        <v>0</v>
      </c>
      <c r="F575" t="s">
        <v>1259</v>
      </c>
      <c r="G575" t="s">
        <v>1260</v>
      </c>
      <c r="H575">
        <v>0</v>
      </c>
      <c r="I575">
        <v>475</v>
      </c>
      <c r="J575" t="s">
        <v>1261</v>
      </c>
      <c r="K575" t="s">
        <v>1262</v>
      </c>
      <c r="L575">
        <v>362.98</v>
      </c>
      <c r="M575" s="224">
        <v>46263</v>
      </c>
      <c r="N575">
        <v>0</v>
      </c>
      <c r="O575" t="s">
        <v>1498</v>
      </c>
      <c r="P575">
        <v>2110317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+VLOOKUP($A$1:$A$21162,'DT HUEVO'!$A:$E,3,0)</f>
        <v>L</v>
      </c>
      <c r="W575" t="str">
        <f>+VLOOKUP($A$1:$A$21002,'DT HUEVO'!$A:$E,4,0)</f>
        <v>EMPACADOS</v>
      </c>
      <c r="X575" t="str">
        <f>+VLOOKUP(T$1:T$21162,'DT HUEVO'!$H:$K,2,0)</f>
        <v>CENTRO ORIENTE</v>
      </c>
      <c r="Y575" t="str">
        <f>+VLOOKUP(T$1:T$21162,'DT HUEVO'!$H:$K,3,0)</f>
        <v>SANTANDER</v>
      </c>
      <c r="Z575">
        <f>+VLOOKUP(A$1:A$21162,'DT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2110402</v>
      </c>
      <c r="B576" t="s">
        <v>1008</v>
      </c>
      <c r="C576" t="s">
        <v>1258</v>
      </c>
      <c r="D576">
        <v>376</v>
      </c>
      <c r="E576">
        <v>0</v>
      </c>
      <c r="F576" t="s">
        <v>1259</v>
      </c>
      <c r="G576" t="s">
        <v>1260</v>
      </c>
      <c r="H576">
        <v>0</v>
      </c>
      <c r="I576">
        <v>445</v>
      </c>
      <c r="J576" t="s">
        <v>1261</v>
      </c>
      <c r="K576" t="s">
        <v>1262</v>
      </c>
      <c r="L576">
        <v>349.55000025625628</v>
      </c>
      <c r="M576" s="224">
        <v>46263</v>
      </c>
      <c r="N576"/>
      <c r="O576" t="s">
        <v>1498</v>
      </c>
      <c r="P576">
        <v>2110402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+VLOOKUP($A$1:$A$21162,'DT HUEVO'!$A:$E,3,0)</f>
        <v>M</v>
      </c>
      <c r="W576" t="str">
        <f>+VLOOKUP($A$1:$A$21002,'DT HUEVO'!$A:$E,4,0)</f>
        <v>VERDE</v>
      </c>
      <c r="X576" t="str">
        <f>+VLOOKUP(T$1:T$21162,'DT HUEVO'!$H:$K,2,0)</f>
        <v>CENTRO ORIENTE</v>
      </c>
      <c r="Y576" t="str">
        <f>+VLOOKUP(T$1:T$21162,'DT HUEVO'!$H:$K,3,0)</f>
        <v>SANTANDER</v>
      </c>
      <c r="Z576">
        <f>+VLOOKUP(A$1:A$21162,'DT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2112207</v>
      </c>
      <c r="B577" t="s">
        <v>1103</v>
      </c>
      <c r="C577" t="s">
        <v>1258</v>
      </c>
      <c r="D577">
        <v>15</v>
      </c>
      <c r="E577">
        <v>0</v>
      </c>
      <c r="F577" t="s">
        <v>1259</v>
      </c>
      <c r="G577" t="s">
        <v>1260</v>
      </c>
      <c r="H577">
        <v>0</v>
      </c>
      <c r="I577">
        <v>640</v>
      </c>
      <c r="J577" t="s">
        <v>1261</v>
      </c>
      <c r="K577" t="s">
        <v>1262</v>
      </c>
      <c r="L577">
        <v>599.67999999999995</v>
      </c>
      <c r="M577" s="224">
        <v>46237</v>
      </c>
      <c r="N577"/>
      <c r="O577" t="s">
        <v>1498</v>
      </c>
      <c r="P577">
        <v>2112207</v>
      </c>
      <c r="Q577" t="s">
        <v>339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+VLOOKUP($A$1:$A$21162,'DT HUEVO'!$A:$E,3,0)</f>
        <v>XL</v>
      </c>
      <c r="W577" t="str">
        <f>+VLOOKUP($A$1:$A$21002,'DT HUEVO'!$A:$E,4,0)</f>
        <v>EMPACADOS</v>
      </c>
      <c r="X577" t="str">
        <f>+VLOOKUP(T$1:T$21162,'DT HUEVO'!$H:$K,2,0)</f>
        <v>CENTRO ORIENTE</v>
      </c>
      <c r="Y577" t="str">
        <f>+VLOOKUP(T$1:T$21162,'DT HUEVO'!$H:$K,3,0)</f>
        <v>SANTANDER</v>
      </c>
      <c r="Z577" t="str">
        <f>+VLOOKUP(A$1:A$21162,'DT HUEVO'!$A:$E,5,0)</f>
        <v>TAT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2152388</v>
      </c>
      <c r="B578" t="s">
        <v>1105</v>
      </c>
      <c r="C578" t="s">
        <v>1258</v>
      </c>
      <c r="D578">
        <v>45</v>
      </c>
      <c r="E578">
        <v>0</v>
      </c>
      <c r="F578" t="s">
        <v>1259</v>
      </c>
      <c r="G578" t="s">
        <v>1260</v>
      </c>
      <c r="H578">
        <v>0</v>
      </c>
      <c r="I578">
        <v>550</v>
      </c>
      <c r="J578" t="s">
        <v>1261</v>
      </c>
      <c r="K578" t="s">
        <v>1262</v>
      </c>
      <c r="L578">
        <v>538.38</v>
      </c>
      <c r="M578" s="224">
        <v>46262</v>
      </c>
      <c r="N578"/>
      <c r="O578" t="s">
        <v>1498</v>
      </c>
      <c r="P578">
        <v>2152388</v>
      </c>
      <c r="Q578" t="s">
        <v>339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+VLOOKUP($A$1:$A$21162,'DT HUEVO'!$A:$E,3,0)</f>
        <v>L</v>
      </c>
      <c r="W578" t="str">
        <f>+VLOOKUP($A$1:$A$21002,'DT HUEVO'!$A:$E,4,0)</f>
        <v>EMPACADOS</v>
      </c>
      <c r="X578" t="str">
        <f>+VLOOKUP(T$1:T$21162,'DT HUEVO'!$H:$K,2,0)</f>
        <v>CENTRO ORIENTE</v>
      </c>
      <c r="Y578" t="str">
        <f>+VLOOKUP(T$1:T$21162,'DT HUEVO'!$H:$K,3,0)</f>
        <v>SANTANDER</v>
      </c>
      <c r="Z578">
        <f>+VLOOKUP(A$1:A$21162,'DT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112271</v>
      </c>
      <c r="B579" t="s">
        <v>1234</v>
      </c>
      <c r="C579" t="s">
        <v>1258</v>
      </c>
      <c r="D579">
        <v>600</v>
      </c>
      <c r="E579">
        <v>0</v>
      </c>
      <c r="F579" t="s">
        <v>1259</v>
      </c>
      <c r="G579" t="s">
        <v>1260</v>
      </c>
      <c r="H579">
        <v>0</v>
      </c>
      <c r="I579">
        <v>630</v>
      </c>
      <c r="J579" t="s">
        <v>1261</v>
      </c>
      <c r="K579" t="s">
        <v>1262</v>
      </c>
      <c r="L579">
        <v>589.67999999999995</v>
      </c>
      <c r="M579" s="224">
        <v>46263</v>
      </c>
      <c r="N579">
        <v>0</v>
      </c>
      <c r="O579" t="s">
        <v>1693</v>
      </c>
      <c r="P579">
        <v>112271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+VLOOKUP($A$1:$A$21162,'DT HUEVO'!$A:$E,3,0)</f>
        <v>XL</v>
      </c>
      <c r="W579" t="str">
        <f>+VLOOKUP($A$1:$A$21002,'DT HUEVO'!$A:$E,4,0)</f>
        <v>EMPACADOS</v>
      </c>
      <c r="X579" t="str">
        <f>+VLOOKUP(T$1:T$21162,'DT HUEVO'!$H:$K,2,0)</f>
        <v>CENTRO ORIENTE</v>
      </c>
      <c r="Y579" t="str">
        <f>+VLOOKUP(T$1:T$21162,'DT HUEVO'!$H:$K,3,0)</f>
        <v>SANTANDER</v>
      </c>
      <c r="Z579">
        <f>+VLOOKUP(A$1:A$21162,'DT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152384</v>
      </c>
      <c r="B580" t="s">
        <v>1106</v>
      </c>
      <c r="C580" t="s">
        <v>1258</v>
      </c>
      <c r="D580">
        <v>840</v>
      </c>
      <c r="E580">
        <v>0</v>
      </c>
      <c r="F580" t="s">
        <v>1259</v>
      </c>
      <c r="G580" t="s">
        <v>1260</v>
      </c>
      <c r="H580">
        <v>0</v>
      </c>
      <c r="I580">
        <v>540</v>
      </c>
      <c r="J580" t="s">
        <v>1261</v>
      </c>
      <c r="K580" t="s">
        <v>1262</v>
      </c>
      <c r="L580">
        <v>504.4</v>
      </c>
      <c r="M580" s="224">
        <v>46263</v>
      </c>
      <c r="N580"/>
      <c r="O580" t="s">
        <v>1693</v>
      </c>
      <c r="P580">
        <v>152384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+VLOOKUP($A$1:$A$21162,'DT HUEVO'!$A:$E,3,0)</f>
        <v>L</v>
      </c>
      <c r="W580" t="str">
        <f>+VLOOKUP($A$1:$A$21002,'DT HUEVO'!$A:$E,4,0)</f>
        <v>EMPACADOS</v>
      </c>
      <c r="X580" t="str">
        <f>+VLOOKUP(T$1:T$21162,'DT HUEVO'!$H:$K,2,0)</f>
        <v>CENTRO ORIENTE</v>
      </c>
      <c r="Y580" t="str">
        <f>+VLOOKUP(T$1:T$21162,'DT HUEVO'!$H:$K,3,0)</f>
        <v>SANTANDER</v>
      </c>
      <c r="Z580">
        <f>+VLOOKUP(A$1:A$21162,'DT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1266</v>
      </c>
      <c r="C581" t="s">
        <v>1258</v>
      </c>
      <c r="D581">
        <v>1320</v>
      </c>
      <c r="E581">
        <v>0</v>
      </c>
      <c r="F581" t="s">
        <v>1259</v>
      </c>
      <c r="G581" t="s">
        <v>1260</v>
      </c>
      <c r="H581">
        <v>0</v>
      </c>
      <c r="I581">
        <v>610</v>
      </c>
      <c r="J581" t="s">
        <v>1261</v>
      </c>
      <c r="K581" t="s">
        <v>1262</v>
      </c>
      <c r="L581">
        <v>629.67999999999995</v>
      </c>
      <c r="M581" s="224">
        <v>46263</v>
      </c>
      <c r="N581"/>
      <c r="O581" t="s">
        <v>1693</v>
      </c>
      <c r="P581">
        <v>2010102</v>
      </c>
      <c r="Q581" t="s">
        <v>1154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+VLOOKUP($A$1:$A$21162,'DT HUEVO'!$A:$E,3,0)</f>
        <v>YUMBO</v>
      </c>
      <c r="W581" t="str">
        <f>+VLOOKUP($A$1:$A$21002,'DT HUEVO'!$A:$E,4,0)</f>
        <v>VERDE</v>
      </c>
      <c r="X581" t="str">
        <f>+VLOOKUP(T$1:T$21162,'DT HUEVO'!$H:$K,2,0)</f>
        <v>CENTRO ORIENTE</v>
      </c>
      <c r="Y581" t="str">
        <f>+VLOOKUP(T$1:T$21162,'DT HUEVO'!$H:$K,3,0)</f>
        <v>SANTANDER</v>
      </c>
      <c r="Z581">
        <f>+VLOOKUP(A$1:A$21162,'DT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1007</v>
      </c>
      <c r="C582" t="s">
        <v>1258</v>
      </c>
      <c r="D582">
        <v>4611</v>
      </c>
      <c r="E582">
        <v>0</v>
      </c>
      <c r="F582" t="s">
        <v>1259</v>
      </c>
      <c r="G582" t="s">
        <v>1260</v>
      </c>
      <c r="H582">
        <v>0</v>
      </c>
      <c r="I582">
        <v>510</v>
      </c>
      <c r="J582" t="s">
        <v>1261</v>
      </c>
      <c r="K582" t="s">
        <v>1262</v>
      </c>
      <c r="L582">
        <v>395.17940416136082</v>
      </c>
      <c r="M582" s="224">
        <v>46263</v>
      </c>
      <c r="N582"/>
      <c r="O582" t="s">
        <v>1693</v>
      </c>
      <c r="P582">
        <v>2110202</v>
      </c>
      <c r="Q582" t="s">
        <v>1154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+VLOOKUP($A$1:$A$21162,'DT HUEVO'!$A:$E,3,0)</f>
        <v>XL</v>
      </c>
      <c r="W582" t="str">
        <f>+VLOOKUP($A$1:$A$21002,'DT HUEVO'!$A:$E,4,0)</f>
        <v>VERDE</v>
      </c>
      <c r="X582" t="str">
        <f>+VLOOKUP(T$1:T$21162,'DT HUEVO'!$H:$K,2,0)</f>
        <v>CENTRO ORIENTE</v>
      </c>
      <c r="Y582" t="str">
        <f>+VLOOKUP(T$1:T$21162,'DT HUEVO'!$H:$K,3,0)</f>
        <v>SANTANDER</v>
      </c>
      <c r="Z582">
        <f>+VLOOKUP(A$1:A$21162,'DT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2110302</v>
      </c>
      <c r="B583" t="s">
        <v>1006</v>
      </c>
      <c r="C583" t="s">
        <v>1258</v>
      </c>
      <c r="D583">
        <v>3619</v>
      </c>
      <c r="E583">
        <v>0</v>
      </c>
      <c r="F583" t="s">
        <v>1259</v>
      </c>
      <c r="G583" t="s">
        <v>1260</v>
      </c>
      <c r="H583">
        <v>0</v>
      </c>
      <c r="I583">
        <v>465</v>
      </c>
      <c r="J583" t="s">
        <v>1261</v>
      </c>
      <c r="K583" t="s">
        <v>1262</v>
      </c>
      <c r="L583">
        <v>363.25772628726293</v>
      </c>
      <c r="M583" s="224">
        <v>46263</v>
      </c>
      <c r="N583"/>
      <c r="O583" t="s">
        <v>1693</v>
      </c>
      <c r="P583">
        <v>2110302</v>
      </c>
      <c r="Q583" t="s">
        <v>1154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+VLOOKUP($A$1:$A$21162,'DT HUEVO'!$A:$E,3,0)</f>
        <v>L</v>
      </c>
      <c r="W583" t="str">
        <f>+VLOOKUP($A$1:$A$21002,'DT HUEVO'!$A:$E,4,0)</f>
        <v>VERDE</v>
      </c>
      <c r="X583" t="str">
        <f>+VLOOKUP(T$1:T$21162,'DT HUEVO'!$H:$K,2,0)</f>
        <v>CENTRO ORIENTE</v>
      </c>
      <c r="Y583" t="str">
        <f>+VLOOKUP(T$1:T$21162,'DT HUEVO'!$H:$K,3,0)</f>
        <v>SANTANDER</v>
      </c>
      <c r="Z583">
        <f>+VLOOKUP(A$1:A$21162,'DT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2152388</v>
      </c>
      <c r="B584" t="s">
        <v>1105</v>
      </c>
      <c r="C584" t="s">
        <v>1258</v>
      </c>
      <c r="D584">
        <v>30</v>
      </c>
      <c r="E584">
        <v>0</v>
      </c>
      <c r="F584" t="s">
        <v>1259</v>
      </c>
      <c r="G584" t="s">
        <v>1260</v>
      </c>
      <c r="H584">
        <v>0</v>
      </c>
      <c r="I584">
        <v>550</v>
      </c>
      <c r="J584" t="s">
        <v>1261</v>
      </c>
      <c r="K584" t="s">
        <v>1262</v>
      </c>
      <c r="L584">
        <v>538.38</v>
      </c>
      <c r="M584" s="224">
        <v>46262</v>
      </c>
      <c r="N584"/>
      <c r="O584" t="s">
        <v>1693</v>
      </c>
      <c r="P584">
        <v>2152388</v>
      </c>
      <c r="Q584" t="s">
        <v>1154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+VLOOKUP($A$1:$A$21162,'DT HUEVO'!$A:$E,3,0)</f>
        <v>L</v>
      </c>
      <c r="W584" t="str">
        <f>+VLOOKUP($A$1:$A$21002,'DT HUEVO'!$A:$E,4,0)</f>
        <v>EMPACADOS</v>
      </c>
      <c r="X584" t="str">
        <f>+VLOOKUP(T$1:T$21162,'DT HUEVO'!$H:$K,2,0)</f>
        <v>CENTRO ORIENTE</v>
      </c>
      <c r="Y584" t="str">
        <f>+VLOOKUP(T$1:T$21162,'DT HUEVO'!$H:$K,3,0)</f>
        <v>SANTANDER</v>
      </c>
      <c r="Z584">
        <f>+VLOOKUP(A$1:A$21162,'DT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112271</v>
      </c>
      <c r="B585" t="s">
        <v>1234</v>
      </c>
      <c r="C585" t="s">
        <v>1258</v>
      </c>
      <c r="D585">
        <v>1200</v>
      </c>
      <c r="E585">
        <v>0</v>
      </c>
      <c r="F585" t="s">
        <v>1259</v>
      </c>
      <c r="G585" t="s">
        <v>1260</v>
      </c>
      <c r="H585">
        <v>0</v>
      </c>
      <c r="I585">
        <v>630</v>
      </c>
      <c r="J585" t="s">
        <v>1261</v>
      </c>
      <c r="K585" t="s">
        <v>1262</v>
      </c>
      <c r="L585">
        <v>589.67999999999995</v>
      </c>
      <c r="M585" s="224">
        <v>46263</v>
      </c>
      <c r="N585">
        <v>0</v>
      </c>
      <c r="O585" t="s">
        <v>1499</v>
      </c>
      <c r="P585">
        <v>112271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+VLOOKUP($A$1:$A$21162,'DT HUEVO'!$A:$E,3,0)</f>
        <v>XL</v>
      </c>
      <c r="W585" t="str">
        <f>+VLOOKUP($A$1:$A$21002,'DT HUEVO'!$A:$E,4,0)</f>
        <v>EMPACADOS</v>
      </c>
      <c r="X585" t="str">
        <f>+VLOOKUP(T$1:T$21162,'DT HUEVO'!$H:$K,2,0)</f>
        <v>CENTRO ORIENTE</v>
      </c>
      <c r="Y585" t="str">
        <f>+VLOOKUP(T$1:T$21162,'DT HUEVO'!$H:$K,3,0)</f>
        <v>SANTANDER</v>
      </c>
      <c r="Z585">
        <f>+VLOOKUP(A$1:A$21162,'DT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152384</v>
      </c>
      <c r="B586" t="s">
        <v>1106</v>
      </c>
      <c r="C586" t="s">
        <v>1258</v>
      </c>
      <c r="D586">
        <v>645</v>
      </c>
      <c r="E586">
        <v>0</v>
      </c>
      <c r="F586" t="s">
        <v>1259</v>
      </c>
      <c r="G586" t="s">
        <v>1260</v>
      </c>
      <c r="H586">
        <v>0</v>
      </c>
      <c r="I586">
        <v>540</v>
      </c>
      <c r="J586" t="s">
        <v>1261</v>
      </c>
      <c r="K586" t="s">
        <v>1262</v>
      </c>
      <c r="L586">
        <v>504.4</v>
      </c>
      <c r="M586" s="224">
        <v>46263</v>
      </c>
      <c r="N586"/>
      <c r="O586" t="s">
        <v>1499</v>
      </c>
      <c r="P586">
        <v>152384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+VLOOKUP($A$1:$A$21162,'DT HUEVO'!$A:$E,3,0)</f>
        <v>L</v>
      </c>
      <c r="W586" t="str">
        <f>+VLOOKUP($A$1:$A$21002,'DT HUEVO'!$A:$E,4,0)</f>
        <v>EMPACADOS</v>
      </c>
      <c r="X586" t="str">
        <f>+VLOOKUP(T$1:T$21162,'DT HUEVO'!$H:$K,2,0)</f>
        <v>CENTRO ORIENTE</v>
      </c>
      <c r="Y586" t="str">
        <f>+VLOOKUP(T$1:T$21162,'DT HUEVO'!$H:$K,3,0)</f>
        <v>SANTANDER</v>
      </c>
      <c r="Z586">
        <f>+VLOOKUP(A$1:A$21162,'DT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2010102</v>
      </c>
      <c r="B587" t="s">
        <v>1266</v>
      </c>
      <c r="C587" t="s">
        <v>1258</v>
      </c>
      <c r="D587">
        <v>240</v>
      </c>
      <c r="E587">
        <v>0</v>
      </c>
      <c r="F587" t="s">
        <v>1259</v>
      </c>
      <c r="G587" t="s">
        <v>1260</v>
      </c>
      <c r="H587">
        <v>0</v>
      </c>
      <c r="I587">
        <v>610</v>
      </c>
      <c r="J587" t="s">
        <v>1261</v>
      </c>
      <c r="K587" t="s">
        <v>1262</v>
      </c>
      <c r="L587">
        <v>629.67999999999995</v>
      </c>
      <c r="M587" s="224">
        <v>46263</v>
      </c>
      <c r="N587"/>
      <c r="O587" t="s">
        <v>1499</v>
      </c>
      <c r="P587">
        <v>2010102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+VLOOKUP($A$1:$A$21162,'DT HUEVO'!$A:$E,3,0)</f>
        <v>YUMBO</v>
      </c>
      <c r="W587" t="str">
        <f>+VLOOKUP($A$1:$A$21002,'DT HUEVO'!$A:$E,4,0)</f>
        <v>VERDE</v>
      </c>
      <c r="X587" t="str">
        <f>+VLOOKUP(T$1:T$21162,'DT HUEVO'!$H:$K,2,0)</f>
        <v>CENTRO ORIENTE</v>
      </c>
      <c r="Y587" t="str">
        <f>+VLOOKUP(T$1:T$21162,'DT HUEVO'!$H:$K,3,0)</f>
        <v>SANTANDER</v>
      </c>
      <c r="Z587">
        <f>+VLOOKUP(A$1:A$21162,'DT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2110202</v>
      </c>
      <c r="B588" t="s">
        <v>1007</v>
      </c>
      <c r="C588" t="s">
        <v>1258</v>
      </c>
      <c r="D588">
        <v>2589</v>
      </c>
      <c r="E588">
        <v>0</v>
      </c>
      <c r="F588" t="s">
        <v>1259</v>
      </c>
      <c r="G588" t="s">
        <v>1260</v>
      </c>
      <c r="H588">
        <v>0</v>
      </c>
      <c r="I588">
        <v>510</v>
      </c>
      <c r="J588" t="s">
        <v>1261</v>
      </c>
      <c r="K588" t="s">
        <v>1262</v>
      </c>
      <c r="L588">
        <v>394.90029700199409</v>
      </c>
      <c r="M588" s="224">
        <v>46263</v>
      </c>
      <c r="N588"/>
      <c r="O588" t="s">
        <v>1499</v>
      </c>
      <c r="P588">
        <v>2110202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+VLOOKUP($A$1:$A$21162,'DT HUEVO'!$A:$E,3,0)</f>
        <v>XL</v>
      </c>
      <c r="W588" t="str">
        <f>+VLOOKUP($A$1:$A$21002,'DT HUEVO'!$A:$E,4,0)</f>
        <v>VERDE</v>
      </c>
      <c r="X588" t="str">
        <f>+VLOOKUP(T$1:T$21162,'DT HUEVO'!$H:$K,2,0)</f>
        <v>CENTRO ORIENTE</v>
      </c>
      <c r="Y588" t="str">
        <f>+VLOOKUP(T$1:T$21162,'DT HUEVO'!$H:$K,3,0)</f>
        <v>SANTANDER</v>
      </c>
      <c r="Z588">
        <f>+VLOOKUP(A$1:A$21162,'DT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2110217</v>
      </c>
      <c r="B589" t="s">
        <v>1248</v>
      </c>
      <c r="C589" t="s">
        <v>1258</v>
      </c>
      <c r="D589">
        <v>240</v>
      </c>
      <c r="E589">
        <v>0</v>
      </c>
      <c r="F589" t="s">
        <v>1259</v>
      </c>
      <c r="G589" t="s">
        <v>1260</v>
      </c>
      <c r="H589">
        <v>0</v>
      </c>
      <c r="I589">
        <v>520</v>
      </c>
      <c r="J589" t="s">
        <v>1261</v>
      </c>
      <c r="K589" t="s">
        <v>1262</v>
      </c>
      <c r="L589">
        <v>393.89</v>
      </c>
      <c r="M589" s="224">
        <v>46263</v>
      </c>
      <c r="N589">
        <v>0</v>
      </c>
      <c r="O589" t="s">
        <v>1499</v>
      </c>
      <c r="P589">
        <v>2110217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+VLOOKUP($A$1:$A$21162,'DT HUEVO'!$A:$E,3,0)</f>
        <v>XL</v>
      </c>
      <c r="W589" t="str">
        <f>+VLOOKUP($A$1:$A$21002,'DT HUEVO'!$A:$E,4,0)</f>
        <v>EMPACADOS</v>
      </c>
      <c r="X589" t="str">
        <f>+VLOOKUP(T$1:T$21162,'DT HUEVO'!$H:$K,2,0)</f>
        <v>CENTRO ORIENTE</v>
      </c>
      <c r="Y589" t="str">
        <f>+VLOOKUP(T$1:T$21162,'DT HUEVO'!$H:$K,3,0)</f>
        <v>SANTANDER</v>
      </c>
      <c r="Z589">
        <f>+VLOOKUP(A$1:A$21162,'DT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2110302</v>
      </c>
      <c r="B590" t="s">
        <v>1006</v>
      </c>
      <c r="C590" t="s">
        <v>1258</v>
      </c>
      <c r="D590">
        <v>2045</v>
      </c>
      <c r="E590">
        <v>0</v>
      </c>
      <c r="F590" t="s">
        <v>1259</v>
      </c>
      <c r="G590" t="s">
        <v>1260</v>
      </c>
      <c r="H590">
        <v>0</v>
      </c>
      <c r="I590">
        <v>465</v>
      </c>
      <c r="J590" t="s">
        <v>1261</v>
      </c>
      <c r="K590" t="s">
        <v>1262</v>
      </c>
      <c r="L590">
        <v>363.26760473778432</v>
      </c>
      <c r="M590" s="224">
        <v>46263</v>
      </c>
      <c r="N590"/>
      <c r="O590" t="s">
        <v>1499</v>
      </c>
      <c r="P590">
        <v>2110302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+VLOOKUP($A$1:$A$21162,'DT HUEVO'!$A:$E,3,0)</f>
        <v>L</v>
      </c>
      <c r="W590" t="str">
        <f>+VLOOKUP($A$1:$A$21002,'DT HUEVO'!$A:$E,4,0)</f>
        <v>VERDE</v>
      </c>
      <c r="X590" t="str">
        <f>+VLOOKUP(T$1:T$21162,'DT HUEVO'!$H:$K,2,0)</f>
        <v>CENTRO ORIENTE</v>
      </c>
      <c r="Y590" t="str">
        <f>+VLOOKUP(T$1:T$21162,'DT HUEVO'!$H:$K,3,0)</f>
        <v>SANTANDER</v>
      </c>
      <c r="Z590">
        <f>+VLOOKUP(A$1:A$21162,'DT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2110317</v>
      </c>
      <c r="B591" t="s">
        <v>1265</v>
      </c>
      <c r="C591" t="s">
        <v>1258</v>
      </c>
      <c r="D591">
        <v>480</v>
      </c>
      <c r="E591">
        <v>0</v>
      </c>
      <c r="F591" t="s">
        <v>1259</v>
      </c>
      <c r="G591" t="s">
        <v>1260</v>
      </c>
      <c r="H591">
        <v>0</v>
      </c>
      <c r="I591">
        <v>475</v>
      </c>
      <c r="J591" t="s">
        <v>1261</v>
      </c>
      <c r="K591" t="s">
        <v>1262</v>
      </c>
      <c r="L591">
        <v>362.98</v>
      </c>
      <c r="M591" s="224">
        <v>46263</v>
      </c>
      <c r="N591">
        <v>0</v>
      </c>
      <c r="O591" t="s">
        <v>1499</v>
      </c>
      <c r="P591">
        <v>2110317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+VLOOKUP($A$1:$A$21162,'DT HUEVO'!$A:$E,3,0)</f>
        <v>L</v>
      </c>
      <c r="W591" t="str">
        <f>+VLOOKUP($A$1:$A$21002,'DT HUEVO'!$A:$E,4,0)</f>
        <v>EMPACADOS</v>
      </c>
      <c r="X591" t="str">
        <f>+VLOOKUP(T$1:T$21162,'DT HUEVO'!$H:$K,2,0)</f>
        <v>CENTRO ORIENTE</v>
      </c>
      <c r="Y591" t="str">
        <f>+VLOOKUP(T$1:T$21162,'DT HUEVO'!$H:$K,3,0)</f>
        <v>SANTANDER</v>
      </c>
      <c r="Z591">
        <f>+VLOOKUP(A$1:A$21162,'DT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2110402</v>
      </c>
      <c r="B592" t="s">
        <v>1008</v>
      </c>
      <c r="C592" t="s">
        <v>1258</v>
      </c>
      <c r="D592">
        <v>390</v>
      </c>
      <c r="E592">
        <v>0</v>
      </c>
      <c r="F592" t="s">
        <v>1259</v>
      </c>
      <c r="G592" t="s">
        <v>1260</v>
      </c>
      <c r="H592">
        <v>0</v>
      </c>
      <c r="I592">
        <v>445</v>
      </c>
      <c r="J592" t="s">
        <v>1261</v>
      </c>
      <c r="K592" t="s">
        <v>1262</v>
      </c>
      <c r="L592">
        <v>349.55000054747097</v>
      </c>
      <c r="M592" s="224">
        <v>46263</v>
      </c>
      <c r="N592"/>
      <c r="O592" t="s">
        <v>1499</v>
      </c>
      <c r="P592">
        <v>2110402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+VLOOKUP($A$1:$A$21162,'DT HUEVO'!$A:$E,3,0)</f>
        <v>M</v>
      </c>
      <c r="W592" t="str">
        <f>+VLOOKUP($A$1:$A$21002,'DT HUEVO'!$A:$E,4,0)</f>
        <v>VERDE</v>
      </c>
      <c r="X592" t="str">
        <f>+VLOOKUP(T$1:T$21162,'DT HUEVO'!$H:$K,2,0)</f>
        <v>CENTRO ORIENTE</v>
      </c>
      <c r="Y592" t="str">
        <f>+VLOOKUP(T$1:T$21162,'DT HUEVO'!$H:$K,3,0)</f>
        <v>SANTANDER</v>
      </c>
      <c r="Z592">
        <f>+VLOOKUP(A$1:A$21162,'DT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2152388</v>
      </c>
      <c r="B593" t="s">
        <v>1105</v>
      </c>
      <c r="C593" t="s">
        <v>1258</v>
      </c>
      <c r="D593">
        <v>105</v>
      </c>
      <c r="E593">
        <v>0</v>
      </c>
      <c r="F593" t="s">
        <v>1259</v>
      </c>
      <c r="G593" t="s">
        <v>1260</v>
      </c>
      <c r="H593">
        <v>0</v>
      </c>
      <c r="I593">
        <v>550</v>
      </c>
      <c r="J593" t="s">
        <v>1261</v>
      </c>
      <c r="K593" t="s">
        <v>1262</v>
      </c>
      <c r="L593">
        <v>538.38</v>
      </c>
      <c r="M593" s="224">
        <v>46262</v>
      </c>
      <c r="N593"/>
      <c r="O593" t="s">
        <v>1499</v>
      </c>
      <c r="P593">
        <v>2152388</v>
      </c>
      <c r="Q593" t="s">
        <v>340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+VLOOKUP($A$1:$A$21162,'DT HUEVO'!$A:$E,3,0)</f>
        <v>L</v>
      </c>
      <c r="W593" t="str">
        <f>+VLOOKUP($A$1:$A$21002,'DT HUEVO'!$A:$E,4,0)</f>
        <v>EMPACADOS</v>
      </c>
      <c r="X593" t="str">
        <f>+VLOOKUP(T$1:T$21162,'DT HUEVO'!$H:$K,2,0)</f>
        <v>CENTRO ORIENTE</v>
      </c>
      <c r="Y593" t="str">
        <f>+VLOOKUP(T$1:T$21162,'DT HUEVO'!$H:$K,3,0)</f>
        <v>SANTANDER</v>
      </c>
      <c r="Z593">
        <f>+VLOOKUP(A$1:A$21162,'DT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112271</v>
      </c>
      <c r="B594" t="s">
        <v>1234</v>
      </c>
      <c r="C594" t="s">
        <v>1258</v>
      </c>
      <c r="D594">
        <v>1305</v>
      </c>
      <c r="E594">
        <v>0</v>
      </c>
      <c r="F594" t="s">
        <v>1259</v>
      </c>
      <c r="G594" t="s">
        <v>1260</v>
      </c>
      <c r="H594">
        <v>0</v>
      </c>
      <c r="I594">
        <v>630</v>
      </c>
      <c r="J594" t="s">
        <v>1261</v>
      </c>
      <c r="K594" t="s">
        <v>1262</v>
      </c>
      <c r="L594">
        <v>589.67999999999995</v>
      </c>
      <c r="M594" s="224">
        <v>46265</v>
      </c>
      <c r="N594">
        <v>0</v>
      </c>
      <c r="O594" t="s">
        <v>1500</v>
      </c>
      <c r="P594">
        <v>112271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+VLOOKUP($A$1:$A$21162,'DT HUEVO'!$A:$E,3,0)</f>
        <v>XL</v>
      </c>
      <c r="W594" t="str">
        <f>+VLOOKUP($A$1:$A$21002,'DT HUEVO'!$A:$E,4,0)</f>
        <v>EMPACADOS</v>
      </c>
      <c r="X594" t="str">
        <f>+VLOOKUP(T$1:T$21162,'DT HUEVO'!$H:$K,2,0)</f>
        <v>CENTRO ORIENTE</v>
      </c>
      <c r="Y594" t="str">
        <f>+VLOOKUP(T$1:T$21162,'DT HUEVO'!$H:$K,3,0)</f>
        <v>SANTANDER</v>
      </c>
      <c r="Z594">
        <f>+VLOOKUP(A$1:A$21162,'DT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152384</v>
      </c>
      <c r="B595" t="s">
        <v>1106</v>
      </c>
      <c r="C595" t="s">
        <v>1258</v>
      </c>
      <c r="D595">
        <v>740</v>
      </c>
      <c r="E595">
        <v>0</v>
      </c>
      <c r="F595" t="s">
        <v>1259</v>
      </c>
      <c r="G595" t="s">
        <v>1260</v>
      </c>
      <c r="H595">
        <v>0</v>
      </c>
      <c r="I595">
        <v>540</v>
      </c>
      <c r="J595" t="s">
        <v>1261</v>
      </c>
      <c r="K595" t="s">
        <v>1262</v>
      </c>
      <c r="L595">
        <v>504.4</v>
      </c>
      <c r="M595" s="224">
        <v>46263</v>
      </c>
      <c r="N595"/>
      <c r="O595" t="s">
        <v>1500</v>
      </c>
      <c r="P595">
        <v>152384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+VLOOKUP($A$1:$A$21162,'DT HUEVO'!$A:$E,3,0)</f>
        <v>L</v>
      </c>
      <c r="W595" t="str">
        <f>+VLOOKUP($A$1:$A$21002,'DT HUEVO'!$A:$E,4,0)</f>
        <v>EMPACADOS</v>
      </c>
      <c r="X595" t="str">
        <f>+VLOOKUP(T$1:T$21162,'DT HUEVO'!$H:$K,2,0)</f>
        <v>CENTRO ORIENTE</v>
      </c>
      <c r="Y595" t="str">
        <f>+VLOOKUP(T$1:T$21162,'DT HUEVO'!$H:$K,3,0)</f>
        <v>SANTANDER</v>
      </c>
      <c r="Z595">
        <f>+VLOOKUP(A$1:A$21162,'DT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2010102</v>
      </c>
      <c r="B596" t="s">
        <v>1266</v>
      </c>
      <c r="C596" t="s">
        <v>1258</v>
      </c>
      <c r="D596">
        <v>120</v>
      </c>
      <c r="E596">
        <v>0</v>
      </c>
      <c r="F596" t="s">
        <v>1259</v>
      </c>
      <c r="G596" t="s">
        <v>1260</v>
      </c>
      <c r="H596">
        <v>0</v>
      </c>
      <c r="I596">
        <v>610</v>
      </c>
      <c r="J596" t="s">
        <v>1261</v>
      </c>
      <c r="K596" t="s">
        <v>1262</v>
      </c>
      <c r="L596">
        <v>629.67999999999995</v>
      </c>
      <c r="M596" s="224">
        <v>46263</v>
      </c>
      <c r="N596"/>
      <c r="O596" t="s">
        <v>1500</v>
      </c>
      <c r="P596">
        <v>2010102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+VLOOKUP($A$1:$A$21162,'DT HUEVO'!$A:$E,3,0)</f>
        <v>YUMBO</v>
      </c>
      <c r="W596" t="str">
        <f>+VLOOKUP($A$1:$A$21002,'DT HUEVO'!$A:$E,4,0)</f>
        <v>VERDE</v>
      </c>
      <c r="X596" t="str">
        <f>+VLOOKUP(T$1:T$21162,'DT HUEVO'!$H:$K,2,0)</f>
        <v>CENTRO ORIENTE</v>
      </c>
      <c r="Y596" t="str">
        <f>+VLOOKUP(T$1:T$21162,'DT HUEVO'!$H:$K,3,0)</f>
        <v>SANTANDER</v>
      </c>
      <c r="Z596">
        <f>+VLOOKUP(A$1:A$21162,'DT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2110202</v>
      </c>
      <c r="B597" t="s">
        <v>1007</v>
      </c>
      <c r="C597" t="s">
        <v>1258</v>
      </c>
      <c r="D597">
        <v>2734</v>
      </c>
      <c r="E597">
        <v>0</v>
      </c>
      <c r="F597" t="s">
        <v>1259</v>
      </c>
      <c r="G597" t="s">
        <v>1260</v>
      </c>
      <c r="H597">
        <v>0</v>
      </c>
      <c r="I597">
        <v>510</v>
      </c>
      <c r="J597" t="s">
        <v>1261</v>
      </c>
      <c r="K597" t="s">
        <v>1262</v>
      </c>
      <c r="L597">
        <v>395.96879798765133</v>
      </c>
      <c r="M597" s="224">
        <v>46263</v>
      </c>
      <c r="N597"/>
      <c r="O597" t="s">
        <v>1500</v>
      </c>
      <c r="P597">
        <v>2110202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+VLOOKUP($A$1:$A$21162,'DT HUEVO'!$A:$E,3,0)</f>
        <v>XL</v>
      </c>
      <c r="W597" t="str">
        <f>+VLOOKUP($A$1:$A$21002,'DT HUEVO'!$A:$E,4,0)</f>
        <v>VERDE</v>
      </c>
      <c r="X597" t="str">
        <f>+VLOOKUP(T$1:T$21162,'DT HUEVO'!$H:$K,2,0)</f>
        <v>CENTRO ORIENTE</v>
      </c>
      <c r="Y597" t="str">
        <f>+VLOOKUP(T$1:T$21162,'DT HUEVO'!$H:$K,3,0)</f>
        <v>SANTANDER</v>
      </c>
      <c r="Z597">
        <f>+VLOOKUP(A$1:A$21162,'DT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2110217</v>
      </c>
      <c r="B598" t="s">
        <v>1248</v>
      </c>
      <c r="C598" t="s">
        <v>1258</v>
      </c>
      <c r="D598">
        <v>2550</v>
      </c>
      <c r="E598">
        <v>0</v>
      </c>
      <c r="F598" t="s">
        <v>1259</v>
      </c>
      <c r="G598" t="s">
        <v>1260</v>
      </c>
      <c r="H598">
        <v>0</v>
      </c>
      <c r="I598">
        <v>520</v>
      </c>
      <c r="J598" t="s">
        <v>1261</v>
      </c>
      <c r="K598" t="s">
        <v>1262</v>
      </c>
      <c r="L598">
        <v>393.89</v>
      </c>
      <c r="M598" s="224">
        <v>46263</v>
      </c>
      <c r="N598">
        <v>0</v>
      </c>
      <c r="O598" t="s">
        <v>1500</v>
      </c>
      <c r="P598">
        <v>2110217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+VLOOKUP($A$1:$A$21162,'DT HUEVO'!$A:$E,3,0)</f>
        <v>XL</v>
      </c>
      <c r="W598" t="str">
        <f>+VLOOKUP($A$1:$A$21002,'DT HUEVO'!$A:$E,4,0)</f>
        <v>EMPACADOS</v>
      </c>
      <c r="X598" t="str">
        <f>+VLOOKUP(T$1:T$21162,'DT HUEVO'!$H:$K,2,0)</f>
        <v>CENTRO ORIENTE</v>
      </c>
      <c r="Y598" t="str">
        <f>+VLOOKUP(T$1:T$21162,'DT HUEVO'!$H:$K,3,0)</f>
        <v>SANTANDER</v>
      </c>
      <c r="Z598">
        <f>+VLOOKUP(A$1:A$21162,'DT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2110302</v>
      </c>
      <c r="B599" t="s">
        <v>1006</v>
      </c>
      <c r="C599" t="s">
        <v>1258</v>
      </c>
      <c r="D599">
        <v>3652</v>
      </c>
      <c r="E599">
        <v>0</v>
      </c>
      <c r="F599" t="s">
        <v>1259</v>
      </c>
      <c r="G599" t="s">
        <v>1260</v>
      </c>
      <c r="H599">
        <v>0</v>
      </c>
      <c r="I599">
        <v>465</v>
      </c>
      <c r="J599" t="s">
        <v>1261</v>
      </c>
      <c r="K599" t="s">
        <v>1262</v>
      </c>
      <c r="L599">
        <v>363.25937448739631</v>
      </c>
      <c r="M599" s="224">
        <v>46265</v>
      </c>
      <c r="N599"/>
      <c r="O599" t="s">
        <v>1500</v>
      </c>
      <c r="P599">
        <v>2110302</v>
      </c>
      <c r="Q599" t="s">
        <v>341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+VLOOKUP($A$1:$A$21162,'DT HUEVO'!$A:$E,3,0)</f>
        <v>L</v>
      </c>
      <c r="W599" t="str">
        <f>+VLOOKUP($A$1:$A$21002,'DT HUEVO'!$A:$E,4,0)</f>
        <v>VERDE</v>
      </c>
      <c r="X599" t="str">
        <f>+VLOOKUP(T$1:T$21162,'DT HUEVO'!$H:$K,2,0)</f>
        <v>CENTRO ORIENTE</v>
      </c>
      <c r="Y599" t="str">
        <f>+VLOOKUP(T$1:T$21162,'DT HUEVO'!$H:$K,3,0)</f>
        <v>SANTANDER</v>
      </c>
      <c r="Z599">
        <f>+VLOOKUP(A$1:A$21162,'DT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2110317</v>
      </c>
      <c r="B600" t="s">
        <v>1265</v>
      </c>
      <c r="C600" t="s">
        <v>1258</v>
      </c>
      <c r="D600">
        <v>1470</v>
      </c>
      <c r="E600">
        <v>0</v>
      </c>
      <c r="F600" t="s">
        <v>1259</v>
      </c>
      <c r="G600" t="s">
        <v>1260</v>
      </c>
      <c r="H600">
        <v>0</v>
      </c>
      <c r="I600">
        <v>475</v>
      </c>
      <c r="J600" t="s">
        <v>1261</v>
      </c>
      <c r="K600" t="s">
        <v>1262</v>
      </c>
      <c r="L600">
        <v>362.98</v>
      </c>
      <c r="M600" s="224">
        <v>46263</v>
      </c>
      <c r="N600">
        <v>0</v>
      </c>
      <c r="O600" t="s">
        <v>1500</v>
      </c>
      <c r="P600">
        <v>2110317</v>
      </c>
      <c r="Q600" t="s">
        <v>341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+VLOOKUP($A$1:$A$21162,'DT HUEVO'!$A:$E,3,0)</f>
        <v>L</v>
      </c>
      <c r="W600" t="str">
        <f>+VLOOKUP($A$1:$A$21002,'DT HUEVO'!$A:$E,4,0)</f>
        <v>EMPACADOS</v>
      </c>
      <c r="X600" t="str">
        <f>+VLOOKUP(T$1:T$21162,'DT HUEVO'!$H:$K,2,0)</f>
        <v>CENTRO ORIENTE</v>
      </c>
      <c r="Y600" t="str">
        <f>+VLOOKUP(T$1:T$21162,'DT HUEVO'!$H:$K,3,0)</f>
        <v>SANTANDER</v>
      </c>
      <c r="Z600">
        <f>+VLOOKUP(A$1:A$21162,'DT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112271</v>
      </c>
      <c r="B601" t="s">
        <v>1234</v>
      </c>
      <c r="C601" t="s">
        <v>1258</v>
      </c>
      <c r="D601">
        <v>735</v>
      </c>
      <c r="E601">
        <v>0</v>
      </c>
      <c r="F601" t="s">
        <v>1259</v>
      </c>
      <c r="G601" t="s">
        <v>1260</v>
      </c>
      <c r="H601">
        <v>0</v>
      </c>
      <c r="I601">
        <v>630</v>
      </c>
      <c r="J601" t="s">
        <v>1261</v>
      </c>
      <c r="K601" t="s">
        <v>1262</v>
      </c>
      <c r="L601">
        <v>589.68000005787746</v>
      </c>
      <c r="M601" s="224">
        <v>46263</v>
      </c>
      <c r="N601">
        <v>0</v>
      </c>
      <c r="O601" t="s">
        <v>1501</v>
      </c>
      <c r="P601">
        <v>112271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+VLOOKUP($A$1:$A$21162,'DT HUEVO'!$A:$E,3,0)</f>
        <v>XL</v>
      </c>
      <c r="W601" t="str">
        <f>+VLOOKUP($A$1:$A$21002,'DT HUEVO'!$A:$E,4,0)</f>
        <v>EMPACADOS</v>
      </c>
      <c r="X601" t="str">
        <f>+VLOOKUP(T$1:T$21162,'DT HUEVO'!$H:$K,2,0)</f>
        <v>CENTRO ORIENTE</v>
      </c>
      <c r="Y601" t="str">
        <f>+VLOOKUP(T$1:T$21162,'DT HUEVO'!$H:$K,3,0)</f>
        <v>SANTANDER</v>
      </c>
      <c r="Z601">
        <f>+VLOOKUP(A$1:A$21162,'DT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152384</v>
      </c>
      <c r="B602" t="s">
        <v>1106</v>
      </c>
      <c r="C602" t="s">
        <v>1258</v>
      </c>
      <c r="D602">
        <v>900</v>
      </c>
      <c r="E602">
        <v>0</v>
      </c>
      <c r="F602" t="s">
        <v>1259</v>
      </c>
      <c r="G602" t="s">
        <v>1260</v>
      </c>
      <c r="H602">
        <v>0</v>
      </c>
      <c r="I602">
        <v>540</v>
      </c>
      <c r="J602" t="s">
        <v>1261</v>
      </c>
      <c r="K602" t="s">
        <v>1262</v>
      </c>
      <c r="L602">
        <v>504.4</v>
      </c>
      <c r="M602" s="224">
        <v>46263</v>
      </c>
      <c r="N602"/>
      <c r="O602" t="s">
        <v>1501</v>
      </c>
      <c r="P602">
        <v>152384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+VLOOKUP($A$1:$A$21162,'DT HUEVO'!$A:$E,3,0)</f>
        <v>L</v>
      </c>
      <c r="W602" t="str">
        <f>+VLOOKUP($A$1:$A$21002,'DT HUEVO'!$A:$E,4,0)</f>
        <v>EMPACADOS</v>
      </c>
      <c r="X602" t="str">
        <f>+VLOOKUP(T$1:T$21162,'DT HUEVO'!$H:$K,2,0)</f>
        <v>CENTRO ORIENTE</v>
      </c>
      <c r="Y602" t="str">
        <f>+VLOOKUP(T$1:T$21162,'DT HUEVO'!$H:$K,3,0)</f>
        <v>SANTANDER</v>
      </c>
      <c r="Z602">
        <f>+VLOOKUP(A$1:A$21162,'DT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2010102</v>
      </c>
      <c r="B603" t="s">
        <v>1266</v>
      </c>
      <c r="C603" t="s">
        <v>1258</v>
      </c>
      <c r="D603">
        <v>600</v>
      </c>
      <c r="E603">
        <v>0</v>
      </c>
      <c r="F603" t="s">
        <v>1259</v>
      </c>
      <c r="G603" t="s">
        <v>1260</v>
      </c>
      <c r="H603">
        <v>0</v>
      </c>
      <c r="I603">
        <v>610</v>
      </c>
      <c r="J603" t="s">
        <v>1261</v>
      </c>
      <c r="K603" t="s">
        <v>1262</v>
      </c>
      <c r="L603">
        <v>629.67999999999995</v>
      </c>
      <c r="M603" s="224">
        <v>46263</v>
      </c>
      <c r="N603"/>
      <c r="O603" t="s">
        <v>1501</v>
      </c>
      <c r="P603">
        <v>2010102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+VLOOKUP($A$1:$A$21162,'DT HUEVO'!$A:$E,3,0)</f>
        <v>YUMBO</v>
      </c>
      <c r="W603" t="str">
        <f>+VLOOKUP($A$1:$A$21002,'DT HUEVO'!$A:$E,4,0)</f>
        <v>VERDE</v>
      </c>
      <c r="X603" t="str">
        <f>+VLOOKUP(T$1:T$21162,'DT HUEVO'!$H:$K,2,0)</f>
        <v>CENTRO ORIENTE</v>
      </c>
      <c r="Y603" t="str">
        <f>+VLOOKUP(T$1:T$21162,'DT HUEVO'!$H:$K,3,0)</f>
        <v>SANTANDER</v>
      </c>
      <c r="Z603">
        <f>+VLOOKUP(A$1:A$21162,'DT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2110202</v>
      </c>
      <c r="B604" t="s">
        <v>1007</v>
      </c>
      <c r="C604" t="s">
        <v>1258</v>
      </c>
      <c r="D604">
        <v>5626</v>
      </c>
      <c r="E604">
        <v>0</v>
      </c>
      <c r="F604" t="s">
        <v>1259</v>
      </c>
      <c r="G604" t="s">
        <v>1260</v>
      </c>
      <c r="H604">
        <v>0</v>
      </c>
      <c r="I604">
        <v>510</v>
      </c>
      <c r="J604" t="s">
        <v>1261</v>
      </c>
      <c r="K604" t="s">
        <v>1262</v>
      </c>
      <c r="L604">
        <v>395.37773611111118</v>
      </c>
      <c r="M604" s="224">
        <v>46263</v>
      </c>
      <c r="N604"/>
      <c r="O604" t="s">
        <v>1501</v>
      </c>
      <c r="P604">
        <v>2110202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+VLOOKUP($A$1:$A$21162,'DT HUEVO'!$A:$E,3,0)</f>
        <v>XL</v>
      </c>
      <c r="W604" t="str">
        <f>+VLOOKUP($A$1:$A$21002,'DT HUEVO'!$A:$E,4,0)</f>
        <v>VERDE</v>
      </c>
      <c r="X604" t="str">
        <f>+VLOOKUP(T$1:T$21162,'DT HUEVO'!$H:$K,2,0)</f>
        <v>CENTRO ORIENTE</v>
      </c>
      <c r="Y604" t="str">
        <f>+VLOOKUP(T$1:T$21162,'DT HUEVO'!$H:$K,3,0)</f>
        <v>SANTANDER</v>
      </c>
      <c r="Z604">
        <f>+VLOOKUP(A$1:A$21162,'DT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2110217</v>
      </c>
      <c r="B605" t="s">
        <v>1248</v>
      </c>
      <c r="C605" t="s">
        <v>1258</v>
      </c>
      <c r="D605">
        <v>5370</v>
      </c>
      <c r="E605">
        <v>0</v>
      </c>
      <c r="F605" t="s">
        <v>1259</v>
      </c>
      <c r="G605" t="s">
        <v>1260</v>
      </c>
      <c r="H605">
        <v>0</v>
      </c>
      <c r="I605">
        <v>520</v>
      </c>
      <c r="J605" t="s">
        <v>1261</v>
      </c>
      <c r="K605" t="s">
        <v>1262</v>
      </c>
      <c r="L605">
        <v>393.89</v>
      </c>
      <c r="M605" s="224">
        <v>46263</v>
      </c>
      <c r="N605">
        <v>0</v>
      </c>
      <c r="O605" t="s">
        <v>1501</v>
      </c>
      <c r="P605">
        <v>2110217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+VLOOKUP($A$1:$A$21162,'DT HUEVO'!$A:$E,3,0)</f>
        <v>XL</v>
      </c>
      <c r="W605" t="str">
        <f>+VLOOKUP($A$1:$A$21002,'DT HUEVO'!$A:$E,4,0)</f>
        <v>EMPACADOS</v>
      </c>
      <c r="X605" t="str">
        <f>+VLOOKUP(T$1:T$21162,'DT HUEVO'!$H:$K,2,0)</f>
        <v>CENTRO ORIENTE</v>
      </c>
      <c r="Y605" t="str">
        <f>+VLOOKUP(T$1:T$21162,'DT HUEVO'!$H:$K,3,0)</f>
        <v>SANTANDER</v>
      </c>
      <c r="Z605">
        <f>+VLOOKUP(A$1:A$21162,'DT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2110302</v>
      </c>
      <c r="B606" t="s">
        <v>1006</v>
      </c>
      <c r="C606" t="s">
        <v>1258</v>
      </c>
      <c r="D606">
        <v>2550</v>
      </c>
      <c r="E606">
        <v>0</v>
      </c>
      <c r="F606" t="s">
        <v>1259</v>
      </c>
      <c r="G606" t="s">
        <v>1260</v>
      </c>
      <c r="H606">
        <v>0</v>
      </c>
      <c r="I606">
        <v>465</v>
      </c>
      <c r="J606" t="s">
        <v>1261</v>
      </c>
      <c r="K606" t="s">
        <v>1262</v>
      </c>
      <c r="L606">
        <v>363.25807969608962</v>
      </c>
      <c r="M606" s="224">
        <v>46263</v>
      </c>
      <c r="N606"/>
      <c r="O606" t="s">
        <v>1501</v>
      </c>
      <c r="P606">
        <v>2110302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+VLOOKUP($A$1:$A$21162,'DT HUEVO'!$A:$E,3,0)</f>
        <v>L</v>
      </c>
      <c r="W606" t="str">
        <f>+VLOOKUP($A$1:$A$21002,'DT HUEVO'!$A:$E,4,0)</f>
        <v>VERDE</v>
      </c>
      <c r="X606" t="str">
        <f>+VLOOKUP(T$1:T$21162,'DT HUEVO'!$H:$K,2,0)</f>
        <v>CENTRO ORIENTE</v>
      </c>
      <c r="Y606" t="str">
        <f>+VLOOKUP(T$1:T$21162,'DT HUEVO'!$H:$K,3,0)</f>
        <v>SANTANDER</v>
      </c>
      <c r="Z606">
        <f>+VLOOKUP(A$1:A$21162,'DT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2110317</v>
      </c>
      <c r="B607" t="s">
        <v>1265</v>
      </c>
      <c r="C607" t="s">
        <v>1258</v>
      </c>
      <c r="D607">
        <v>2340</v>
      </c>
      <c r="E607">
        <v>0</v>
      </c>
      <c r="F607" t="s">
        <v>1259</v>
      </c>
      <c r="G607" t="s">
        <v>1260</v>
      </c>
      <c r="H607">
        <v>0</v>
      </c>
      <c r="I607">
        <v>475</v>
      </c>
      <c r="J607" t="s">
        <v>1261</v>
      </c>
      <c r="K607" t="s">
        <v>1262</v>
      </c>
      <c r="L607">
        <v>362.98</v>
      </c>
      <c r="M607" s="224">
        <v>46263</v>
      </c>
      <c r="N607">
        <v>0</v>
      </c>
      <c r="O607" t="s">
        <v>1501</v>
      </c>
      <c r="P607">
        <v>2110317</v>
      </c>
      <c r="Q607" t="s">
        <v>342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+VLOOKUP($A$1:$A$21162,'DT HUEVO'!$A:$E,3,0)</f>
        <v>L</v>
      </c>
      <c r="W607" t="str">
        <f>+VLOOKUP($A$1:$A$21002,'DT HUEVO'!$A:$E,4,0)</f>
        <v>EMPACADOS</v>
      </c>
      <c r="X607" t="str">
        <f>+VLOOKUP(T$1:T$21162,'DT HUEVO'!$H:$K,2,0)</f>
        <v>CENTRO ORIENTE</v>
      </c>
      <c r="Y607" t="str">
        <f>+VLOOKUP(T$1:T$21162,'DT HUEVO'!$H:$K,3,0)</f>
        <v>SANTANDER</v>
      </c>
      <c r="Z607">
        <f>+VLOOKUP(A$1:A$21162,'DT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2110402</v>
      </c>
      <c r="B608" t="s">
        <v>1008</v>
      </c>
      <c r="C608" t="s">
        <v>1258</v>
      </c>
      <c r="D608">
        <v>480</v>
      </c>
      <c r="E608">
        <v>0</v>
      </c>
      <c r="F608" t="s">
        <v>1259</v>
      </c>
      <c r="G608" t="s">
        <v>1260</v>
      </c>
      <c r="H608">
        <v>0</v>
      </c>
      <c r="I608">
        <v>445</v>
      </c>
      <c r="J608" t="s">
        <v>1261</v>
      </c>
      <c r="K608" t="s">
        <v>1262</v>
      </c>
      <c r="L608">
        <v>349.55</v>
      </c>
      <c r="M608" s="224">
        <v>46263</v>
      </c>
      <c r="N608"/>
      <c r="O608" t="s">
        <v>1501</v>
      </c>
      <c r="P608">
        <v>2110402</v>
      </c>
      <c r="Q608" t="s">
        <v>342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+VLOOKUP($A$1:$A$21162,'DT HUEVO'!$A:$E,3,0)</f>
        <v>M</v>
      </c>
      <c r="W608" t="str">
        <f>+VLOOKUP($A$1:$A$21002,'DT HUEVO'!$A:$E,4,0)</f>
        <v>VERDE</v>
      </c>
      <c r="X608" t="str">
        <f>+VLOOKUP(T$1:T$21162,'DT HUEVO'!$H:$K,2,0)</f>
        <v>CENTRO ORIENTE</v>
      </c>
      <c r="Y608" t="str">
        <f>+VLOOKUP(T$1:T$21162,'DT HUEVO'!$H:$K,3,0)</f>
        <v>SANTANDER</v>
      </c>
      <c r="Z608">
        <f>+VLOOKUP(A$1:A$21162,'DT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112271</v>
      </c>
      <c r="B609" t="s">
        <v>1234</v>
      </c>
      <c r="C609" t="s">
        <v>1258</v>
      </c>
      <c r="D609">
        <v>135</v>
      </c>
      <c r="E609">
        <v>0</v>
      </c>
      <c r="F609" t="s">
        <v>1259</v>
      </c>
      <c r="G609" t="s">
        <v>1260</v>
      </c>
      <c r="H609">
        <v>0</v>
      </c>
      <c r="I609">
        <v>630</v>
      </c>
      <c r="J609" t="s">
        <v>1261</v>
      </c>
      <c r="K609" t="s">
        <v>1262</v>
      </c>
      <c r="L609">
        <v>589.68000000188977</v>
      </c>
      <c r="M609" s="224">
        <v>46263</v>
      </c>
      <c r="N609">
        <v>0</v>
      </c>
      <c r="O609" t="s">
        <v>1502</v>
      </c>
      <c r="P609">
        <v>112271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+VLOOKUP($A$1:$A$21162,'DT HUEVO'!$A:$E,3,0)</f>
        <v>XL</v>
      </c>
      <c r="W609" t="str">
        <f>+VLOOKUP($A$1:$A$21002,'DT HUEVO'!$A:$E,4,0)</f>
        <v>EMPACADOS</v>
      </c>
      <c r="X609" t="str">
        <f>+VLOOKUP(T$1:T$21162,'DT HUEVO'!$H:$K,2,0)</f>
        <v>CENTRO ORIENTE</v>
      </c>
      <c r="Y609" t="str">
        <f>+VLOOKUP(T$1:T$21162,'DT HUEVO'!$H:$K,3,0)</f>
        <v>SANTANDER</v>
      </c>
      <c r="Z609">
        <f>+VLOOKUP(A$1:A$21162,'DT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152384</v>
      </c>
      <c r="B610" t="s">
        <v>1106</v>
      </c>
      <c r="C610" t="s">
        <v>1258</v>
      </c>
      <c r="D610">
        <v>165</v>
      </c>
      <c r="E610">
        <v>0</v>
      </c>
      <c r="F610" t="s">
        <v>1259</v>
      </c>
      <c r="G610" t="s">
        <v>1260</v>
      </c>
      <c r="H610">
        <v>0</v>
      </c>
      <c r="I610">
        <v>540</v>
      </c>
      <c r="J610" t="s">
        <v>1261</v>
      </c>
      <c r="K610" t="s">
        <v>1262</v>
      </c>
      <c r="L610">
        <v>504.4</v>
      </c>
      <c r="M610" s="224">
        <v>46262</v>
      </c>
      <c r="N610"/>
      <c r="O610" t="s">
        <v>1502</v>
      </c>
      <c r="P610">
        <v>152384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+VLOOKUP($A$1:$A$21162,'DT HUEVO'!$A:$E,3,0)</f>
        <v>L</v>
      </c>
      <c r="W610" t="str">
        <f>+VLOOKUP($A$1:$A$21002,'DT HUEVO'!$A:$E,4,0)</f>
        <v>EMPACADOS</v>
      </c>
      <c r="X610" t="str">
        <f>+VLOOKUP(T$1:T$21162,'DT HUEVO'!$H:$K,2,0)</f>
        <v>CENTRO ORIENTE</v>
      </c>
      <c r="Y610" t="str">
        <f>+VLOOKUP(T$1:T$21162,'DT HUEVO'!$H:$K,3,0)</f>
        <v>SANTANDER</v>
      </c>
      <c r="Z610">
        <f>+VLOOKUP(A$1:A$21162,'DT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2010102</v>
      </c>
      <c r="B611" t="s">
        <v>1266</v>
      </c>
      <c r="C611" t="s">
        <v>1258</v>
      </c>
      <c r="D611">
        <v>20</v>
      </c>
      <c r="E611">
        <v>0</v>
      </c>
      <c r="F611" t="s">
        <v>1259</v>
      </c>
      <c r="G611" t="s">
        <v>1260</v>
      </c>
      <c r="H611">
        <v>0</v>
      </c>
      <c r="I611">
        <v>610</v>
      </c>
      <c r="J611" t="s">
        <v>1261</v>
      </c>
      <c r="K611" t="s">
        <v>1262</v>
      </c>
      <c r="L611">
        <v>629.67999999999995</v>
      </c>
      <c r="M611" s="224">
        <v>46262</v>
      </c>
      <c r="N611"/>
      <c r="O611" t="s">
        <v>1502</v>
      </c>
      <c r="P611">
        <v>2010102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+VLOOKUP($A$1:$A$21162,'DT HUEVO'!$A:$E,3,0)</f>
        <v>YUMBO</v>
      </c>
      <c r="W611" t="str">
        <f>+VLOOKUP($A$1:$A$21002,'DT HUEVO'!$A:$E,4,0)</f>
        <v>VERDE</v>
      </c>
      <c r="X611" t="str">
        <f>+VLOOKUP(T$1:T$21162,'DT HUEVO'!$H:$K,2,0)</f>
        <v>CENTRO ORIENTE</v>
      </c>
      <c r="Y611" t="str">
        <f>+VLOOKUP(T$1:T$21162,'DT HUEVO'!$H:$K,3,0)</f>
        <v>SANTANDER</v>
      </c>
      <c r="Z611">
        <f>+VLOOKUP(A$1:A$21162,'DT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2110202</v>
      </c>
      <c r="B612" t="s">
        <v>1007</v>
      </c>
      <c r="C612" t="s">
        <v>1258</v>
      </c>
      <c r="D612">
        <v>3344</v>
      </c>
      <c r="E612">
        <v>0</v>
      </c>
      <c r="F612" t="s">
        <v>1259</v>
      </c>
      <c r="G612" t="s">
        <v>1260</v>
      </c>
      <c r="H612">
        <v>0</v>
      </c>
      <c r="I612">
        <v>510</v>
      </c>
      <c r="J612" t="s">
        <v>1261</v>
      </c>
      <c r="K612" t="s">
        <v>1262</v>
      </c>
      <c r="L612">
        <v>397.0380126911827</v>
      </c>
      <c r="M612" s="224">
        <v>46263</v>
      </c>
      <c r="N612"/>
      <c r="O612" t="s">
        <v>1502</v>
      </c>
      <c r="P612">
        <v>2110202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+VLOOKUP($A$1:$A$21162,'DT HUEVO'!$A:$E,3,0)</f>
        <v>XL</v>
      </c>
      <c r="W612" t="str">
        <f>+VLOOKUP($A$1:$A$21002,'DT HUEVO'!$A:$E,4,0)</f>
        <v>VERDE</v>
      </c>
      <c r="X612" t="str">
        <f>+VLOOKUP(T$1:T$21162,'DT HUEVO'!$H:$K,2,0)</f>
        <v>CENTRO ORIENTE</v>
      </c>
      <c r="Y612" t="str">
        <f>+VLOOKUP(T$1:T$21162,'DT HUEVO'!$H:$K,3,0)</f>
        <v>SANTANDER</v>
      </c>
      <c r="Z612">
        <f>+VLOOKUP(A$1:A$21162,'DT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2110217</v>
      </c>
      <c r="B613" t="s">
        <v>1248</v>
      </c>
      <c r="C613" t="s">
        <v>1258</v>
      </c>
      <c r="D613">
        <v>780</v>
      </c>
      <c r="E613">
        <v>0</v>
      </c>
      <c r="F613" t="s">
        <v>1259</v>
      </c>
      <c r="G613" t="s">
        <v>1260</v>
      </c>
      <c r="H613">
        <v>0</v>
      </c>
      <c r="I613">
        <v>520</v>
      </c>
      <c r="J613" t="s">
        <v>1261</v>
      </c>
      <c r="K613" t="s">
        <v>1262</v>
      </c>
      <c r="L613">
        <v>393.89</v>
      </c>
      <c r="M613" s="224">
        <v>46263</v>
      </c>
      <c r="N613">
        <v>0</v>
      </c>
      <c r="O613" t="s">
        <v>1502</v>
      </c>
      <c r="P613">
        <v>2110217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+VLOOKUP($A$1:$A$21162,'DT HUEVO'!$A:$E,3,0)</f>
        <v>XL</v>
      </c>
      <c r="W613" t="str">
        <f>+VLOOKUP($A$1:$A$21002,'DT HUEVO'!$A:$E,4,0)</f>
        <v>EMPACADOS</v>
      </c>
      <c r="X613" t="str">
        <f>+VLOOKUP(T$1:T$21162,'DT HUEVO'!$H:$K,2,0)</f>
        <v>CENTRO ORIENTE</v>
      </c>
      <c r="Y613" t="str">
        <f>+VLOOKUP(T$1:T$21162,'DT HUEVO'!$H:$K,3,0)</f>
        <v>SANTANDER</v>
      </c>
      <c r="Z613">
        <f>+VLOOKUP(A$1:A$21162,'DT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2110302</v>
      </c>
      <c r="B614" t="s">
        <v>1006</v>
      </c>
      <c r="C614" t="s">
        <v>1258</v>
      </c>
      <c r="D614">
        <v>3032</v>
      </c>
      <c r="E614">
        <v>0</v>
      </c>
      <c r="F614" t="s">
        <v>1259</v>
      </c>
      <c r="G614" t="s">
        <v>1260</v>
      </c>
      <c r="H614">
        <v>0</v>
      </c>
      <c r="I614">
        <v>465</v>
      </c>
      <c r="J614" t="s">
        <v>1261</v>
      </c>
      <c r="K614" t="s">
        <v>1262</v>
      </c>
      <c r="L614">
        <v>363.26336075249941</v>
      </c>
      <c r="M614" s="224">
        <v>46263</v>
      </c>
      <c r="N614"/>
      <c r="O614" t="s">
        <v>1502</v>
      </c>
      <c r="P614">
        <v>2110302</v>
      </c>
      <c r="Q614" t="s">
        <v>343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+VLOOKUP($A$1:$A$21162,'DT HUEVO'!$A:$E,3,0)</f>
        <v>L</v>
      </c>
      <c r="W614" t="str">
        <f>+VLOOKUP($A$1:$A$21002,'DT HUEVO'!$A:$E,4,0)</f>
        <v>VERDE</v>
      </c>
      <c r="X614" t="str">
        <f>+VLOOKUP(T$1:T$21162,'DT HUEVO'!$H:$K,2,0)</f>
        <v>CENTRO ORIENTE</v>
      </c>
      <c r="Y614" t="str">
        <f>+VLOOKUP(T$1:T$21162,'DT HUEVO'!$H:$K,3,0)</f>
        <v>SANTANDER</v>
      </c>
      <c r="Z614">
        <f>+VLOOKUP(A$1:A$21162,'DT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2110317</v>
      </c>
      <c r="B615" t="s">
        <v>1265</v>
      </c>
      <c r="C615" t="s">
        <v>1258</v>
      </c>
      <c r="D615">
        <v>540</v>
      </c>
      <c r="E615">
        <v>0</v>
      </c>
      <c r="F615" t="s">
        <v>1259</v>
      </c>
      <c r="G615" t="s">
        <v>1260</v>
      </c>
      <c r="H615">
        <v>0</v>
      </c>
      <c r="I615">
        <v>475</v>
      </c>
      <c r="J615" t="s">
        <v>1261</v>
      </c>
      <c r="K615" t="s">
        <v>1262</v>
      </c>
      <c r="L615">
        <v>362.98</v>
      </c>
      <c r="M615" s="224">
        <v>46260</v>
      </c>
      <c r="N615">
        <v>0</v>
      </c>
      <c r="O615" t="s">
        <v>1502</v>
      </c>
      <c r="P615">
        <v>2110317</v>
      </c>
      <c r="Q615" t="s">
        <v>343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+VLOOKUP($A$1:$A$21162,'DT HUEVO'!$A:$E,3,0)</f>
        <v>L</v>
      </c>
      <c r="W615" t="str">
        <f>+VLOOKUP($A$1:$A$21002,'DT HUEVO'!$A:$E,4,0)</f>
        <v>EMPACADOS</v>
      </c>
      <c r="X615" t="str">
        <f>+VLOOKUP(T$1:T$21162,'DT HUEVO'!$H:$K,2,0)</f>
        <v>CENTRO ORIENTE</v>
      </c>
      <c r="Y615" t="str">
        <f>+VLOOKUP(T$1:T$21162,'DT HUEVO'!$H:$K,3,0)</f>
        <v>SANTANDER</v>
      </c>
      <c r="Z615">
        <f>+VLOOKUP(A$1:A$21162,'DT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2110402</v>
      </c>
      <c r="B616" t="s">
        <v>1008</v>
      </c>
      <c r="C616" t="s">
        <v>1258</v>
      </c>
      <c r="D616">
        <v>360</v>
      </c>
      <c r="E616">
        <v>0</v>
      </c>
      <c r="F616" t="s">
        <v>1259</v>
      </c>
      <c r="G616" t="s">
        <v>1260</v>
      </c>
      <c r="H616">
        <v>0</v>
      </c>
      <c r="I616">
        <v>445</v>
      </c>
      <c r="J616" t="s">
        <v>1261</v>
      </c>
      <c r="K616" t="s">
        <v>1262</v>
      </c>
      <c r="L616">
        <v>349.55</v>
      </c>
      <c r="M616" s="224">
        <v>46262</v>
      </c>
      <c r="N616"/>
      <c r="O616" t="s">
        <v>1502</v>
      </c>
      <c r="P616">
        <v>2110402</v>
      </c>
      <c r="Q616" t="s">
        <v>343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+VLOOKUP($A$1:$A$21162,'DT HUEVO'!$A:$E,3,0)</f>
        <v>M</v>
      </c>
      <c r="W616" t="str">
        <f>+VLOOKUP($A$1:$A$21002,'DT HUEVO'!$A:$E,4,0)</f>
        <v>VERDE</v>
      </c>
      <c r="X616" t="str">
        <f>+VLOOKUP(T$1:T$21162,'DT HUEVO'!$H:$K,2,0)</f>
        <v>CENTRO ORIENTE</v>
      </c>
      <c r="Y616" t="str">
        <f>+VLOOKUP(T$1:T$21162,'DT HUEVO'!$H:$K,3,0)</f>
        <v>SANTANDER</v>
      </c>
      <c r="Z616">
        <f>+VLOOKUP(A$1:A$21162,'DT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2152388</v>
      </c>
      <c r="B617" t="s">
        <v>1105</v>
      </c>
      <c r="C617" t="s">
        <v>1258</v>
      </c>
      <c r="D617">
        <v>210</v>
      </c>
      <c r="E617">
        <v>0</v>
      </c>
      <c r="F617" t="s">
        <v>1259</v>
      </c>
      <c r="G617" t="s">
        <v>1260</v>
      </c>
      <c r="H617">
        <v>0</v>
      </c>
      <c r="I617">
        <v>550</v>
      </c>
      <c r="J617" t="s">
        <v>1261</v>
      </c>
      <c r="K617" t="s">
        <v>1262</v>
      </c>
      <c r="L617">
        <v>538.38</v>
      </c>
      <c r="M617" s="224">
        <v>46261</v>
      </c>
      <c r="N617"/>
      <c r="O617" t="s">
        <v>1502</v>
      </c>
      <c r="P617">
        <v>2152388</v>
      </c>
      <c r="Q617" t="s">
        <v>343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+VLOOKUP($A$1:$A$21162,'DT HUEVO'!$A:$E,3,0)</f>
        <v>L</v>
      </c>
      <c r="W617" t="str">
        <f>+VLOOKUP($A$1:$A$21002,'DT HUEVO'!$A:$E,4,0)</f>
        <v>EMPACADOS</v>
      </c>
      <c r="X617" t="str">
        <f>+VLOOKUP(T$1:T$21162,'DT HUEVO'!$H:$K,2,0)</f>
        <v>CENTRO ORIENTE</v>
      </c>
      <c r="Y617" t="str">
        <f>+VLOOKUP(T$1:T$21162,'DT HUEVO'!$H:$K,3,0)</f>
        <v>SANTANDER</v>
      </c>
      <c r="Z617">
        <f>+VLOOKUP(A$1:A$21162,'DT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112271</v>
      </c>
      <c r="B618" t="s">
        <v>1234</v>
      </c>
      <c r="C618" t="s">
        <v>1258</v>
      </c>
      <c r="D618">
        <v>900</v>
      </c>
      <c r="E618">
        <v>0</v>
      </c>
      <c r="F618" t="s">
        <v>1259</v>
      </c>
      <c r="G618" t="s">
        <v>1260</v>
      </c>
      <c r="H618">
        <v>0</v>
      </c>
      <c r="I618">
        <v>630</v>
      </c>
      <c r="J618" t="s">
        <v>1261</v>
      </c>
      <c r="K618" t="s">
        <v>1262</v>
      </c>
      <c r="L618">
        <v>589.67999999999995</v>
      </c>
      <c r="M618" s="224">
        <v>46263</v>
      </c>
      <c r="N618">
        <v>0</v>
      </c>
      <c r="O618" t="s">
        <v>1711</v>
      </c>
      <c r="P618">
        <v>112271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+VLOOKUP($A$1:$A$21162,'DT HUEVO'!$A:$E,3,0)</f>
        <v>XL</v>
      </c>
      <c r="W618" t="str">
        <f>+VLOOKUP($A$1:$A$21002,'DT HUEVO'!$A:$E,4,0)</f>
        <v>EMPACADOS</v>
      </c>
      <c r="X618" t="str">
        <f>+VLOOKUP(T$1:T$21162,'DT HUEVO'!$H:$K,2,0)</f>
        <v>CENTRO ORIENTE</v>
      </c>
      <c r="Y618" t="str">
        <f>+VLOOKUP(T$1:T$21162,'DT HUEVO'!$H:$K,3,0)</f>
        <v>SANTANDER</v>
      </c>
      <c r="Z618">
        <f>+VLOOKUP(A$1:A$21162,'DT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152384</v>
      </c>
      <c r="B619" t="s">
        <v>1106</v>
      </c>
      <c r="C619" t="s">
        <v>1258</v>
      </c>
      <c r="D619">
        <v>585</v>
      </c>
      <c r="E619">
        <v>0</v>
      </c>
      <c r="F619" t="s">
        <v>1259</v>
      </c>
      <c r="G619" t="s">
        <v>1260</v>
      </c>
      <c r="H619">
        <v>0</v>
      </c>
      <c r="I619">
        <v>540</v>
      </c>
      <c r="J619" t="s">
        <v>1261</v>
      </c>
      <c r="K619" t="s">
        <v>1262</v>
      </c>
      <c r="L619">
        <v>504.4</v>
      </c>
      <c r="M619" s="224">
        <v>46263</v>
      </c>
      <c r="N619"/>
      <c r="O619" t="s">
        <v>1711</v>
      </c>
      <c r="P619">
        <v>152384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+VLOOKUP($A$1:$A$21162,'DT HUEVO'!$A:$E,3,0)</f>
        <v>L</v>
      </c>
      <c r="W619" t="str">
        <f>+VLOOKUP($A$1:$A$21002,'DT HUEVO'!$A:$E,4,0)</f>
        <v>EMPACADOS</v>
      </c>
      <c r="X619" t="str">
        <f>+VLOOKUP(T$1:T$21162,'DT HUEVO'!$H:$K,2,0)</f>
        <v>CENTRO ORIENTE</v>
      </c>
      <c r="Y619" t="str">
        <f>+VLOOKUP(T$1:T$21162,'DT HUEVO'!$H:$K,3,0)</f>
        <v>SANTANDER</v>
      </c>
      <c r="Z619">
        <f>+VLOOKUP(A$1:A$21162,'DT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2010102</v>
      </c>
      <c r="B620" t="s">
        <v>1266</v>
      </c>
      <c r="C620" t="s">
        <v>1258</v>
      </c>
      <c r="D620">
        <v>320</v>
      </c>
      <c r="E620">
        <v>0</v>
      </c>
      <c r="F620" t="s">
        <v>1259</v>
      </c>
      <c r="G620" t="s">
        <v>1260</v>
      </c>
      <c r="H620">
        <v>0</v>
      </c>
      <c r="I620">
        <v>610</v>
      </c>
      <c r="J620" t="s">
        <v>1261</v>
      </c>
      <c r="K620" t="s">
        <v>1262</v>
      </c>
      <c r="L620">
        <v>629.67999999999995</v>
      </c>
      <c r="M620" s="224">
        <v>46263</v>
      </c>
      <c r="N620"/>
      <c r="O620" t="s">
        <v>1711</v>
      </c>
      <c r="P620">
        <v>2010102</v>
      </c>
      <c r="Q620" t="s">
        <v>344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+VLOOKUP($A$1:$A$21162,'DT HUEVO'!$A:$E,3,0)</f>
        <v>YUMBO</v>
      </c>
      <c r="W620" t="str">
        <f>+VLOOKUP($A$1:$A$21002,'DT HUEVO'!$A:$E,4,0)</f>
        <v>VERDE</v>
      </c>
      <c r="X620" t="str">
        <f>+VLOOKUP(T$1:T$21162,'DT HUEVO'!$H:$K,2,0)</f>
        <v>CENTRO ORIENTE</v>
      </c>
      <c r="Y620" t="str">
        <f>+VLOOKUP(T$1:T$21162,'DT HUEVO'!$H:$K,3,0)</f>
        <v>SANTANDER</v>
      </c>
      <c r="Z620">
        <f>+VLOOKUP(A$1:A$21162,'DT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2110202</v>
      </c>
      <c r="B621" t="s">
        <v>1007</v>
      </c>
      <c r="C621" t="s">
        <v>1258</v>
      </c>
      <c r="D621">
        <v>1620</v>
      </c>
      <c r="E621">
        <v>0</v>
      </c>
      <c r="F621" t="s">
        <v>1259</v>
      </c>
      <c r="G621" t="s">
        <v>1260</v>
      </c>
      <c r="H621">
        <v>0</v>
      </c>
      <c r="I621">
        <v>510</v>
      </c>
      <c r="J621" t="s">
        <v>1261</v>
      </c>
      <c r="K621" t="s">
        <v>1262</v>
      </c>
      <c r="L621">
        <v>395.33780510140912</v>
      </c>
      <c r="M621" s="224">
        <v>46263</v>
      </c>
      <c r="N621"/>
      <c r="O621" t="s">
        <v>1711</v>
      </c>
      <c r="P621">
        <v>2110202</v>
      </c>
      <c r="Q621" t="s">
        <v>344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+VLOOKUP($A$1:$A$21162,'DT HUEVO'!$A:$E,3,0)</f>
        <v>XL</v>
      </c>
      <c r="W621" t="str">
        <f>+VLOOKUP($A$1:$A$21002,'DT HUEVO'!$A:$E,4,0)</f>
        <v>VERDE</v>
      </c>
      <c r="X621" t="str">
        <f>+VLOOKUP(T$1:T$21162,'DT HUEVO'!$H:$K,2,0)</f>
        <v>CENTRO ORIENTE</v>
      </c>
      <c r="Y621" t="str">
        <f>+VLOOKUP(T$1:T$21162,'DT HUEVO'!$H:$K,3,0)</f>
        <v>SANTANDER</v>
      </c>
      <c r="Z621">
        <f>+VLOOKUP(A$1:A$21162,'DT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2110217</v>
      </c>
      <c r="B622" t="s">
        <v>1248</v>
      </c>
      <c r="C622" t="s">
        <v>1258</v>
      </c>
      <c r="D622">
        <v>1920</v>
      </c>
      <c r="E622">
        <v>0</v>
      </c>
      <c r="F622" t="s">
        <v>1259</v>
      </c>
      <c r="G622" t="s">
        <v>1260</v>
      </c>
      <c r="H622">
        <v>0</v>
      </c>
      <c r="I622">
        <v>520</v>
      </c>
      <c r="J622" t="s">
        <v>1261</v>
      </c>
      <c r="K622" t="s">
        <v>1262</v>
      </c>
      <c r="L622">
        <v>393.89</v>
      </c>
      <c r="M622" s="224">
        <v>46263</v>
      </c>
      <c r="N622">
        <v>0</v>
      </c>
      <c r="O622" t="s">
        <v>1711</v>
      </c>
      <c r="P622">
        <v>2110217</v>
      </c>
      <c r="Q622" t="s">
        <v>344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+VLOOKUP($A$1:$A$21162,'DT HUEVO'!$A:$E,3,0)</f>
        <v>XL</v>
      </c>
      <c r="W622" t="str">
        <f>+VLOOKUP($A$1:$A$21002,'DT HUEVO'!$A:$E,4,0)</f>
        <v>EMPACADOS</v>
      </c>
      <c r="X622" t="str">
        <f>+VLOOKUP(T$1:T$21162,'DT HUEVO'!$H:$K,2,0)</f>
        <v>CENTRO ORIENTE</v>
      </c>
      <c r="Y622" t="str">
        <f>+VLOOKUP(T$1:T$21162,'DT HUEVO'!$H:$K,3,0)</f>
        <v>SANTANDER</v>
      </c>
      <c r="Z622">
        <f>+VLOOKUP(A$1:A$21162,'DT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2110302</v>
      </c>
      <c r="B623" t="s">
        <v>1006</v>
      </c>
      <c r="C623" t="s">
        <v>1258</v>
      </c>
      <c r="D623">
        <v>5740</v>
      </c>
      <c r="E623">
        <v>0</v>
      </c>
      <c r="F623" t="s">
        <v>1259</v>
      </c>
      <c r="G623" t="s">
        <v>1260</v>
      </c>
      <c r="H623">
        <v>0</v>
      </c>
      <c r="I623">
        <v>465</v>
      </c>
      <c r="J623" t="s">
        <v>1261</v>
      </c>
      <c r="K623" t="s">
        <v>1262</v>
      </c>
      <c r="L623">
        <v>363.26644531391452</v>
      </c>
      <c r="M623" s="224">
        <v>46263</v>
      </c>
      <c r="N623"/>
      <c r="O623" t="s">
        <v>1711</v>
      </c>
      <c r="P623">
        <v>2110302</v>
      </c>
      <c r="Q623" t="s">
        <v>344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+VLOOKUP($A$1:$A$21162,'DT HUEVO'!$A:$E,3,0)</f>
        <v>L</v>
      </c>
      <c r="W623" t="str">
        <f>+VLOOKUP($A$1:$A$21002,'DT HUEVO'!$A:$E,4,0)</f>
        <v>VERDE</v>
      </c>
      <c r="X623" t="str">
        <f>+VLOOKUP(T$1:T$21162,'DT HUEVO'!$H:$K,2,0)</f>
        <v>CENTRO ORIENTE</v>
      </c>
      <c r="Y623" t="str">
        <f>+VLOOKUP(T$1:T$21162,'DT HUEVO'!$H:$K,3,0)</f>
        <v>SANTANDER</v>
      </c>
      <c r="Z623">
        <f>+VLOOKUP(A$1:A$21162,'DT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2110317</v>
      </c>
      <c r="B624" t="s">
        <v>1265</v>
      </c>
      <c r="C624" t="s">
        <v>1258</v>
      </c>
      <c r="D624">
        <v>390</v>
      </c>
      <c r="E624">
        <v>0</v>
      </c>
      <c r="F624" t="s">
        <v>1259</v>
      </c>
      <c r="G624" t="s">
        <v>1260</v>
      </c>
      <c r="H624">
        <v>0</v>
      </c>
      <c r="I624">
        <v>475</v>
      </c>
      <c r="J624" t="s">
        <v>1261</v>
      </c>
      <c r="K624" t="s">
        <v>1262</v>
      </c>
      <c r="L624">
        <v>362.98</v>
      </c>
      <c r="M624" s="224">
        <v>46263</v>
      </c>
      <c r="N624">
        <v>0</v>
      </c>
      <c r="O624" t="s">
        <v>1711</v>
      </c>
      <c r="P624">
        <v>2110317</v>
      </c>
      <c r="Q624" t="s">
        <v>344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+VLOOKUP($A$1:$A$21162,'DT HUEVO'!$A:$E,3,0)</f>
        <v>L</v>
      </c>
      <c r="W624" t="str">
        <f>+VLOOKUP($A$1:$A$21002,'DT HUEVO'!$A:$E,4,0)</f>
        <v>EMPACADOS</v>
      </c>
      <c r="X624" t="str">
        <f>+VLOOKUP(T$1:T$21162,'DT HUEVO'!$H:$K,2,0)</f>
        <v>CENTRO ORIENTE</v>
      </c>
      <c r="Y624" t="str">
        <f>+VLOOKUP(T$1:T$21162,'DT HUEVO'!$H:$K,3,0)</f>
        <v>SANTANDER</v>
      </c>
      <c r="Z624">
        <f>+VLOOKUP(A$1:A$21162,'DT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2110402</v>
      </c>
      <c r="B625" t="s">
        <v>1008</v>
      </c>
      <c r="C625" t="s">
        <v>1258</v>
      </c>
      <c r="D625">
        <v>150</v>
      </c>
      <c r="E625">
        <v>0</v>
      </c>
      <c r="F625" t="s">
        <v>1259</v>
      </c>
      <c r="G625" t="s">
        <v>1260</v>
      </c>
      <c r="H625">
        <v>0</v>
      </c>
      <c r="I625">
        <v>445</v>
      </c>
      <c r="J625" t="s">
        <v>1261</v>
      </c>
      <c r="K625" t="s">
        <v>1262</v>
      </c>
      <c r="L625">
        <v>349.55000083333329</v>
      </c>
      <c r="M625" s="224">
        <v>46263</v>
      </c>
      <c r="N625"/>
      <c r="O625" t="s">
        <v>1711</v>
      </c>
      <c r="P625">
        <v>2110402</v>
      </c>
      <c r="Q625" t="s">
        <v>344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+VLOOKUP($A$1:$A$21162,'DT HUEVO'!$A:$E,3,0)</f>
        <v>M</v>
      </c>
      <c r="W625" t="str">
        <f>+VLOOKUP($A$1:$A$21002,'DT HUEVO'!$A:$E,4,0)</f>
        <v>VERDE</v>
      </c>
      <c r="X625" t="str">
        <f>+VLOOKUP(T$1:T$21162,'DT HUEVO'!$H:$K,2,0)</f>
        <v>CENTRO ORIENTE</v>
      </c>
      <c r="Y625" t="str">
        <f>+VLOOKUP(T$1:T$21162,'DT HUEVO'!$H:$K,3,0)</f>
        <v>SANTANDER</v>
      </c>
      <c r="Z625">
        <f>+VLOOKUP(A$1:A$21162,'DT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2112207</v>
      </c>
      <c r="B626" t="s">
        <v>1103</v>
      </c>
      <c r="C626" t="s">
        <v>1258</v>
      </c>
      <c r="D626">
        <v>15</v>
      </c>
      <c r="E626">
        <v>0</v>
      </c>
      <c r="F626" t="s">
        <v>1259</v>
      </c>
      <c r="G626" t="s">
        <v>1260</v>
      </c>
      <c r="H626">
        <v>0</v>
      </c>
      <c r="I626">
        <v>640</v>
      </c>
      <c r="J626" t="s">
        <v>1261</v>
      </c>
      <c r="K626" t="s">
        <v>1262</v>
      </c>
      <c r="L626">
        <v>599.67999999999995</v>
      </c>
      <c r="M626" s="224">
        <v>46262</v>
      </c>
      <c r="N626"/>
      <c r="O626" t="s">
        <v>1711</v>
      </c>
      <c r="P626">
        <v>2112207</v>
      </c>
      <c r="Q626" t="s">
        <v>344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+VLOOKUP($A$1:$A$21162,'DT HUEVO'!$A:$E,3,0)</f>
        <v>XL</v>
      </c>
      <c r="W626" t="str">
        <f>+VLOOKUP($A$1:$A$21002,'DT HUEVO'!$A:$E,4,0)</f>
        <v>EMPACADOS</v>
      </c>
      <c r="X626" t="str">
        <f>+VLOOKUP(T$1:T$21162,'DT HUEVO'!$H:$K,2,0)</f>
        <v>CENTRO ORIENTE</v>
      </c>
      <c r="Y626" t="str">
        <f>+VLOOKUP(T$1:T$21162,'DT HUEVO'!$H:$K,3,0)</f>
        <v>SANTANDER</v>
      </c>
      <c r="Z626" t="str">
        <f>+VLOOKUP(A$1:A$21162,'DT HUEVO'!$A:$E,5,0)</f>
        <v>TAT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2152388</v>
      </c>
      <c r="B627" t="s">
        <v>1105</v>
      </c>
      <c r="C627" t="s">
        <v>1258</v>
      </c>
      <c r="D627">
        <v>5</v>
      </c>
      <c r="E627">
        <v>0</v>
      </c>
      <c r="F627" t="s">
        <v>1259</v>
      </c>
      <c r="G627" t="s">
        <v>1260</v>
      </c>
      <c r="H627">
        <v>0</v>
      </c>
      <c r="I627">
        <v>550</v>
      </c>
      <c r="J627" t="s">
        <v>1261</v>
      </c>
      <c r="K627" t="s">
        <v>1262</v>
      </c>
      <c r="L627">
        <v>538.38</v>
      </c>
      <c r="M627" s="224">
        <v>46253</v>
      </c>
      <c r="N627"/>
      <c r="O627" t="s">
        <v>1711</v>
      </c>
      <c r="P627">
        <v>2152388</v>
      </c>
      <c r="Q627" t="s">
        <v>344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+VLOOKUP($A$1:$A$21162,'DT HUEVO'!$A:$E,3,0)</f>
        <v>L</v>
      </c>
      <c r="W627" t="str">
        <f>+VLOOKUP($A$1:$A$21002,'DT HUEVO'!$A:$E,4,0)</f>
        <v>EMPACADOS</v>
      </c>
      <c r="X627" t="str">
        <f>+VLOOKUP(T$1:T$21162,'DT HUEVO'!$H:$K,2,0)</f>
        <v>CENTRO ORIENTE</v>
      </c>
      <c r="Y627" t="str">
        <f>+VLOOKUP(T$1:T$21162,'DT HUEVO'!$H:$K,3,0)</f>
        <v>SANTANDER</v>
      </c>
      <c r="Z627">
        <f>+VLOOKUP(A$1:A$21162,'DT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112271</v>
      </c>
      <c r="B628" t="s">
        <v>1234</v>
      </c>
      <c r="C628" t="s">
        <v>1258</v>
      </c>
      <c r="D628">
        <v>945</v>
      </c>
      <c r="E628">
        <v>0</v>
      </c>
      <c r="F628" t="s">
        <v>1259</v>
      </c>
      <c r="G628" t="s">
        <v>1260</v>
      </c>
      <c r="H628">
        <v>0</v>
      </c>
      <c r="I628">
        <v>630</v>
      </c>
      <c r="J628" t="s">
        <v>1261</v>
      </c>
      <c r="K628" t="s">
        <v>1262</v>
      </c>
      <c r="L628">
        <v>589.68000000193808</v>
      </c>
      <c r="M628" s="224">
        <v>46263</v>
      </c>
      <c r="N628">
        <v>0</v>
      </c>
      <c r="O628" t="s">
        <v>1503</v>
      </c>
      <c r="P628">
        <v>112271</v>
      </c>
      <c r="Q628" t="s">
        <v>345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+VLOOKUP($A$1:$A$21162,'DT HUEVO'!$A:$E,3,0)</f>
        <v>XL</v>
      </c>
      <c r="W628" t="str">
        <f>+VLOOKUP($A$1:$A$21002,'DT HUEVO'!$A:$E,4,0)</f>
        <v>EMPACADOS</v>
      </c>
      <c r="X628" t="str">
        <f>+VLOOKUP(T$1:T$21162,'DT HUEVO'!$H:$K,2,0)</f>
        <v>CENTRO ORIENTE</v>
      </c>
      <c r="Y628" t="str">
        <f>+VLOOKUP(T$1:T$21162,'DT HUEVO'!$H:$K,3,0)</f>
        <v>SANTANDER</v>
      </c>
      <c r="Z628">
        <f>+VLOOKUP(A$1:A$21162,'DT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152384</v>
      </c>
      <c r="B629" t="s">
        <v>1106</v>
      </c>
      <c r="C629" t="s">
        <v>1258</v>
      </c>
      <c r="D629">
        <v>1860</v>
      </c>
      <c r="E629">
        <v>0</v>
      </c>
      <c r="F629" t="s">
        <v>1259</v>
      </c>
      <c r="G629" t="s">
        <v>1260</v>
      </c>
      <c r="H629">
        <v>0</v>
      </c>
      <c r="I629">
        <v>540</v>
      </c>
      <c r="J629" t="s">
        <v>1261</v>
      </c>
      <c r="K629" t="s">
        <v>1262</v>
      </c>
      <c r="L629">
        <v>504.4</v>
      </c>
      <c r="M629" s="224">
        <v>46263</v>
      </c>
      <c r="N629"/>
      <c r="O629" t="s">
        <v>1503</v>
      </c>
      <c r="P629">
        <v>152384</v>
      </c>
      <c r="Q629" t="s">
        <v>345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+VLOOKUP($A$1:$A$21162,'DT HUEVO'!$A:$E,3,0)</f>
        <v>L</v>
      </c>
      <c r="W629" t="str">
        <f>+VLOOKUP($A$1:$A$21002,'DT HUEVO'!$A:$E,4,0)</f>
        <v>EMPACADOS</v>
      </c>
      <c r="X629" t="str">
        <f>+VLOOKUP(T$1:T$21162,'DT HUEVO'!$H:$K,2,0)</f>
        <v>CENTRO ORIENTE</v>
      </c>
      <c r="Y629" t="str">
        <f>+VLOOKUP(T$1:T$21162,'DT HUEVO'!$H:$K,3,0)</f>
        <v>SANTANDER</v>
      </c>
      <c r="Z629">
        <f>+VLOOKUP(A$1:A$21162,'DT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2110202</v>
      </c>
      <c r="B630" t="s">
        <v>1007</v>
      </c>
      <c r="C630" t="s">
        <v>1258</v>
      </c>
      <c r="D630">
        <v>6185</v>
      </c>
      <c r="E630">
        <v>0</v>
      </c>
      <c r="F630" t="s">
        <v>1259</v>
      </c>
      <c r="G630" t="s">
        <v>1260</v>
      </c>
      <c r="H630">
        <v>0</v>
      </c>
      <c r="I630">
        <v>510</v>
      </c>
      <c r="J630" t="s">
        <v>1261</v>
      </c>
      <c r="K630" t="s">
        <v>1262</v>
      </c>
      <c r="L630">
        <v>395.36997824942699</v>
      </c>
      <c r="M630" s="224">
        <v>46263</v>
      </c>
      <c r="N630"/>
      <c r="O630" t="s">
        <v>1503</v>
      </c>
      <c r="P630">
        <v>2110202</v>
      </c>
      <c r="Q630" t="s">
        <v>345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+VLOOKUP($A$1:$A$21162,'DT HUEVO'!$A:$E,3,0)</f>
        <v>XL</v>
      </c>
      <c r="W630" t="str">
        <f>+VLOOKUP($A$1:$A$21002,'DT HUEVO'!$A:$E,4,0)</f>
        <v>VERDE</v>
      </c>
      <c r="X630" t="str">
        <f>+VLOOKUP(T$1:T$21162,'DT HUEVO'!$H:$K,2,0)</f>
        <v>CENTRO ORIENTE</v>
      </c>
      <c r="Y630" t="str">
        <f>+VLOOKUP(T$1:T$21162,'DT HUEVO'!$H:$K,3,0)</f>
        <v>SANTANDER</v>
      </c>
      <c r="Z630">
        <f>+VLOOKUP(A$1:A$21162,'DT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2110217</v>
      </c>
      <c r="B631" t="s">
        <v>1248</v>
      </c>
      <c r="C631" t="s">
        <v>1258</v>
      </c>
      <c r="D631">
        <v>3330</v>
      </c>
      <c r="E631">
        <v>0</v>
      </c>
      <c r="F631" t="s">
        <v>1259</v>
      </c>
      <c r="G631" t="s">
        <v>1260</v>
      </c>
      <c r="H631">
        <v>0</v>
      </c>
      <c r="I631">
        <v>520</v>
      </c>
      <c r="J631" t="s">
        <v>1261</v>
      </c>
      <c r="K631" t="s">
        <v>1262</v>
      </c>
      <c r="L631">
        <v>393.89</v>
      </c>
      <c r="M631" s="224">
        <v>46263</v>
      </c>
      <c r="N631">
        <v>0</v>
      </c>
      <c r="O631" t="s">
        <v>1503</v>
      </c>
      <c r="P631">
        <v>2110217</v>
      </c>
      <c r="Q631" t="s">
        <v>345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+VLOOKUP($A$1:$A$21162,'DT HUEVO'!$A:$E,3,0)</f>
        <v>XL</v>
      </c>
      <c r="W631" t="str">
        <f>+VLOOKUP($A$1:$A$21002,'DT HUEVO'!$A:$E,4,0)</f>
        <v>EMPACADOS</v>
      </c>
      <c r="X631" t="str">
        <f>+VLOOKUP(T$1:T$21162,'DT HUEVO'!$H:$K,2,0)</f>
        <v>CENTRO ORIENTE</v>
      </c>
      <c r="Y631" t="str">
        <f>+VLOOKUP(T$1:T$21162,'DT HUEVO'!$H:$K,3,0)</f>
        <v>SANTANDER</v>
      </c>
      <c r="Z631">
        <f>+VLOOKUP(A$1:A$21162,'DT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2110302</v>
      </c>
      <c r="B632" t="s">
        <v>1006</v>
      </c>
      <c r="C632" t="s">
        <v>1258</v>
      </c>
      <c r="D632">
        <v>4932</v>
      </c>
      <c r="E632">
        <v>0</v>
      </c>
      <c r="F632" t="s">
        <v>1259</v>
      </c>
      <c r="G632" t="s">
        <v>1260</v>
      </c>
      <c r="H632">
        <v>0</v>
      </c>
      <c r="I632">
        <v>465</v>
      </c>
      <c r="J632" t="s">
        <v>1261</v>
      </c>
      <c r="K632" t="s">
        <v>1262</v>
      </c>
      <c r="L632">
        <v>363.26437962973779</v>
      </c>
      <c r="M632" s="224">
        <v>46263</v>
      </c>
      <c r="N632"/>
      <c r="O632" t="s">
        <v>1503</v>
      </c>
      <c r="P632">
        <v>2110302</v>
      </c>
      <c r="Q632" t="s">
        <v>345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+VLOOKUP($A$1:$A$21162,'DT HUEVO'!$A:$E,3,0)</f>
        <v>L</v>
      </c>
      <c r="W632" t="str">
        <f>+VLOOKUP($A$1:$A$21002,'DT HUEVO'!$A:$E,4,0)</f>
        <v>VERDE</v>
      </c>
      <c r="X632" t="str">
        <f>+VLOOKUP(T$1:T$21162,'DT HUEVO'!$H:$K,2,0)</f>
        <v>CENTRO ORIENTE</v>
      </c>
      <c r="Y632" t="str">
        <f>+VLOOKUP(T$1:T$21162,'DT HUEVO'!$H:$K,3,0)</f>
        <v>SANTANDER</v>
      </c>
      <c r="Z632">
        <f>+VLOOKUP(A$1:A$21162,'DT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2110317</v>
      </c>
      <c r="B633" t="s">
        <v>1265</v>
      </c>
      <c r="C633" t="s">
        <v>1258</v>
      </c>
      <c r="D633">
        <v>540</v>
      </c>
      <c r="E633">
        <v>0</v>
      </c>
      <c r="F633" t="s">
        <v>1259</v>
      </c>
      <c r="G633" t="s">
        <v>1260</v>
      </c>
      <c r="H633">
        <v>0</v>
      </c>
      <c r="I633">
        <v>475</v>
      </c>
      <c r="J633" t="s">
        <v>1261</v>
      </c>
      <c r="K633" t="s">
        <v>1262</v>
      </c>
      <c r="L633">
        <v>362.98</v>
      </c>
      <c r="M633" s="224">
        <v>46260</v>
      </c>
      <c r="N633">
        <v>0</v>
      </c>
      <c r="O633" t="s">
        <v>1503</v>
      </c>
      <c r="P633">
        <v>2110317</v>
      </c>
      <c r="Q633" t="s">
        <v>345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+VLOOKUP($A$1:$A$21162,'DT HUEVO'!$A:$E,3,0)</f>
        <v>L</v>
      </c>
      <c r="W633" t="str">
        <f>+VLOOKUP($A$1:$A$21002,'DT HUEVO'!$A:$E,4,0)</f>
        <v>EMPACADOS</v>
      </c>
      <c r="X633" t="str">
        <f>+VLOOKUP(T$1:T$21162,'DT HUEVO'!$H:$K,2,0)</f>
        <v>CENTRO ORIENTE</v>
      </c>
      <c r="Y633" t="str">
        <f>+VLOOKUP(T$1:T$21162,'DT HUEVO'!$H:$K,3,0)</f>
        <v>SANTANDER</v>
      </c>
      <c r="Z633">
        <f>+VLOOKUP(A$1:A$21162,'DT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2110402</v>
      </c>
      <c r="B634" t="s">
        <v>1008</v>
      </c>
      <c r="C634" t="s">
        <v>1258</v>
      </c>
      <c r="D634">
        <v>1200</v>
      </c>
      <c r="E634">
        <v>0</v>
      </c>
      <c r="F634" t="s">
        <v>1259</v>
      </c>
      <c r="G634" t="s">
        <v>1260</v>
      </c>
      <c r="H634">
        <v>0</v>
      </c>
      <c r="I634">
        <v>445</v>
      </c>
      <c r="J634" t="s">
        <v>1261</v>
      </c>
      <c r="K634" t="s">
        <v>1262</v>
      </c>
      <c r="L634">
        <v>349.55000303815689</v>
      </c>
      <c r="M634" s="224">
        <v>46255</v>
      </c>
      <c r="N634"/>
      <c r="O634" t="s">
        <v>1503</v>
      </c>
      <c r="P634">
        <v>2110402</v>
      </c>
      <c r="Q634" t="s">
        <v>345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+VLOOKUP($A$1:$A$21162,'DT HUEVO'!$A:$E,3,0)</f>
        <v>M</v>
      </c>
      <c r="W634" t="str">
        <f>+VLOOKUP($A$1:$A$21002,'DT HUEVO'!$A:$E,4,0)</f>
        <v>VERDE</v>
      </c>
      <c r="X634" t="str">
        <f>+VLOOKUP(T$1:T$21162,'DT HUEVO'!$H:$K,2,0)</f>
        <v>CENTRO ORIENTE</v>
      </c>
      <c r="Y634" t="str">
        <f>+VLOOKUP(T$1:T$21162,'DT HUEVO'!$H:$K,3,0)</f>
        <v>SANTANDER</v>
      </c>
      <c r="Z634">
        <f>+VLOOKUP(A$1:A$21162,'DT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112271</v>
      </c>
      <c r="B635" t="s">
        <v>1234</v>
      </c>
      <c r="C635" t="s">
        <v>1258</v>
      </c>
      <c r="D635">
        <v>1950</v>
      </c>
      <c r="E635">
        <v>0</v>
      </c>
      <c r="F635" t="s">
        <v>1259</v>
      </c>
      <c r="G635" t="s">
        <v>1260</v>
      </c>
      <c r="H635">
        <v>0</v>
      </c>
      <c r="I635">
        <v>630</v>
      </c>
      <c r="J635" t="s">
        <v>1261</v>
      </c>
      <c r="K635" t="s">
        <v>1262</v>
      </c>
      <c r="L635">
        <v>589.68000002650479</v>
      </c>
      <c r="M635" s="224">
        <v>46263</v>
      </c>
      <c r="N635">
        <v>0</v>
      </c>
      <c r="O635" t="s">
        <v>1504</v>
      </c>
      <c r="P635">
        <v>112271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+VLOOKUP($A$1:$A$21162,'DT HUEVO'!$A:$E,3,0)</f>
        <v>XL</v>
      </c>
      <c r="W635" t="str">
        <f>+VLOOKUP($A$1:$A$21002,'DT HUEVO'!$A:$E,4,0)</f>
        <v>EMPACADOS</v>
      </c>
      <c r="X635" t="str">
        <f>+VLOOKUP(T$1:T$21162,'DT HUEVO'!$H:$K,2,0)</f>
        <v>CENTRO ORIENTE</v>
      </c>
      <c r="Y635" t="str">
        <f>+VLOOKUP(T$1:T$21162,'DT HUEVO'!$H:$K,3,0)</f>
        <v>SANTANDER</v>
      </c>
      <c r="Z635">
        <f>+VLOOKUP(A$1:A$21162,'DT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152384</v>
      </c>
      <c r="B636" t="s">
        <v>1106</v>
      </c>
      <c r="C636" t="s">
        <v>1258</v>
      </c>
      <c r="D636">
        <v>900</v>
      </c>
      <c r="E636">
        <v>0</v>
      </c>
      <c r="F636" t="s">
        <v>1259</v>
      </c>
      <c r="G636" t="s">
        <v>1260</v>
      </c>
      <c r="H636">
        <v>0</v>
      </c>
      <c r="I636">
        <v>540</v>
      </c>
      <c r="J636" t="s">
        <v>1261</v>
      </c>
      <c r="K636" t="s">
        <v>1262</v>
      </c>
      <c r="L636">
        <v>504.4</v>
      </c>
      <c r="M636" s="224">
        <v>46263</v>
      </c>
      <c r="N636"/>
      <c r="O636" t="s">
        <v>1504</v>
      </c>
      <c r="P636">
        <v>152384</v>
      </c>
      <c r="Q636" t="s">
        <v>1505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+VLOOKUP($A$1:$A$21162,'DT HUEVO'!$A:$E,3,0)</f>
        <v>L</v>
      </c>
      <c r="W636" t="str">
        <f>+VLOOKUP($A$1:$A$21002,'DT HUEVO'!$A:$E,4,0)</f>
        <v>EMPACADOS</v>
      </c>
      <c r="X636" t="str">
        <f>+VLOOKUP(T$1:T$21162,'DT HUEVO'!$H:$K,2,0)</f>
        <v>CENTRO ORIENTE</v>
      </c>
      <c r="Y636" t="str">
        <f>+VLOOKUP(T$1:T$21162,'DT HUEVO'!$H:$K,3,0)</f>
        <v>SANTANDER</v>
      </c>
      <c r="Z636">
        <f>+VLOOKUP(A$1:A$21162,'DT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2010102</v>
      </c>
      <c r="B637" t="s">
        <v>1266</v>
      </c>
      <c r="C637" t="s">
        <v>1258</v>
      </c>
      <c r="D637">
        <v>720</v>
      </c>
      <c r="E637">
        <v>0</v>
      </c>
      <c r="F637" t="s">
        <v>1259</v>
      </c>
      <c r="G637" t="s">
        <v>1260</v>
      </c>
      <c r="H637">
        <v>0</v>
      </c>
      <c r="I637">
        <v>610</v>
      </c>
      <c r="J637" t="s">
        <v>1261</v>
      </c>
      <c r="K637" t="s">
        <v>1262</v>
      </c>
      <c r="L637">
        <v>629.67999999999995</v>
      </c>
      <c r="M637" s="224">
        <v>46265</v>
      </c>
      <c r="N637"/>
      <c r="O637" t="s">
        <v>1504</v>
      </c>
      <c r="P637">
        <v>2010102</v>
      </c>
      <c r="Q637" t="s">
        <v>1505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+VLOOKUP($A$1:$A$21162,'DT HUEVO'!$A:$E,3,0)</f>
        <v>YUMBO</v>
      </c>
      <c r="W637" t="str">
        <f>+VLOOKUP($A$1:$A$21002,'DT HUEVO'!$A:$E,4,0)</f>
        <v>VERDE</v>
      </c>
      <c r="X637" t="str">
        <f>+VLOOKUP(T$1:T$21162,'DT HUEVO'!$H:$K,2,0)</f>
        <v>CENTRO ORIENTE</v>
      </c>
      <c r="Y637" t="str">
        <f>+VLOOKUP(T$1:T$21162,'DT HUEVO'!$H:$K,3,0)</f>
        <v>SANTANDER</v>
      </c>
      <c r="Z637">
        <f>+VLOOKUP(A$1:A$21162,'DT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2110202</v>
      </c>
      <c r="B638" t="s">
        <v>1007</v>
      </c>
      <c r="C638" t="s">
        <v>1258</v>
      </c>
      <c r="D638">
        <v>8517</v>
      </c>
      <c r="E638">
        <v>0</v>
      </c>
      <c r="F638" t="s">
        <v>1259</v>
      </c>
      <c r="G638" t="s">
        <v>1260</v>
      </c>
      <c r="H638">
        <v>0</v>
      </c>
      <c r="I638">
        <v>510</v>
      </c>
      <c r="J638" t="s">
        <v>1261</v>
      </c>
      <c r="K638" t="s">
        <v>1262</v>
      </c>
      <c r="L638">
        <v>395.73102608204039</v>
      </c>
      <c r="M638" s="224">
        <v>46263</v>
      </c>
      <c r="N638"/>
      <c r="O638" t="s">
        <v>1504</v>
      </c>
      <c r="P638">
        <v>2110202</v>
      </c>
      <c r="Q638" t="s">
        <v>1505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+VLOOKUP($A$1:$A$21162,'DT HUEVO'!$A:$E,3,0)</f>
        <v>XL</v>
      </c>
      <c r="W638" t="str">
        <f>+VLOOKUP($A$1:$A$21002,'DT HUEVO'!$A:$E,4,0)</f>
        <v>VERDE</v>
      </c>
      <c r="X638" t="str">
        <f>+VLOOKUP(T$1:T$21162,'DT HUEVO'!$H:$K,2,0)</f>
        <v>CENTRO ORIENTE</v>
      </c>
      <c r="Y638" t="str">
        <f>+VLOOKUP(T$1:T$21162,'DT HUEVO'!$H:$K,3,0)</f>
        <v>SANTANDER</v>
      </c>
      <c r="Z638">
        <f>+VLOOKUP(A$1:A$21162,'DT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2110217</v>
      </c>
      <c r="B639" t="s">
        <v>1248</v>
      </c>
      <c r="C639" t="s">
        <v>1258</v>
      </c>
      <c r="D639">
        <v>1215</v>
      </c>
      <c r="E639">
        <v>0</v>
      </c>
      <c r="F639" t="s">
        <v>1259</v>
      </c>
      <c r="G639" t="s">
        <v>1260</v>
      </c>
      <c r="H639">
        <v>0</v>
      </c>
      <c r="I639">
        <v>520</v>
      </c>
      <c r="J639" t="s">
        <v>1261</v>
      </c>
      <c r="K639" t="s">
        <v>1262</v>
      </c>
      <c r="L639">
        <v>393.89</v>
      </c>
      <c r="M639" s="224">
        <v>46263</v>
      </c>
      <c r="N639">
        <v>0</v>
      </c>
      <c r="O639" t="s">
        <v>1504</v>
      </c>
      <c r="P639">
        <v>2110217</v>
      </c>
      <c r="Q639" t="s">
        <v>1505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+VLOOKUP($A$1:$A$21162,'DT HUEVO'!$A:$E,3,0)</f>
        <v>XL</v>
      </c>
      <c r="W639" t="str">
        <f>+VLOOKUP($A$1:$A$21002,'DT HUEVO'!$A:$E,4,0)</f>
        <v>EMPACADOS</v>
      </c>
      <c r="X639" t="str">
        <f>+VLOOKUP(T$1:T$21162,'DT HUEVO'!$H:$K,2,0)</f>
        <v>CENTRO ORIENTE</v>
      </c>
      <c r="Y639" t="str">
        <f>+VLOOKUP(T$1:T$21162,'DT HUEVO'!$H:$K,3,0)</f>
        <v>SANTANDER</v>
      </c>
      <c r="Z639">
        <f>+VLOOKUP(A$1:A$21162,'DT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2110302</v>
      </c>
      <c r="B640" t="s">
        <v>1006</v>
      </c>
      <c r="C640" t="s">
        <v>1258</v>
      </c>
      <c r="D640">
        <v>4106</v>
      </c>
      <c r="E640">
        <v>0</v>
      </c>
      <c r="F640" t="s">
        <v>1259</v>
      </c>
      <c r="G640" t="s">
        <v>1260</v>
      </c>
      <c r="H640">
        <v>0</v>
      </c>
      <c r="I640">
        <v>465</v>
      </c>
      <c r="J640" t="s">
        <v>1261</v>
      </c>
      <c r="K640" t="s">
        <v>1262</v>
      </c>
      <c r="L640">
        <v>363.25364982351641</v>
      </c>
      <c r="M640" s="224">
        <v>46265</v>
      </c>
      <c r="N640"/>
      <c r="O640" t="s">
        <v>1504</v>
      </c>
      <c r="P640">
        <v>2110302</v>
      </c>
      <c r="Q640" t="s">
        <v>1505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+VLOOKUP($A$1:$A$21162,'DT HUEVO'!$A:$E,3,0)</f>
        <v>L</v>
      </c>
      <c r="W640" t="str">
        <f>+VLOOKUP($A$1:$A$21002,'DT HUEVO'!$A:$E,4,0)</f>
        <v>VERDE</v>
      </c>
      <c r="X640" t="str">
        <f>+VLOOKUP(T$1:T$21162,'DT HUEVO'!$H:$K,2,0)</f>
        <v>CENTRO ORIENTE</v>
      </c>
      <c r="Y640" t="str">
        <f>+VLOOKUP(T$1:T$21162,'DT HUEVO'!$H:$K,3,0)</f>
        <v>SANTANDER</v>
      </c>
      <c r="Z640">
        <f>+VLOOKUP(A$1:A$21162,'DT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112271</v>
      </c>
      <c r="B641" t="s">
        <v>1234</v>
      </c>
      <c r="C641" t="s">
        <v>1258</v>
      </c>
      <c r="D641">
        <v>300</v>
      </c>
      <c r="E641">
        <v>0</v>
      </c>
      <c r="F641" t="s">
        <v>1259</v>
      </c>
      <c r="G641" t="s">
        <v>1260</v>
      </c>
      <c r="H641">
        <v>0</v>
      </c>
      <c r="I641">
        <v>630</v>
      </c>
      <c r="J641" t="s">
        <v>1261</v>
      </c>
      <c r="K641" t="s">
        <v>1262</v>
      </c>
      <c r="L641">
        <v>589.67999999999995</v>
      </c>
      <c r="M641" s="224">
        <v>46259</v>
      </c>
      <c r="N641">
        <v>0</v>
      </c>
      <c r="O641" t="s">
        <v>1506</v>
      </c>
      <c r="P641">
        <v>112271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+VLOOKUP($A$1:$A$21162,'DT HUEVO'!$A:$E,3,0)</f>
        <v>XL</v>
      </c>
      <c r="W641" t="str">
        <f>+VLOOKUP($A$1:$A$21002,'DT HUEVO'!$A:$E,4,0)</f>
        <v>EMPACADOS</v>
      </c>
      <c r="X641" t="str">
        <f>+VLOOKUP(T$1:T$21162,'DT HUEVO'!$H:$K,2,0)</f>
        <v>CENTRO ORIENTE</v>
      </c>
      <c r="Y641" t="str">
        <f>+VLOOKUP(T$1:T$21162,'DT HUEVO'!$H:$K,3,0)</f>
        <v>SANTANDER</v>
      </c>
      <c r="Z641">
        <f>+VLOOKUP(A$1:A$21162,'DT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152384</v>
      </c>
      <c r="B642" t="s">
        <v>1106</v>
      </c>
      <c r="C642" t="s">
        <v>1258</v>
      </c>
      <c r="D642">
        <v>1410</v>
      </c>
      <c r="E642">
        <v>0</v>
      </c>
      <c r="F642" t="s">
        <v>1259</v>
      </c>
      <c r="G642" t="s">
        <v>1260</v>
      </c>
      <c r="H642">
        <v>0</v>
      </c>
      <c r="I642">
        <v>540</v>
      </c>
      <c r="J642" t="s">
        <v>1261</v>
      </c>
      <c r="K642" t="s">
        <v>1262</v>
      </c>
      <c r="L642">
        <v>504.4</v>
      </c>
      <c r="M642" s="224">
        <v>46263</v>
      </c>
      <c r="N642"/>
      <c r="O642" t="s">
        <v>1506</v>
      </c>
      <c r="P642">
        <v>152384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+VLOOKUP($A$1:$A$21162,'DT HUEVO'!$A:$E,3,0)</f>
        <v>L</v>
      </c>
      <c r="W642" t="str">
        <f>+VLOOKUP($A$1:$A$21002,'DT HUEVO'!$A:$E,4,0)</f>
        <v>EMPACADOS</v>
      </c>
      <c r="X642" t="str">
        <f>+VLOOKUP(T$1:T$21162,'DT HUEVO'!$H:$K,2,0)</f>
        <v>CENTRO ORIENTE</v>
      </c>
      <c r="Y642" t="str">
        <f>+VLOOKUP(T$1:T$21162,'DT HUEVO'!$H:$K,3,0)</f>
        <v>SANTANDER</v>
      </c>
      <c r="Z642">
        <f>+VLOOKUP(A$1:A$21162,'DT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2010102</v>
      </c>
      <c r="B643" t="s">
        <v>1266</v>
      </c>
      <c r="C643" t="s">
        <v>1258</v>
      </c>
      <c r="D643">
        <v>120</v>
      </c>
      <c r="E643">
        <v>0</v>
      </c>
      <c r="F643" t="s">
        <v>1259</v>
      </c>
      <c r="G643" t="s">
        <v>1260</v>
      </c>
      <c r="H643">
        <v>0</v>
      </c>
      <c r="I643">
        <v>610</v>
      </c>
      <c r="J643" t="s">
        <v>1261</v>
      </c>
      <c r="K643" t="s">
        <v>1262</v>
      </c>
      <c r="L643">
        <v>629.67999999999995</v>
      </c>
      <c r="M643" s="224">
        <v>46263</v>
      </c>
      <c r="N643"/>
      <c r="O643" t="s">
        <v>1506</v>
      </c>
      <c r="P643">
        <v>2010102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+VLOOKUP($A$1:$A$21162,'DT HUEVO'!$A:$E,3,0)</f>
        <v>YUMBO</v>
      </c>
      <c r="W643" t="str">
        <f>+VLOOKUP($A$1:$A$21002,'DT HUEVO'!$A:$E,4,0)</f>
        <v>VERDE</v>
      </c>
      <c r="X643" t="str">
        <f>+VLOOKUP(T$1:T$21162,'DT HUEVO'!$H:$K,2,0)</f>
        <v>CENTRO ORIENTE</v>
      </c>
      <c r="Y643" t="str">
        <f>+VLOOKUP(T$1:T$21162,'DT HUEVO'!$H:$K,3,0)</f>
        <v>SANTANDER</v>
      </c>
      <c r="Z643">
        <f>+VLOOKUP(A$1:A$21162,'DT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2110202</v>
      </c>
      <c r="B644" t="s">
        <v>1007</v>
      </c>
      <c r="C644" t="s">
        <v>1258</v>
      </c>
      <c r="D644">
        <v>1321</v>
      </c>
      <c r="E644">
        <v>0</v>
      </c>
      <c r="F644" t="s">
        <v>1259</v>
      </c>
      <c r="G644" t="s">
        <v>1260</v>
      </c>
      <c r="H644">
        <v>0</v>
      </c>
      <c r="I644">
        <v>510</v>
      </c>
      <c r="J644" t="s">
        <v>1261</v>
      </c>
      <c r="K644" t="s">
        <v>1262</v>
      </c>
      <c r="L644">
        <v>395.64474626513692</v>
      </c>
      <c r="M644" s="224">
        <v>46263</v>
      </c>
      <c r="N644"/>
      <c r="O644" t="s">
        <v>1506</v>
      </c>
      <c r="P644">
        <v>2110202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+VLOOKUP($A$1:$A$21162,'DT HUEVO'!$A:$E,3,0)</f>
        <v>XL</v>
      </c>
      <c r="W644" t="str">
        <f>+VLOOKUP($A$1:$A$21002,'DT HUEVO'!$A:$E,4,0)</f>
        <v>VERDE</v>
      </c>
      <c r="X644" t="str">
        <f>+VLOOKUP(T$1:T$21162,'DT HUEVO'!$H:$K,2,0)</f>
        <v>CENTRO ORIENTE</v>
      </c>
      <c r="Y644" t="str">
        <f>+VLOOKUP(T$1:T$21162,'DT HUEVO'!$H:$K,3,0)</f>
        <v>SANTANDER</v>
      </c>
      <c r="Z644">
        <f>+VLOOKUP(A$1:A$21162,'DT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2110217</v>
      </c>
      <c r="B645" t="s">
        <v>1248</v>
      </c>
      <c r="C645" t="s">
        <v>1258</v>
      </c>
      <c r="D645">
        <v>6000</v>
      </c>
      <c r="E645">
        <v>0</v>
      </c>
      <c r="F645" t="s">
        <v>1259</v>
      </c>
      <c r="G645" t="s">
        <v>1260</v>
      </c>
      <c r="H645">
        <v>0</v>
      </c>
      <c r="I645">
        <v>520</v>
      </c>
      <c r="J645" t="s">
        <v>1261</v>
      </c>
      <c r="K645" t="s">
        <v>1262</v>
      </c>
      <c r="L645">
        <v>393.89</v>
      </c>
      <c r="M645" s="224">
        <v>46263</v>
      </c>
      <c r="N645">
        <v>0</v>
      </c>
      <c r="O645" t="s">
        <v>1506</v>
      </c>
      <c r="P645">
        <v>2110217</v>
      </c>
      <c r="Q645" t="s">
        <v>346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+VLOOKUP($A$1:$A$21162,'DT HUEVO'!$A:$E,3,0)</f>
        <v>XL</v>
      </c>
      <c r="W645" t="str">
        <f>+VLOOKUP($A$1:$A$21002,'DT HUEVO'!$A:$E,4,0)</f>
        <v>EMPACADOS</v>
      </c>
      <c r="X645" t="str">
        <f>+VLOOKUP(T$1:T$21162,'DT HUEVO'!$H:$K,2,0)</f>
        <v>CENTRO ORIENTE</v>
      </c>
      <c r="Y645" t="str">
        <f>+VLOOKUP(T$1:T$21162,'DT HUEVO'!$H:$K,3,0)</f>
        <v>SANTANDER</v>
      </c>
      <c r="Z645">
        <f>+VLOOKUP(A$1:A$21162,'DT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2110302</v>
      </c>
      <c r="B646" t="s">
        <v>1006</v>
      </c>
      <c r="C646" t="s">
        <v>1258</v>
      </c>
      <c r="D646">
        <v>5013</v>
      </c>
      <c r="E646">
        <v>0</v>
      </c>
      <c r="F646" t="s">
        <v>1259</v>
      </c>
      <c r="G646" t="s">
        <v>1260</v>
      </c>
      <c r="H646">
        <v>0</v>
      </c>
      <c r="I646">
        <v>465</v>
      </c>
      <c r="J646" t="s">
        <v>1261</v>
      </c>
      <c r="K646" t="s">
        <v>1262</v>
      </c>
      <c r="L646">
        <v>363.27577868899829</v>
      </c>
      <c r="M646" s="224">
        <v>46263</v>
      </c>
      <c r="N646"/>
      <c r="O646" t="s">
        <v>1506</v>
      </c>
      <c r="P646">
        <v>2110302</v>
      </c>
      <c r="Q646" t="s">
        <v>346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+VLOOKUP($A$1:$A$21162,'DT HUEVO'!$A:$E,3,0)</f>
        <v>L</v>
      </c>
      <c r="W646" t="str">
        <f>+VLOOKUP($A$1:$A$21002,'DT HUEVO'!$A:$E,4,0)</f>
        <v>VERDE</v>
      </c>
      <c r="X646" t="str">
        <f>+VLOOKUP(T$1:T$21162,'DT HUEVO'!$H:$K,2,0)</f>
        <v>CENTRO ORIENTE</v>
      </c>
      <c r="Y646" t="str">
        <f>+VLOOKUP(T$1:T$21162,'DT HUEVO'!$H:$K,3,0)</f>
        <v>SANTANDER</v>
      </c>
      <c r="Z646">
        <f>+VLOOKUP(A$1:A$21162,'DT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2110402</v>
      </c>
      <c r="B647" t="s">
        <v>1008</v>
      </c>
      <c r="C647" t="s">
        <v>1258</v>
      </c>
      <c r="D647">
        <v>707</v>
      </c>
      <c r="E647">
        <v>0</v>
      </c>
      <c r="F647" t="s">
        <v>1259</v>
      </c>
      <c r="G647" t="s">
        <v>1260</v>
      </c>
      <c r="H647">
        <v>0</v>
      </c>
      <c r="I647">
        <v>445</v>
      </c>
      <c r="J647" t="s">
        <v>1261</v>
      </c>
      <c r="K647" t="s">
        <v>1262</v>
      </c>
      <c r="L647">
        <v>349.55</v>
      </c>
      <c r="M647" s="224">
        <v>46263</v>
      </c>
      <c r="N647"/>
      <c r="O647" t="s">
        <v>1506</v>
      </c>
      <c r="P647">
        <v>2110402</v>
      </c>
      <c r="Q647" t="s">
        <v>346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+VLOOKUP($A$1:$A$21162,'DT HUEVO'!$A:$E,3,0)</f>
        <v>M</v>
      </c>
      <c r="W647" t="str">
        <f>+VLOOKUP($A$1:$A$21002,'DT HUEVO'!$A:$E,4,0)</f>
        <v>VERDE</v>
      </c>
      <c r="X647" t="str">
        <f>+VLOOKUP(T$1:T$21162,'DT HUEVO'!$H:$K,2,0)</f>
        <v>CENTRO ORIENTE</v>
      </c>
      <c r="Y647" t="str">
        <f>+VLOOKUP(T$1:T$21162,'DT HUEVO'!$H:$K,3,0)</f>
        <v>SANTANDER</v>
      </c>
      <c r="Z647">
        <f>+VLOOKUP(A$1:A$21162,'DT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780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4">
        <v>46261</v>
      </c>
      <c r="N648"/>
      <c r="O648" t="s">
        <v>1507</v>
      </c>
      <c r="P648">
        <v>152384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+VLOOKUP($A$1:$A$21162,'DT HUEVO'!$A:$E,3,0)</f>
        <v>L</v>
      </c>
      <c r="W648" t="str">
        <f>+VLOOKUP($A$1:$A$21002,'DT HUEVO'!$A:$E,4,0)</f>
        <v>EMPACADOS</v>
      </c>
      <c r="X648" t="str">
        <f>+VLOOKUP(T$1:T$21162,'DT HUEVO'!$H:$K,2,0)</f>
        <v>CENTRO ORIENTE</v>
      </c>
      <c r="Y648" t="str">
        <f>+VLOOKUP(T$1:T$21162,'DT HUEVO'!$H:$K,3,0)</f>
        <v>SANTANDER</v>
      </c>
      <c r="Z648">
        <f>+VLOOKUP(A$1:A$21162,'DT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300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4">
        <v>46263</v>
      </c>
      <c r="N649"/>
      <c r="O649" t="s">
        <v>1507</v>
      </c>
      <c r="P649">
        <v>2010102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+VLOOKUP($A$1:$A$21162,'DT HUEVO'!$A:$E,3,0)</f>
        <v>YUMBO</v>
      </c>
      <c r="W649" t="str">
        <f>+VLOOKUP($A$1:$A$21002,'DT HUEVO'!$A:$E,4,0)</f>
        <v>VERDE</v>
      </c>
      <c r="X649" t="str">
        <f>+VLOOKUP(T$1:T$21162,'DT HUEVO'!$H:$K,2,0)</f>
        <v>CENTRO ORIENTE</v>
      </c>
      <c r="Y649" t="str">
        <f>+VLOOKUP(T$1:T$21162,'DT HUEVO'!$H:$K,3,0)</f>
        <v>SANTANDER</v>
      </c>
      <c r="Z649">
        <f>+VLOOKUP(A$1:A$21162,'DT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5180</v>
      </c>
      <c r="E650">
        <v>0</v>
      </c>
      <c r="F650" t="s">
        <v>1259</v>
      </c>
      <c r="G650" t="s">
        <v>1260</v>
      </c>
      <c r="H650">
        <v>0</v>
      </c>
      <c r="I650">
        <v>510</v>
      </c>
      <c r="J650" t="s">
        <v>1261</v>
      </c>
      <c r="K650" t="s">
        <v>1262</v>
      </c>
      <c r="L650">
        <v>395.69399680330469</v>
      </c>
      <c r="M650" s="224">
        <v>46263</v>
      </c>
      <c r="N650"/>
      <c r="O650" t="s">
        <v>1507</v>
      </c>
      <c r="P650">
        <v>2110202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+VLOOKUP($A$1:$A$21162,'DT HUEVO'!$A:$E,3,0)</f>
        <v>XL</v>
      </c>
      <c r="W650" t="str">
        <f>+VLOOKUP($A$1:$A$21002,'DT HUEVO'!$A:$E,4,0)</f>
        <v>VERDE</v>
      </c>
      <c r="X650" t="str">
        <f>+VLOOKUP(T$1:T$21162,'DT HUEVO'!$H:$K,2,0)</f>
        <v>CENTRO ORIENTE</v>
      </c>
      <c r="Y650" t="str">
        <f>+VLOOKUP(T$1:T$21162,'DT HUEVO'!$H:$K,3,0)</f>
        <v>SANTANDER</v>
      </c>
      <c r="Z650">
        <f>+VLOOKUP(A$1:A$21162,'DT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2110302</v>
      </c>
      <c r="B651" t="s">
        <v>1006</v>
      </c>
      <c r="C651" t="s">
        <v>1258</v>
      </c>
      <c r="D651">
        <v>3145</v>
      </c>
      <c r="E651">
        <v>0</v>
      </c>
      <c r="F651" t="s">
        <v>1259</v>
      </c>
      <c r="G651" t="s">
        <v>1260</v>
      </c>
      <c r="H651">
        <v>0</v>
      </c>
      <c r="I651">
        <v>465</v>
      </c>
      <c r="J651" t="s">
        <v>1261</v>
      </c>
      <c r="K651" t="s">
        <v>1262</v>
      </c>
      <c r="L651">
        <v>363.249411156961</v>
      </c>
      <c r="M651" s="224">
        <v>46263</v>
      </c>
      <c r="N651"/>
      <c r="O651" t="s">
        <v>1507</v>
      </c>
      <c r="P651">
        <v>2110302</v>
      </c>
      <c r="Q651" t="s">
        <v>1247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+VLOOKUP($A$1:$A$21162,'DT HUEVO'!$A:$E,3,0)</f>
        <v>L</v>
      </c>
      <c r="W651" t="str">
        <f>+VLOOKUP($A$1:$A$21002,'DT HUEVO'!$A:$E,4,0)</f>
        <v>VERDE</v>
      </c>
      <c r="X651" t="str">
        <f>+VLOOKUP(T$1:T$21162,'DT HUEVO'!$H:$K,2,0)</f>
        <v>CENTRO ORIENTE</v>
      </c>
      <c r="Y651" t="str">
        <f>+VLOOKUP(T$1:T$21162,'DT HUEVO'!$H:$K,3,0)</f>
        <v>SANTANDER</v>
      </c>
      <c r="Z651">
        <f>+VLOOKUP(A$1:A$21162,'DT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2110402</v>
      </c>
      <c r="B652" t="s">
        <v>1008</v>
      </c>
      <c r="C652" t="s">
        <v>1258</v>
      </c>
      <c r="D652">
        <v>120</v>
      </c>
      <c r="E652">
        <v>0</v>
      </c>
      <c r="F652" t="s">
        <v>1259</v>
      </c>
      <c r="G652" t="s">
        <v>1260</v>
      </c>
      <c r="H652">
        <v>0</v>
      </c>
      <c r="I652">
        <v>445</v>
      </c>
      <c r="J652" t="s">
        <v>1261</v>
      </c>
      <c r="K652" t="s">
        <v>1262</v>
      </c>
      <c r="L652">
        <v>349.55</v>
      </c>
      <c r="M652" s="224">
        <v>46263</v>
      </c>
      <c r="N652"/>
      <c r="O652" t="s">
        <v>1507</v>
      </c>
      <c r="P652">
        <v>2110402</v>
      </c>
      <c r="Q652" t="s">
        <v>1247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+VLOOKUP($A$1:$A$21162,'DT HUEVO'!$A:$E,3,0)</f>
        <v>M</v>
      </c>
      <c r="W652" t="str">
        <f>+VLOOKUP($A$1:$A$21002,'DT HUEVO'!$A:$E,4,0)</f>
        <v>VERDE</v>
      </c>
      <c r="X652" t="str">
        <f>+VLOOKUP(T$1:T$21162,'DT HUEVO'!$H:$K,2,0)</f>
        <v>CENTRO ORIENTE</v>
      </c>
      <c r="Y652" t="str">
        <f>+VLOOKUP(T$1:T$21162,'DT HUEVO'!$H:$K,3,0)</f>
        <v>SANTANDER</v>
      </c>
      <c r="Z652">
        <f>+VLOOKUP(A$1:A$21162,'DT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2112207</v>
      </c>
      <c r="B653" t="s">
        <v>1103</v>
      </c>
      <c r="C653" t="s">
        <v>1258</v>
      </c>
      <c r="D653">
        <v>330</v>
      </c>
      <c r="E653">
        <v>0</v>
      </c>
      <c r="F653" t="s">
        <v>1259</v>
      </c>
      <c r="G653" t="s">
        <v>1260</v>
      </c>
      <c r="H653">
        <v>0</v>
      </c>
      <c r="I653">
        <v>640</v>
      </c>
      <c r="J653" t="s">
        <v>1261</v>
      </c>
      <c r="K653" t="s">
        <v>1262</v>
      </c>
      <c r="L653">
        <v>599.67999999999995</v>
      </c>
      <c r="M653" s="224">
        <v>46261</v>
      </c>
      <c r="N653"/>
      <c r="O653" t="s">
        <v>1507</v>
      </c>
      <c r="P653">
        <v>2112207</v>
      </c>
      <c r="Q653" t="s">
        <v>1247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+VLOOKUP($A$1:$A$21162,'DT HUEVO'!$A:$E,3,0)</f>
        <v>XL</v>
      </c>
      <c r="W653" t="str">
        <f>+VLOOKUP($A$1:$A$21002,'DT HUEVO'!$A:$E,4,0)</f>
        <v>EMPACADOS</v>
      </c>
      <c r="X653" t="str">
        <f>+VLOOKUP(T$1:T$21162,'DT HUEVO'!$H:$K,2,0)</f>
        <v>CENTRO ORIENTE</v>
      </c>
      <c r="Y653" t="str">
        <f>+VLOOKUP(T$1:T$21162,'DT HUEVO'!$H:$K,3,0)</f>
        <v>SANTANDER</v>
      </c>
      <c r="Z653" t="str">
        <f>+VLOOKUP(A$1:A$21162,'DT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2152388</v>
      </c>
      <c r="B654" t="s">
        <v>1105</v>
      </c>
      <c r="C654" t="s">
        <v>1258</v>
      </c>
      <c r="D654">
        <v>180</v>
      </c>
      <c r="E654">
        <v>0</v>
      </c>
      <c r="F654" t="s">
        <v>1259</v>
      </c>
      <c r="G654" t="s">
        <v>1260</v>
      </c>
      <c r="H654">
        <v>0</v>
      </c>
      <c r="I654">
        <v>550</v>
      </c>
      <c r="J654" t="s">
        <v>1261</v>
      </c>
      <c r="K654" t="s">
        <v>1262</v>
      </c>
      <c r="L654">
        <v>538.38</v>
      </c>
      <c r="M654" s="224">
        <v>46261</v>
      </c>
      <c r="N654"/>
      <c r="O654" t="s">
        <v>1507</v>
      </c>
      <c r="P654">
        <v>2152388</v>
      </c>
      <c r="Q654" t="s">
        <v>1247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+VLOOKUP($A$1:$A$21162,'DT HUEVO'!$A:$E,3,0)</f>
        <v>L</v>
      </c>
      <c r="W654" t="str">
        <f>+VLOOKUP($A$1:$A$21002,'DT HUEVO'!$A:$E,4,0)</f>
        <v>EMPACADOS</v>
      </c>
      <c r="X654" t="str">
        <f>+VLOOKUP(T$1:T$21162,'DT HUEVO'!$H:$K,2,0)</f>
        <v>CENTRO ORIENTE</v>
      </c>
      <c r="Y654" t="str">
        <f>+VLOOKUP(T$1:T$21162,'DT HUEVO'!$H:$K,3,0)</f>
        <v>SANTANDER</v>
      </c>
      <c r="Z654">
        <f>+VLOOKUP(A$1:A$21162,'DT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152384</v>
      </c>
      <c r="B655" t="s">
        <v>1106</v>
      </c>
      <c r="C655" t="s">
        <v>1258</v>
      </c>
      <c r="D655">
        <v>405</v>
      </c>
      <c r="E655">
        <v>0</v>
      </c>
      <c r="F655" t="s">
        <v>1259</v>
      </c>
      <c r="G655" t="s">
        <v>1260</v>
      </c>
      <c r="H655">
        <v>0</v>
      </c>
      <c r="I655">
        <v>540</v>
      </c>
      <c r="J655" t="s">
        <v>1261</v>
      </c>
      <c r="K655" t="s">
        <v>1262</v>
      </c>
      <c r="L655">
        <v>504.4</v>
      </c>
      <c r="M655" s="224">
        <v>46263</v>
      </c>
      <c r="N655"/>
      <c r="O655" t="s">
        <v>1508</v>
      </c>
      <c r="P655">
        <v>152384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+VLOOKUP($A$1:$A$21162,'DT HUEVO'!$A:$E,3,0)</f>
        <v>L</v>
      </c>
      <c r="W655" t="str">
        <f>+VLOOKUP($A$1:$A$21002,'DT HUEVO'!$A:$E,4,0)</f>
        <v>EMPACADOS</v>
      </c>
      <c r="X655" t="str">
        <f>+VLOOKUP(T$1:T$21162,'DT HUEVO'!$H:$K,2,0)</f>
        <v>CENTRO ORIENTE</v>
      </c>
      <c r="Y655" t="str">
        <f>+VLOOKUP(T$1:T$21162,'DT HUEVO'!$H:$K,3,0)</f>
        <v>SANTANDER</v>
      </c>
      <c r="Z655">
        <f>+VLOOKUP(A$1:A$21162,'DT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2110202</v>
      </c>
      <c r="B656" t="s">
        <v>1007</v>
      </c>
      <c r="C656" t="s">
        <v>1258</v>
      </c>
      <c r="D656">
        <v>5948</v>
      </c>
      <c r="E656">
        <v>0</v>
      </c>
      <c r="F656" t="s">
        <v>1259</v>
      </c>
      <c r="G656" t="s">
        <v>1260</v>
      </c>
      <c r="H656">
        <v>0</v>
      </c>
      <c r="I656">
        <v>510</v>
      </c>
      <c r="J656" t="s">
        <v>1261</v>
      </c>
      <c r="K656" t="s">
        <v>1262</v>
      </c>
      <c r="L656">
        <v>395.22739328477519</v>
      </c>
      <c r="M656" s="224">
        <v>46263</v>
      </c>
      <c r="N656"/>
      <c r="O656" t="s">
        <v>1508</v>
      </c>
      <c r="P656">
        <v>2110202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+VLOOKUP($A$1:$A$21162,'DT HUEVO'!$A:$E,3,0)</f>
        <v>XL</v>
      </c>
      <c r="W656" t="str">
        <f>+VLOOKUP($A$1:$A$21002,'DT HUEVO'!$A:$E,4,0)</f>
        <v>VERDE</v>
      </c>
      <c r="X656" t="str">
        <f>+VLOOKUP(T$1:T$21162,'DT HUEVO'!$H:$K,2,0)</f>
        <v>CENTRO ORIENTE</v>
      </c>
      <c r="Y656" t="str">
        <f>+VLOOKUP(T$1:T$21162,'DT HUEVO'!$H:$K,3,0)</f>
        <v>SANTANDER</v>
      </c>
      <c r="Z656">
        <f>+VLOOKUP(A$1:A$21162,'DT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2110217</v>
      </c>
      <c r="B657" t="s">
        <v>1248</v>
      </c>
      <c r="C657" t="s">
        <v>1258</v>
      </c>
      <c r="D657">
        <v>540</v>
      </c>
      <c r="E657">
        <v>0</v>
      </c>
      <c r="F657" t="s">
        <v>1259</v>
      </c>
      <c r="G657" t="s">
        <v>1260</v>
      </c>
      <c r="H657">
        <v>0</v>
      </c>
      <c r="I657">
        <v>520</v>
      </c>
      <c r="J657" t="s">
        <v>1261</v>
      </c>
      <c r="K657" t="s">
        <v>1262</v>
      </c>
      <c r="L657">
        <v>393.89</v>
      </c>
      <c r="M657" s="224">
        <v>46265</v>
      </c>
      <c r="N657">
        <v>0</v>
      </c>
      <c r="O657" t="s">
        <v>1508</v>
      </c>
      <c r="P657">
        <v>2110217</v>
      </c>
      <c r="Q657" t="s">
        <v>347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+VLOOKUP($A$1:$A$21162,'DT HUEVO'!$A:$E,3,0)</f>
        <v>XL</v>
      </c>
      <c r="W657" t="str">
        <f>+VLOOKUP($A$1:$A$21002,'DT HUEVO'!$A:$E,4,0)</f>
        <v>EMPACADOS</v>
      </c>
      <c r="X657" t="str">
        <f>+VLOOKUP(T$1:T$21162,'DT HUEVO'!$H:$K,2,0)</f>
        <v>CENTRO ORIENTE</v>
      </c>
      <c r="Y657" t="str">
        <f>+VLOOKUP(T$1:T$21162,'DT HUEVO'!$H:$K,3,0)</f>
        <v>SANTANDER</v>
      </c>
      <c r="Z657">
        <f>+VLOOKUP(A$1:A$21162,'DT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6802</v>
      </c>
      <c r="E658">
        <v>0</v>
      </c>
      <c r="F658" t="s">
        <v>1259</v>
      </c>
      <c r="G658" t="s">
        <v>1260</v>
      </c>
      <c r="H658">
        <v>0</v>
      </c>
      <c r="I658">
        <v>465</v>
      </c>
      <c r="J658" t="s">
        <v>1261</v>
      </c>
      <c r="K658" t="s">
        <v>1262</v>
      </c>
      <c r="L658">
        <v>363.26020247961901</v>
      </c>
      <c r="M658" s="224">
        <v>46263</v>
      </c>
      <c r="N658"/>
      <c r="O658" t="s">
        <v>1508</v>
      </c>
      <c r="P658">
        <v>2110302</v>
      </c>
      <c r="Q658" t="s">
        <v>347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+VLOOKUP($A$1:$A$21162,'DT HUEVO'!$A:$E,3,0)</f>
        <v>L</v>
      </c>
      <c r="W658" t="str">
        <f>+VLOOKUP($A$1:$A$21002,'DT HUEVO'!$A:$E,4,0)</f>
        <v>VERDE</v>
      </c>
      <c r="X658" t="str">
        <f>+VLOOKUP(T$1:T$21162,'DT HUEVO'!$H:$K,2,0)</f>
        <v>CENTRO ORIENTE</v>
      </c>
      <c r="Y658" t="str">
        <f>+VLOOKUP(T$1:T$21162,'DT HUEVO'!$H:$K,3,0)</f>
        <v>SANTANDER</v>
      </c>
      <c r="Z658">
        <f>+VLOOKUP(A$1:A$21162,'DT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1265</v>
      </c>
      <c r="C659" t="s">
        <v>1258</v>
      </c>
      <c r="D659">
        <v>930</v>
      </c>
      <c r="E659">
        <v>0</v>
      </c>
      <c r="F659" t="s">
        <v>1259</v>
      </c>
      <c r="G659" t="s">
        <v>1260</v>
      </c>
      <c r="H659">
        <v>0</v>
      </c>
      <c r="I659">
        <v>475</v>
      </c>
      <c r="J659" t="s">
        <v>1261</v>
      </c>
      <c r="K659" t="s">
        <v>1262</v>
      </c>
      <c r="L659">
        <v>362.98</v>
      </c>
      <c r="M659" s="224">
        <v>46265</v>
      </c>
      <c r="N659">
        <v>0</v>
      </c>
      <c r="O659" t="s">
        <v>1508</v>
      </c>
      <c r="P659">
        <v>2110317</v>
      </c>
      <c r="Q659" t="s">
        <v>347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+VLOOKUP($A$1:$A$21162,'DT HUEVO'!$A:$E,3,0)</f>
        <v>L</v>
      </c>
      <c r="W659" t="str">
        <f>+VLOOKUP($A$1:$A$21002,'DT HUEVO'!$A:$E,4,0)</f>
        <v>EMPACADOS</v>
      </c>
      <c r="X659" t="str">
        <f>+VLOOKUP(T$1:T$21162,'DT HUEVO'!$H:$K,2,0)</f>
        <v>CENTRO ORIENTE</v>
      </c>
      <c r="Y659" t="str">
        <f>+VLOOKUP(T$1:T$21162,'DT HUEVO'!$H:$K,3,0)</f>
        <v>SANTANDER</v>
      </c>
      <c r="Z659">
        <f>+VLOOKUP(A$1:A$21162,'DT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1008</v>
      </c>
      <c r="C660" t="s">
        <v>1258</v>
      </c>
      <c r="D660">
        <v>3541</v>
      </c>
      <c r="E660">
        <v>0</v>
      </c>
      <c r="F660" t="s">
        <v>1259</v>
      </c>
      <c r="G660" t="s">
        <v>1260</v>
      </c>
      <c r="H660">
        <v>0</v>
      </c>
      <c r="I660">
        <v>445</v>
      </c>
      <c r="J660" t="s">
        <v>1261</v>
      </c>
      <c r="K660" t="s">
        <v>1262</v>
      </c>
      <c r="L660">
        <v>349.55000000014059</v>
      </c>
      <c r="M660" s="224">
        <v>46265</v>
      </c>
      <c r="N660"/>
      <c r="O660" t="s">
        <v>1508</v>
      </c>
      <c r="P660">
        <v>2110402</v>
      </c>
      <c r="Q660" t="s">
        <v>347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+VLOOKUP($A$1:$A$21162,'DT HUEVO'!$A:$E,3,0)</f>
        <v>M</v>
      </c>
      <c r="W660" t="str">
        <f>+VLOOKUP($A$1:$A$21002,'DT HUEVO'!$A:$E,4,0)</f>
        <v>VERDE</v>
      </c>
      <c r="X660" t="str">
        <f>+VLOOKUP(T$1:T$21162,'DT HUEVO'!$H:$K,2,0)</f>
        <v>CENTRO ORIENTE</v>
      </c>
      <c r="Y660" t="str">
        <f>+VLOOKUP(T$1:T$21162,'DT HUEVO'!$H:$K,3,0)</f>
        <v>SANTANDER</v>
      </c>
      <c r="Z660">
        <f>+VLOOKUP(A$1:A$21162,'DT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2112207</v>
      </c>
      <c r="B661" t="s">
        <v>1103</v>
      </c>
      <c r="C661" t="s">
        <v>1258</v>
      </c>
      <c r="D661">
        <v>180</v>
      </c>
      <c r="E661">
        <v>0</v>
      </c>
      <c r="F661" t="s">
        <v>1259</v>
      </c>
      <c r="G661" t="s">
        <v>1260</v>
      </c>
      <c r="H661">
        <v>0</v>
      </c>
      <c r="I661">
        <v>640</v>
      </c>
      <c r="J661" t="s">
        <v>1261</v>
      </c>
      <c r="K661" t="s">
        <v>1262</v>
      </c>
      <c r="L661">
        <v>599.67999999999995</v>
      </c>
      <c r="M661" s="224">
        <v>46263</v>
      </c>
      <c r="N661"/>
      <c r="O661" t="s">
        <v>1508</v>
      </c>
      <c r="P661">
        <v>2112207</v>
      </c>
      <c r="Q661" t="s">
        <v>347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+VLOOKUP($A$1:$A$21162,'DT HUEVO'!$A:$E,3,0)</f>
        <v>XL</v>
      </c>
      <c r="W661" t="str">
        <f>+VLOOKUP($A$1:$A$21002,'DT HUEVO'!$A:$E,4,0)</f>
        <v>EMPACADOS</v>
      </c>
      <c r="X661" t="str">
        <f>+VLOOKUP(T$1:T$21162,'DT HUEVO'!$H:$K,2,0)</f>
        <v>CENTRO ORIENTE</v>
      </c>
      <c r="Y661" t="str">
        <f>+VLOOKUP(T$1:T$21162,'DT HUEVO'!$H:$K,3,0)</f>
        <v>SANTANDER</v>
      </c>
      <c r="Z661" t="str">
        <f>+VLOOKUP(A$1:A$21162,'DT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112271</v>
      </c>
      <c r="B662" t="s">
        <v>1234</v>
      </c>
      <c r="C662" t="s">
        <v>1258</v>
      </c>
      <c r="D662">
        <v>975</v>
      </c>
      <c r="E662">
        <v>0</v>
      </c>
      <c r="F662" t="s">
        <v>1259</v>
      </c>
      <c r="G662" t="s">
        <v>1260</v>
      </c>
      <c r="H662">
        <v>0</v>
      </c>
      <c r="I662">
        <v>630</v>
      </c>
      <c r="J662" t="s">
        <v>1261</v>
      </c>
      <c r="K662" t="s">
        <v>1262</v>
      </c>
      <c r="L662">
        <v>589.68000012540256</v>
      </c>
      <c r="M662" s="224">
        <v>46263</v>
      </c>
      <c r="N662">
        <v>0</v>
      </c>
      <c r="O662" t="s">
        <v>1705</v>
      </c>
      <c r="P662">
        <v>112271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+VLOOKUP($A$1:$A$21162,'DT HUEVO'!$A:$E,3,0)</f>
        <v>XL</v>
      </c>
      <c r="W662" t="str">
        <f>+VLOOKUP($A$1:$A$21002,'DT HUEVO'!$A:$E,4,0)</f>
        <v>EMPACADOS</v>
      </c>
      <c r="X662" t="str">
        <f>+VLOOKUP(T$1:T$21162,'DT HUEVO'!$H:$K,2,0)</f>
        <v>CENTRO ORIENTE</v>
      </c>
      <c r="Y662" t="str">
        <f>+VLOOKUP(T$1:T$21162,'DT HUEVO'!$H:$K,3,0)</f>
        <v>SANTANDER</v>
      </c>
      <c r="Z662">
        <f>+VLOOKUP(A$1:A$21162,'DT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240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4">
        <v>46263</v>
      </c>
      <c r="N663"/>
      <c r="O663" t="s">
        <v>1705</v>
      </c>
      <c r="P663">
        <v>2010102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+VLOOKUP($A$1:$A$21162,'DT HUEVO'!$A:$E,3,0)</f>
        <v>YUMBO</v>
      </c>
      <c r="W663" t="str">
        <f>+VLOOKUP($A$1:$A$21002,'DT HUEVO'!$A:$E,4,0)</f>
        <v>VERDE</v>
      </c>
      <c r="X663" t="str">
        <f>+VLOOKUP(T$1:T$21162,'DT HUEVO'!$H:$K,2,0)</f>
        <v>CENTRO ORIENTE</v>
      </c>
      <c r="Y663" t="str">
        <f>+VLOOKUP(T$1:T$21162,'DT HUEVO'!$H:$K,3,0)</f>
        <v>SANTANDER</v>
      </c>
      <c r="Z663">
        <f>+VLOOKUP(A$1:A$21162,'DT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5028</v>
      </c>
      <c r="E664">
        <v>0</v>
      </c>
      <c r="F664" t="s">
        <v>1259</v>
      </c>
      <c r="G664" t="s">
        <v>1260</v>
      </c>
      <c r="H664">
        <v>0</v>
      </c>
      <c r="I664">
        <v>510</v>
      </c>
      <c r="J664" t="s">
        <v>1261</v>
      </c>
      <c r="K664" t="s">
        <v>1262</v>
      </c>
      <c r="L664">
        <v>395.74920424126748</v>
      </c>
      <c r="M664" s="224">
        <v>46263</v>
      </c>
      <c r="N664"/>
      <c r="O664" t="s">
        <v>1705</v>
      </c>
      <c r="P664">
        <v>2110202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+VLOOKUP($A$1:$A$21162,'DT HUEVO'!$A:$E,3,0)</f>
        <v>XL</v>
      </c>
      <c r="W664" t="str">
        <f>+VLOOKUP($A$1:$A$21002,'DT HUEVO'!$A:$E,4,0)</f>
        <v>VERDE</v>
      </c>
      <c r="X664" t="str">
        <f>+VLOOKUP(T$1:T$21162,'DT HUEVO'!$H:$K,2,0)</f>
        <v>CENTRO ORIENTE</v>
      </c>
      <c r="Y664" t="str">
        <f>+VLOOKUP(T$1:T$21162,'DT HUEVO'!$H:$K,3,0)</f>
        <v>SANTANDER</v>
      </c>
      <c r="Z664">
        <f>+VLOOKUP(A$1:A$21162,'DT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5520</v>
      </c>
      <c r="E665">
        <v>0</v>
      </c>
      <c r="F665" t="s">
        <v>1259</v>
      </c>
      <c r="G665" t="s">
        <v>1260</v>
      </c>
      <c r="H665">
        <v>0</v>
      </c>
      <c r="I665">
        <v>520</v>
      </c>
      <c r="J665" t="s">
        <v>1261</v>
      </c>
      <c r="K665" t="s">
        <v>1262</v>
      </c>
      <c r="L665">
        <v>393.89</v>
      </c>
      <c r="M665" s="224">
        <v>46263</v>
      </c>
      <c r="N665">
        <v>0</v>
      </c>
      <c r="O665" t="s">
        <v>1705</v>
      </c>
      <c r="P665">
        <v>2110217</v>
      </c>
      <c r="Q665" t="s">
        <v>348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+VLOOKUP($A$1:$A$21162,'DT HUEVO'!$A:$E,3,0)</f>
        <v>XL</v>
      </c>
      <c r="W665" t="str">
        <f>+VLOOKUP($A$1:$A$21002,'DT HUEVO'!$A:$E,4,0)</f>
        <v>EMPACADOS</v>
      </c>
      <c r="X665" t="str">
        <f>+VLOOKUP(T$1:T$21162,'DT HUEVO'!$H:$K,2,0)</f>
        <v>CENTRO ORIENTE</v>
      </c>
      <c r="Y665" t="str">
        <f>+VLOOKUP(T$1:T$21162,'DT HUEVO'!$H:$K,3,0)</f>
        <v>SANTANDER</v>
      </c>
      <c r="Z665">
        <f>+VLOOKUP(A$1:A$21162,'DT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2390</v>
      </c>
      <c r="E666">
        <v>0</v>
      </c>
      <c r="F666" t="s">
        <v>1259</v>
      </c>
      <c r="G666" t="s">
        <v>1260</v>
      </c>
      <c r="H666">
        <v>0</v>
      </c>
      <c r="I666">
        <v>465</v>
      </c>
      <c r="J666" t="s">
        <v>1261</v>
      </c>
      <c r="K666" t="s">
        <v>1262</v>
      </c>
      <c r="L666">
        <v>363.26656122777672</v>
      </c>
      <c r="M666" s="224">
        <v>46263</v>
      </c>
      <c r="N666"/>
      <c r="O666" t="s">
        <v>1705</v>
      </c>
      <c r="P666">
        <v>2110302</v>
      </c>
      <c r="Q666" t="s">
        <v>348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+VLOOKUP($A$1:$A$21162,'DT HUEVO'!$A:$E,3,0)</f>
        <v>L</v>
      </c>
      <c r="W666" t="str">
        <f>+VLOOKUP($A$1:$A$21002,'DT HUEVO'!$A:$E,4,0)</f>
        <v>VERDE</v>
      </c>
      <c r="X666" t="str">
        <f>+VLOOKUP(T$1:T$21162,'DT HUEVO'!$H:$K,2,0)</f>
        <v>CENTRO ORIENTE</v>
      </c>
      <c r="Y666" t="str">
        <f>+VLOOKUP(T$1:T$21162,'DT HUEVO'!$H:$K,3,0)</f>
        <v>SANTANDER</v>
      </c>
      <c r="Z666">
        <f>+VLOOKUP(A$1:A$21162,'DT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390</v>
      </c>
      <c r="E667">
        <v>0</v>
      </c>
      <c r="F667" t="s">
        <v>1259</v>
      </c>
      <c r="G667" t="s">
        <v>1260</v>
      </c>
      <c r="H667">
        <v>0</v>
      </c>
      <c r="I667">
        <v>475</v>
      </c>
      <c r="J667" t="s">
        <v>1261</v>
      </c>
      <c r="K667" t="s">
        <v>1262</v>
      </c>
      <c r="L667">
        <v>362.98</v>
      </c>
      <c r="M667" s="224">
        <v>46263</v>
      </c>
      <c r="N667">
        <v>0</v>
      </c>
      <c r="O667" t="s">
        <v>1705</v>
      </c>
      <c r="P667">
        <v>2110317</v>
      </c>
      <c r="Q667" t="s">
        <v>348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+VLOOKUP($A$1:$A$21162,'DT HUEVO'!$A:$E,3,0)</f>
        <v>L</v>
      </c>
      <c r="W667" t="str">
        <f>+VLOOKUP($A$1:$A$21002,'DT HUEVO'!$A:$E,4,0)</f>
        <v>EMPACADOS</v>
      </c>
      <c r="X667" t="str">
        <f>+VLOOKUP(T$1:T$21162,'DT HUEVO'!$H:$K,2,0)</f>
        <v>CENTRO ORIENTE</v>
      </c>
      <c r="Y667" t="str">
        <f>+VLOOKUP(T$1:T$21162,'DT HUEVO'!$H:$K,3,0)</f>
        <v>SANTANDER</v>
      </c>
      <c r="Z667">
        <f>+VLOOKUP(A$1:A$21162,'DT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540</v>
      </c>
      <c r="E668">
        <v>0</v>
      </c>
      <c r="F668" t="s">
        <v>1259</v>
      </c>
      <c r="G668" t="s">
        <v>1260</v>
      </c>
      <c r="H668">
        <v>0</v>
      </c>
      <c r="I668">
        <v>445</v>
      </c>
      <c r="J668" t="s">
        <v>1261</v>
      </c>
      <c r="K668" t="s">
        <v>1262</v>
      </c>
      <c r="L668">
        <v>349.55000000036478</v>
      </c>
      <c r="M668" s="224">
        <v>46263</v>
      </c>
      <c r="N668"/>
      <c r="O668" t="s">
        <v>1705</v>
      </c>
      <c r="P668">
        <v>2110402</v>
      </c>
      <c r="Q668" t="s">
        <v>348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+VLOOKUP($A$1:$A$21162,'DT HUEVO'!$A:$E,3,0)</f>
        <v>M</v>
      </c>
      <c r="W668" t="str">
        <f>+VLOOKUP($A$1:$A$21002,'DT HUEVO'!$A:$E,4,0)</f>
        <v>VERDE</v>
      </c>
      <c r="X668" t="str">
        <f>+VLOOKUP(T$1:T$21162,'DT HUEVO'!$H:$K,2,0)</f>
        <v>CENTRO ORIENTE</v>
      </c>
      <c r="Y668" t="str">
        <f>+VLOOKUP(T$1:T$21162,'DT HUEVO'!$H:$K,3,0)</f>
        <v>SANTANDER</v>
      </c>
      <c r="Z668">
        <f>+VLOOKUP(A$1:A$21162,'DT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2110202</v>
      </c>
      <c r="B669" t="s">
        <v>1007</v>
      </c>
      <c r="C669" t="s">
        <v>1258</v>
      </c>
      <c r="D669">
        <v>7740</v>
      </c>
      <c r="E669">
        <v>0</v>
      </c>
      <c r="F669" t="s">
        <v>1259</v>
      </c>
      <c r="G669" t="s">
        <v>1260</v>
      </c>
      <c r="H669">
        <v>0</v>
      </c>
      <c r="I669">
        <v>510</v>
      </c>
      <c r="J669" t="s">
        <v>1261</v>
      </c>
      <c r="K669" t="s">
        <v>1262</v>
      </c>
      <c r="L669">
        <v>396.18511222531703</v>
      </c>
      <c r="M669" s="224">
        <v>46263</v>
      </c>
      <c r="N669"/>
      <c r="O669" t="s">
        <v>1509</v>
      </c>
      <c r="P669">
        <v>2110202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+VLOOKUP($A$1:$A$21162,'DT HUEVO'!$A:$E,3,0)</f>
        <v>XL</v>
      </c>
      <c r="W669" t="str">
        <f>+VLOOKUP($A$1:$A$21002,'DT HUEVO'!$A:$E,4,0)</f>
        <v>VERDE</v>
      </c>
      <c r="X669" t="str">
        <f>+VLOOKUP(T$1:T$21162,'DT HUEVO'!$H:$K,2,0)</f>
        <v>CENTRO ORIENTE</v>
      </c>
      <c r="Y669" t="str">
        <f>+VLOOKUP(T$1:T$21162,'DT HUEVO'!$H:$K,3,0)</f>
        <v>SANTANDER</v>
      </c>
      <c r="Z669">
        <f>+VLOOKUP(A$1:A$21162,'DT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2110302</v>
      </c>
      <c r="B670" t="s">
        <v>1006</v>
      </c>
      <c r="C670" t="s">
        <v>1258</v>
      </c>
      <c r="D670">
        <v>8460</v>
      </c>
      <c r="E670">
        <v>0</v>
      </c>
      <c r="F670" t="s">
        <v>1259</v>
      </c>
      <c r="G670" t="s">
        <v>1260</v>
      </c>
      <c r="H670">
        <v>0</v>
      </c>
      <c r="I670">
        <v>465</v>
      </c>
      <c r="J670" t="s">
        <v>1261</v>
      </c>
      <c r="K670" t="s">
        <v>1262</v>
      </c>
      <c r="L670">
        <v>363.26897957265129</v>
      </c>
      <c r="M670" s="224">
        <v>46263</v>
      </c>
      <c r="N670"/>
      <c r="O670" t="s">
        <v>1509</v>
      </c>
      <c r="P670">
        <v>2110302</v>
      </c>
      <c r="Q670" t="s">
        <v>349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+VLOOKUP($A$1:$A$21162,'DT HUEVO'!$A:$E,3,0)</f>
        <v>L</v>
      </c>
      <c r="W670" t="str">
        <f>+VLOOKUP($A$1:$A$21002,'DT HUEVO'!$A:$E,4,0)</f>
        <v>VERDE</v>
      </c>
      <c r="X670" t="str">
        <f>+VLOOKUP(T$1:T$21162,'DT HUEVO'!$H:$K,2,0)</f>
        <v>CENTRO ORIENTE</v>
      </c>
      <c r="Y670" t="str">
        <f>+VLOOKUP(T$1:T$21162,'DT HUEVO'!$H:$K,3,0)</f>
        <v>SANTANDER</v>
      </c>
      <c r="Z670">
        <f>+VLOOKUP(A$1:A$21162,'DT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1008</v>
      </c>
      <c r="C671" t="s">
        <v>1258</v>
      </c>
      <c r="D671">
        <v>420</v>
      </c>
      <c r="E671">
        <v>0</v>
      </c>
      <c r="F671" t="s">
        <v>1259</v>
      </c>
      <c r="G671" t="s">
        <v>1260</v>
      </c>
      <c r="H671">
        <v>0</v>
      </c>
      <c r="I671">
        <v>445</v>
      </c>
      <c r="J671" t="s">
        <v>1261</v>
      </c>
      <c r="K671" t="s">
        <v>1262</v>
      </c>
      <c r="L671">
        <v>349.5500047043011</v>
      </c>
      <c r="M671" s="224">
        <v>46262</v>
      </c>
      <c r="N671"/>
      <c r="O671" t="s">
        <v>1509</v>
      </c>
      <c r="P671">
        <v>2110402</v>
      </c>
      <c r="Q671" t="s">
        <v>349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+VLOOKUP($A$1:$A$21162,'DT HUEVO'!$A:$E,3,0)</f>
        <v>M</v>
      </c>
      <c r="W671" t="str">
        <f>+VLOOKUP($A$1:$A$21002,'DT HUEVO'!$A:$E,4,0)</f>
        <v>VERDE</v>
      </c>
      <c r="X671" t="str">
        <f>+VLOOKUP(T$1:T$21162,'DT HUEVO'!$H:$K,2,0)</f>
        <v>CENTRO ORIENTE</v>
      </c>
      <c r="Y671" t="str">
        <f>+VLOOKUP(T$1:T$21162,'DT HUEVO'!$H:$K,3,0)</f>
        <v>SANTANDER</v>
      </c>
      <c r="Z671">
        <f>+VLOOKUP(A$1:A$21162,'DT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152384</v>
      </c>
      <c r="B672" t="s">
        <v>1106</v>
      </c>
      <c r="C672" t="s">
        <v>1258</v>
      </c>
      <c r="D672">
        <v>600</v>
      </c>
      <c r="E672">
        <v>0</v>
      </c>
      <c r="F672" t="s">
        <v>1259</v>
      </c>
      <c r="G672" t="s">
        <v>1260</v>
      </c>
      <c r="H672">
        <v>0</v>
      </c>
      <c r="I672">
        <v>540</v>
      </c>
      <c r="J672" t="s">
        <v>1261</v>
      </c>
      <c r="K672" t="s">
        <v>1262</v>
      </c>
      <c r="L672">
        <v>504.4</v>
      </c>
      <c r="M672" s="224">
        <v>46263</v>
      </c>
      <c r="N672"/>
      <c r="O672" t="s">
        <v>1706</v>
      </c>
      <c r="P672">
        <v>152384</v>
      </c>
      <c r="Q672" t="s">
        <v>350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+VLOOKUP($A$1:$A$21162,'DT HUEVO'!$A:$E,3,0)</f>
        <v>L</v>
      </c>
      <c r="W672" t="str">
        <f>+VLOOKUP($A$1:$A$21002,'DT HUEVO'!$A:$E,4,0)</f>
        <v>EMPACADOS</v>
      </c>
      <c r="X672" t="str">
        <f>+VLOOKUP(T$1:T$21162,'DT HUEVO'!$H:$K,2,0)</f>
        <v>CENTRO ORIENTE</v>
      </c>
      <c r="Y672" t="str">
        <f>+VLOOKUP(T$1:T$21162,'DT HUEVO'!$H:$K,3,0)</f>
        <v>SANTANDER</v>
      </c>
      <c r="Z672">
        <f>+VLOOKUP(A$1:A$21162,'DT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1258</v>
      </c>
      <c r="D673">
        <v>210</v>
      </c>
      <c r="E673">
        <v>0</v>
      </c>
      <c r="F673" t="s">
        <v>1259</v>
      </c>
      <c r="G673" t="s">
        <v>1260</v>
      </c>
      <c r="H673">
        <v>0</v>
      </c>
      <c r="I673">
        <v>610</v>
      </c>
      <c r="J673" t="s">
        <v>1261</v>
      </c>
      <c r="K673" t="s">
        <v>1262</v>
      </c>
      <c r="L673">
        <v>629.67999324674702</v>
      </c>
      <c r="M673" s="224">
        <v>46262</v>
      </c>
      <c r="N673"/>
      <c r="O673" t="s">
        <v>1706</v>
      </c>
      <c r="P673">
        <v>2010102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+VLOOKUP($A$1:$A$21162,'DT HUEVO'!$A:$E,3,0)</f>
        <v>YUMBO</v>
      </c>
      <c r="W673" t="str">
        <f>+VLOOKUP($A$1:$A$21002,'DT HUEVO'!$A:$E,4,0)</f>
        <v>VERDE</v>
      </c>
      <c r="X673" t="str">
        <f>+VLOOKUP(T$1:T$21162,'DT HUEVO'!$H:$K,2,0)</f>
        <v>CENTRO ORIENTE</v>
      </c>
      <c r="Y673" t="str">
        <f>+VLOOKUP(T$1:T$21162,'DT HUEVO'!$H:$K,3,0)</f>
        <v>SANTANDER</v>
      </c>
      <c r="Z673">
        <f>+VLOOKUP(A$1:A$21162,'DT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1007</v>
      </c>
      <c r="C674" t="s">
        <v>1258</v>
      </c>
      <c r="D674">
        <v>3397</v>
      </c>
      <c r="E674">
        <v>0</v>
      </c>
      <c r="F674" t="s">
        <v>1259</v>
      </c>
      <c r="G674" t="s">
        <v>1260</v>
      </c>
      <c r="H674">
        <v>0</v>
      </c>
      <c r="I674">
        <v>510</v>
      </c>
      <c r="J674" t="s">
        <v>1261</v>
      </c>
      <c r="K674" t="s">
        <v>1262</v>
      </c>
      <c r="L674">
        <v>395.28197195717019</v>
      </c>
      <c r="M674" s="224">
        <v>46263</v>
      </c>
      <c r="N674"/>
      <c r="O674" t="s">
        <v>1706</v>
      </c>
      <c r="P674">
        <v>2110202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+VLOOKUP($A$1:$A$21162,'DT HUEVO'!$A:$E,3,0)</f>
        <v>XL</v>
      </c>
      <c r="W674" t="str">
        <f>+VLOOKUP($A$1:$A$21002,'DT HUEVO'!$A:$E,4,0)</f>
        <v>VERDE</v>
      </c>
      <c r="X674" t="str">
        <f>+VLOOKUP(T$1:T$21162,'DT HUEVO'!$H:$K,2,0)</f>
        <v>CENTRO ORIENTE</v>
      </c>
      <c r="Y674" t="str">
        <f>+VLOOKUP(T$1:T$21162,'DT HUEVO'!$H:$K,3,0)</f>
        <v>SANTANDER</v>
      </c>
      <c r="Z674">
        <f>+VLOOKUP(A$1:A$21162,'DT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2110217</v>
      </c>
      <c r="B675" t="s">
        <v>1248</v>
      </c>
      <c r="C675" t="s">
        <v>1258</v>
      </c>
      <c r="D675">
        <v>390</v>
      </c>
      <c r="E675">
        <v>0</v>
      </c>
      <c r="F675" t="s">
        <v>1259</v>
      </c>
      <c r="G675" t="s">
        <v>1260</v>
      </c>
      <c r="H675">
        <v>0</v>
      </c>
      <c r="I675">
        <v>520</v>
      </c>
      <c r="J675" t="s">
        <v>1261</v>
      </c>
      <c r="K675" t="s">
        <v>1262</v>
      </c>
      <c r="L675">
        <v>393.89</v>
      </c>
      <c r="M675" s="224">
        <v>46262</v>
      </c>
      <c r="N675">
        <v>0</v>
      </c>
      <c r="O675" t="s">
        <v>1706</v>
      </c>
      <c r="P675">
        <v>2110217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+VLOOKUP($A$1:$A$21162,'DT HUEVO'!$A:$E,3,0)</f>
        <v>XL</v>
      </c>
      <c r="W675" t="str">
        <f>+VLOOKUP($A$1:$A$21002,'DT HUEVO'!$A:$E,4,0)</f>
        <v>EMPACADOS</v>
      </c>
      <c r="X675" t="str">
        <f>+VLOOKUP(T$1:T$21162,'DT HUEVO'!$H:$K,2,0)</f>
        <v>CENTRO ORIENTE</v>
      </c>
      <c r="Y675" t="str">
        <f>+VLOOKUP(T$1:T$21162,'DT HUEVO'!$H:$K,3,0)</f>
        <v>SANTANDER</v>
      </c>
      <c r="Z675">
        <f>+VLOOKUP(A$1:A$21162,'DT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2110302</v>
      </c>
      <c r="B676" t="s">
        <v>1006</v>
      </c>
      <c r="C676" t="s">
        <v>1258</v>
      </c>
      <c r="D676">
        <v>3585</v>
      </c>
      <c r="E676">
        <v>0</v>
      </c>
      <c r="F676" t="s">
        <v>1259</v>
      </c>
      <c r="G676" t="s">
        <v>1260</v>
      </c>
      <c r="H676">
        <v>0</v>
      </c>
      <c r="I676">
        <v>465</v>
      </c>
      <c r="J676" t="s">
        <v>1261</v>
      </c>
      <c r="K676" t="s">
        <v>1262</v>
      </c>
      <c r="L676">
        <v>363.25254098216192</v>
      </c>
      <c r="M676" s="224">
        <v>46263</v>
      </c>
      <c r="N676"/>
      <c r="O676" t="s">
        <v>1706</v>
      </c>
      <c r="P676">
        <v>2110302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+VLOOKUP($A$1:$A$21162,'DT HUEVO'!$A:$E,3,0)</f>
        <v>L</v>
      </c>
      <c r="W676" t="str">
        <f>+VLOOKUP($A$1:$A$21002,'DT HUEVO'!$A:$E,4,0)</f>
        <v>VERDE</v>
      </c>
      <c r="X676" t="str">
        <f>+VLOOKUP(T$1:T$21162,'DT HUEVO'!$H:$K,2,0)</f>
        <v>CENTRO ORIENTE</v>
      </c>
      <c r="Y676" t="str">
        <f>+VLOOKUP(T$1:T$21162,'DT HUEVO'!$H:$K,3,0)</f>
        <v>SANTANDER</v>
      </c>
      <c r="Z676">
        <f>+VLOOKUP(A$1:A$21162,'DT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2110317</v>
      </c>
      <c r="B677" t="s">
        <v>1265</v>
      </c>
      <c r="C677" t="s">
        <v>1258</v>
      </c>
      <c r="D677">
        <v>720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362.98</v>
      </c>
      <c r="M677" s="224">
        <v>46258</v>
      </c>
      <c r="N677">
        <v>0</v>
      </c>
      <c r="O677" t="s">
        <v>1706</v>
      </c>
      <c r="P677">
        <v>2110317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+VLOOKUP($A$1:$A$21162,'DT HUEVO'!$A:$E,3,0)</f>
        <v>L</v>
      </c>
      <c r="W677" t="str">
        <f>+VLOOKUP($A$1:$A$21002,'DT HUEVO'!$A:$E,4,0)</f>
        <v>EMPACADOS</v>
      </c>
      <c r="X677" t="str">
        <f>+VLOOKUP(T$1:T$21162,'DT HUEVO'!$H:$K,2,0)</f>
        <v>CENTRO ORIENTE</v>
      </c>
      <c r="Y677" t="str">
        <f>+VLOOKUP(T$1:T$21162,'DT HUEVO'!$H:$K,3,0)</f>
        <v>SANTANDER</v>
      </c>
      <c r="Z677">
        <f>+VLOOKUP(A$1:A$21162,'DT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1008</v>
      </c>
      <c r="C678" t="s">
        <v>1258</v>
      </c>
      <c r="D678">
        <v>210</v>
      </c>
      <c r="E678">
        <v>0</v>
      </c>
      <c r="F678" t="s">
        <v>1259</v>
      </c>
      <c r="G678" t="s">
        <v>1260</v>
      </c>
      <c r="H678">
        <v>0</v>
      </c>
      <c r="I678">
        <v>445</v>
      </c>
      <c r="J678" t="s">
        <v>1261</v>
      </c>
      <c r="K678" t="s">
        <v>1262</v>
      </c>
      <c r="L678">
        <v>349.55003326023387</v>
      </c>
      <c r="M678" s="224">
        <v>46263</v>
      </c>
      <c r="N678"/>
      <c r="O678" t="s">
        <v>1706</v>
      </c>
      <c r="P678">
        <v>2110402</v>
      </c>
      <c r="Q678" t="s">
        <v>350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+VLOOKUP($A$1:$A$21162,'DT HUEVO'!$A:$E,3,0)</f>
        <v>M</v>
      </c>
      <c r="W678" t="str">
        <f>+VLOOKUP($A$1:$A$21002,'DT HUEVO'!$A:$E,4,0)</f>
        <v>VERDE</v>
      </c>
      <c r="X678" t="str">
        <f>+VLOOKUP(T$1:T$21162,'DT HUEVO'!$H:$K,2,0)</f>
        <v>CENTRO ORIENTE</v>
      </c>
      <c r="Y678" t="str">
        <f>+VLOOKUP(T$1:T$21162,'DT HUEVO'!$H:$K,3,0)</f>
        <v>SANTANDER</v>
      </c>
      <c r="Z678">
        <f>+VLOOKUP(A$1:A$21162,'DT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2112207</v>
      </c>
      <c r="B679" t="s">
        <v>1103</v>
      </c>
      <c r="C679" t="s">
        <v>1258</v>
      </c>
      <c r="D679">
        <v>150</v>
      </c>
      <c r="E679">
        <v>0</v>
      </c>
      <c r="F679" t="s">
        <v>1259</v>
      </c>
      <c r="G679" t="s">
        <v>1260</v>
      </c>
      <c r="H679">
        <v>0</v>
      </c>
      <c r="I679">
        <v>640</v>
      </c>
      <c r="J679" t="s">
        <v>1261</v>
      </c>
      <c r="K679" t="s">
        <v>1262</v>
      </c>
      <c r="L679">
        <v>599.67999999999995</v>
      </c>
      <c r="M679" s="224">
        <v>46260</v>
      </c>
      <c r="N679"/>
      <c r="O679" t="s">
        <v>1706</v>
      </c>
      <c r="P679">
        <v>2112207</v>
      </c>
      <c r="Q679" t="s">
        <v>350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+VLOOKUP($A$1:$A$21162,'DT HUEVO'!$A:$E,3,0)</f>
        <v>XL</v>
      </c>
      <c r="W679" t="str">
        <f>+VLOOKUP($A$1:$A$21002,'DT HUEVO'!$A:$E,4,0)</f>
        <v>EMPACADOS</v>
      </c>
      <c r="X679" t="str">
        <f>+VLOOKUP(T$1:T$21162,'DT HUEVO'!$H:$K,2,0)</f>
        <v>CENTRO ORIENTE</v>
      </c>
      <c r="Y679" t="str">
        <f>+VLOOKUP(T$1:T$21162,'DT HUEVO'!$H:$K,3,0)</f>
        <v>SANTANDER</v>
      </c>
      <c r="Z679" t="str">
        <f>+VLOOKUP(A$1:A$21162,'DT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112271</v>
      </c>
      <c r="B680" t="s">
        <v>1234</v>
      </c>
      <c r="C680" t="s">
        <v>1258</v>
      </c>
      <c r="D680">
        <v>330</v>
      </c>
      <c r="E680">
        <v>0</v>
      </c>
      <c r="F680" t="s">
        <v>1259</v>
      </c>
      <c r="G680" t="s">
        <v>1260</v>
      </c>
      <c r="H680">
        <v>0</v>
      </c>
      <c r="I680">
        <v>630</v>
      </c>
      <c r="J680" t="s">
        <v>1261</v>
      </c>
      <c r="K680" t="s">
        <v>1262</v>
      </c>
      <c r="L680">
        <v>589.67999999999995</v>
      </c>
      <c r="M680" s="224">
        <v>46259</v>
      </c>
      <c r="N680">
        <v>0</v>
      </c>
      <c r="O680" t="s">
        <v>1688</v>
      </c>
      <c r="P680">
        <v>112271</v>
      </c>
      <c r="Q680" t="s">
        <v>352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+VLOOKUP($A$1:$A$21162,'DT HUEVO'!$A:$E,3,0)</f>
        <v>XL</v>
      </c>
      <c r="W680" t="str">
        <f>+VLOOKUP($A$1:$A$21002,'DT HUEVO'!$A:$E,4,0)</f>
        <v>EMPACADOS</v>
      </c>
      <c r="X680" t="str">
        <f>+VLOOKUP(T$1:T$21162,'DT HUEVO'!$H:$K,2,0)</f>
        <v>CENTRO ORIENTE</v>
      </c>
      <c r="Y680" t="str">
        <f>+VLOOKUP(T$1:T$21162,'DT HUEVO'!$H:$K,3,0)</f>
        <v>SANTANDER</v>
      </c>
      <c r="Z680">
        <f>+VLOOKUP(A$1:A$21162,'DT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2010102</v>
      </c>
      <c r="B681" t="s">
        <v>1266</v>
      </c>
      <c r="C681" t="s">
        <v>1258</v>
      </c>
      <c r="D681">
        <v>9</v>
      </c>
      <c r="E681">
        <v>0</v>
      </c>
      <c r="F681" t="s">
        <v>1259</v>
      </c>
      <c r="G681" t="s">
        <v>1260</v>
      </c>
      <c r="H681">
        <v>0</v>
      </c>
      <c r="I681">
        <v>610</v>
      </c>
      <c r="J681" t="s">
        <v>1261</v>
      </c>
      <c r="K681" t="s">
        <v>1262</v>
      </c>
      <c r="L681">
        <v>629.67999999999995</v>
      </c>
      <c r="M681" s="224">
        <v>46260</v>
      </c>
      <c r="N681"/>
      <c r="O681" t="s">
        <v>1688</v>
      </c>
      <c r="P681">
        <v>2010102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+VLOOKUP($A$1:$A$21162,'DT HUEVO'!$A:$E,3,0)</f>
        <v>YUMBO</v>
      </c>
      <c r="W681" t="str">
        <f>+VLOOKUP($A$1:$A$21002,'DT HUEVO'!$A:$E,4,0)</f>
        <v>VERDE</v>
      </c>
      <c r="X681" t="str">
        <f>+VLOOKUP(T$1:T$21162,'DT HUEVO'!$H:$K,2,0)</f>
        <v>CENTRO ORIENTE</v>
      </c>
      <c r="Y681" t="str">
        <f>+VLOOKUP(T$1:T$21162,'DT HUEVO'!$H:$K,3,0)</f>
        <v>SANTANDER</v>
      </c>
      <c r="Z681">
        <f>+VLOOKUP(A$1:A$21162,'DT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2110202</v>
      </c>
      <c r="B682" t="s">
        <v>1007</v>
      </c>
      <c r="C682" t="s">
        <v>1258</v>
      </c>
      <c r="D682">
        <v>3750</v>
      </c>
      <c r="E682">
        <v>0</v>
      </c>
      <c r="F682" t="s">
        <v>1259</v>
      </c>
      <c r="G682" t="s">
        <v>1260</v>
      </c>
      <c r="H682">
        <v>0</v>
      </c>
      <c r="I682">
        <v>510</v>
      </c>
      <c r="J682" t="s">
        <v>1261</v>
      </c>
      <c r="K682" t="s">
        <v>1262</v>
      </c>
      <c r="L682">
        <v>395.82332544932149</v>
      </c>
      <c r="M682" s="224">
        <v>46263</v>
      </c>
      <c r="N682"/>
      <c r="O682" t="s">
        <v>1688</v>
      </c>
      <c r="P682">
        <v>2110202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+VLOOKUP($A$1:$A$21162,'DT HUEVO'!$A:$E,3,0)</f>
        <v>XL</v>
      </c>
      <c r="W682" t="str">
        <f>+VLOOKUP($A$1:$A$21002,'DT HUEVO'!$A:$E,4,0)</f>
        <v>VERDE</v>
      </c>
      <c r="X682" t="str">
        <f>+VLOOKUP(T$1:T$21162,'DT HUEVO'!$H:$K,2,0)</f>
        <v>CENTRO ORIENTE</v>
      </c>
      <c r="Y682" t="str">
        <f>+VLOOKUP(T$1:T$21162,'DT HUEVO'!$H:$K,3,0)</f>
        <v>SANTANDER</v>
      </c>
      <c r="Z682">
        <f>+VLOOKUP(A$1:A$21162,'DT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2110217</v>
      </c>
      <c r="B683" t="s">
        <v>1248</v>
      </c>
      <c r="C683" t="s">
        <v>1258</v>
      </c>
      <c r="D683">
        <v>2160</v>
      </c>
      <c r="E683">
        <v>0</v>
      </c>
      <c r="F683" t="s">
        <v>1259</v>
      </c>
      <c r="G683" t="s">
        <v>1260</v>
      </c>
      <c r="H683">
        <v>0</v>
      </c>
      <c r="I683">
        <v>520</v>
      </c>
      <c r="J683" t="s">
        <v>1261</v>
      </c>
      <c r="K683" t="s">
        <v>1262</v>
      </c>
      <c r="L683">
        <v>393.89</v>
      </c>
      <c r="M683" s="224">
        <v>46263</v>
      </c>
      <c r="N683">
        <v>0</v>
      </c>
      <c r="O683" t="s">
        <v>1688</v>
      </c>
      <c r="P683">
        <v>2110217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+VLOOKUP($A$1:$A$21162,'DT HUEVO'!$A:$E,3,0)</f>
        <v>XL</v>
      </c>
      <c r="W683" t="str">
        <f>+VLOOKUP($A$1:$A$21002,'DT HUEVO'!$A:$E,4,0)</f>
        <v>EMPACADOS</v>
      </c>
      <c r="X683" t="str">
        <f>+VLOOKUP(T$1:T$21162,'DT HUEVO'!$H:$K,2,0)</f>
        <v>CENTRO ORIENTE</v>
      </c>
      <c r="Y683" t="str">
        <f>+VLOOKUP(T$1:T$21162,'DT HUEVO'!$H:$K,3,0)</f>
        <v>SANTANDER</v>
      </c>
      <c r="Z683">
        <f>+VLOOKUP(A$1:A$21162,'DT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2110302</v>
      </c>
      <c r="B684" t="s">
        <v>1006</v>
      </c>
      <c r="C684" t="s">
        <v>1258</v>
      </c>
      <c r="D684">
        <v>7869</v>
      </c>
      <c r="E684">
        <v>0</v>
      </c>
      <c r="F684" t="s">
        <v>1259</v>
      </c>
      <c r="G684" t="s">
        <v>1260</v>
      </c>
      <c r="H684">
        <v>0</v>
      </c>
      <c r="I684">
        <v>465</v>
      </c>
      <c r="J684" t="s">
        <v>1261</v>
      </c>
      <c r="K684" t="s">
        <v>1262</v>
      </c>
      <c r="L684">
        <v>363.28700414231912</v>
      </c>
      <c r="M684" s="224">
        <v>46263</v>
      </c>
      <c r="N684"/>
      <c r="O684" t="s">
        <v>1688</v>
      </c>
      <c r="P684">
        <v>2110302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+VLOOKUP($A$1:$A$21162,'DT HUEVO'!$A:$E,3,0)</f>
        <v>L</v>
      </c>
      <c r="W684" t="str">
        <f>+VLOOKUP($A$1:$A$21002,'DT HUEVO'!$A:$E,4,0)</f>
        <v>VERDE</v>
      </c>
      <c r="X684" t="str">
        <f>+VLOOKUP(T$1:T$21162,'DT HUEVO'!$H:$K,2,0)</f>
        <v>CENTRO ORIENTE</v>
      </c>
      <c r="Y684" t="str">
        <f>+VLOOKUP(T$1:T$21162,'DT HUEVO'!$H:$K,3,0)</f>
        <v>SANTANDER</v>
      </c>
      <c r="Z684">
        <f>+VLOOKUP(A$1:A$21162,'DT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2110317</v>
      </c>
      <c r="B685" t="s">
        <v>1265</v>
      </c>
      <c r="C685" t="s">
        <v>1258</v>
      </c>
      <c r="D685">
        <v>390</v>
      </c>
      <c r="E685">
        <v>0</v>
      </c>
      <c r="F685" t="s">
        <v>1259</v>
      </c>
      <c r="G685" t="s">
        <v>1260</v>
      </c>
      <c r="H685">
        <v>0</v>
      </c>
      <c r="I685">
        <v>475</v>
      </c>
      <c r="J685" t="s">
        <v>1261</v>
      </c>
      <c r="K685" t="s">
        <v>1262</v>
      </c>
      <c r="L685">
        <v>362.98</v>
      </c>
      <c r="M685" s="224">
        <v>46263</v>
      </c>
      <c r="N685">
        <v>0</v>
      </c>
      <c r="O685" t="s">
        <v>1688</v>
      </c>
      <c r="P685">
        <v>2110317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+VLOOKUP($A$1:$A$21162,'DT HUEVO'!$A:$E,3,0)</f>
        <v>L</v>
      </c>
      <c r="W685" t="str">
        <f>+VLOOKUP($A$1:$A$21002,'DT HUEVO'!$A:$E,4,0)</f>
        <v>EMPACADOS</v>
      </c>
      <c r="X685" t="str">
        <f>+VLOOKUP(T$1:T$21162,'DT HUEVO'!$H:$K,2,0)</f>
        <v>CENTRO ORIENTE</v>
      </c>
      <c r="Y685" t="str">
        <f>+VLOOKUP(T$1:T$21162,'DT HUEVO'!$H:$K,3,0)</f>
        <v>SANTANDER</v>
      </c>
      <c r="Z685">
        <f>+VLOOKUP(A$1:A$21162,'DT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2112207</v>
      </c>
      <c r="B686" t="s">
        <v>1103</v>
      </c>
      <c r="C686" t="s">
        <v>1258</v>
      </c>
      <c r="D686">
        <v>45</v>
      </c>
      <c r="E686">
        <v>0</v>
      </c>
      <c r="F686" t="s">
        <v>1259</v>
      </c>
      <c r="G686" t="s">
        <v>1260</v>
      </c>
      <c r="H686">
        <v>0</v>
      </c>
      <c r="I686">
        <v>640</v>
      </c>
      <c r="J686" t="s">
        <v>1261</v>
      </c>
      <c r="K686" t="s">
        <v>1262</v>
      </c>
      <c r="L686">
        <v>599.67999999999995</v>
      </c>
      <c r="M686" s="224">
        <v>46262</v>
      </c>
      <c r="N686"/>
      <c r="O686" t="s">
        <v>1688</v>
      </c>
      <c r="P686">
        <v>2112207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+VLOOKUP($A$1:$A$21162,'DT HUEVO'!$A:$E,3,0)</f>
        <v>XL</v>
      </c>
      <c r="W686" t="str">
        <f>+VLOOKUP($A$1:$A$21002,'DT HUEVO'!$A:$E,4,0)</f>
        <v>EMPACADOS</v>
      </c>
      <c r="X686" t="str">
        <f>+VLOOKUP(T$1:T$21162,'DT HUEVO'!$H:$K,2,0)</f>
        <v>CENTRO ORIENTE</v>
      </c>
      <c r="Y686" t="str">
        <f>+VLOOKUP(T$1:T$21162,'DT HUEVO'!$H:$K,3,0)</f>
        <v>SANTANDER</v>
      </c>
      <c r="Z686" t="str">
        <f>+VLOOKUP(A$1:A$21162,'DT HUEVO'!$A:$E,5,0)</f>
        <v>TAT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2152388</v>
      </c>
      <c r="B687" t="s">
        <v>1105</v>
      </c>
      <c r="C687" t="s">
        <v>1258</v>
      </c>
      <c r="D687">
        <v>75</v>
      </c>
      <c r="E687">
        <v>0</v>
      </c>
      <c r="F687" t="s">
        <v>1259</v>
      </c>
      <c r="G687" t="s">
        <v>1260</v>
      </c>
      <c r="H687">
        <v>0</v>
      </c>
      <c r="I687">
        <v>550</v>
      </c>
      <c r="J687" t="s">
        <v>1261</v>
      </c>
      <c r="K687" t="s">
        <v>1262</v>
      </c>
      <c r="L687">
        <v>538.38</v>
      </c>
      <c r="M687" s="224">
        <v>46262</v>
      </c>
      <c r="N687"/>
      <c r="O687" t="s">
        <v>1688</v>
      </c>
      <c r="P687">
        <v>2152388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+VLOOKUP($A$1:$A$21162,'DT HUEVO'!$A:$E,3,0)</f>
        <v>L</v>
      </c>
      <c r="W687" t="str">
        <f>+VLOOKUP($A$1:$A$21002,'DT HUEVO'!$A:$E,4,0)</f>
        <v>EMPACADOS</v>
      </c>
      <c r="X687" t="str">
        <f>+VLOOKUP(T$1:T$21162,'DT HUEVO'!$H:$K,2,0)</f>
        <v>CENTRO ORIENTE</v>
      </c>
      <c r="Y687" t="str">
        <f>+VLOOKUP(T$1:T$21162,'DT HUEVO'!$H:$K,3,0)</f>
        <v>SANTANDER</v>
      </c>
      <c r="Z687">
        <f>+VLOOKUP(A$1:A$21162,'DT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255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4">
        <v>46261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+VLOOKUP($A$1:$A$21162,'DT HUEVO'!$A:$E,3,0)</f>
        <v>XL</v>
      </c>
      <c r="W688" t="str">
        <f>+VLOOKUP($A$1:$A$21002,'DT HUEVO'!$A:$E,4,0)</f>
        <v>EMPACADOS</v>
      </c>
      <c r="X688" t="str">
        <f>+VLOOKUP(T$1:T$21162,'DT HUEVO'!$H:$K,2,0)</f>
        <v>CENTRO ORIENTE</v>
      </c>
      <c r="Y688" t="str">
        <f>+VLOOKUP(T$1:T$21162,'DT HUEVO'!$H:$K,3,0)</f>
        <v>SANTANDER</v>
      </c>
      <c r="Z688">
        <f>+VLOOKUP(A$1:A$21162,'DT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915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4">
        <v>46263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+VLOOKUP($A$1:$A$21162,'DT HUEVO'!$A:$E,3,0)</f>
        <v>L</v>
      </c>
      <c r="W689" t="str">
        <f>+VLOOKUP($A$1:$A$21002,'DT HUEVO'!$A:$E,4,0)</f>
        <v>EMPACADOS</v>
      </c>
      <c r="X689" t="str">
        <f>+VLOOKUP(T$1:T$21162,'DT HUEVO'!$H:$K,2,0)</f>
        <v>CENTRO ORIENTE</v>
      </c>
      <c r="Y689" t="str">
        <f>+VLOOKUP(T$1:T$21162,'DT HUEVO'!$H:$K,3,0)</f>
        <v>SANTANDER</v>
      </c>
      <c r="Z689">
        <f>+VLOOKUP(A$1:A$21162,'DT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5482</v>
      </c>
      <c r="E690">
        <v>0</v>
      </c>
      <c r="F690" t="s">
        <v>1259</v>
      </c>
      <c r="G690" t="s">
        <v>1260</v>
      </c>
      <c r="H690">
        <v>0</v>
      </c>
      <c r="I690">
        <v>510</v>
      </c>
      <c r="J690" t="s">
        <v>1261</v>
      </c>
      <c r="K690" t="s">
        <v>1262</v>
      </c>
      <c r="L690">
        <v>395.49759394708917</v>
      </c>
      <c r="M690" s="224">
        <v>46263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+VLOOKUP($A$1:$A$21162,'DT HUEVO'!$A:$E,3,0)</f>
        <v>XL</v>
      </c>
      <c r="W690" t="str">
        <f>+VLOOKUP($A$1:$A$21002,'DT HUEVO'!$A:$E,4,0)</f>
        <v>VERDE</v>
      </c>
      <c r="X690" t="str">
        <f>+VLOOKUP(T$1:T$21162,'DT HUEVO'!$H:$K,2,0)</f>
        <v>CENTRO ORIENTE</v>
      </c>
      <c r="Y690" t="str">
        <f>+VLOOKUP(T$1:T$21162,'DT HUEVO'!$H:$K,3,0)</f>
        <v>SANTANDER</v>
      </c>
      <c r="Z690">
        <f>+VLOOKUP(A$1:A$21162,'DT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409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393.89</v>
      </c>
      <c r="M691" s="224">
        <v>46263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+VLOOKUP($A$1:$A$21162,'DT HUEVO'!$A:$E,3,0)</f>
        <v>XL</v>
      </c>
      <c r="W691" t="str">
        <f>+VLOOKUP($A$1:$A$21002,'DT HUEVO'!$A:$E,4,0)</f>
        <v>EMPACADOS</v>
      </c>
      <c r="X691" t="str">
        <f>+VLOOKUP(T$1:T$21162,'DT HUEVO'!$H:$K,2,0)</f>
        <v>CENTRO ORIENTE</v>
      </c>
      <c r="Y691" t="str">
        <f>+VLOOKUP(T$1:T$21162,'DT HUEVO'!$H:$K,3,0)</f>
        <v>SANTANDER</v>
      </c>
      <c r="Z691">
        <f>+VLOOKUP(A$1:A$21162,'DT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5118</v>
      </c>
      <c r="E692">
        <v>0</v>
      </c>
      <c r="F692" t="s">
        <v>1259</v>
      </c>
      <c r="G692" t="s">
        <v>1260</v>
      </c>
      <c r="H692">
        <v>0</v>
      </c>
      <c r="I692">
        <v>465</v>
      </c>
      <c r="J692" t="s">
        <v>1261</v>
      </c>
      <c r="K692" t="s">
        <v>1262</v>
      </c>
      <c r="L692">
        <v>363.25361766870913</v>
      </c>
      <c r="M692" s="224">
        <v>46263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+VLOOKUP($A$1:$A$21162,'DT HUEVO'!$A:$E,3,0)</f>
        <v>L</v>
      </c>
      <c r="W692" t="str">
        <f>+VLOOKUP($A$1:$A$21002,'DT HUEVO'!$A:$E,4,0)</f>
        <v>VERDE</v>
      </c>
      <c r="X692" t="str">
        <f>+VLOOKUP(T$1:T$21162,'DT HUEVO'!$H:$K,2,0)</f>
        <v>CENTRO ORIENTE</v>
      </c>
      <c r="Y692" t="str">
        <f>+VLOOKUP(T$1:T$21162,'DT HUEVO'!$H:$K,3,0)</f>
        <v>SANTANDER</v>
      </c>
      <c r="Z692">
        <f>+VLOOKUP(A$1:A$21162,'DT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360</v>
      </c>
      <c r="E693">
        <v>0</v>
      </c>
      <c r="F693" t="s">
        <v>1259</v>
      </c>
      <c r="G693" t="s">
        <v>1260</v>
      </c>
      <c r="H693">
        <v>0</v>
      </c>
      <c r="I693">
        <v>475</v>
      </c>
      <c r="J693" t="s">
        <v>1261</v>
      </c>
      <c r="K693" t="s">
        <v>1262</v>
      </c>
      <c r="L693">
        <v>362.98</v>
      </c>
      <c r="M693" s="224">
        <v>46261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+VLOOKUP($A$1:$A$21162,'DT HUEVO'!$A:$E,3,0)</f>
        <v>L</v>
      </c>
      <c r="W693" t="str">
        <f>+VLOOKUP($A$1:$A$21002,'DT HUEVO'!$A:$E,4,0)</f>
        <v>EMPACADOS</v>
      </c>
      <c r="X693" t="str">
        <f>+VLOOKUP(T$1:T$21162,'DT HUEVO'!$H:$K,2,0)</f>
        <v>CENTRO ORIENTE</v>
      </c>
      <c r="Y693" t="str">
        <f>+VLOOKUP(T$1:T$21162,'DT HUEVO'!$H:$K,3,0)</f>
        <v>SANTANDER</v>
      </c>
      <c r="Z693">
        <f>+VLOOKUP(A$1:A$21162,'DT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2110202</v>
      </c>
      <c r="B694" t="s">
        <v>1007</v>
      </c>
      <c r="C694" t="s">
        <v>1258</v>
      </c>
      <c r="D694">
        <v>1537</v>
      </c>
      <c r="E694">
        <v>0</v>
      </c>
      <c r="F694" t="s">
        <v>1259</v>
      </c>
      <c r="G694" t="s">
        <v>1260</v>
      </c>
      <c r="H694">
        <v>0</v>
      </c>
      <c r="I694">
        <v>510</v>
      </c>
      <c r="J694" t="s">
        <v>1261</v>
      </c>
      <c r="K694" t="s">
        <v>1262</v>
      </c>
      <c r="L694">
        <v>395.26881335682231</v>
      </c>
      <c r="M694" s="224">
        <v>46265</v>
      </c>
      <c r="N694"/>
      <c r="O694" t="s">
        <v>1730</v>
      </c>
      <c r="P694">
        <v>2110202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+VLOOKUP($A$1:$A$21162,'DT HUEVO'!$A:$E,3,0)</f>
        <v>XL</v>
      </c>
      <c r="W694" t="str">
        <f>+VLOOKUP($A$1:$A$21002,'DT HUEVO'!$A:$E,4,0)</f>
        <v>VERDE</v>
      </c>
      <c r="X694" t="str">
        <f>+VLOOKUP(T$1:T$21162,'DT HUEVO'!$H:$K,2,0)</f>
        <v>CENTRO ORIENTE</v>
      </c>
      <c r="Y694" t="str">
        <f>+VLOOKUP(T$1:T$21162,'DT HUEVO'!$H:$K,3,0)</f>
        <v>SANTANDER</v>
      </c>
      <c r="Z694">
        <f>+VLOOKUP(A$1:A$21162,'DT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2110302</v>
      </c>
      <c r="B695" t="s">
        <v>1006</v>
      </c>
      <c r="C695" t="s">
        <v>1258</v>
      </c>
      <c r="D695">
        <v>2827</v>
      </c>
      <c r="E695">
        <v>0</v>
      </c>
      <c r="F695" t="s">
        <v>1259</v>
      </c>
      <c r="G695" t="s">
        <v>1260</v>
      </c>
      <c r="H695">
        <v>0</v>
      </c>
      <c r="I695">
        <v>465</v>
      </c>
      <c r="J695" t="s">
        <v>1261</v>
      </c>
      <c r="K695" t="s">
        <v>1262</v>
      </c>
      <c r="L695">
        <v>363.28136910656048</v>
      </c>
      <c r="M695" s="224">
        <v>46263</v>
      </c>
      <c r="N695"/>
      <c r="O695" t="s">
        <v>1730</v>
      </c>
      <c r="P695">
        <v>2110302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+VLOOKUP($A$1:$A$21162,'DT HUEVO'!$A:$E,3,0)</f>
        <v>L</v>
      </c>
      <c r="W695" t="str">
        <f>+VLOOKUP($A$1:$A$21002,'DT HUEVO'!$A:$E,4,0)</f>
        <v>VERDE</v>
      </c>
      <c r="X695" t="str">
        <f>+VLOOKUP(T$1:T$21162,'DT HUEVO'!$H:$K,2,0)</f>
        <v>CENTRO ORIENTE</v>
      </c>
      <c r="Y695" t="str">
        <f>+VLOOKUP(T$1:T$21162,'DT HUEVO'!$H:$K,3,0)</f>
        <v>SANTANDER</v>
      </c>
      <c r="Z695">
        <f>+VLOOKUP(A$1:A$21162,'DT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2110317</v>
      </c>
      <c r="B696" t="s">
        <v>1265</v>
      </c>
      <c r="C696" t="s">
        <v>1258</v>
      </c>
      <c r="D696">
        <v>570</v>
      </c>
      <c r="E696">
        <v>0</v>
      </c>
      <c r="F696" t="s">
        <v>1259</v>
      </c>
      <c r="G696" t="s">
        <v>1260</v>
      </c>
      <c r="H696">
        <v>0</v>
      </c>
      <c r="I696">
        <v>475</v>
      </c>
      <c r="J696" t="s">
        <v>1261</v>
      </c>
      <c r="K696" t="s">
        <v>1262</v>
      </c>
      <c r="L696">
        <v>362.98</v>
      </c>
      <c r="M696" s="224">
        <v>46260</v>
      </c>
      <c r="N696">
        <v>0</v>
      </c>
      <c r="O696" t="s">
        <v>1730</v>
      </c>
      <c r="P696">
        <v>2110317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+VLOOKUP($A$1:$A$21162,'DT HUEVO'!$A:$E,3,0)</f>
        <v>L</v>
      </c>
      <c r="W696" t="str">
        <f>+VLOOKUP($A$1:$A$21002,'DT HUEVO'!$A:$E,4,0)</f>
        <v>EMPACADOS</v>
      </c>
      <c r="X696" t="str">
        <f>+VLOOKUP(T$1:T$21162,'DT HUEVO'!$H:$K,2,0)</f>
        <v>CENTRO ORIENTE</v>
      </c>
      <c r="Y696" t="str">
        <f>+VLOOKUP(T$1:T$21162,'DT HUEVO'!$H:$K,3,0)</f>
        <v>SANTANDER</v>
      </c>
      <c r="Z696">
        <f>+VLOOKUP(A$1:A$21162,'DT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2110402</v>
      </c>
      <c r="B697" t="s">
        <v>1008</v>
      </c>
      <c r="C697" t="s">
        <v>1258</v>
      </c>
      <c r="D697">
        <v>570</v>
      </c>
      <c r="E697">
        <v>0</v>
      </c>
      <c r="F697" t="s">
        <v>1259</v>
      </c>
      <c r="G697" t="s">
        <v>1260</v>
      </c>
      <c r="H697">
        <v>0</v>
      </c>
      <c r="I697">
        <v>445</v>
      </c>
      <c r="J697" t="s">
        <v>1261</v>
      </c>
      <c r="K697" t="s">
        <v>1262</v>
      </c>
      <c r="L697">
        <v>349.55000972796148</v>
      </c>
      <c r="M697" s="224">
        <v>46263</v>
      </c>
      <c r="N697"/>
      <c r="O697" t="s">
        <v>1730</v>
      </c>
      <c r="P697">
        <v>2110402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+VLOOKUP($A$1:$A$21162,'DT HUEVO'!$A:$E,3,0)</f>
        <v>M</v>
      </c>
      <c r="W697" t="str">
        <f>+VLOOKUP($A$1:$A$21002,'DT HUEVO'!$A:$E,4,0)</f>
        <v>VERDE</v>
      </c>
      <c r="X697" t="str">
        <f>+VLOOKUP(T$1:T$21162,'DT HUEVO'!$H:$K,2,0)</f>
        <v>CENTRO ORIENTE</v>
      </c>
      <c r="Y697" t="str">
        <f>+VLOOKUP(T$1:T$21162,'DT HUEVO'!$H:$K,3,0)</f>
        <v>SANTANDER</v>
      </c>
      <c r="Z697">
        <f>+VLOOKUP(A$1:A$21162,'DT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2112207</v>
      </c>
      <c r="B698" t="s">
        <v>1103</v>
      </c>
      <c r="C698" t="s">
        <v>1258</v>
      </c>
      <c r="D698">
        <v>15</v>
      </c>
      <c r="E698">
        <v>0</v>
      </c>
      <c r="F698" t="s">
        <v>1259</v>
      </c>
      <c r="G698" t="s">
        <v>1260</v>
      </c>
      <c r="H698">
        <v>0</v>
      </c>
      <c r="I698">
        <v>640</v>
      </c>
      <c r="J698" t="s">
        <v>1261</v>
      </c>
      <c r="K698" t="s">
        <v>1262</v>
      </c>
      <c r="L698">
        <v>599.67999999999995</v>
      </c>
      <c r="M698" s="224">
        <v>46248</v>
      </c>
      <c r="N698"/>
      <c r="O698" t="s">
        <v>1730</v>
      </c>
      <c r="P698">
        <v>2112207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+VLOOKUP($A$1:$A$21162,'DT HUEVO'!$A:$E,3,0)</f>
        <v>XL</v>
      </c>
      <c r="W698" t="str">
        <f>+VLOOKUP($A$1:$A$21002,'DT HUEVO'!$A:$E,4,0)</f>
        <v>EMPACADOS</v>
      </c>
      <c r="X698" t="str">
        <f>+VLOOKUP(T$1:T$21162,'DT HUEVO'!$H:$K,2,0)</f>
        <v>CENTRO ORIENTE</v>
      </c>
      <c r="Y698" t="str">
        <f>+VLOOKUP(T$1:T$21162,'DT HUEVO'!$H:$K,3,0)</f>
        <v>SANTANDER</v>
      </c>
      <c r="Z698" t="str">
        <f>+VLOOKUP(A$1:A$21162,'DT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2110202</v>
      </c>
      <c r="B699" t="s">
        <v>1007</v>
      </c>
      <c r="C699" t="s">
        <v>1258</v>
      </c>
      <c r="D699">
        <v>5632</v>
      </c>
      <c r="E699">
        <v>0</v>
      </c>
      <c r="F699" t="s">
        <v>1259</v>
      </c>
      <c r="G699" t="s">
        <v>1260</v>
      </c>
      <c r="H699">
        <v>0</v>
      </c>
      <c r="I699">
        <v>510</v>
      </c>
      <c r="J699" t="s">
        <v>1261</v>
      </c>
      <c r="K699" t="s">
        <v>1262</v>
      </c>
      <c r="L699">
        <v>395.90628347887628</v>
      </c>
      <c r="M699" s="224">
        <v>46263</v>
      </c>
      <c r="N699"/>
      <c r="O699" t="s">
        <v>1513</v>
      </c>
      <c r="P699">
        <v>2110202</v>
      </c>
      <c r="Q699" t="s">
        <v>1514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+VLOOKUP($A$1:$A$21162,'DT HUEVO'!$A:$E,3,0)</f>
        <v>XL</v>
      </c>
      <c r="W699" t="str">
        <f>+VLOOKUP($A$1:$A$21002,'DT HUEVO'!$A:$E,4,0)</f>
        <v>VERDE</v>
      </c>
      <c r="X699" t="str">
        <f>+VLOOKUP(T$1:T$21162,'DT HUEVO'!$H:$K,2,0)</f>
        <v>CENTRO ORIENTE</v>
      </c>
      <c r="Y699" t="str">
        <f>+VLOOKUP(T$1:T$21162,'DT HUEVO'!$H:$K,3,0)</f>
        <v>SANTANDER</v>
      </c>
      <c r="Z699">
        <f>+VLOOKUP(A$1:A$21162,'DT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2110302</v>
      </c>
      <c r="B700" t="s">
        <v>1006</v>
      </c>
      <c r="C700" t="s">
        <v>1258</v>
      </c>
      <c r="D700">
        <v>7838</v>
      </c>
      <c r="E700">
        <v>0</v>
      </c>
      <c r="F700" t="s">
        <v>1259</v>
      </c>
      <c r="G700" t="s">
        <v>1260</v>
      </c>
      <c r="H700">
        <v>0</v>
      </c>
      <c r="I700">
        <v>465</v>
      </c>
      <c r="J700" t="s">
        <v>1261</v>
      </c>
      <c r="K700" t="s">
        <v>1262</v>
      </c>
      <c r="L700">
        <v>363.25977545772429</v>
      </c>
      <c r="M700" s="224">
        <v>46263</v>
      </c>
      <c r="N700"/>
      <c r="O700" t="s">
        <v>1513</v>
      </c>
      <c r="P700">
        <v>2110302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+VLOOKUP($A$1:$A$21162,'DT HUEVO'!$A:$E,3,0)</f>
        <v>L</v>
      </c>
      <c r="W700" t="str">
        <f>+VLOOKUP($A$1:$A$21002,'DT HUEVO'!$A:$E,4,0)</f>
        <v>VERDE</v>
      </c>
      <c r="X700" t="str">
        <f>+VLOOKUP(T$1:T$21162,'DT HUEVO'!$H:$K,2,0)</f>
        <v>CENTRO ORIENTE</v>
      </c>
      <c r="Y700" t="str">
        <f>+VLOOKUP(T$1:T$21162,'DT HUEVO'!$H:$K,3,0)</f>
        <v>SANTANDER</v>
      </c>
      <c r="Z700">
        <f>+VLOOKUP(A$1:A$21162,'DT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112271</v>
      </c>
      <c r="B701" t="s">
        <v>1234</v>
      </c>
      <c r="C701" t="s">
        <v>1258</v>
      </c>
      <c r="D701">
        <v>15</v>
      </c>
      <c r="E701">
        <v>0</v>
      </c>
      <c r="F701" t="s">
        <v>1259</v>
      </c>
      <c r="G701" t="s">
        <v>1260</v>
      </c>
      <c r="H701">
        <v>0</v>
      </c>
      <c r="I701">
        <v>630</v>
      </c>
      <c r="J701" t="s">
        <v>1261</v>
      </c>
      <c r="K701" t="s">
        <v>1262</v>
      </c>
      <c r="L701">
        <v>589.68006666666668</v>
      </c>
      <c r="M701" s="224">
        <v>46261</v>
      </c>
      <c r="N701">
        <v>0</v>
      </c>
      <c r="O701" t="s">
        <v>1515</v>
      </c>
      <c r="P701">
        <v>112271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+VLOOKUP($A$1:$A$21162,'DT HUEVO'!$A:$E,3,0)</f>
        <v>XL</v>
      </c>
      <c r="W701" t="str">
        <f>+VLOOKUP($A$1:$A$21002,'DT HUEVO'!$A:$E,4,0)</f>
        <v>EMPACADOS</v>
      </c>
      <c r="X701" t="str">
        <f>+VLOOKUP(T$1:T$21162,'DT HUEVO'!$H:$K,2,0)</f>
        <v>CENTRO ORIENTE</v>
      </c>
      <c r="Y701" t="str">
        <f>+VLOOKUP(T$1:T$21162,'DT HUEVO'!$H:$K,3,0)</f>
        <v>SANTANDER</v>
      </c>
      <c r="Z701">
        <f>+VLOOKUP(A$1:A$21162,'DT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152384</v>
      </c>
      <c r="B702" t="s">
        <v>1106</v>
      </c>
      <c r="C702" t="s">
        <v>1258</v>
      </c>
      <c r="D702">
        <v>135</v>
      </c>
      <c r="E702">
        <v>0</v>
      </c>
      <c r="F702" t="s">
        <v>1259</v>
      </c>
      <c r="G702" t="s">
        <v>1260</v>
      </c>
      <c r="H702">
        <v>0</v>
      </c>
      <c r="I702">
        <v>540</v>
      </c>
      <c r="J702" t="s">
        <v>1261</v>
      </c>
      <c r="K702" t="s">
        <v>1262</v>
      </c>
      <c r="L702">
        <v>504.4</v>
      </c>
      <c r="M702" s="224">
        <v>46263</v>
      </c>
      <c r="N702"/>
      <c r="O702" t="s">
        <v>1515</v>
      </c>
      <c r="P702">
        <v>152384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+VLOOKUP($A$1:$A$21162,'DT HUEVO'!$A:$E,3,0)</f>
        <v>L</v>
      </c>
      <c r="W702" t="str">
        <f>+VLOOKUP($A$1:$A$21002,'DT HUEVO'!$A:$E,4,0)</f>
        <v>EMPACADOS</v>
      </c>
      <c r="X702" t="str">
        <f>+VLOOKUP(T$1:T$21162,'DT HUEVO'!$H:$K,2,0)</f>
        <v>CENTRO ORIENTE</v>
      </c>
      <c r="Y702" t="str">
        <f>+VLOOKUP(T$1:T$21162,'DT HUEVO'!$H:$K,3,0)</f>
        <v>SANTANDER</v>
      </c>
      <c r="Z702">
        <f>+VLOOKUP(A$1:A$21162,'DT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2010102</v>
      </c>
      <c r="B703" t="s">
        <v>1266</v>
      </c>
      <c r="C703" t="s">
        <v>1258</v>
      </c>
      <c r="D703">
        <v>160</v>
      </c>
      <c r="E703">
        <v>0</v>
      </c>
      <c r="F703" t="s">
        <v>1259</v>
      </c>
      <c r="G703" t="s">
        <v>1260</v>
      </c>
      <c r="H703">
        <v>0</v>
      </c>
      <c r="I703">
        <v>610</v>
      </c>
      <c r="J703" t="s">
        <v>1261</v>
      </c>
      <c r="K703" t="s">
        <v>1262</v>
      </c>
      <c r="L703">
        <v>629.67999999999995</v>
      </c>
      <c r="M703" s="224">
        <v>46263</v>
      </c>
      <c r="N703"/>
      <c r="O703" t="s">
        <v>1515</v>
      </c>
      <c r="P703">
        <v>2010102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+VLOOKUP($A$1:$A$21162,'DT HUEVO'!$A:$E,3,0)</f>
        <v>YUMBO</v>
      </c>
      <c r="W703" t="str">
        <f>+VLOOKUP($A$1:$A$21002,'DT HUEVO'!$A:$E,4,0)</f>
        <v>VERDE</v>
      </c>
      <c r="X703" t="str">
        <f>+VLOOKUP(T$1:T$21162,'DT HUEVO'!$H:$K,2,0)</f>
        <v>CENTRO ORIENTE</v>
      </c>
      <c r="Y703" t="str">
        <f>+VLOOKUP(T$1:T$21162,'DT HUEVO'!$H:$K,3,0)</f>
        <v>SANTANDER</v>
      </c>
      <c r="Z703">
        <f>+VLOOKUP(A$1:A$21162,'DT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1007</v>
      </c>
      <c r="C704" t="s">
        <v>1258</v>
      </c>
      <c r="D704">
        <v>2400</v>
      </c>
      <c r="E704">
        <v>0</v>
      </c>
      <c r="F704" t="s">
        <v>1259</v>
      </c>
      <c r="G704" t="s">
        <v>1260</v>
      </c>
      <c r="H704">
        <v>0</v>
      </c>
      <c r="I704">
        <v>510</v>
      </c>
      <c r="J704" t="s">
        <v>1261</v>
      </c>
      <c r="K704" t="s">
        <v>1262</v>
      </c>
      <c r="L704">
        <v>396.10605604208598</v>
      </c>
      <c r="M704" s="224">
        <v>46263</v>
      </c>
      <c r="N704"/>
      <c r="O704" t="s">
        <v>1515</v>
      </c>
      <c r="P704">
        <v>2110202</v>
      </c>
      <c r="Q704" t="s">
        <v>1516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+VLOOKUP($A$1:$A$21162,'DT HUEVO'!$A:$E,3,0)</f>
        <v>XL</v>
      </c>
      <c r="W704" t="str">
        <f>+VLOOKUP($A$1:$A$21002,'DT HUEVO'!$A:$E,4,0)</f>
        <v>VERDE</v>
      </c>
      <c r="X704" t="str">
        <f>+VLOOKUP(T$1:T$21162,'DT HUEVO'!$H:$K,2,0)</f>
        <v>CENTRO ORIENTE</v>
      </c>
      <c r="Y704" t="str">
        <f>+VLOOKUP(T$1:T$21162,'DT HUEVO'!$H:$K,3,0)</f>
        <v>SANTANDER</v>
      </c>
      <c r="Z704">
        <f>+VLOOKUP(A$1:A$21162,'DT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1006</v>
      </c>
      <c r="C705" t="s">
        <v>1258</v>
      </c>
      <c r="D705">
        <v>2610</v>
      </c>
      <c r="E705">
        <v>0</v>
      </c>
      <c r="F705" t="s">
        <v>1259</v>
      </c>
      <c r="G705" t="s">
        <v>1260</v>
      </c>
      <c r="H705">
        <v>0</v>
      </c>
      <c r="I705">
        <v>465</v>
      </c>
      <c r="J705" t="s">
        <v>1261</v>
      </c>
      <c r="K705" t="s">
        <v>1262</v>
      </c>
      <c r="L705">
        <v>363.27999882706661</v>
      </c>
      <c r="M705" s="224">
        <v>46263</v>
      </c>
      <c r="N705"/>
      <c r="O705" t="s">
        <v>1515</v>
      </c>
      <c r="P705">
        <v>2110302</v>
      </c>
      <c r="Q705" t="s">
        <v>1516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+VLOOKUP($A$1:$A$21162,'DT HUEVO'!$A:$E,3,0)</f>
        <v>L</v>
      </c>
      <c r="W705" t="str">
        <f>+VLOOKUP($A$1:$A$21002,'DT HUEVO'!$A:$E,4,0)</f>
        <v>VERDE</v>
      </c>
      <c r="X705" t="str">
        <f>+VLOOKUP(T$1:T$21162,'DT HUEVO'!$H:$K,2,0)</f>
        <v>CENTRO ORIENTE</v>
      </c>
      <c r="Y705" t="str">
        <f>+VLOOKUP(T$1:T$21162,'DT HUEVO'!$H:$K,3,0)</f>
        <v>SANTANDER</v>
      </c>
      <c r="Z705">
        <f>+VLOOKUP(A$1:A$21162,'DT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2110402</v>
      </c>
      <c r="B706" t="s">
        <v>1008</v>
      </c>
      <c r="C706" t="s">
        <v>1258</v>
      </c>
      <c r="D706">
        <v>720</v>
      </c>
      <c r="E706">
        <v>0</v>
      </c>
      <c r="F706" t="s">
        <v>1259</v>
      </c>
      <c r="G706" t="s">
        <v>1260</v>
      </c>
      <c r="H706">
        <v>0</v>
      </c>
      <c r="I706">
        <v>445</v>
      </c>
      <c r="J706" t="s">
        <v>1261</v>
      </c>
      <c r="K706" t="s">
        <v>1262</v>
      </c>
      <c r="L706">
        <v>349.55</v>
      </c>
      <c r="M706" s="224">
        <v>46261</v>
      </c>
      <c r="N706"/>
      <c r="O706" t="s">
        <v>1515</v>
      </c>
      <c r="P706">
        <v>2110402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+VLOOKUP($A$1:$A$21162,'DT HUEVO'!$A:$E,3,0)</f>
        <v>M</v>
      </c>
      <c r="W706" t="str">
        <f>+VLOOKUP($A$1:$A$21002,'DT HUEVO'!$A:$E,4,0)</f>
        <v>VERDE</v>
      </c>
      <c r="X706" t="str">
        <f>+VLOOKUP(T$1:T$21162,'DT HUEVO'!$H:$K,2,0)</f>
        <v>CENTRO ORIENTE</v>
      </c>
      <c r="Y706" t="str">
        <f>+VLOOKUP(T$1:T$21162,'DT HUEVO'!$H:$K,3,0)</f>
        <v>SANTANDER</v>
      </c>
      <c r="Z706">
        <f>+VLOOKUP(A$1:A$21162,'DT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2152388</v>
      </c>
      <c r="B707" t="s">
        <v>1105</v>
      </c>
      <c r="C707" t="s">
        <v>1258</v>
      </c>
      <c r="D707">
        <v>90</v>
      </c>
      <c r="E707">
        <v>0</v>
      </c>
      <c r="F707" t="s">
        <v>1259</v>
      </c>
      <c r="G707" t="s">
        <v>1260</v>
      </c>
      <c r="H707">
        <v>0</v>
      </c>
      <c r="I707">
        <v>550</v>
      </c>
      <c r="J707" t="s">
        <v>1261</v>
      </c>
      <c r="K707" t="s">
        <v>1262</v>
      </c>
      <c r="L707">
        <v>538.38</v>
      </c>
      <c r="M707" s="224">
        <v>46262</v>
      </c>
      <c r="N707"/>
      <c r="O707" t="s">
        <v>1515</v>
      </c>
      <c r="P707">
        <v>2152388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+VLOOKUP($A$1:$A$21162,'DT HUEVO'!$A:$E,3,0)</f>
        <v>L</v>
      </c>
      <c r="W707" t="str">
        <f>+VLOOKUP($A$1:$A$21002,'DT HUEVO'!$A:$E,4,0)</f>
        <v>EMPACADOS</v>
      </c>
      <c r="X707" t="str">
        <f>+VLOOKUP(T$1:T$21162,'DT HUEVO'!$H:$K,2,0)</f>
        <v>CENTRO ORIENTE</v>
      </c>
      <c r="Y707" t="str">
        <f>+VLOOKUP(T$1:T$21162,'DT HUEVO'!$H:$K,3,0)</f>
        <v>SANTANDER</v>
      </c>
      <c r="Z707">
        <f>+VLOOKUP(A$1:A$21162,'DT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152384</v>
      </c>
      <c r="B708" t="s">
        <v>1106</v>
      </c>
      <c r="C708" t="s">
        <v>1258</v>
      </c>
      <c r="D708">
        <v>345</v>
      </c>
      <c r="E708">
        <v>0</v>
      </c>
      <c r="F708" t="s">
        <v>1259</v>
      </c>
      <c r="G708" t="s">
        <v>1260</v>
      </c>
      <c r="H708">
        <v>0</v>
      </c>
      <c r="I708">
        <v>540</v>
      </c>
      <c r="J708" t="s">
        <v>1261</v>
      </c>
      <c r="K708" t="s">
        <v>1262</v>
      </c>
      <c r="L708">
        <v>504.4</v>
      </c>
      <c r="M708" s="224">
        <v>46263</v>
      </c>
      <c r="N708"/>
      <c r="O708" t="s">
        <v>1738</v>
      </c>
      <c r="P708">
        <v>152384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+VLOOKUP($A$1:$A$21162,'DT HUEVO'!$A:$E,3,0)</f>
        <v>L</v>
      </c>
      <c r="W708" t="str">
        <f>+VLOOKUP($A$1:$A$21002,'DT HUEVO'!$A:$E,4,0)</f>
        <v>EMPACADOS</v>
      </c>
      <c r="X708" t="str">
        <f>+VLOOKUP(T$1:T$21162,'DT HUEVO'!$H:$K,2,0)</f>
        <v>CENTRO ORIENTE</v>
      </c>
      <c r="Y708" t="str">
        <f>+VLOOKUP(T$1:T$21162,'DT HUEVO'!$H:$K,3,0)</f>
        <v>SANTANDER</v>
      </c>
      <c r="Z708">
        <f>+VLOOKUP(A$1:A$21162,'DT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2110202</v>
      </c>
      <c r="B709" t="s">
        <v>1007</v>
      </c>
      <c r="C709" t="s">
        <v>1258</v>
      </c>
      <c r="D709">
        <v>1542</v>
      </c>
      <c r="E709">
        <v>0</v>
      </c>
      <c r="F709" t="s">
        <v>1259</v>
      </c>
      <c r="G709" t="s">
        <v>1260</v>
      </c>
      <c r="H709">
        <v>0</v>
      </c>
      <c r="I709">
        <v>510</v>
      </c>
      <c r="J709" t="s">
        <v>1261</v>
      </c>
      <c r="K709" t="s">
        <v>1262</v>
      </c>
      <c r="L709">
        <v>394.87390342052322</v>
      </c>
      <c r="M709" s="224">
        <v>46263</v>
      </c>
      <c r="N709"/>
      <c r="O709" t="s">
        <v>1738</v>
      </c>
      <c r="P709">
        <v>2110202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+VLOOKUP($A$1:$A$21162,'DT HUEVO'!$A:$E,3,0)</f>
        <v>XL</v>
      </c>
      <c r="W709" t="str">
        <f>+VLOOKUP($A$1:$A$21002,'DT HUEVO'!$A:$E,4,0)</f>
        <v>VERDE</v>
      </c>
      <c r="X709" t="str">
        <f>+VLOOKUP(T$1:T$21162,'DT HUEVO'!$H:$K,2,0)</f>
        <v>CENTRO ORIENTE</v>
      </c>
      <c r="Y709" t="str">
        <f>+VLOOKUP(T$1:T$21162,'DT HUEVO'!$H:$K,3,0)</f>
        <v>SANTANDER</v>
      </c>
      <c r="Z709">
        <f>+VLOOKUP(A$1:A$21162,'DT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2110302</v>
      </c>
      <c r="B710" t="s">
        <v>1006</v>
      </c>
      <c r="C710" t="s">
        <v>1258</v>
      </c>
      <c r="D710">
        <v>2460</v>
      </c>
      <c r="E710">
        <v>0</v>
      </c>
      <c r="F710" t="s">
        <v>1259</v>
      </c>
      <c r="G710" t="s">
        <v>1260</v>
      </c>
      <c r="H710">
        <v>0</v>
      </c>
      <c r="I710">
        <v>465</v>
      </c>
      <c r="J710" t="s">
        <v>1261</v>
      </c>
      <c r="K710" t="s">
        <v>1262</v>
      </c>
      <c r="L710">
        <v>363.24692015665698</v>
      </c>
      <c r="M710" s="224">
        <v>46263</v>
      </c>
      <c r="N710"/>
      <c r="O710" t="s">
        <v>1738</v>
      </c>
      <c r="P710">
        <v>2110302</v>
      </c>
      <c r="Q710" t="s">
        <v>1518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+VLOOKUP($A$1:$A$21162,'DT HUEVO'!$A:$E,3,0)</f>
        <v>L</v>
      </c>
      <c r="W710" t="str">
        <f>+VLOOKUP($A$1:$A$21002,'DT HUEVO'!$A:$E,4,0)</f>
        <v>VERDE</v>
      </c>
      <c r="X710" t="str">
        <f>+VLOOKUP(T$1:T$21162,'DT HUEVO'!$H:$K,2,0)</f>
        <v>CENTRO ORIENTE</v>
      </c>
      <c r="Y710" t="str">
        <f>+VLOOKUP(T$1:T$21162,'DT HUEVO'!$H:$K,3,0)</f>
        <v>SANTANDER</v>
      </c>
      <c r="Z710">
        <f>+VLOOKUP(A$1:A$21162,'DT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2110317</v>
      </c>
      <c r="B711" t="s">
        <v>1265</v>
      </c>
      <c r="C711" t="s">
        <v>1258</v>
      </c>
      <c r="D711">
        <v>539</v>
      </c>
      <c r="E711">
        <v>0</v>
      </c>
      <c r="F711" t="s">
        <v>1259</v>
      </c>
      <c r="G711" t="s">
        <v>1260</v>
      </c>
      <c r="H711">
        <v>0</v>
      </c>
      <c r="I711">
        <v>475</v>
      </c>
      <c r="J711" t="s">
        <v>1261</v>
      </c>
      <c r="K711" t="s">
        <v>1262</v>
      </c>
      <c r="L711">
        <v>362.98</v>
      </c>
      <c r="M711" s="224">
        <v>46263</v>
      </c>
      <c r="N711">
        <v>0</v>
      </c>
      <c r="O711" t="s">
        <v>1738</v>
      </c>
      <c r="P711">
        <v>2110317</v>
      </c>
      <c r="Q711" t="s">
        <v>1518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+VLOOKUP($A$1:$A$21162,'DT HUEVO'!$A:$E,3,0)</f>
        <v>L</v>
      </c>
      <c r="W711" t="str">
        <f>+VLOOKUP($A$1:$A$21002,'DT HUEVO'!$A:$E,4,0)</f>
        <v>EMPACADOS</v>
      </c>
      <c r="X711" t="str">
        <f>+VLOOKUP(T$1:T$21162,'DT HUEVO'!$H:$K,2,0)</f>
        <v>CENTRO ORIENTE</v>
      </c>
      <c r="Y711" t="str">
        <f>+VLOOKUP(T$1:T$21162,'DT HUEVO'!$H:$K,3,0)</f>
        <v>SANTANDER</v>
      </c>
      <c r="Z711">
        <f>+VLOOKUP(A$1:A$21162,'DT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2110402</v>
      </c>
      <c r="B712" t="s">
        <v>1008</v>
      </c>
      <c r="C712" t="s">
        <v>1258</v>
      </c>
      <c r="D712">
        <v>270</v>
      </c>
      <c r="E712">
        <v>0</v>
      </c>
      <c r="F712" t="s">
        <v>1259</v>
      </c>
      <c r="G712" t="s">
        <v>1260</v>
      </c>
      <c r="H712">
        <v>0</v>
      </c>
      <c r="I712">
        <v>445</v>
      </c>
      <c r="J712" t="s">
        <v>1261</v>
      </c>
      <c r="K712" t="s">
        <v>1262</v>
      </c>
      <c r="L712">
        <v>349.55</v>
      </c>
      <c r="M712" s="224">
        <v>46262</v>
      </c>
      <c r="N712"/>
      <c r="O712" t="s">
        <v>1738</v>
      </c>
      <c r="P712">
        <v>2110402</v>
      </c>
      <c r="Q712" t="s">
        <v>1518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+VLOOKUP($A$1:$A$21162,'DT HUEVO'!$A:$E,3,0)</f>
        <v>M</v>
      </c>
      <c r="W712" t="str">
        <f>+VLOOKUP($A$1:$A$21002,'DT HUEVO'!$A:$E,4,0)</f>
        <v>VERDE</v>
      </c>
      <c r="X712" t="str">
        <f>+VLOOKUP(T$1:T$21162,'DT HUEVO'!$H:$K,2,0)</f>
        <v>CENTRO ORIENTE</v>
      </c>
      <c r="Y712" t="str">
        <f>+VLOOKUP(T$1:T$21162,'DT HUEVO'!$H:$K,3,0)</f>
        <v>SANTANDER</v>
      </c>
      <c r="Z712">
        <f>+VLOOKUP(A$1:A$21162,'DT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112271</v>
      </c>
      <c r="B713" t="s">
        <v>1234</v>
      </c>
      <c r="C713" t="s">
        <v>1258</v>
      </c>
      <c r="D713">
        <v>900</v>
      </c>
      <c r="E713">
        <v>0</v>
      </c>
      <c r="F713" t="s">
        <v>1259</v>
      </c>
      <c r="G713" t="s">
        <v>1260</v>
      </c>
      <c r="H713">
        <v>0</v>
      </c>
      <c r="I713">
        <v>630</v>
      </c>
      <c r="J713" t="s">
        <v>1261</v>
      </c>
      <c r="K713" t="s">
        <v>1262</v>
      </c>
      <c r="L713">
        <v>589.68000014204256</v>
      </c>
      <c r="M713" s="224">
        <v>46262</v>
      </c>
      <c r="N713">
        <v>0</v>
      </c>
      <c r="O713" t="s">
        <v>1718</v>
      </c>
      <c r="P713">
        <v>112271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+VLOOKUP($A$1:$A$21162,'DT HUEVO'!$A:$E,3,0)</f>
        <v>XL</v>
      </c>
      <c r="W713" t="str">
        <f>+VLOOKUP($A$1:$A$21002,'DT HUEVO'!$A:$E,4,0)</f>
        <v>EMPACADOS</v>
      </c>
      <c r="X713" t="str">
        <f>+VLOOKUP(T$1:T$21162,'DT HUEVO'!$H:$K,2,0)</f>
        <v>CENTRO ORIENTE</v>
      </c>
      <c r="Y713" t="str">
        <f>+VLOOKUP(T$1:T$21162,'DT HUEVO'!$H:$K,3,0)</f>
        <v>SANTANDER</v>
      </c>
      <c r="Z713">
        <f>+VLOOKUP(A$1:A$21162,'DT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152384</v>
      </c>
      <c r="B714" t="s">
        <v>1106</v>
      </c>
      <c r="C714" t="s">
        <v>1258</v>
      </c>
      <c r="D714">
        <v>255</v>
      </c>
      <c r="E714">
        <v>0</v>
      </c>
      <c r="F714" t="s">
        <v>1259</v>
      </c>
      <c r="G714" t="s">
        <v>1260</v>
      </c>
      <c r="H714">
        <v>0</v>
      </c>
      <c r="I714">
        <v>540</v>
      </c>
      <c r="J714" t="s">
        <v>1261</v>
      </c>
      <c r="K714" t="s">
        <v>1262</v>
      </c>
      <c r="L714">
        <v>504.4</v>
      </c>
      <c r="M714" s="224">
        <v>46263</v>
      </c>
      <c r="N714"/>
      <c r="O714" t="s">
        <v>1718</v>
      </c>
      <c r="P714">
        <v>152384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+VLOOKUP($A$1:$A$21162,'DT HUEVO'!$A:$E,3,0)</f>
        <v>L</v>
      </c>
      <c r="W714" t="str">
        <f>+VLOOKUP($A$1:$A$21002,'DT HUEVO'!$A:$E,4,0)</f>
        <v>EMPACADOS</v>
      </c>
      <c r="X714" t="str">
        <f>+VLOOKUP(T$1:T$21162,'DT HUEVO'!$H:$K,2,0)</f>
        <v>CENTRO ORIENTE</v>
      </c>
      <c r="Y714" t="str">
        <f>+VLOOKUP(T$1:T$21162,'DT HUEVO'!$H:$K,3,0)</f>
        <v>SANTANDER</v>
      </c>
      <c r="Z714">
        <f>+VLOOKUP(A$1:A$21162,'DT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2110202</v>
      </c>
      <c r="B715" t="s">
        <v>1007</v>
      </c>
      <c r="C715" t="s">
        <v>1258</v>
      </c>
      <c r="D715">
        <v>3413</v>
      </c>
      <c r="E715">
        <v>0</v>
      </c>
      <c r="F715" t="s">
        <v>1259</v>
      </c>
      <c r="G715" t="s">
        <v>1260</v>
      </c>
      <c r="H715">
        <v>0</v>
      </c>
      <c r="I715">
        <v>510</v>
      </c>
      <c r="J715" t="s">
        <v>1261</v>
      </c>
      <c r="K715" t="s">
        <v>1262</v>
      </c>
      <c r="L715">
        <v>395.98788180803427</v>
      </c>
      <c r="M715" s="224">
        <v>46263</v>
      </c>
      <c r="N715"/>
      <c r="O715" t="s">
        <v>1718</v>
      </c>
      <c r="P715">
        <v>2110202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+VLOOKUP($A$1:$A$21162,'DT HUEVO'!$A:$E,3,0)</f>
        <v>XL</v>
      </c>
      <c r="W715" t="str">
        <f>+VLOOKUP($A$1:$A$21002,'DT HUEVO'!$A:$E,4,0)</f>
        <v>VERDE</v>
      </c>
      <c r="X715" t="str">
        <f>+VLOOKUP(T$1:T$21162,'DT HUEVO'!$H:$K,2,0)</f>
        <v>CENTRO ORIENTE</v>
      </c>
      <c r="Y715" t="str">
        <f>+VLOOKUP(T$1:T$21162,'DT HUEVO'!$H:$K,3,0)</f>
        <v>SANTANDER</v>
      </c>
      <c r="Z715">
        <f>+VLOOKUP(A$1:A$21162,'DT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2110217</v>
      </c>
      <c r="B716" t="s">
        <v>1248</v>
      </c>
      <c r="C716" t="s">
        <v>1258</v>
      </c>
      <c r="D716">
        <v>2640</v>
      </c>
      <c r="E716">
        <v>0</v>
      </c>
      <c r="F716" t="s">
        <v>1259</v>
      </c>
      <c r="G716" t="s">
        <v>1260</v>
      </c>
      <c r="H716">
        <v>0</v>
      </c>
      <c r="I716">
        <v>520</v>
      </c>
      <c r="J716" t="s">
        <v>1261</v>
      </c>
      <c r="K716" t="s">
        <v>1262</v>
      </c>
      <c r="L716">
        <v>393.89</v>
      </c>
      <c r="M716" s="224">
        <v>46262</v>
      </c>
      <c r="N716">
        <v>0</v>
      </c>
      <c r="O716" t="s">
        <v>1718</v>
      </c>
      <c r="P716">
        <v>2110217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+VLOOKUP($A$1:$A$21162,'DT HUEVO'!$A:$E,3,0)</f>
        <v>XL</v>
      </c>
      <c r="W716" t="str">
        <f>+VLOOKUP($A$1:$A$21002,'DT HUEVO'!$A:$E,4,0)</f>
        <v>EMPACADOS</v>
      </c>
      <c r="X716" t="str">
        <f>+VLOOKUP(T$1:T$21162,'DT HUEVO'!$H:$K,2,0)</f>
        <v>CENTRO ORIENTE</v>
      </c>
      <c r="Y716" t="str">
        <f>+VLOOKUP(T$1:T$21162,'DT HUEVO'!$H:$K,3,0)</f>
        <v>SANTANDER</v>
      </c>
      <c r="Z716">
        <f>+VLOOKUP(A$1:A$21162,'DT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2110302</v>
      </c>
      <c r="B717" t="s">
        <v>1006</v>
      </c>
      <c r="C717" t="s">
        <v>1258</v>
      </c>
      <c r="D717">
        <v>3120</v>
      </c>
      <c r="E717">
        <v>0</v>
      </c>
      <c r="F717" t="s">
        <v>1259</v>
      </c>
      <c r="G717" t="s">
        <v>1260</v>
      </c>
      <c r="H717">
        <v>0</v>
      </c>
      <c r="I717">
        <v>465</v>
      </c>
      <c r="J717" t="s">
        <v>1261</v>
      </c>
      <c r="K717" t="s">
        <v>1262</v>
      </c>
      <c r="L717">
        <v>363.26805703225273</v>
      </c>
      <c r="M717" s="224">
        <v>46263</v>
      </c>
      <c r="N717"/>
      <c r="O717" t="s">
        <v>1718</v>
      </c>
      <c r="P717">
        <v>2110302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+VLOOKUP($A$1:$A$21162,'DT HUEVO'!$A:$E,3,0)</f>
        <v>L</v>
      </c>
      <c r="W717" t="str">
        <f>+VLOOKUP($A$1:$A$21002,'DT HUEVO'!$A:$E,4,0)</f>
        <v>VERDE</v>
      </c>
      <c r="X717" t="str">
        <f>+VLOOKUP(T$1:T$21162,'DT HUEVO'!$H:$K,2,0)</f>
        <v>CENTRO ORIENTE</v>
      </c>
      <c r="Y717" t="str">
        <f>+VLOOKUP(T$1:T$21162,'DT HUEVO'!$H:$K,3,0)</f>
        <v>SANTANDER</v>
      </c>
      <c r="Z717">
        <f>+VLOOKUP(A$1:A$21162,'DT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2110317</v>
      </c>
      <c r="B718" t="s">
        <v>1265</v>
      </c>
      <c r="C718" t="s">
        <v>1258</v>
      </c>
      <c r="D718">
        <v>450</v>
      </c>
      <c r="E718">
        <v>0</v>
      </c>
      <c r="F718" t="s">
        <v>1259</v>
      </c>
      <c r="G718" t="s">
        <v>1260</v>
      </c>
      <c r="H718">
        <v>0</v>
      </c>
      <c r="I718">
        <v>475</v>
      </c>
      <c r="J718" t="s">
        <v>1261</v>
      </c>
      <c r="K718" t="s">
        <v>1262</v>
      </c>
      <c r="L718">
        <v>362.98</v>
      </c>
      <c r="M718" s="224">
        <v>46263</v>
      </c>
      <c r="N718">
        <v>0</v>
      </c>
      <c r="O718" t="s">
        <v>1718</v>
      </c>
      <c r="P718">
        <v>2110317</v>
      </c>
      <c r="Q718" t="s">
        <v>1519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+VLOOKUP($A$1:$A$21162,'DT HUEVO'!$A:$E,3,0)</f>
        <v>L</v>
      </c>
      <c r="W718" t="str">
        <f>+VLOOKUP($A$1:$A$21002,'DT HUEVO'!$A:$E,4,0)</f>
        <v>EMPACADOS</v>
      </c>
      <c r="X718" t="str">
        <f>+VLOOKUP(T$1:T$21162,'DT HUEVO'!$H:$K,2,0)</f>
        <v>CENTRO ORIENTE</v>
      </c>
      <c r="Y718" t="str">
        <f>+VLOOKUP(T$1:T$21162,'DT HUEVO'!$H:$K,3,0)</f>
        <v>SANTANDER</v>
      </c>
      <c r="Z718">
        <f>+VLOOKUP(A$1:A$21162,'DT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2110402</v>
      </c>
      <c r="B719" t="s">
        <v>1008</v>
      </c>
      <c r="C719" t="s">
        <v>1258</v>
      </c>
      <c r="D719">
        <v>208</v>
      </c>
      <c r="E719">
        <v>0</v>
      </c>
      <c r="F719" t="s">
        <v>1259</v>
      </c>
      <c r="G719" t="s">
        <v>1260</v>
      </c>
      <c r="H719">
        <v>0</v>
      </c>
      <c r="I719">
        <v>445</v>
      </c>
      <c r="J719" t="s">
        <v>1261</v>
      </c>
      <c r="K719" t="s">
        <v>1262</v>
      </c>
      <c r="L719">
        <v>349.55</v>
      </c>
      <c r="M719" s="224">
        <v>46263</v>
      </c>
      <c r="N719"/>
      <c r="O719" t="s">
        <v>1718</v>
      </c>
      <c r="P719">
        <v>2110402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+VLOOKUP($A$1:$A$21162,'DT HUEVO'!$A:$E,3,0)</f>
        <v>M</v>
      </c>
      <c r="W719" t="str">
        <f>+VLOOKUP($A$1:$A$21002,'DT HUEVO'!$A:$E,4,0)</f>
        <v>VERDE</v>
      </c>
      <c r="X719" t="str">
        <f>+VLOOKUP(T$1:T$21162,'DT HUEVO'!$H:$K,2,0)</f>
        <v>CENTRO ORIENTE</v>
      </c>
      <c r="Y719" t="str">
        <f>+VLOOKUP(T$1:T$21162,'DT HUEVO'!$H:$K,3,0)</f>
        <v>SANTANDER</v>
      </c>
      <c r="Z719">
        <f>+VLOOKUP(A$1:A$21162,'DT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2112207</v>
      </c>
      <c r="B720" t="s">
        <v>1103</v>
      </c>
      <c r="C720" t="s">
        <v>1258</v>
      </c>
      <c r="D720">
        <v>30</v>
      </c>
      <c r="E720">
        <v>0</v>
      </c>
      <c r="F720" t="s">
        <v>1259</v>
      </c>
      <c r="G720" t="s">
        <v>1260</v>
      </c>
      <c r="H720">
        <v>0</v>
      </c>
      <c r="I720">
        <v>640</v>
      </c>
      <c r="J720" t="s">
        <v>1261</v>
      </c>
      <c r="K720" t="s">
        <v>1262</v>
      </c>
      <c r="L720">
        <v>599.67999999999995</v>
      </c>
      <c r="M720" s="224">
        <v>46252</v>
      </c>
      <c r="N720"/>
      <c r="O720" t="s">
        <v>1718</v>
      </c>
      <c r="P720">
        <v>2112207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+VLOOKUP($A$1:$A$21162,'DT HUEVO'!$A:$E,3,0)</f>
        <v>XL</v>
      </c>
      <c r="W720" t="str">
        <f>+VLOOKUP($A$1:$A$21002,'DT HUEVO'!$A:$E,4,0)</f>
        <v>EMPACADOS</v>
      </c>
      <c r="X720" t="str">
        <f>+VLOOKUP(T$1:T$21162,'DT HUEVO'!$H:$K,2,0)</f>
        <v>CENTRO ORIENTE</v>
      </c>
      <c r="Y720" t="str">
        <f>+VLOOKUP(T$1:T$21162,'DT HUEVO'!$H:$K,3,0)</f>
        <v>SANTANDER</v>
      </c>
      <c r="Z720" t="str">
        <f>+VLOOKUP(A$1:A$21162,'DT HUEVO'!$A:$E,5,0)</f>
        <v>TAT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2152388</v>
      </c>
      <c r="B721" t="s">
        <v>1105</v>
      </c>
      <c r="C721" t="s">
        <v>1258</v>
      </c>
      <c r="D721">
        <v>300</v>
      </c>
      <c r="E721">
        <v>0</v>
      </c>
      <c r="F721" t="s">
        <v>1259</v>
      </c>
      <c r="G721" t="s">
        <v>1260</v>
      </c>
      <c r="H721">
        <v>0</v>
      </c>
      <c r="I721">
        <v>550</v>
      </c>
      <c r="J721" t="s">
        <v>1261</v>
      </c>
      <c r="K721" t="s">
        <v>1262</v>
      </c>
      <c r="L721">
        <v>538.38</v>
      </c>
      <c r="M721" s="224">
        <v>46261</v>
      </c>
      <c r="N721"/>
      <c r="O721" t="s">
        <v>1718</v>
      </c>
      <c r="P721">
        <v>2152388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+VLOOKUP($A$1:$A$21162,'DT HUEVO'!$A:$E,3,0)</f>
        <v>L</v>
      </c>
      <c r="W721" t="str">
        <f>+VLOOKUP($A$1:$A$21002,'DT HUEVO'!$A:$E,4,0)</f>
        <v>EMPACADOS</v>
      </c>
      <c r="X721" t="str">
        <f>+VLOOKUP(T$1:T$21162,'DT HUEVO'!$H:$K,2,0)</f>
        <v>CENTRO ORIENTE</v>
      </c>
      <c r="Y721" t="str">
        <f>+VLOOKUP(T$1:T$21162,'DT HUEVO'!$H:$K,3,0)</f>
        <v>SANTANDER</v>
      </c>
      <c r="Z721">
        <f>+VLOOKUP(A$1:A$21162,'DT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1200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589.67999999999995</v>
      </c>
      <c r="M722" s="224">
        <v>46263</v>
      </c>
      <c r="N722">
        <v>0</v>
      </c>
      <c r="O722" t="s">
        <v>1520</v>
      </c>
      <c r="P722">
        <v>112271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+VLOOKUP($A$1:$A$21162,'DT HUEVO'!$A:$E,3,0)</f>
        <v>XL</v>
      </c>
      <c r="W722" t="str">
        <f>+VLOOKUP($A$1:$A$21002,'DT HUEVO'!$A:$E,4,0)</f>
        <v>EMPACADOS</v>
      </c>
      <c r="X722" t="str">
        <f>+VLOOKUP(T$1:T$21162,'DT HUEVO'!$H:$K,2,0)</f>
        <v>CENTRO ORIENTE</v>
      </c>
      <c r="Y722" t="str">
        <f>+VLOOKUP(T$1:T$21162,'DT HUEVO'!$H:$K,3,0)</f>
        <v>SANTANDER</v>
      </c>
      <c r="Z722">
        <f>+VLOOKUP(A$1:A$21162,'DT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300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4">
        <v>46263</v>
      </c>
      <c r="N723"/>
      <c r="O723" t="s">
        <v>1520</v>
      </c>
      <c r="P723">
        <v>152384</v>
      </c>
      <c r="Q723" t="s">
        <v>1521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+VLOOKUP($A$1:$A$21162,'DT HUEVO'!$A:$E,3,0)</f>
        <v>L</v>
      </c>
      <c r="W723" t="str">
        <f>+VLOOKUP($A$1:$A$21002,'DT HUEVO'!$A:$E,4,0)</f>
        <v>EMPACADOS</v>
      </c>
      <c r="X723" t="str">
        <f>+VLOOKUP(T$1:T$21162,'DT HUEVO'!$H:$K,2,0)</f>
        <v>CENTRO ORIENTE</v>
      </c>
      <c r="Y723" t="str">
        <f>+VLOOKUP(T$1:T$21162,'DT HUEVO'!$H:$K,3,0)</f>
        <v>SANTANDER</v>
      </c>
      <c r="Z723">
        <f>+VLOOKUP(A$1:A$21162,'DT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140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4">
        <v>46263</v>
      </c>
      <c r="N724"/>
      <c r="O724" t="s">
        <v>1520</v>
      </c>
      <c r="P724">
        <v>2010102</v>
      </c>
      <c r="Q724" t="s">
        <v>1521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+VLOOKUP($A$1:$A$21162,'DT HUEVO'!$A:$E,3,0)</f>
        <v>YUMBO</v>
      </c>
      <c r="W724" t="str">
        <f>+VLOOKUP($A$1:$A$21002,'DT HUEVO'!$A:$E,4,0)</f>
        <v>VERDE</v>
      </c>
      <c r="X724" t="str">
        <f>+VLOOKUP(T$1:T$21162,'DT HUEVO'!$H:$K,2,0)</f>
        <v>CENTRO ORIENTE</v>
      </c>
      <c r="Y724" t="str">
        <f>+VLOOKUP(T$1:T$21162,'DT HUEVO'!$H:$K,3,0)</f>
        <v>SANTANDER</v>
      </c>
      <c r="Z724">
        <f>+VLOOKUP(A$1:A$21162,'DT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7779</v>
      </c>
      <c r="E725">
        <v>0</v>
      </c>
      <c r="F725" t="s">
        <v>1259</v>
      </c>
      <c r="G725" t="s">
        <v>1260</v>
      </c>
      <c r="H725">
        <v>0</v>
      </c>
      <c r="I725">
        <v>510</v>
      </c>
      <c r="J725" t="s">
        <v>1261</v>
      </c>
      <c r="K725" t="s">
        <v>1262</v>
      </c>
      <c r="L725">
        <v>396.00207566544663</v>
      </c>
      <c r="M725" s="224">
        <v>46263</v>
      </c>
      <c r="N725"/>
      <c r="O725" t="s">
        <v>1520</v>
      </c>
      <c r="P725">
        <v>2110202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+VLOOKUP($A$1:$A$21162,'DT HUEVO'!$A:$E,3,0)</f>
        <v>XL</v>
      </c>
      <c r="W725" t="str">
        <f>+VLOOKUP($A$1:$A$21002,'DT HUEVO'!$A:$E,4,0)</f>
        <v>VERDE</v>
      </c>
      <c r="X725" t="str">
        <f>+VLOOKUP(T$1:T$21162,'DT HUEVO'!$H:$K,2,0)</f>
        <v>CENTRO ORIENTE</v>
      </c>
      <c r="Y725" t="str">
        <f>+VLOOKUP(T$1:T$21162,'DT HUEVO'!$H:$K,3,0)</f>
        <v>SANTANDER</v>
      </c>
      <c r="Z725">
        <f>+VLOOKUP(A$1:A$21162,'DT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1006</v>
      </c>
      <c r="C726" t="s">
        <v>1258</v>
      </c>
      <c r="D726">
        <v>6620</v>
      </c>
      <c r="E726">
        <v>0</v>
      </c>
      <c r="F726" t="s">
        <v>1259</v>
      </c>
      <c r="G726" t="s">
        <v>1260</v>
      </c>
      <c r="H726">
        <v>0</v>
      </c>
      <c r="I726">
        <v>465</v>
      </c>
      <c r="J726" t="s">
        <v>1261</v>
      </c>
      <c r="K726" t="s">
        <v>1262</v>
      </c>
      <c r="L726">
        <v>363.25918758328038</v>
      </c>
      <c r="M726" s="224">
        <v>46265</v>
      </c>
      <c r="N726"/>
      <c r="O726" t="s">
        <v>1520</v>
      </c>
      <c r="P726">
        <v>2110302</v>
      </c>
      <c r="Q726" t="s">
        <v>1521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+VLOOKUP($A$1:$A$21162,'DT HUEVO'!$A:$E,3,0)</f>
        <v>L</v>
      </c>
      <c r="W726" t="str">
        <f>+VLOOKUP($A$1:$A$21002,'DT HUEVO'!$A:$E,4,0)</f>
        <v>VERDE</v>
      </c>
      <c r="X726" t="str">
        <f>+VLOOKUP(T$1:T$21162,'DT HUEVO'!$H:$K,2,0)</f>
        <v>CENTRO ORIENTE</v>
      </c>
      <c r="Y726" t="str">
        <f>+VLOOKUP(T$1:T$21162,'DT HUEVO'!$H:$K,3,0)</f>
        <v>SANTANDER</v>
      </c>
      <c r="Z726">
        <f>+VLOOKUP(A$1:A$21162,'DT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2112207</v>
      </c>
      <c r="B727" t="s">
        <v>1103</v>
      </c>
      <c r="C727" t="s">
        <v>1258</v>
      </c>
      <c r="D727">
        <v>360</v>
      </c>
      <c r="E727">
        <v>0</v>
      </c>
      <c r="F727" t="s">
        <v>1259</v>
      </c>
      <c r="G727" t="s">
        <v>1260</v>
      </c>
      <c r="H727">
        <v>0</v>
      </c>
      <c r="I727">
        <v>640</v>
      </c>
      <c r="J727" t="s">
        <v>1261</v>
      </c>
      <c r="K727" t="s">
        <v>1262</v>
      </c>
      <c r="L727">
        <v>599.67999999999995</v>
      </c>
      <c r="M727" s="224">
        <v>46263</v>
      </c>
      <c r="N727"/>
      <c r="O727" t="s">
        <v>1520</v>
      </c>
      <c r="P727">
        <v>2112207</v>
      </c>
      <c r="Q727" t="s">
        <v>1521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+VLOOKUP($A$1:$A$21162,'DT HUEVO'!$A:$E,3,0)</f>
        <v>XL</v>
      </c>
      <c r="W727" t="str">
        <f>+VLOOKUP($A$1:$A$21002,'DT HUEVO'!$A:$E,4,0)</f>
        <v>EMPACADOS</v>
      </c>
      <c r="X727" t="str">
        <f>+VLOOKUP(T$1:T$21162,'DT HUEVO'!$H:$K,2,0)</f>
        <v>CENTRO ORIENTE</v>
      </c>
      <c r="Y727" t="str">
        <f>+VLOOKUP(T$1:T$21162,'DT HUEVO'!$H:$K,3,0)</f>
        <v>SANTANDER</v>
      </c>
      <c r="Z727" t="str">
        <f>+VLOOKUP(A$1:A$21162,'DT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2152388</v>
      </c>
      <c r="B728" t="s">
        <v>1105</v>
      </c>
      <c r="C728" t="s">
        <v>1258</v>
      </c>
      <c r="D728">
        <v>420</v>
      </c>
      <c r="E728">
        <v>0</v>
      </c>
      <c r="F728" t="s">
        <v>1259</v>
      </c>
      <c r="G728" t="s">
        <v>1260</v>
      </c>
      <c r="H728">
        <v>0</v>
      </c>
      <c r="I728">
        <v>550</v>
      </c>
      <c r="J728" t="s">
        <v>1261</v>
      </c>
      <c r="K728" t="s">
        <v>1262</v>
      </c>
      <c r="L728">
        <v>538.38</v>
      </c>
      <c r="M728" s="224">
        <v>46263</v>
      </c>
      <c r="N728"/>
      <c r="O728" t="s">
        <v>1520</v>
      </c>
      <c r="P728">
        <v>2152388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+VLOOKUP($A$1:$A$21186,'DT HUEVO'!$A:$E,3,0)</f>
        <v>L</v>
      </c>
      <c r="W728" t="str">
        <f>+VLOOKUP($A$1:$A$21026,'DT HUEVO'!$A:$E,4,0)</f>
        <v>EMPACADOS</v>
      </c>
      <c r="X728" t="str">
        <f>+VLOOKUP(T$1:T$21186,'DT HUEVO'!$H:$K,2,0)</f>
        <v>CENTRO ORIENTE</v>
      </c>
      <c r="Y728" t="str">
        <f>+VLOOKUP(T$1:T$21186,'DT HUEVO'!$H:$K,3,0)</f>
        <v>SANTANDER</v>
      </c>
      <c r="Z728">
        <f>+VLOOKUP(A$1:A$21186,'DT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112271</v>
      </c>
      <c r="B729" t="s">
        <v>1234</v>
      </c>
      <c r="C729" t="s">
        <v>1258</v>
      </c>
      <c r="D729">
        <v>300</v>
      </c>
      <c r="E729">
        <v>0</v>
      </c>
      <c r="F729" t="s">
        <v>1259</v>
      </c>
      <c r="G729" t="s">
        <v>1260</v>
      </c>
      <c r="H729">
        <v>0</v>
      </c>
      <c r="I729">
        <v>630</v>
      </c>
      <c r="J729" t="s">
        <v>1261</v>
      </c>
      <c r="K729" t="s">
        <v>1262</v>
      </c>
      <c r="L729">
        <v>589.68002165031851</v>
      </c>
      <c r="M729" s="224">
        <v>46258</v>
      </c>
      <c r="N729">
        <v>0</v>
      </c>
      <c r="O729" t="s">
        <v>1707</v>
      </c>
      <c r="P729">
        <v>112271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+VLOOKUP($A$1:$A$21186,'DT HUEVO'!$A:$E,3,0)</f>
        <v>XL</v>
      </c>
      <c r="W729" t="str">
        <f>+VLOOKUP($A$1:$A$21026,'DT HUEVO'!$A:$E,4,0)</f>
        <v>EMPACADOS</v>
      </c>
      <c r="X729" t="str">
        <f>+VLOOKUP(T$1:T$21186,'DT HUEVO'!$H:$K,2,0)</f>
        <v>CENTRO ORIENTE</v>
      </c>
      <c r="Y729" t="str">
        <f>+VLOOKUP(T$1:T$21186,'DT HUEVO'!$H:$K,3,0)</f>
        <v>SANTANDER</v>
      </c>
      <c r="Z729">
        <f>+VLOOKUP(A$1:A$21186,'DT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152384</v>
      </c>
      <c r="B730" t="s">
        <v>1106</v>
      </c>
      <c r="C730" t="s">
        <v>1258</v>
      </c>
      <c r="D730">
        <v>330</v>
      </c>
      <c r="E730">
        <v>0</v>
      </c>
      <c r="F730" t="s">
        <v>1259</v>
      </c>
      <c r="G730" t="s">
        <v>1260</v>
      </c>
      <c r="H730">
        <v>0</v>
      </c>
      <c r="I730">
        <v>540</v>
      </c>
      <c r="J730" t="s">
        <v>1261</v>
      </c>
      <c r="K730" t="s">
        <v>1262</v>
      </c>
      <c r="L730">
        <v>504.4</v>
      </c>
      <c r="M730" s="224">
        <v>46263</v>
      </c>
      <c r="N730"/>
      <c r="O730" t="s">
        <v>1707</v>
      </c>
      <c r="P730">
        <v>152384</v>
      </c>
      <c r="Q730" t="s">
        <v>1522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+VLOOKUP($A$1:$A$21186,'DT HUEVO'!$A:$E,3,0)</f>
        <v>L</v>
      </c>
      <c r="W730" t="str">
        <f>+VLOOKUP($A$1:$A$21026,'DT HUEVO'!$A:$E,4,0)</f>
        <v>EMPACADOS</v>
      </c>
      <c r="X730" t="str">
        <f>+VLOOKUP(T$1:T$21186,'DT HUEVO'!$H:$K,2,0)</f>
        <v>CENTRO ORIENTE</v>
      </c>
      <c r="Y730" t="str">
        <f>+VLOOKUP(T$1:T$21186,'DT HUEVO'!$H:$K,3,0)</f>
        <v>SANTANDER</v>
      </c>
      <c r="Z730">
        <f>+VLOOKUP(A$1:A$21186,'DT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1970</v>
      </c>
      <c r="E731">
        <v>0</v>
      </c>
      <c r="F731" t="s">
        <v>1259</v>
      </c>
      <c r="G731" t="s">
        <v>1260</v>
      </c>
      <c r="H731">
        <v>0</v>
      </c>
      <c r="I731">
        <v>510</v>
      </c>
      <c r="J731" t="s">
        <v>1261</v>
      </c>
      <c r="K731" t="s">
        <v>1262</v>
      </c>
      <c r="L731">
        <v>396.59192717584369</v>
      </c>
      <c r="M731" s="224">
        <v>46263</v>
      </c>
      <c r="N731"/>
      <c r="O731" t="s">
        <v>1707</v>
      </c>
      <c r="P731">
        <v>2110202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+VLOOKUP($A$1:$A$21186,'DT HUEVO'!$A:$E,3,0)</f>
        <v>XL</v>
      </c>
      <c r="W731" t="str">
        <f>+VLOOKUP($A$1:$A$21026,'DT HUEVO'!$A:$E,4,0)</f>
        <v>VERDE</v>
      </c>
      <c r="X731" t="str">
        <f>+VLOOKUP(T$1:T$21186,'DT HUEVO'!$H:$K,2,0)</f>
        <v>CENTRO ORIENTE</v>
      </c>
      <c r="Y731" t="str">
        <f>+VLOOKUP(T$1:T$21186,'DT HUEVO'!$H:$K,3,0)</f>
        <v>SANTANDER</v>
      </c>
      <c r="Z731">
        <f>+VLOOKUP(A$1:A$21186,'DT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2110217</v>
      </c>
      <c r="B732" t="s">
        <v>1248</v>
      </c>
      <c r="C732" t="s">
        <v>1258</v>
      </c>
      <c r="D732">
        <v>1620</v>
      </c>
      <c r="E732">
        <v>0</v>
      </c>
      <c r="F732" t="s">
        <v>1259</v>
      </c>
      <c r="G732" t="s">
        <v>1260</v>
      </c>
      <c r="H732">
        <v>0</v>
      </c>
      <c r="I732">
        <v>520</v>
      </c>
      <c r="J732" t="s">
        <v>1261</v>
      </c>
      <c r="K732" t="s">
        <v>1262</v>
      </c>
      <c r="L732">
        <v>393.89</v>
      </c>
      <c r="M732" s="224">
        <v>46263</v>
      </c>
      <c r="N732">
        <v>0</v>
      </c>
      <c r="O732" t="s">
        <v>1707</v>
      </c>
      <c r="P732">
        <v>2110217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+VLOOKUP($A$1:$A$21186,'DT HUEVO'!$A:$E,3,0)</f>
        <v>XL</v>
      </c>
      <c r="W732" t="str">
        <f>+VLOOKUP($A$1:$A$21026,'DT HUEVO'!$A:$E,4,0)</f>
        <v>EMPACADOS</v>
      </c>
      <c r="X732" t="str">
        <f>+VLOOKUP(T$1:T$21186,'DT HUEVO'!$H:$K,2,0)</f>
        <v>CENTRO ORIENTE</v>
      </c>
      <c r="Y732" t="str">
        <f>+VLOOKUP(T$1:T$21186,'DT HUEVO'!$H:$K,3,0)</f>
        <v>SANTANDER</v>
      </c>
      <c r="Z732">
        <f>+VLOOKUP(A$1:A$21186,'DT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1006</v>
      </c>
      <c r="C733" t="s">
        <v>1258</v>
      </c>
      <c r="D733">
        <v>6970</v>
      </c>
      <c r="E733">
        <v>0</v>
      </c>
      <c r="F733" t="s">
        <v>1259</v>
      </c>
      <c r="G733" t="s">
        <v>1260</v>
      </c>
      <c r="H733">
        <v>0</v>
      </c>
      <c r="I733">
        <v>465</v>
      </c>
      <c r="J733" t="s">
        <v>1261</v>
      </c>
      <c r="K733" t="s">
        <v>1262</v>
      </c>
      <c r="L733">
        <v>363.26322745487141</v>
      </c>
      <c r="M733" s="224">
        <v>46263</v>
      </c>
      <c r="N733"/>
      <c r="O733" t="s">
        <v>1707</v>
      </c>
      <c r="P733">
        <v>2110302</v>
      </c>
      <c r="Q733" t="s">
        <v>1522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+VLOOKUP($A$1:$A$21186,'DT HUEVO'!$A:$E,3,0)</f>
        <v>L</v>
      </c>
      <c r="W733" t="str">
        <f>+VLOOKUP($A$1:$A$21026,'DT HUEVO'!$A:$E,4,0)</f>
        <v>VERDE</v>
      </c>
      <c r="X733" t="str">
        <f>+VLOOKUP(T$1:T$21186,'DT HUEVO'!$H:$K,2,0)</f>
        <v>CENTRO ORIENTE</v>
      </c>
      <c r="Y733" t="str">
        <f>+VLOOKUP(T$1:T$21186,'DT HUEVO'!$H:$K,3,0)</f>
        <v>SANTANDER</v>
      </c>
      <c r="Z733">
        <f>+VLOOKUP(A$1:A$21186,'DT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1265</v>
      </c>
      <c r="C734" t="s">
        <v>1258</v>
      </c>
      <c r="D734">
        <v>240</v>
      </c>
      <c r="E734">
        <v>0</v>
      </c>
      <c r="F734" t="s">
        <v>1259</v>
      </c>
      <c r="G734" t="s">
        <v>1260</v>
      </c>
      <c r="H734">
        <v>0</v>
      </c>
      <c r="I734">
        <v>475</v>
      </c>
      <c r="J734" t="s">
        <v>1261</v>
      </c>
      <c r="K734" t="s">
        <v>1262</v>
      </c>
      <c r="L734">
        <v>362.98</v>
      </c>
      <c r="M734" s="224">
        <v>46261</v>
      </c>
      <c r="N734">
        <v>0</v>
      </c>
      <c r="O734" t="s">
        <v>1707</v>
      </c>
      <c r="P734">
        <v>2110317</v>
      </c>
      <c r="Q734" t="s">
        <v>1522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+VLOOKUP($A$1:$A$21186,'DT HUEVO'!$A:$E,3,0)</f>
        <v>L</v>
      </c>
      <c r="W734" t="str">
        <f>+VLOOKUP($A$1:$A$21026,'DT HUEVO'!$A:$E,4,0)</f>
        <v>EMPACADOS</v>
      </c>
      <c r="X734" t="str">
        <f>+VLOOKUP(T$1:T$21186,'DT HUEVO'!$H:$K,2,0)</f>
        <v>CENTRO ORIENTE</v>
      </c>
      <c r="Y734" t="str">
        <f>+VLOOKUP(T$1:T$21186,'DT HUEVO'!$H:$K,3,0)</f>
        <v>SANTANDER</v>
      </c>
      <c r="Z734">
        <f>+VLOOKUP(A$1:A$21186,'DT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1008</v>
      </c>
      <c r="C735" t="s">
        <v>1258</v>
      </c>
      <c r="D735">
        <v>150</v>
      </c>
      <c r="E735">
        <v>0</v>
      </c>
      <c r="F735" t="s">
        <v>1259</v>
      </c>
      <c r="G735" t="s">
        <v>1260</v>
      </c>
      <c r="H735">
        <v>0</v>
      </c>
      <c r="I735">
        <v>445</v>
      </c>
      <c r="J735" t="s">
        <v>1261</v>
      </c>
      <c r="K735" t="s">
        <v>1262</v>
      </c>
      <c r="L735">
        <v>349.55</v>
      </c>
      <c r="M735" s="224">
        <v>46262</v>
      </c>
      <c r="N735"/>
      <c r="O735" t="s">
        <v>1707</v>
      </c>
      <c r="P735">
        <v>2110402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+VLOOKUP($A$1:$A$21186,'DT HUEVO'!$A:$E,3,0)</f>
        <v>M</v>
      </c>
      <c r="W735" t="str">
        <f>+VLOOKUP($A$1:$A$21026,'DT HUEVO'!$A:$E,4,0)</f>
        <v>VERDE</v>
      </c>
      <c r="X735" t="str">
        <f>+VLOOKUP(T$1:T$21186,'DT HUEVO'!$H:$K,2,0)</f>
        <v>CENTRO ORIENTE</v>
      </c>
      <c r="Y735" t="str">
        <f>+VLOOKUP(T$1:T$21186,'DT HUEVO'!$H:$K,3,0)</f>
        <v>SANTANDER</v>
      </c>
      <c r="Z735">
        <f>+VLOOKUP(A$1:A$21186,'DT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2112207</v>
      </c>
      <c r="B736" t="s">
        <v>1103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640</v>
      </c>
      <c r="J736" t="s">
        <v>1261</v>
      </c>
      <c r="K736" t="s">
        <v>1262</v>
      </c>
      <c r="L736">
        <v>599.67999999999995</v>
      </c>
      <c r="M736" s="224">
        <v>46258</v>
      </c>
      <c r="N736"/>
      <c r="O736" t="s">
        <v>1707</v>
      </c>
      <c r="P736">
        <v>2112207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+VLOOKUP($A$1:$A$21186,'DT HUEVO'!$A:$E,3,0)</f>
        <v>XL</v>
      </c>
      <c r="W736" t="str">
        <f>+VLOOKUP($A$1:$A$21026,'DT HUEVO'!$A:$E,4,0)</f>
        <v>EMPACADOS</v>
      </c>
      <c r="X736" t="str">
        <f>+VLOOKUP(T$1:T$21186,'DT HUEVO'!$H:$K,2,0)</f>
        <v>CENTRO ORIENTE</v>
      </c>
      <c r="Y736" t="str">
        <f>+VLOOKUP(T$1:T$21186,'DT HUEVO'!$H:$K,3,0)</f>
        <v>SANTANDER</v>
      </c>
      <c r="Z736" t="str">
        <f>+VLOOKUP(A$1:A$21186,'DT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152384</v>
      </c>
      <c r="B737" t="s">
        <v>1106</v>
      </c>
      <c r="C737" t="s">
        <v>1258</v>
      </c>
      <c r="D737">
        <v>105</v>
      </c>
      <c r="E737">
        <v>0</v>
      </c>
      <c r="F737" t="s">
        <v>1259</v>
      </c>
      <c r="G737" t="s">
        <v>1260</v>
      </c>
      <c r="H737">
        <v>0</v>
      </c>
      <c r="I737">
        <v>540</v>
      </c>
      <c r="J737" t="s">
        <v>1261</v>
      </c>
      <c r="K737" t="s">
        <v>1262</v>
      </c>
      <c r="L737">
        <v>504.4</v>
      </c>
      <c r="M737" s="224">
        <v>46263</v>
      </c>
      <c r="N737"/>
      <c r="O737" t="s">
        <v>1523</v>
      </c>
      <c r="P737">
        <v>152384</v>
      </c>
      <c r="Q737" t="s">
        <v>1524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+VLOOKUP($A$1:$A$21186,'DT HUEVO'!$A:$E,3,0)</f>
        <v>L</v>
      </c>
      <c r="W737" t="str">
        <f>+VLOOKUP($A$1:$A$21026,'DT HUEVO'!$A:$E,4,0)</f>
        <v>EMPACADOS</v>
      </c>
      <c r="X737" t="str">
        <f>+VLOOKUP(T$1:T$21186,'DT HUEVO'!$H:$K,2,0)</f>
        <v>CENTRO ORIENTE</v>
      </c>
      <c r="Y737" t="str">
        <f>+VLOOKUP(T$1:T$21186,'DT HUEVO'!$H:$K,3,0)</f>
        <v>SANTANDER</v>
      </c>
      <c r="Z737">
        <f>+VLOOKUP(A$1:A$21186,'DT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2110202</v>
      </c>
      <c r="B738" t="s">
        <v>1007</v>
      </c>
      <c r="C738" t="s">
        <v>1258</v>
      </c>
      <c r="D738">
        <v>5070</v>
      </c>
      <c r="E738">
        <v>0</v>
      </c>
      <c r="F738" t="s">
        <v>1259</v>
      </c>
      <c r="G738" t="s">
        <v>1260</v>
      </c>
      <c r="H738">
        <v>0</v>
      </c>
      <c r="I738">
        <v>510</v>
      </c>
      <c r="J738" t="s">
        <v>1261</v>
      </c>
      <c r="K738" t="s">
        <v>1262</v>
      </c>
      <c r="L738">
        <v>395.1183221647014</v>
      </c>
      <c r="M738" s="224">
        <v>46263</v>
      </c>
      <c r="N738"/>
      <c r="O738" t="s">
        <v>1523</v>
      </c>
      <c r="P738">
        <v>2110202</v>
      </c>
      <c r="Q738" t="s">
        <v>1524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+VLOOKUP($A$1:$A$21186,'DT HUEVO'!$A:$E,3,0)</f>
        <v>XL</v>
      </c>
      <c r="W738" t="str">
        <f>+VLOOKUP($A$1:$A$21026,'DT HUEVO'!$A:$E,4,0)</f>
        <v>VERDE</v>
      </c>
      <c r="X738" t="str">
        <f>+VLOOKUP(T$1:T$21186,'DT HUEVO'!$H:$K,2,0)</f>
        <v>CENTRO ORIENTE</v>
      </c>
      <c r="Y738" t="str">
        <f>+VLOOKUP(T$1:T$21186,'DT HUEVO'!$H:$K,3,0)</f>
        <v>SANTANDER</v>
      </c>
      <c r="Z738">
        <f>+VLOOKUP(A$1:A$21186,'DT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2110302</v>
      </c>
      <c r="B739" t="s">
        <v>1006</v>
      </c>
      <c r="C739" t="s">
        <v>1258</v>
      </c>
      <c r="D739">
        <v>4410</v>
      </c>
      <c r="E739">
        <v>0</v>
      </c>
      <c r="F739" t="s">
        <v>1259</v>
      </c>
      <c r="G739" t="s">
        <v>1260</v>
      </c>
      <c r="H739">
        <v>0</v>
      </c>
      <c r="I739">
        <v>465</v>
      </c>
      <c r="J739" t="s">
        <v>1261</v>
      </c>
      <c r="K739" t="s">
        <v>1262</v>
      </c>
      <c r="L739">
        <v>363.26209112078323</v>
      </c>
      <c r="M739" s="224">
        <v>46263</v>
      </c>
      <c r="N739"/>
      <c r="O739" t="s">
        <v>1523</v>
      </c>
      <c r="P739">
        <v>2110302</v>
      </c>
      <c r="Q739" t="s">
        <v>1524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+VLOOKUP($A$1:$A$21186,'DT HUEVO'!$A:$E,3,0)</f>
        <v>L</v>
      </c>
      <c r="W739" t="str">
        <f>+VLOOKUP($A$1:$A$21026,'DT HUEVO'!$A:$E,4,0)</f>
        <v>VERDE</v>
      </c>
      <c r="X739" t="str">
        <f>+VLOOKUP(T$1:T$21186,'DT HUEVO'!$H:$K,2,0)</f>
        <v>CENTRO ORIENTE</v>
      </c>
      <c r="Y739" t="str">
        <f>+VLOOKUP(T$1:T$21186,'DT HUEVO'!$H:$K,3,0)</f>
        <v>SANTANDER</v>
      </c>
      <c r="Z739">
        <f>+VLOOKUP(A$1:A$21186,'DT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2110317</v>
      </c>
      <c r="B740" t="s">
        <v>1265</v>
      </c>
      <c r="C740" t="s">
        <v>1258</v>
      </c>
      <c r="D740">
        <v>540</v>
      </c>
      <c r="E740">
        <v>0</v>
      </c>
      <c r="F740" t="s">
        <v>1259</v>
      </c>
      <c r="G740" t="s">
        <v>1260</v>
      </c>
      <c r="H740">
        <v>0</v>
      </c>
      <c r="I740">
        <v>475</v>
      </c>
      <c r="J740" t="s">
        <v>1261</v>
      </c>
      <c r="K740" t="s">
        <v>1262</v>
      </c>
      <c r="L740">
        <v>362.98</v>
      </c>
      <c r="M740" s="224">
        <v>46260</v>
      </c>
      <c r="N740">
        <v>0</v>
      </c>
      <c r="O740" t="s">
        <v>1523</v>
      </c>
      <c r="P740">
        <v>2110317</v>
      </c>
      <c r="Q740" t="s">
        <v>1524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+VLOOKUP($A$1:$A$21186,'DT HUEVO'!$A:$E,3,0)</f>
        <v>L</v>
      </c>
      <c r="W740" t="str">
        <f>+VLOOKUP($A$1:$A$21026,'DT HUEVO'!$A:$E,4,0)</f>
        <v>EMPACADOS</v>
      </c>
      <c r="X740" t="str">
        <f>+VLOOKUP(T$1:T$21186,'DT HUEVO'!$H:$K,2,0)</f>
        <v>CENTRO ORIENTE</v>
      </c>
      <c r="Y740" t="str">
        <f>+VLOOKUP(T$1:T$21186,'DT HUEVO'!$H:$K,3,0)</f>
        <v>SANTANDER</v>
      </c>
      <c r="Z740">
        <f>+VLOOKUP(A$1:A$21186,'DT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1008</v>
      </c>
      <c r="C741" t="s">
        <v>1258</v>
      </c>
      <c r="D741">
        <v>865</v>
      </c>
      <c r="E741">
        <v>0</v>
      </c>
      <c r="F741" t="s">
        <v>1259</v>
      </c>
      <c r="G741" t="s">
        <v>1260</v>
      </c>
      <c r="H741">
        <v>0</v>
      </c>
      <c r="I741">
        <v>445</v>
      </c>
      <c r="J741" t="s">
        <v>1261</v>
      </c>
      <c r="K741" t="s">
        <v>1262</v>
      </c>
      <c r="L741">
        <v>349.55000689933252</v>
      </c>
      <c r="M741" s="224">
        <v>46262</v>
      </c>
      <c r="N741"/>
      <c r="O741" t="s">
        <v>1523</v>
      </c>
      <c r="P741">
        <v>2110402</v>
      </c>
      <c r="Q741" t="s">
        <v>1524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+VLOOKUP($A$1:$A$21186,'DT HUEVO'!$A:$E,3,0)</f>
        <v>M</v>
      </c>
      <c r="W741" t="str">
        <f>+VLOOKUP($A$1:$A$21026,'DT HUEVO'!$A:$E,4,0)</f>
        <v>VERDE</v>
      </c>
      <c r="X741" t="str">
        <f>+VLOOKUP(T$1:T$21186,'DT HUEVO'!$H:$K,2,0)</f>
        <v>CENTRO ORIENTE</v>
      </c>
      <c r="Y741" t="str">
        <f>+VLOOKUP(T$1:T$21186,'DT HUEVO'!$H:$K,3,0)</f>
        <v>SANTANDER</v>
      </c>
      <c r="Z741">
        <f>+VLOOKUP(A$1:A$21186,'DT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2152388</v>
      </c>
      <c r="B742" t="s">
        <v>1105</v>
      </c>
      <c r="C742" t="s">
        <v>1258</v>
      </c>
      <c r="D742">
        <v>45</v>
      </c>
      <c r="E742">
        <v>0</v>
      </c>
      <c r="F742" t="s">
        <v>1259</v>
      </c>
      <c r="G742" t="s">
        <v>1260</v>
      </c>
      <c r="H742">
        <v>0</v>
      </c>
      <c r="I742">
        <v>550</v>
      </c>
      <c r="J742" t="s">
        <v>1261</v>
      </c>
      <c r="K742" t="s">
        <v>1262</v>
      </c>
      <c r="L742">
        <v>538.38</v>
      </c>
      <c r="M742" s="224">
        <v>46258</v>
      </c>
      <c r="N742"/>
      <c r="O742" t="s">
        <v>1523</v>
      </c>
      <c r="P742">
        <v>2152388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+VLOOKUP($A$1:$A$21186,'DT HUEVO'!$A:$E,3,0)</f>
        <v>L</v>
      </c>
      <c r="W742" t="str">
        <f>+VLOOKUP($A$1:$A$21026,'DT HUEVO'!$A:$E,4,0)</f>
        <v>EMPACADOS</v>
      </c>
      <c r="X742" t="str">
        <f>+VLOOKUP(T$1:T$21186,'DT HUEVO'!$H:$K,2,0)</f>
        <v>CENTRO ORIENTE</v>
      </c>
      <c r="Y742" t="str">
        <f>+VLOOKUP(T$1:T$21186,'DT HUEVO'!$H:$K,3,0)</f>
        <v>SANTANDER</v>
      </c>
      <c r="Z742">
        <f>+VLOOKUP(A$1:A$21186,'DT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112271</v>
      </c>
      <c r="B743" t="s">
        <v>1234</v>
      </c>
      <c r="C743" t="s">
        <v>1258</v>
      </c>
      <c r="D743">
        <v>150</v>
      </c>
      <c r="E743">
        <v>0</v>
      </c>
      <c r="F743" t="s">
        <v>1259</v>
      </c>
      <c r="G743" t="s">
        <v>1260</v>
      </c>
      <c r="H743">
        <v>0</v>
      </c>
      <c r="I743">
        <v>630</v>
      </c>
      <c r="J743" t="s">
        <v>1261</v>
      </c>
      <c r="K743" t="s">
        <v>1262</v>
      </c>
      <c r="L743">
        <v>589.67999999999995</v>
      </c>
      <c r="M743" s="224">
        <v>46263</v>
      </c>
      <c r="N743">
        <v>0</v>
      </c>
      <c r="O743" t="s">
        <v>1525</v>
      </c>
      <c r="P743">
        <v>112271</v>
      </c>
      <c r="Q743" t="s">
        <v>1526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+VLOOKUP($A$1:$A$21186,'DT HUEVO'!$A:$E,3,0)</f>
        <v>XL</v>
      </c>
      <c r="W743" t="str">
        <f>+VLOOKUP($A$1:$A$21026,'DT HUEVO'!$A:$E,4,0)</f>
        <v>EMPACADOS</v>
      </c>
      <c r="X743" t="str">
        <f>+VLOOKUP(T$1:T$21186,'DT HUEVO'!$H:$K,2,0)</f>
        <v>CENTRO ORIENTE</v>
      </c>
      <c r="Y743" t="str">
        <f>+VLOOKUP(T$1:T$21186,'DT HUEVO'!$H:$K,3,0)</f>
        <v>SANTANDER</v>
      </c>
      <c r="Z743">
        <f>+VLOOKUP(A$1:A$21186,'DT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152384</v>
      </c>
      <c r="B744" t="s">
        <v>1106</v>
      </c>
      <c r="C744" t="s">
        <v>1258</v>
      </c>
      <c r="D744">
        <v>750</v>
      </c>
      <c r="E744">
        <v>0</v>
      </c>
      <c r="F744" t="s">
        <v>1259</v>
      </c>
      <c r="G744" t="s">
        <v>1260</v>
      </c>
      <c r="H744">
        <v>0</v>
      </c>
      <c r="I744">
        <v>540</v>
      </c>
      <c r="J744" t="s">
        <v>1261</v>
      </c>
      <c r="K744" t="s">
        <v>1262</v>
      </c>
      <c r="L744">
        <v>504.4</v>
      </c>
      <c r="M744" s="224">
        <v>46263</v>
      </c>
      <c r="N744"/>
      <c r="O744" t="s">
        <v>1525</v>
      </c>
      <c r="P744">
        <v>152384</v>
      </c>
      <c r="Q744" t="s">
        <v>1526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+VLOOKUP($A$1:$A$21186,'DT HUEVO'!$A:$E,3,0)</f>
        <v>L</v>
      </c>
      <c r="W744" t="str">
        <f>+VLOOKUP($A$1:$A$21026,'DT HUEVO'!$A:$E,4,0)</f>
        <v>EMPACADOS</v>
      </c>
      <c r="X744" t="str">
        <f>+VLOOKUP(T$1:T$21186,'DT HUEVO'!$H:$K,2,0)</f>
        <v>CENTRO ORIENTE</v>
      </c>
      <c r="Y744" t="str">
        <f>+VLOOKUP(T$1:T$21186,'DT HUEVO'!$H:$K,3,0)</f>
        <v>SANTANDER</v>
      </c>
      <c r="Z744">
        <f>+VLOOKUP(A$1:A$21186,'DT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2010102</v>
      </c>
      <c r="B745" t="s">
        <v>1266</v>
      </c>
      <c r="C745" t="s">
        <v>1258</v>
      </c>
      <c r="D745">
        <v>40</v>
      </c>
      <c r="E745">
        <v>0</v>
      </c>
      <c r="F745" t="s">
        <v>1259</v>
      </c>
      <c r="G745" t="s">
        <v>1260</v>
      </c>
      <c r="H745">
        <v>0</v>
      </c>
      <c r="I745">
        <v>610</v>
      </c>
      <c r="J745" t="s">
        <v>1261</v>
      </c>
      <c r="K745" t="s">
        <v>1262</v>
      </c>
      <c r="L745">
        <v>629.67999999999995</v>
      </c>
      <c r="M745" s="224">
        <v>46265</v>
      </c>
      <c r="N745"/>
      <c r="O745" t="s">
        <v>1525</v>
      </c>
      <c r="P745">
        <v>2010102</v>
      </c>
      <c r="Q745" t="s">
        <v>1526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+VLOOKUP($A$1:$A$21186,'DT HUEVO'!$A:$E,3,0)</f>
        <v>YUMBO</v>
      </c>
      <c r="W745" t="str">
        <f>+VLOOKUP($A$1:$A$21026,'DT HUEVO'!$A:$E,4,0)</f>
        <v>VERDE</v>
      </c>
      <c r="X745" t="str">
        <f>+VLOOKUP(T$1:T$21186,'DT HUEVO'!$H:$K,2,0)</f>
        <v>CENTRO ORIENTE</v>
      </c>
      <c r="Y745" t="str">
        <f>+VLOOKUP(T$1:T$21186,'DT HUEVO'!$H:$K,3,0)</f>
        <v>SANTANDER</v>
      </c>
      <c r="Z745">
        <f>+VLOOKUP(A$1:A$21186,'DT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2110202</v>
      </c>
      <c r="B746" t="s">
        <v>1007</v>
      </c>
      <c r="C746" t="s">
        <v>1258</v>
      </c>
      <c r="D746">
        <v>9540</v>
      </c>
      <c r="E746">
        <v>0</v>
      </c>
      <c r="F746" t="s">
        <v>1259</v>
      </c>
      <c r="G746" t="s">
        <v>1260</v>
      </c>
      <c r="H746">
        <v>0</v>
      </c>
      <c r="I746">
        <v>510</v>
      </c>
      <c r="J746" t="s">
        <v>1261</v>
      </c>
      <c r="K746" t="s">
        <v>1262</v>
      </c>
      <c r="L746">
        <v>395.91875824741112</v>
      </c>
      <c r="M746" s="224">
        <v>46265</v>
      </c>
      <c r="N746"/>
      <c r="O746" t="s">
        <v>1525</v>
      </c>
      <c r="P746">
        <v>2110202</v>
      </c>
      <c r="Q746" t="s">
        <v>1526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+VLOOKUP($A$1:$A$21186,'DT HUEVO'!$A:$E,3,0)</f>
        <v>XL</v>
      </c>
      <c r="W746" t="str">
        <f>+VLOOKUP($A$1:$A$21026,'DT HUEVO'!$A:$E,4,0)</f>
        <v>VERDE</v>
      </c>
      <c r="X746" t="str">
        <f>+VLOOKUP(T$1:T$21186,'DT HUEVO'!$H:$K,2,0)</f>
        <v>CENTRO ORIENTE</v>
      </c>
      <c r="Y746" t="str">
        <f>+VLOOKUP(T$1:T$21186,'DT HUEVO'!$H:$K,3,0)</f>
        <v>SANTANDER</v>
      </c>
      <c r="Z746">
        <f>+VLOOKUP(A$1:A$21186,'DT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2110217</v>
      </c>
      <c r="B747" t="s">
        <v>1248</v>
      </c>
      <c r="C747" t="s">
        <v>1258</v>
      </c>
      <c r="D747">
        <v>60</v>
      </c>
      <c r="E747">
        <v>0</v>
      </c>
      <c r="F747" t="s">
        <v>1259</v>
      </c>
      <c r="G747" t="s">
        <v>1260</v>
      </c>
      <c r="H747">
        <v>0</v>
      </c>
      <c r="I747">
        <v>520</v>
      </c>
      <c r="J747" t="s">
        <v>1261</v>
      </c>
      <c r="K747" t="s">
        <v>1262</v>
      </c>
      <c r="L747">
        <v>393.89</v>
      </c>
      <c r="M747" s="224">
        <v>46263</v>
      </c>
      <c r="N747">
        <v>0</v>
      </c>
      <c r="O747" t="s">
        <v>1525</v>
      </c>
      <c r="P747">
        <v>2110217</v>
      </c>
      <c r="Q747" t="s">
        <v>1526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+VLOOKUP($A$1:$A$21186,'DT HUEVO'!$A:$E,3,0)</f>
        <v>XL</v>
      </c>
      <c r="W747" t="str">
        <f>+VLOOKUP($A$1:$A$21026,'DT HUEVO'!$A:$E,4,0)</f>
        <v>EMPACADOS</v>
      </c>
      <c r="X747" t="str">
        <f>+VLOOKUP(T$1:T$21186,'DT HUEVO'!$H:$K,2,0)</f>
        <v>CENTRO ORIENTE</v>
      </c>
      <c r="Y747" t="str">
        <f>+VLOOKUP(T$1:T$21186,'DT HUEVO'!$H:$K,3,0)</f>
        <v>SANTANDER</v>
      </c>
      <c r="Z747">
        <f>+VLOOKUP(A$1:A$21186,'DT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2110302</v>
      </c>
      <c r="B748" t="s">
        <v>1006</v>
      </c>
      <c r="C748" t="s">
        <v>1258</v>
      </c>
      <c r="D748">
        <v>2670</v>
      </c>
      <c r="E748">
        <v>0</v>
      </c>
      <c r="F748" t="s">
        <v>1259</v>
      </c>
      <c r="G748" t="s">
        <v>1260</v>
      </c>
      <c r="H748">
        <v>0</v>
      </c>
      <c r="I748">
        <v>465</v>
      </c>
      <c r="J748" t="s">
        <v>1261</v>
      </c>
      <c r="K748" t="s">
        <v>1262</v>
      </c>
      <c r="L748">
        <v>363.28984083447398</v>
      </c>
      <c r="M748" s="224">
        <v>46265</v>
      </c>
      <c r="N748"/>
      <c r="O748" t="s">
        <v>1525</v>
      </c>
      <c r="P748">
        <v>2110302</v>
      </c>
      <c r="Q748" t="s">
        <v>1526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+VLOOKUP($A$1:$A$21186,'DT HUEVO'!$A:$E,3,0)</f>
        <v>L</v>
      </c>
      <c r="W748" t="str">
        <f>+VLOOKUP($A$1:$A$21026,'DT HUEVO'!$A:$E,4,0)</f>
        <v>VERDE</v>
      </c>
      <c r="X748" t="str">
        <f>+VLOOKUP(T$1:T$21186,'DT HUEVO'!$H:$K,2,0)</f>
        <v>CENTRO ORIENTE</v>
      </c>
      <c r="Y748" t="str">
        <f>+VLOOKUP(T$1:T$21186,'DT HUEVO'!$H:$K,3,0)</f>
        <v>SANTANDER</v>
      </c>
      <c r="Z748">
        <f>+VLOOKUP(A$1:A$21186,'DT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2110317</v>
      </c>
      <c r="B749" t="s">
        <v>1265</v>
      </c>
      <c r="C749" t="s">
        <v>1258</v>
      </c>
      <c r="D749">
        <v>60</v>
      </c>
      <c r="E749">
        <v>0</v>
      </c>
      <c r="F749" t="s">
        <v>1259</v>
      </c>
      <c r="G749" t="s">
        <v>1260</v>
      </c>
      <c r="H749">
        <v>0</v>
      </c>
      <c r="I749">
        <v>475</v>
      </c>
      <c r="J749" t="s">
        <v>1261</v>
      </c>
      <c r="K749" t="s">
        <v>1262</v>
      </c>
      <c r="L749">
        <v>362.98</v>
      </c>
      <c r="M749" s="224">
        <v>46262</v>
      </c>
      <c r="N749">
        <v>0</v>
      </c>
      <c r="O749" t="s">
        <v>1525</v>
      </c>
      <c r="P749">
        <v>2110317</v>
      </c>
      <c r="Q749" t="s">
        <v>1526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+VLOOKUP($A$1:$A$21186,'DT HUEVO'!$A:$E,3,0)</f>
        <v>L</v>
      </c>
      <c r="W749" t="str">
        <f>+VLOOKUP($A$1:$A$21026,'DT HUEVO'!$A:$E,4,0)</f>
        <v>EMPACADOS</v>
      </c>
      <c r="X749" t="str">
        <f>+VLOOKUP(T$1:T$21186,'DT HUEVO'!$H:$K,2,0)</f>
        <v>CENTRO ORIENTE</v>
      </c>
      <c r="Y749" t="str">
        <f>+VLOOKUP(T$1:T$21186,'DT HUEVO'!$H:$K,3,0)</f>
        <v>SANTANDER</v>
      </c>
      <c r="Z749">
        <f>+VLOOKUP(A$1:A$21186,'DT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2152388</v>
      </c>
      <c r="B750" t="s">
        <v>1105</v>
      </c>
      <c r="C750" t="s">
        <v>1258</v>
      </c>
      <c r="D750">
        <v>90</v>
      </c>
      <c r="E750">
        <v>0</v>
      </c>
      <c r="F750" t="s">
        <v>1259</v>
      </c>
      <c r="G750" t="s">
        <v>1260</v>
      </c>
      <c r="H750">
        <v>0</v>
      </c>
      <c r="I750">
        <v>550</v>
      </c>
      <c r="J750" t="s">
        <v>1261</v>
      </c>
      <c r="K750" t="s">
        <v>1262</v>
      </c>
      <c r="L750">
        <v>538.38</v>
      </c>
      <c r="M750" s="224">
        <v>46263</v>
      </c>
      <c r="N750"/>
      <c r="O750" t="s">
        <v>1525</v>
      </c>
      <c r="P750">
        <v>2152388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+VLOOKUP($A$1:$A$21186,'DT HUEVO'!$A:$E,3,0)</f>
        <v>L</v>
      </c>
      <c r="W750" t="str">
        <f>+VLOOKUP($A$1:$A$21026,'DT HUEVO'!$A:$E,4,0)</f>
        <v>EMPACADOS</v>
      </c>
      <c r="X750" t="str">
        <f>+VLOOKUP(T$1:T$21186,'DT HUEVO'!$H:$K,2,0)</f>
        <v>CENTRO ORIENTE</v>
      </c>
      <c r="Y750" t="str">
        <f>+VLOOKUP(T$1:T$21186,'DT HUEVO'!$H:$K,3,0)</f>
        <v>SANTANDER</v>
      </c>
      <c r="Z750">
        <f>+VLOOKUP(A$1:A$21186,'DT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112271</v>
      </c>
      <c r="B751" t="s">
        <v>1234</v>
      </c>
      <c r="C751" t="s">
        <v>1258</v>
      </c>
      <c r="D751">
        <v>600</v>
      </c>
      <c r="E751">
        <v>0</v>
      </c>
      <c r="F751" t="s">
        <v>1259</v>
      </c>
      <c r="G751" t="s">
        <v>1260</v>
      </c>
      <c r="H751">
        <v>0</v>
      </c>
      <c r="I751">
        <v>630</v>
      </c>
      <c r="J751" t="s">
        <v>1261</v>
      </c>
      <c r="K751" t="s">
        <v>1262</v>
      </c>
      <c r="L751">
        <v>589.67999999999995</v>
      </c>
      <c r="M751" s="224">
        <v>46263</v>
      </c>
      <c r="N751">
        <v>0</v>
      </c>
      <c r="O751" t="s">
        <v>1527</v>
      </c>
      <c r="P751">
        <v>112271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+VLOOKUP($A$1:$A$21186,'DT HUEVO'!$A:$E,3,0)</f>
        <v>XL</v>
      </c>
      <c r="W751" t="str">
        <f>+VLOOKUP($A$1:$A$21026,'DT HUEVO'!$A:$E,4,0)</f>
        <v>EMPACADOS</v>
      </c>
      <c r="X751" t="str">
        <f>+VLOOKUP(T$1:T$21186,'DT HUEVO'!$H:$K,2,0)</f>
        <v>CENTRO ORIENTE</v>
      </c>
      <c r="Y751" t="str">
        <f>+VLOOKUP(T$1:T$21186,'DT HUEVO'!$H:$K,3,0)</f>
        <v>SANTANDER</v>
      </c>
      <c r="Z751">
        <f>+VLOOKUP(A$1:A$21186,'DT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152384</v>
      </c>
      <c r="B752" t="s">
        <v>1106</v>
      </c>
      <c r="C752" t="s">
        <v>1258</v>
      </c>
      <c r="D752">
        <v>600</v>
      </c>
      <c r="E752">
        <v>0</v>
      </c>
      <c r="F752" t="s">
        <v>1259</v>
      </c>
      <c r="G752" t="s">
        <v>1260</v>
      </c>
      <c r="H752">
        <v>0</v>
      </c>
      <c r="I752">
        <v>540</v>
      </c>
      <c r="J752" t="s">
        <v>1261</v>
      </c>
      <c r="K752" t="s">
        <v>1262</v>
      </c>
      <c r="L752">
        <v>504.4</v>
      </c>
      <c r="M752" s="224">
        <v>46263</v>
      </c>
      <c r="N752"/>
      <c r="O752" t="s">
        <v>1527</v>
      </c>
      <c r="P752">
        <v>152384</v>
      </c>
      <c r="Q752" t="s">
        <v>1528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+VLOOKUP($A$1:$A$21186,'DT HUEVO'!$A:$E,3,0)</f>
        <v>L</v>
      </c>
      <c r="W752" t="str">
        <f>+VLOOKUP($A$1:$A$21026,'DT HUEVO'!$A:$E,4,0)</f>
        <v>EMPACADOS</v>
      </c>
      <c r="X752" t="str">
        <f>+VLOOKUP(T$1:T$21186,'DT HUEVO'!$H:$K,2,0)</f>
        <v>CENTRO ORIENTE</v>
      </c>
      <c r="Y752" t="str">
        <f>+VLOOKUP(T$1:T$21186,'DT HUEVO'!$H:$K,3,0)</f>
        <v>SANTANDER</v>
      </c>
      <c r="Z752">
        <f>+VLOOKUP(A$1:A$21186,'DT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140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4">
        <v>46263</v>
      </c>
      <c r="N753"/>
      <c r="O753" t="s">
        <v>1527</v>
      </c>
      <c r="P753">
        <v>2010102</v>
      </c>
      <c r="Q753" t="s">
        <v>1528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+VLOOKUP($A$1:$A$21186,'DT HUEVO'!$A:$E,3,0)</f>
        <v>YUMBO</v>
      </c>
      <c r="W753" t="str">
        <f>+VLOOKUP($A$1:$A$21026,'DT HUEVO'!$A:$E,4,0)</f>
        <v>VERDE</v>
      </c>
      <c r="X753" t="str">
        <f>+VLOOKUP(T$1:T$21186,'DT HUEVO'!$H:$K,2,0)</f>
        <v>CENTRO ORIENTE</v>
      </c>
      <c r="Y753" t="str">
        <f>+VLOOKUP(T$1:T$21186,'DT HUEVO'!$H:$K,3,0)</f>
        <v>SANTANDER</v>
      </c>
      <c r="Z753">
        <f>+VLOOKUP(A$1:A$21186,'DT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9926</v>
      </c>
      <c r="E754">
        <v>0</v>
      </c>
      <c r="F754" t="s">
        <v>1259</v>
      </c>
      <c r="G754" t="s">
        <v>1260</v>
      </c>
      <c r="H754">
        <v>0</v>
      </c>
      <c r="I754">
        <v>510</v>
      </c>
      <c r="J754" t="s">
        <v>1261</v>
      </c>
      <c r="K754" t="s">
        <v>1262</v>
      </c>
      <c r="L754">
        <v>395.61928727110057</v>
      </c>
      <c r="M754" s="224">
        <v>46263</v>
      </c>
      <c r="N754"/>
      <c r="O754" t="s">
        <v>1527</v>
      </c>
      <c r="P754">
        <v>2110202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+VLOOKUP($A$1:$A$21186,'DT HUEVO'!$A:$E,3,0)</f>
        <v>XL</v>
      </c>
      <c r="W754" t="str">
        <f>+VLOOKUP($A$1:$A$21026,'DT HUEVO'!$A:$E,4,0)</f>
        <v>VERDE</v>
      </c>
      <c r="X754" t="str">
        <f>+VLOOKUP(T$1:T$21186,'DT HUEVO'!$H:$K,2,0)</f>
        <v>CENTRO ORIENTE</v>
      </c>
      <c r="Y754" t="str">
        <f>+VLOOKUP(T$1:T$21186,'DT HUEVO'!$H:$K,3,0)</f>
        <v>SANTANDER</v>
      </c>
      <c r="Z754">
        <f>+VLOOKUP(A$1:A$21186,'DT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2110217</v>
      </c>
      <c r="B755" t="s">
        <v>1248</v>
      </c>
      <c r="C755" t="s">
        <v>1258</v>
      </c>
      <c r="D755">
        <v>1290</v>
      </c>
      <c r="E755">
        <v>0</v>
      </c>
      <c r="F755" t="s">
        <v>1259</v>
      </c>
      <c r="G755" t="s">
        <v>1260</v>
      </c>
      <c r="H755">
        <v>0</v>
      </c>
      <c r="I755">
        <v>520</v>
      </c>
      <c r="J755" t="s">
        <v>1261</v>
      </c>
      <c r="K755" t="s">
        <v>1262</v>
      </c>
      <c r="L755">
        <v>393.89</v>
      </c>
      <c r="M755" s="224">
        <v>46260</v>
      </c>
      <c r="N755">
        <v>0</v>
      </c>
      <c r="O755" t="s">
        <v>1527</v>
      </c>
      <c r="P755">
        <v>2110217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+VLOOKUP($A$1:$A$21186,'DT HUEVO'!$A:$E,3,0)</f>
        <v>XL</v>
      </c>
      <c r="W755" t="str">
        <f>+VLOOKUP($A$1:$A$21026,'DT HUEVO'!$A:$E,4,0)</f>
        <v>EMPACADOS</v>
      </c>
      <c r="X755" t="str">
        <f>+VLOOKUP(T$1:T$21186,'DT HUEVO'!$H:$K,2,0)</f>
        <v>CENTRO ORIENTE</v>
      </c>
      <c r="Y755" t="str">
        <f>+VLOOKUP(T$1:T$21186,'DT HUEVO'!$H:$K,3,0)</f>
        <v>SANTANDER</v>
      </c>
      <c r="Z755">
        <f>+VLOOKUP(A$1:A$21186,'DT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1006</v>
      </c>
      <c r="C756" t="s">
        <v>1258</v>
      </c>
      <c r="D756">
        <v>9490</v>
      </c>
      <c r="E756">
        <v>0</v>
      </c>
      <c r="F756" t="s">
        <v>1259</v>
      </c>
      <c r="G756" t="s">
        <v>1260</v>
      </c>
      <c r="H756">
        <v>0</v>
      </c>
      <c r="I756">
        <v>465</v>
      </c>
      <c r="J756" t="s">
        <v>1261</v>
      </c>
      <c r="K756" t="s">
        <v>1262</v>
      </c>
      <c r="L756">
        <v>363.2695369185343</v>
      </c>
      <c r="M756" s="224">
        <v>46263</v>
      </c>
      <c r="N756"/>
      <c r="O756" t="s">
        <v>1527</v>
      </c>
      <c r="P756">
        <v>2110302</v>
      </c>
      <c r="Q756" t="s">
        <v>1528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+VLOOKUP($A$1:$A$21186,'DT HUEVO'!$A:$E,3,0)</f>
        <v>L</v>
      </c>
      <c r="W756" t="str">
        <f>+VLOOKUP($A$1:$A$21026,'DT HUEVO'!$A:$E,4,0)</f>
        <v>VERDE</v>
      </c>
      <c r="X756" t="str">
        <f>+VLOOKUP(T$1:T$21186,'DT HUEVO'!$H:$K,2,0)</f>
        <v>CENTRO ORIENTE</v>
      </c>
      <c r="Y756" t="str">
        <f>+VLOOKUP(T$1:T$21186,'DT HUEVO'!$H:$K,3,0)</f>
        <v>SANTANDER</v>
      </c>
      <c r="Z756">
        <f>+VLOOKUP(A$1:A$21186,'DT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1265</v>
      </c>
      <c r="C757" t="s">
        <v>1258</v>
      </c>
      <c r="D757">
        <v>1170</v>
      </c>
      <c r="E757">
        <v>0</v>
      </c>
      <c r="F757" t="s">
        <v>1259</v>
      </c>
      <c r="G757" t="s">
        <v>1260</v>
      </c>
      <c r="H757">
        <v>0</v>
      </c>
      <c r="I757">
        <v>475</v>
      </c>
      <c r="J757" t="s">
        <v>1261</v>
      </c>
      <c r="K757" t="s">
        <v>1262</v>
      </c>
      <c r="L757">
        <v>362.98</v>
      </c>
      <c r="M757" s="224">
        <v>46260</v>
      </c>
      <c r="N757">
        <v>0</v>
      </c>
      <c r="O757" t="s">
        <v>1527</v>
      </c>
      <c r="P757">
        <v>2110317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+VLOOKUP($A$1:$A$21186,'DT HUEVO'!$A:$E,3,0)</f>
        <v>L</v>
      </c>
      <c r="W757" t="str">
        <f>+VLOOKUP($A$1:$A$21026,'DT HUEVO'!$A:$E,4,0)</f>
        <v>EMPACADOS</v>
      </c>
      <c r="X757" t="str">
        <f>+VLOOKUP(T$1:T$21186,'DT HUEVO'!$H:$K,2,0)</f>
        <v>CENTRO ORIENTE</v>
      </c>
      <c r="Y757" t="str">
        <f>+VLOOKUP(T$1:T$21186,'DT HUEVO'!$H:$K,3,0)</f>
        <v>SANTANDER</v>
      </c>
      <c r="Z757">
        <f>+VLOOKUP(A$1:A$21186,'DT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2110402</v>
      </c>
      <c r="B758" t="s">
        <v>1008</v>
      </c>
      <c r="C758" t="s">
        <v>1258</v>
      </c>
      <c r="D758">
        <v>807</v>
      </c>
      <c r="E758">
        <v>0</v>
      </c>
      <c r="F758" t="s">
        <v>1259</v>
      </c>
      <c r="G758" t="s">
        <v>1260</v>
      </c>
      <c r="H758">
        <v>0</v>
      </c>
      <c r="I758">
        <v>445</v>
      </c>
      <c r="J758" t="s">
        <v>1261</v>
      </c>
      <c r="K758" t="s">
        <v>1262</v>
      </c>
      <c r="L758">
        <v>349.55000258660021</v>
      </c>
      <c r="M758" s="224">
        <v>46263</v>
      </c>
      <c r="N758"/>
      <c r="O758" t="s">
        <v>1527</v>
      </c>
      <c r="P758">
        <v>2110402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+VLOOKUP($A$1:$A$21186,'DT HUEVO'!$A:$E,3,0)</f>
        <v>M</v>
      </c>
      <c r="W758" t="str">
        <f>+VLOOKUP($A$1:$A$21026,'DT HUEVO'!$A:$E,4,0)</f>
        <v>VERDE</v>
      </c>
      <c r="X758" t="str">
        <f>+VLOOKUP(T$1:T$21186,'DT HUEVO'!$H:$K,2,0)</f>
        <v>CENTRO ORIENTE</v>
      </c>
      <c r="Y758" t="str">
        <f>+VLOOKUP(T$1:T$21186,'DT HUEVO'!$H:$K,3,0)</f>
        <v>SANTANDER</v>
      </c>
      <c r="Z758">
        <f>+VLOOKUP(A$1:A$21186,'DT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2112207</v>
      </c>
      <c r="B759" t="s">
        <v>1103</v>
      </c>
      <c r="C759" t="s">
        <v>1258</v>
      </c>
      <c r="D759">
        <v>180</v>
      </c>
      <c r="E759">
        <v>0</v>
      </c>
      <c r="F759" t="s">
        <v>1259</v>
      </c>
      <c r="G759" t="s">
        <v>1260</v>
      </c>
      <c r="H759">
        <v>0</v>
      </c>
      <c r="I759">
        <v>640</v>
      </c>
      <c r="J759" t="s">
        <v>1261</v>
      </c>
      <c r="K759" t="s">
        <v>1262</v>
      </c>
      <c r="L759">
        <v>599.67999999999995</v>
      </c>
      <c r="M759" s="224">
        <v>46263</v>
      </c>
      <c r="N759"/>
      <c r="O759" t="s">
        <v>1527</v>
      </c>
      <c r="P759">
        <v>2112207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+VLOOKUP($A$1:$A$21186,'DT HUEVO'!$A:$E,3,0)</f>
        <v>XL</v>
      </c>
      <c r="W759" t="str">
        <f>+VLOOKUP($A$1:$A$21026,'DT HUEVO'!$A:$E,4,0)</f>
        <v>EMPACADOS</v>
      </c>
      <c r="X759" t="str">
        <f>+VLOOKUP(T$1:T$21186,'DT HUEVO'!$H:$K,2,0)</f>
        <v>CENTRO ORIENTE</v>
      </c>
      <c r="Y759" t="str">
        <f>+VLOOKUP(T$1:T$21186,'DT HUEVO'!$H:$K,3,0)</f>
        <v>SANTANDER</v>
      </c>
      <c r="Z759" t="str">
        <f>+VLOOKUP(A$1:A$21186,'DT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2152388</v>
      </c>
      <c r="B760" t="s">
        <v>1105</v>
      </c>
      <c r="C760" t="s">
        <v>1258</v>
      </c>
      <c r="D760">
        <v>225</v>
      </c>
      <c r="E760">
        <v>0</v>
      </c>
      <c r="F760" t="s">
        <v>1259</v>
      </c>
      <c r="G760" t="s">
        <v>1260</v>
      </c>
      <c r="H760">
        <v>0</v>
      </c>
      <c r="I760">
        <v>550</v>
      </c>
      <c r="J760" t="s">
        <v>1261</v>
      </c>
      <c r="K760" t="s">
        <v>1262</v>
      </c>
      <c r="L760">
        <v>538.38</v>
      </c>
      <c r="M760" s="224">
        <v>46262</v>
      </c>
      <c r="N760"/>
      <c r="O760" t="s">
        <v>1527</v>
      </c>
      <c r="P760">
        <v>2152388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+VLOOKUP($A$1:$A$21186,'DT HUEVO'!$A:$E,3,0)</f>
        <v>L</v>
      </c>
      <c r="W760" t="str">
        <f>+VLOOKUP($A$1:$A$21026,'DT HUEVO'!$A:$E,4,0)</f>
        <v>EMPACADOS</v>
      </c>
      <c r="X760" t="str">
        <f>+VLOOKUP(T$1:T$21186,'DT HUEVO'!$H:$K,2,0)</f>
        <v>CENTRO ORIENTE</v>
      </c>
      <c r="Y760" t="str">
        <f>+VLOOKUP(T$1:T$21186,'DT HUEVO'!$H:$K,3,0)</f>
        <v>SANTANDER</v>
      </c>
      <c r="Z760">
        <f>+VLOOKUP(A$1:A$21186,'DT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2010102</v>
      </c>
      <c r="B761" t="s">
        <v>1266</v>
      </c>
      <c r="C761" t="s">
        <v>1258</v>
      </c>
      <c r="D761">
        <v>360</v>
      </c>
      <c r="E761">
        <v>0</v>
      </c>
      <c r="F761" t="s">
        <v>1259</v>
      </c>
      <c r="G761" t="s">
        <v>1260</v>
      </c>
      <c r="H761">
        <v>0</v>
      </c>
      <c r="I761">
        <v>610</v>
      </c>
      <c r="J761" t="s">
        <v>1261</v>
      </c>
      <c r="K761" t="s">
        <v>1262</v>
      </c>
      <c r="L761">
        <v>629.67999999999995</v>
      </c>
      <c r="M761" s="224">
        <v>46263</v>
      </c>
      <c r="N761"/>
      <c r="O761" t="s">
        <v>1737</v>
      </c>
      <c r="P761">
        <v>2010102</v>
      </c>
      <c r="Q761" t="s">
        <v>1529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+VLOOKUP($A$1:$A$21186,'DT HUEVO'!$A:$E,3,0)</f>
        <v>YUMBO</v>
      </c>
      <c r="W761" t="str">
        <f>+VLOOKUP($A$1:$A$21026,'DT HUEVO'!$A:$E,4,0)</f>
        <v>VERDE</v>
      </c>
      <c r="X761" t="str">
        <f>+VLOOKUP(T$1:T$21186,'DT HUEVO'!$H:$K,2,0)</f>
        <v>CENTRO ORIENTE</v>
      </c>
      <c r="Y761" t="str">
        <f>+VLOOKUP(T$1:T$21186,'DT HUEVO'!$H:$K,3,0)</f>
        <v>SANTANDER</v>
      </c>
      <c r="Z761">
        <f>+VLOOKUP(A$1:A$21186,'DT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2110202</v>
      </c>
      <c r="B762" t="s">
        <v>1007</v>
      </c>
      <c r="C762" t="s">
        <v>1258</v>
      </c>
      <c r="D762">
        <v>8439</v>
      </c>
      <c r="E762">
        <v>0</v>
      </c>
      <c r="F762" t="s">
        <v>1259</v>
      </c>
      <c r="G762" t="s">
        <v>1260</v>
      </c>
      <c r="H762">
        <v>0</v>
      </c>
      <c r="I762">
        <v>510</v>
      </c>
      <c r="J762" t="s">
        <v>1261</v>
      </c>
      <c r="K762" t="s">
        <v>1262</v>
      </c>
      <c r="L762">
        <v>395.36914292888889</v>
      </c>
      <c r="M762" s="224">
        <v>46263</v>
      </c>
      <c r="N762"/>
      <c r="O762" t="s">
        <v>1737</v>
      </c>
      <c r="P762">
        <v>2110202</v>
      </c>
      <c r="Q762" t="s">
        <v>1529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+VLOOKUP($A$1:$A$21186,'DT HUEVO'!$A:$E,3,0)</f>
        <v>XL</v>
      </c>
      <c r="W762" t="str">
        <f>+VLOOKUP($A$1:$A$21026,'DT HUEVO'!$A:$E,4,0)</f>
        <v>VERDE</v>
      </c>
      <c r="X762" t="str">
        <f>+VLOOKUP(T$1:T$21186,'DT HUEVO'!$H:$K,2,0)</f>
        <v>CENTRO ORIENTE</v>
      </c>
      <c r="Y762" t="str">
        <f>+VLOOKUP(T$1:T$21186,'DT HUEVO'!$H:$K,3,0)</f>
        <v>SANTANDER</v>
      </c>
      <c r="Z762">
        <f>+VLOOKUP(A$1:A$21186,'DT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2110302</v>
      </c>
      <c r="B763" t="s">
        <v>1006</v>
      </c>
      <c r="C763" t="s">
        <v>1258</v>
      </c>
      <c r="D763">
        <v>3339</v>
      </c>
      <c r="E763">
        <v>0</v>
      </c>
      <c r="F763" t="s">
        <v>1259</v>
      </c>
      <c r="G763" t="s">
        <v>1260</v>
      </c>
      <c r="H763">
        <v>0</v>
      </c>
      <c r="I763">
        <v>465</v>
      </c>
      <c r="J763" t="s">
        <v>1261</v>
      </c>
      <c r="K763" t="s">
        <v>1262</v>
      </c>
      <c r="L763">
        <v>363.28061272538901</v>
      </c>
      <c r="M763" s="224">
        <v>46263</v>
      </c>
      <c r="N763"/>
      <c r="O763" t="s">
        <v>1737</v>
      </c>
      <c r="P763">
        <v>2110302</v>
      </c>
      <c r="Q763" t="s">
        <v>1529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+VLOOKUP($A$1:$A$21186,'DT HUEVO'!$A:$E,3,0)</f>
        <v>L</v>
      </c>
      <c r="W763" t="str">
        <f>+VLOOKUP($A$1:$A$21026,'DT HUEVO'!$A:$E,4,0)</f>
        <v>VERDE</v>
      </c>
      <c r="X763" t="str">
        <f>+VLOOKUP(T$1:T$21186,'DT HUEVO'!$H:$K,2,0)</f>
        <v>CENTRO ORIENTE</v>
      </c>
      <c r="Y763" t="str">
        <f>+VLOOKUP(T$1:T$21186,'DT HUEVO'!$H:$K,3,0)</f>
        <v>SANTANDER</v>
      </c>
      <c r="Z763">
        <f>+VLOOKUP(A$1:A$21186,'DT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2110317</v>
      </c>
      <c r="B764" t="s">
        <v>1265</v>
      </c>
      <c r="C764" t="s">
        <v>1258</v>
      </c>
      <c r="D764">
        <v>600</v>
      </c>
      <c r="E764">
        <v>0</v>
      </c>
      <c r="F764" t="s">
        <v>1259</v>
      </c>
      <c r="G764" t="s">
        <v>1260</v>
      </c>
      <c r="H764">
        <v>0</v>
      </c>
      <c r="I764">
        <v>475</v>
      </c>
      <c r="J764" t="s">
        <v>1261</v>
      </c>
      <c r="K764" t="s">
        <v>1262</v>
      </c>
      <c r="L764">
        <v>362.98</v>
      </c>
      <c r="M764" s="224">
        <v>46260</v>
      </c>
      <c r="N764">
        <v>0</v>
      </c>
      <c r="O764" t="s">
        <v>1737</v>
      </c>
      <c r="P764">
        <v>2110317</v>
      </c>
      <c r="Q764" t="s">
        <v>1529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+VLOOKUP($A$1:$A$21186,'DT HUEVO'!$A:$E,3,0)</f>
        <v>L</v>
      </c>
      <c r="W764" t="str">
        <f>+VLOOKUP($A$1:$A$21026,'DT HUEVO'!$A:$E,4,0)</f>
        <v>EMPACADOS</v>
      </c>
      <c r="X764" t="str">
        <f>+VLOOKUP(T$1:T$21186,'DT HUEVO'!$H:$K,2,0)</f>
        <v>CENTRO ORIENTE</v>
      </c>
      <c r="Y764" t="str">
        <f>+VLOOKUP(T$1:T$21186,'DT HUEVO'!$H:$K,3,0)</f>
        <v>SANTANDER</v>
      </c>
      <c r="Z764">
        <f>+VLOOKUP(A$1:A$21186,'DT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2152388</v>
      </c>
      <c r="B765" t="s">
        <v>1105</v>
      </c>
      <c r="C765" t="s">
        <v>1258</v>
      </c>
      <c r="D765">
        <v>30</v>
      </c>
      <c r="E765">
        <v>0</v>
      </c>
      <c r="F765" t="s">
        <v>1259</v>
      </c>
      <c r="G765" t="s">
        <v>1260</v>
      </c>
      <c r="H765">
        <v>0</v>
      </c>
      <c r="I765">
        <v>550</v>
      </c>
      <c r="J765" t="s">
        <v>1261</v>
      </c>
      <c r="K765" t="s">
        <v>1262</v>
      </c>
      <c r="L765">
        <v>538.38</v>
      </c>
      <c r="M765" s="224">
        <v>46262</v>
      </c>
      <c r="N765"/>
      <c r="O765" t="s">
        <v>1737</v>
      </c>
      <c r="P765">
        <v>2152388</v>
      </c>
      <c r="Q765" t="s">
        <v>1529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+VLOOKUP($A$1:$A$21186,'DT HUEVO'!$A:$E,3,0)</f>
        <v>L</v>
      </c>
      <c r="W765" t="str">
        <f>+VLOOKUP($A$1:$A$21026,'DT HUEVO'!$A:$E,4,0)</f>
        <v>EMPACADOS</v>
      </c>
      <c r="X765" t="str">
        <f>+VLOOKUP(T$1:T$21186,'DT HUEVO'!$H:$K,2,0)</f>
        <v>CENTRO ORIENTE</v>
      </c>
      <c r="Y765" t="str">
        <f>+VLOOKUP(T$1:T$21186,'DT HUEVO'!$H:$K,3,0)</f>
        <v>SANTANDER</v>
      </c>
      <c r="Z765">
        <f>+VLOOKUP(A$1:A$21186,'DT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2010102</v>
      </c>
      <c r="B766" t="s">
        <v>1266</v>
      </c>
      <c r="C766" t="s">
        <v>1258</v>
      </c>
      <c r="D766">
        <v>220</v>
      </c>
      <c r="E766">
        <v>0</v>
      </c>
      <c r="F766" t="s">
        <v>1259</v>
      </c>
      <c r="G766" t="s">
        <v>1260</v>
      </c>
      <c r="H766">
        <v>0</v>
      </c>
      <c r="I766">
        <v>610</v>
      </c>
      <c r="J766" t="s">
        <v>1261</v>
      </c>
      <c r="K766" t="s">
        <v>1262</v>
      </c>
      <c r="L766">
        <v>629.67999999999995</v>
      </c>
      <c r="M766" s="224">
        <v>46263</v>
      </c>
      <c r="N766"/>
      <c r="O766" t="s">
        <v>1530</v>
      </c>
      <c r="P766">
        <v>2010102</v>
      </c>
      <c r="Q766" t="s">
        <v>1531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+VLOOKUP($A$1:$A$21186,'DT HUEVO'!$A:$E,3,0)</f>
        <v>YUMBO</v>
      </c>
      <c r="W766" t="str">
        <f>+VLOOKUP($A$1:$A$21026,'DT HUEVO'!$A:$E,4,0)</f>
        <v>VERDE</v>
      </c>
      <c r="X766" t="str">
        <f>+VLOOKUP(T$1:T$21186,'DT HUEVO'!$H:$K,2,0)</f>
        <v>CENTRO ORIENTE</v>
      </c>
      <c r="Y766" t="str">
        <f>+VLOOKUP(T$1:T$21186,'DT HUEVO'!$H:$K,3,0)</f>
        <v>SANTANDER</v>
      </c>
      <c r="Z766">
        <f>+VLOOKUP(A$1:A$21186,'DT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2110202</v>
      </c>
      <c r="B767" t="s">
        <v>1007</v>
      </c>
      <c r="C767" t="s">
        <v>1258</v>
      </c>
      <c r="D767">
        <v>7351</v>
      </c>
      <c r="E767">
        <v>0</v>
      </c>
      <c r="F767" t="s">
        <v>1259</v>
      </c>
      <c r="G767" t="s">
        <v>1260</v>
      </c>
      <c r="H767">
        <v>0</v>
      </c>
      <c r="I767">
        <v>510</v>
      </c>
      <c r="J767" t="s">
        <v>1261</v>
      </c>
      <c r="K767" t="s">
        <v>1262</v>
      </c>
      <c r="L767">
        <v>395.99311197892092</v>
      </c>
      <c r="M767" s="224">
        <v>46263</v>
      </c>
      <c r="N767"/>
      <c r="O767" t="s">
        <v>1530</v>
      </c>
      <c r="P767">
        <v>2110202</v>
      </c>
      <c r="Q767" t="s">
        <v>1531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+VLOOKUP($A$1:$A$21186,'DT HUEVO'!$A:$E,3,0)</f>
        <v>XL</v>
      </c>
      <c r="W767" t="str">
        <f>+VLOOKUP($A$1:$A$21026,'DT HUEVO'!$A:$E,4,0)</f>
        <v>VERDE</v>
      </c>
      <c r="X767" t="str">
        <f>+VLOOKUP(T$1:T$21186,'DT HUEVO'!$H:$K,2,0)</f>
        <v>CENTRO ORIENTE</v>
      </c>
      <c r="Y767" t="str">
        <f>+VLOOKUP(T$1:T$21186,'DT HUEVO'!$H:$K,3,0)</f>
        <v>SANTANDER</v>
      </c>
      <c r="Z767">
        <f>+VLOOKUP(A$1:A$21186,'DT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2110302</v>
      </c>
      <c r="B768" t="s">
        <v>1006</v>
      </c>
      <c r="C768" t="s">
        <v>1258</v>
      </c>
      <c r="D768">
        <v>5550</v>
      </c>
      <c r="E768">
        <v>0</v>
      </c>
      <c r="F768" t="s">
        <v>1259</v>
      </c>
      <c r="G768" t="s">
        <v>1260</v>
      </c>
      <c r="H768">
        <v>0</v>
      </c>
      <c r="I768">
        <v>465</v>
      </c>
      <c r="J768" t="s">
        <v>1261</v>
      </c>
      <c r="K768" t="s">
        <v>1262</v>
      </c>
      <c r="L768">
        <v>363.25900598145398</v>
      </c>
      <c r="M768" s="224">
        <v>46263</v>
      </c>
      <c r="N768"/>
      <c r="O768" t="s">
        <v>1530</v>
      </c>
      <c r="P768">
        <v>2110302</v>
      </c>
      <c r="Q768" t="s">
        <v>1531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+VLOOKUP($A$1:$A$21186,'DT HUEVO'!$A:$E,3,0)</f>
        <v>L</v>
      </c>
      <c r="W768" t="str">
        <f>+VLOOKUP($A$1:$A$21026,'DT HUEVO'!$A:$E,4,0)</f>
        <v>VERDE</v>
      </c>
      <c r="X768" t="str">
        <f>+VLOOKUP(T$1:T$21186,'DT HUEVO'!$H:$K,2,0)</f>
        <v>CENTRO ORIENTE</v>
      </c>
      <c r="Y768" t="str">
        <f>+VLOOKUP(T$1:T$21186,'DT HUEVO'!$H:$K,3,0)</f>
        <v>SANTANDER</v>
      </c>
      <c r="Z768">
        <f>+VLOOKUP(A$1:A$21186,'DT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2110317</v>
      </c>
      <c r="B769" t="s">
        <v>1265</v>
      </c>
      <c r="C769" t="s">
        <v>1258</v>
      </c>
      <c r="D769">
        <v>240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362.98</v>
      </c>
      <c r="M769" s="224">
        <v>46262</v>
      </c>
      <c r="N769">
        <v>0</v>
      </c>
      <c r="O769" t="s">
        <v>1530</v>
      </c>
      <c r="P769">
        <v>2110317</v>
      </c>
      <c r="Q769" t="s">
        <v>1531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+VLOOKUP($A$1:$A$21186,'DT HUEVO'!$A:$E,3,0)</f>
        <v>L</v>
      </c>
      <c r="W769" t="str">
        <f>+VLOOKUP($A$1:$A$21026,'DT HUEVO'!$A:$E,4,0)</f>
        <v>EMPACADOS</v>
      </c>
      <c r="X769" t="str">
        <f>+VLOOKUP(T$1:T$21186,'DT HUEVO'!$H:$K,2,0)</f>
        <v>CENTRO ORIENTE</v>
      </c>
      <c r="Y769" t="str">
        <f>+VLOOKUP(T$1:T$21186,'DT HUEVO'!$H:$K,3,0)</f>
        <v>SANTANDER</v>
      </c>
      <c r="Z769">
        <f>+VLOOKUP(A$1:A$21186,'DT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2110402</v>
      </c>
      <c r="B770" t="s">
        <v>1008</v>
      </c>
      <c r="C770" t="s">
        <v>1258</v>
      </c>
      <c r="D770">
        <v>600</v>
      </c>
      <c r="E770">
        <v>0</v>
      </c>
      <c r="F770" t="s">
        <v>1259</v>
      </c>
      <c r="G770" t="s">
        <v>1260</v>
      </c>
      <c r="H770">
        <v>0</v>
      </c>
      <c r="I770">
        <v>445</v>
      </c>
      <c r="J770" t="s">
        <v>1261</v>
      </c>
      <c r="K770" t="s">
        <v>1262</v>
      </c>
      <c r="L770">
        <v>349.55</v>
      </c>
      <c r="M770" s="224">
        <v>46263</v>
      </c>
      <c r="N770"/>
      <c r="O770" t="s">
        <v>1530</v>
      </c>
      <c r="P770">
        <v>2110402</v>
      </c>
      <c r="Q770" t="s">
        <v>1531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+VLOOKUP($A$1:$A$21186,'DT HUEVO'!$A:$E,3,0)</f>
        <v>M</v>
      </c>
      <c r="W770" t="str">
        <f>+VLOOKUP($A$1:$A$21026,'DT HUEVO'!$A:$E,4,0)</f>
        <v>VERDE</v>
      </c>
      <c r="X770" t="str">
        <f>+VLOOKUP(T$1:T$21186,'DT HUEVO'!$H:$K,2,0)</f>
        <v>CENTRO ORIENTE</v>
      </c>
      <c r="Y770" t="str">
        <f>+VLOOKUP(T$1:T$21186,'DT HUEVO'!$H:$K,3,0)</f>
        <v>SANTANDER</v>
      </c>
      <c r="Z770">
        <f>+VLOOKUP(A$1:A$21186,'DT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2152388</v>
      </c>
      <c r="B771" t="s">
        <v>1105</v>
      </c>
      <c r="C771" t="s">
        <v>1258</v>
      </c>
      <c r="D771">
        <v>270</v>
      </c>
      <c r="E771">
        <v>0</v>
      </c>
      <c r="F771" t="s">
        <v>1259</v>
      </c>
      <c r="G771" t="s">
        <v>1260</v>
      </c>
      <c r="H771">
        <v>0</v>
      </c>
      <c r="I771">
        <v>550</v>
      </c>
      <c r="J771" t="s">
        <v>1261</v>
      </c>
      <c r="K771" t="s">
        <v>1262</v>
      </c>
      <c r="L771">
        <v>538.38</v>
      </c>
      <c r="M771" s="224">
        <v>46261</v>
      </c>
      <c r="N771"/>
      <c r="O771" t="s">
        <v>1530</v>
      </c>
      <c r="P771">
        <v>2152388</v>
      </c>
      <c r="Q771" t="s">
        <v>1531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+VLOOKUP($A$1:$A$21186,'DT HUEVO'!$A:$E,3,0)</f>
        <v>L</v>
      </c>
      <c r="W771" t="str">
        <f>+VLOOKUP($A$1:$A$21026,'DT HUEVO'!$A:$E,4,0)</f>
        <v>EMPACADOS</v>
      </c>
      <c r="X771" t="str">
        <f>+VLOOKUP(T$1:T$21186,'DT HUEVO'!$H:$K,2,0)</f>
        <v>CENTRO ORIENTE</v>
      </c>
      <c r="Y771" t="str">
        <f>+VLOOKUP(T$1:T$21186,'DT HUEVO'!$H:$K,3,0)</f>
        <v>SANTANDER</v>
      </c>
      <c r="Z771">
        <f>+VLOOKUP(A$1:A$21186,'DT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112271</v>
      </c>
      <c r="B772" t="s">
        <v>1234</v>
      </c>
      <c r="C772" t="s">
        <v>1258</v>
      </c>
      <c r="D772">
        <v>300</v>
      </c>
      <c r="E772">
        <v>0</v>
      </c>
      <c r="F772" t="s">
        <v>1259</v>
      </c>
      <c r="G772" t="s">
        <v>1260</v>
      </c>
      <c r="H772">
        <v>0</v>
      </c>
      <c r="I772">
        <v>630</v>
      </c>
      <c r="J772" t="s">
        <v>1261</v>
      </c>
      <c r="K772" t="s">
        <v>1262</v>
      </c>
      <c r="L772">
        <v>589.67999999999995</v>
      </c>
      <c r="M772" s="224">
        <v>46262</v>
      </c>
      <c r="N772">
        <v>0</v>
      </c>
      <c r="O772" t="s">
        <v>1532</v>
      </c>
      <c r="P772">
        <v>112271</v>
      </c>
      <c r="Q772" t="s">
        <v>1533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+VLOOKUP($A$1:$A$21186,'DT HUEVO'!$A:$E,3,0)</f>
        <v>XL</v>
      </c>
      <c r="W772" t="str">
        <f>+VLOOKUP($A$1:$A$21026,'DT HUEVO'!$A:$E,4,0)</f>
        <v>EMPACADOS</v>
      </c>
      <c r="X772" t="str">
        <f>+VLOOKUP(T$1:T$21186,'DT HUEVO'!$H:$K,2,0)</f>
        <v>CENTRO ORIENTE</v>
      </c>
      <c r="Y772" t="str">
        <f>+VLOOKUP(T$1:T$21186,'DT HUEVO'!$H:$K,3,0)</f>
        <v>SANTANDER</v>
      </c>
      <c r="Z772">
        <f>+VLOOKUP(A$1:A$21186,'DT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140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46263</v>
      </c>
      <c r="N773"/>
      <c r="O773" t="s">
        <v>1532</v>
      </c>
      <c r="P773">
        <v>2010102</v>
      </c>
      <c r="Q773" t="s">
        <v>1533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+VLOOKUP($A$1:$A$21186,'DT HUEVO'!$A:$E,3,0)</f>
        <v>YUMBO</v>
      </c>
      <c r="W773" t="str">
        <f>+VLOOKUP($A$1:$A$21026,'DT HUEVO'!$A:$E,4,0)</f>
        <v>VERDE</v>
      </c>
      <c r="X773" t="str">
        <f>+VLOOKUP(T$1:T$21186,'DT HUEVO'!$H:$K,2,0)</f>
        <v>CENTRO ORIENTE</v>
      </c>
      <c r="Y773" t="str">
        <f>+VLOOKUP(T$1:T$21186,'DT HUEVO'!$H:$K,3,0)</f>
        <v>SANTANDER</v>
      </c>
      <c r="Z773">
        <f>+VLOOKUP(A$1:A$21186,'DT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4601</v>
      </c>
      <c r="E774">
        <v>0</v>
      </c>
      <c r="F774" t="s">
        <v>1259</v>
      </c>
      <c r="G774" t="s">
        <v>1260</v>
      </c>
      <c r="H774">
        <v>0</v>
      </c>
      <c r="I774">
        <v>510</v>
      </c>
      <c r="J774" t="s">
        <v>1261</v>
      </c>
      <c r="K774" t="s">
        <v>1262</v>
      </c>
      <c r="L774">
        <v>395.44073601496848</v>
      </c>
      <c r="M774" s="224">
        <v>46263</v>
      </c>
      <c r="N774"/>
      <c r="O774" t="s">
        <v>1532</v>
      </c>
      <c r="P774">
        <v>2110202</v>
      </c>
      <c r="Q774" t="s">
        <v>1533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+VLOOKUP($A$1:$A$21186,'DT HUEVO'!$A:$E,3,0)</f>
        <v>XL</v>
      </c>
      <c r="W774" t="str">
        <f>+VLOOKUP($A$1:$A$21026,'DT HUEVO'!$A:$E,4,0)</f>
        <v>VERDE</v>
      </c>
      <c r="X774" t="str">
        <f>+VLOOKUP(T$1:T$21186,'DT HUEVO'!$H:$K,2,0)</f>
        <v>CENTRO ORIENTE</v>
      </c>
      <c r="Y774" t="str">
        <f>+VLOOKUP(T$1:T$21186,'DT HUEVO'!$H:$K,3,0)</f>
        <v>SANTANDER</v>
      </c>
      <c r="Z774">
        <f>+VLOOKUP(A$1:A$21186,'DT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2110217</v>
      </c>
      <c r="B775" t="s">
        <v>1248</v>
      </c>
      <c r="C775" t="s">
        <v>1258</v>
      </c>
      <c r="D775">
        <v>360</v>
      </c>
      <c r="E775">
        <v>0</v>
      </c>
      <c r="F775" t="s">
        <v>1259</v>
      </c>
      <c r="G775" t="s">
        <v>1260</v>
      </c>
      <c r="H775">
        <v>0</v>
      </c>
      <c r="I775">
        <v>520</v>
      </c>
      <c r="J775" t="s">
        <v>1261</v>
      </c>
      <c r="K775" t="s">
        <v>1262</v>
      </c>
      <c r="L775">
        <v>393.89</v>
      </c>
      <c r="M775" s="224">
        <v>46255</v>
      </c>
      <c r="N775">
        <v>0</v>
      </c>
      <c r="O775" t="s">
        <v>1532</v>
      </c>
      <c r="P775">
        <v>2110217</v>
      </c>
      <c r="Q775" t="s">
        <v>1533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+VLOOKUP($A$1:$A$21186,'DT HUEVO'!$A:$E,3,0)</f>
        <v>XL</v>
      </c>
      <c r="W775" t="str">
        <f>+VLOOKUP($A$1:$A$21026,'DT HUEVO'!$A:$E,4,0)</f>
        <v>EMPACADOS</v>
      </c>
      <c r="X775" t="str">
        <f>+VLOOKUP(T$1:T$21186,'DT HUEVO'!$H:$K,2,0)</f>
        <v>CENTRO ORIENTE</v>
      </c>
      <c r="Y775" t="str">
        <f>+VLOOKUP(T$1:T$21186,'DT HUEVO'!$H:$K,3,0)</f>
        <v>SANTANDER</v>
      </c>
      <c r="Z775">
        <f>+VLOOKUP(A$1:A$21186,'DT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6377</v>
      </c>
      <c r="E776">
        <v>0</v>
      </c>
      <c r="F776" t="s">
        <v>1259</v>
      </c>
      <c r="G776" t="s">
        <v>1260</v>
      </c>
      <c r="H776">
        <v>0</v>
      </c>
      <c r="I776">
        <v>465</v>
      </c>
      <c r="J776" t="s">
        <v>1261</v>
      </c>
      <c r="K776" t="s">
        <v>1262</v>
      </c>
      <c r="L776">
        <v>363.26810911942721</v>
      </c>
      <c r="M776" s="224">
        <v>46263</v>
      </c>
      <c r="N776"/>
      <c r="O776" t="s">
        <v>1532</v>
      </c>
      <c r="P776">
        <v>2110302</v>
      </c>
      <c r="Q776" t="s">
        <v>1533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+VLOOKUP($A$1:$A$21186,'DT HUEVO'!$A:$E,3,0)</f>
        <v>L</v>
      </c>
      <c r="W776" t="str">
        <f>+VLOOKUP($A$1:$A$21026,'DT HUEVO'!$A:$E,4,0)</f>
        <v>VERDE</v>
      </c>
      <c r="X776" t="str">
        <f>+VLOOKUP(T$1:T$21186,'DT HUEVO'!$H:$K,2,0)</f>
        <v>CENTRO ORIENTE</v>
      </c>
      <c r="Y776" t="str">
        <f>+VLOOKUP(T$1:T$21186,'DT HUEVO'!$H:$K,3,0)</f>
        <v>SANTANDER</v>
      </c>
      <c r="Z776">
        <f>+VLOOKUP(A$1:A$21186,'DT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2110317</v>
      </c>
      <c r="B777" t="s">
        <v>1265</v>
      </c>
      <c r="C777" t="s">
        <v>1258</v>
      </c>
      <c r="D777">
        <v>900</v>
      </c>
      <c r="E777">
        <v>0</v>
      </c>
      <c r="F777" t="s">
        <v>1259</v>
      </c>
      <c r="G777" t="s">
        <v>1260</v>
      </c>
      <c r="H777">
        <v>0</v>
      </c>
      <c r="I777">
        <v>475</v>
      </c>
      <c r="J777" t="s">
        <v>1261</v>
      </c>
      <c r="K777" t="s">
        <v>1262</v>
      </c>
      <c r="L777">
        <v>362.98</v>
      </c>
      <c r="M777" s="224">
        <v>46262</v>
      </c>
      <c r="N777">
        <v>0</v>
      </c>
      <c r="O777" t="s">
        <v>1532</v>
      </c>
      <c r="P777">
        <v>2110317</v>
      </c>
      <c r="Q777" t="s">
        <v>1533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+VLOOKUP($A$1:$A$21186,'DT HUEVO'!$A:$E,3,0)</f>
        <v>L</v>
      </c>
      <c r="W777" t="str">
        <f>+VLOOKUP($A$1:$A$21026,'DT HUEVO'!$A:$E,4,0)</f>
        <v>EMPACADOS</v>
      </c>
      <c r="X777" t="str">
        <f>+VLOOKUP(T$1:T$21186,'DT HUEVO'!$H:$K,2,0)</f>
        <v>CENTRO ORIENTE</v>
      </c>
      <c r="Y777" t="str">
        <f>+VLOOKUP(T$1:T$21186,'DT HUEVO'!$H:$K,3,0)</f>
        <v>SANTANDER</v>
      </c>
      <c r="Z777">
        <f>+VLOOKUP(A$1:A$21186,'DT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2110402</v>
      </c>
      <c r="B778" t="s">
        <v>1008</v>
      </c>
      <c r="C778" t="s">
        <v>1258</v>
      </c>
      <c r="D778">
        <v>492</v>
      </c>
      <c r="E778">
        <v>0</v>
      </c>
      <c r="F778" t="s">
        <v>1259</v>
      </c>
      <c r="G778" t="s">
        <v>1260</v>
      </c>
      <c r="H778">
        <v>0</v>
      </c>
      <c r="I778">
        <v>445</v>
      </c>
      <c r="J778" t="s">
        <v>1261</v>
      </c>
      <c r="K778" t="s">
        <v>1262</v>
      </c>
      <c r="L778">
        <v>349.55000062618512</v>
      </c>
      <c r="M778" s="224">
        <v>46262</v>
      </c>
      <c r="N778"/>
      <c r="O778" t="s">
        <v>1532</v>
      </c>
      <c r="P778">
        <v>2110402</v>
      </c>
      <c r="Q778" t="s">
        <v>1533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+VLOOKUP($A$1:$A$21186,'DT HUEVO'!$A:$E,3,0)</f>
        <v>M</v>
      </c>
      <c r="W778" t="str">
        <f>+VLOOKUP($A$1:$A$21026,'DT HUEVO'!$A:$E,4,0)</f>
        <v>VERDE</v>
      </c>
      <c r="X778" t="str">
        <f>+VLOOKUP(T$1:T$21186,'DT HUEVO'!$H:$K,2,0)</f>
        <v>CENTRO ORIENTE</v>
      </c>
      <c r="Y778" t="str">
        <f>+VLOOKUP(T$1:T$21186,'DT HUEVO'!$H:$K,3,0)</f>
        <v>SANTANDER</v>
      </c>
      <c r="Z778">
        <f>+VLOOKUP(A$1:A$21186,'DT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2152388</v>
      </c>
      <c r="B779" t="s">
        <v>1105</v>
      </c>
      <c r="C779" t="s">
        <v>1258</v>
      </c>
      <c r="D779">
        <v>135</v>
      </c>
      <c r="E779">
        <v>0</v>
      </c>
      <c r="F779" t="s">
        <v>1259</v>
      </c>
      <c r="G779" t="s">
        <v>1260</v>
      </c>
      <c r="H779">
        <v>0</v>
      </c>
      <c r="I779">
        <v>550</v>
      </c>
      <c r="J779" t="s">
        <v>1261</v>
      </c>
      <c r="K779" t="s">
        <v>1262</v>
      </c>
      <c r="L779">
        <v>538.38</v>
      </c>
      <c r="M779" s="224">
        <v>46262</v>
      </c>
      <c r="N779"/>
      <c r="O779" t="s">
        <v>1532</v>
      </c>
      <c r="P779">
        <v>2152388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+VLOOKUP($A$1:$A$21186,'DT HUEVO'!$A:$E,3,0)</f>
        <v>L</v>
      </c>
      <c r="W779" t="str">
        <f>+VLOOKUP($A$1:$A$21026,'DT HUEVO'!$A:$E,4,0)</f>
        <v>EMPACADOS</v>
      </c>
      <c r="X779" t="str">
        <f>+VLOOKUP(T$1:T$21186,'DT HUEVO'!$H:$K,2,0)</f>
        <v>CENTRO ORIENTE</v>
      </c>
      <c r="Y779" t="str">
        <f>+VLOOKUP(T$1:T$21186,'DT HUEVO'!$H:$K,3,0)</f>
        <v>SANTANDER</v>
      </c>
      <c r="Z779">
        <f>+VLOOKUP(A$1:A$21186,'DT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152384</v>
      </c>
      <c r="B780" t="s">
        <v>1106</v>
      </c>
      <c r="C780" t="s">
        <v>1258</v>
      </c>
      <c r="D780">
        <v>600</v>
      </c>
      <c r="E780">
        <v>0</v>
      </c>
      <c r="F780" t="s">
        <v>1259</v>
      </c>
      <c r="G780" t="s">
        <v>1260</v>
      </c>
      <c r="H780">
        <v>0</v>
      </c>
      <c r="I780">
        <v>540</v>
      </c>
      <c r="J780" t="s">
        <v>1261</v>
      </c>
      <c r="K780" t="s">
        <v>1262</v>
      </c>
      <c r="L780">
        <v>504.4</v>
      </c>
      <c r="M780" s="224">
        <v>46263</v>
      </c>
      <c r="N780"/>
      <c r="O780" t="s">
        <v>1713</v>
      </c>
      <c r="P780">
        <v>152384</v>
      </c>
      <c r="Q780" t="s">
        <v>1594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+VLOOKUP($A$1:$A$21186,'DT HUEVO'!$A:$E,3,0)</f>
        <v>L</v>
      </c>
      <c r="W780" t="str">
        <f>+VLOOKUP($A$1:$A$21026,'DT HUEVO'!$A:$E,4,0)</f>
        <v>EMPACADOS</v>
      </c>
      <c r="X780" t="str">
        <f>+VLOOKUP(T$1:T$21186,'DT HUEVO'!$H:$K,2,0)</f>
        <v>CENTRO ORIENTE</v>
      </c>
      <c r="Y780" t="str">
        <f>+VLOOKUP(T$1:T$21186,'DT HUEVO'!$H:$K,3,0)</f>
        <v>SANTANDER</v>
      </c>
      <c r="Z780">
        <f>+VLOOKUP(A$1:A$21186,'DT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2010102</v>
      </c>
      <c r="B781" t="s">
        <v>1266</v>
      </c>
      <c r="C781" t="s">
        <v>1258</v>
      </c>
      <c r="D781">
        <v>260</v>
      </c>
      <c r="E781">
        <v>0</v>
      </c>
      <c r="F781" t="s">
        <v>1259</v>
      </c>
      <c r="G781" t="s">
        <v>1260</v>
      </c>
      <c r="H781">
        <v>0</v>
      </c>
      <c r="I781">
        <v>610</v>
      </c>
      <c r="J781" t="s">
        <v>1261</v>
      </c>
      <c r="K781" t="s">
        <v>1262</v>
      </c>
      <c r="L781">
        <v>629.67999999999995</v>
      </c>
      <c r="M781" s="224">
        <v>46263</v>
      </c>
      <c r="N781"/>
      <c r="O781" t="s">
        <v>1713</v>
      </c>
      <c r="P781">
        <v>2010102</v>
      </c>
      <c r="Q781" t="s">
        <v>1594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+VLOOKUP($A$1:$A$21186,'DT HUEVO'!$A:$E,3,0)</f>
        <v>YUMBO</v>
      </c>
      <c r="W781" t="str">
        <f>+VLOOKUP($A$1:$A$21026,'DT HUEVO'!$A:$E,4,0)</f>
        <v>VERDE</v>
      </c>
      <c r="X781" t="str">
        <f>+VLOOKUP(T$1:T$21186,'DT HUEVO'!$H:$K,2,0)</f>
        <v>CENTRO ORIENTE</v>
      </c>
      <c r="Y781" t="str">
        <f>+VLOOKUP(T$1:T$21186,'DT HUEVO'!$H:$K,3,0)</f>
        <v>SANTANDER</v>
      </c>
      <c r="Z781">
        <f>+VLOOKUP(A$1:A$21186,'DT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2110202</v>
      </c>
      <c r="B782" t="s">
        <v>1007</v>
      </c>
      <c r="C782" t="s">
        <v>1258</v>
      </c>
      <c r="D782">
        <v>4227</v>
      </c>
      <c r="E782">
        <v>0</v>
      </c>
      <c r="F782" t="s">
        <v>1259</v>
      </c>
      <c r="G782" t="s">
        <v>1260</v>
      </c>
      <c r="H782">
        <v>0</v>
      </c>
      <c r="I782">
        <v>510</v>
      </c>
      <c r="J782" t="s">
        <v>1261</v>
      </c>
      <c r="K782" t="s">
        <v>1262</v>
      </c>
      <c r="L782">
        <v>395.00614992046468</v>
      </c>
      <c r="M782" s="224">
        <v>46263</v>
      </c>
      <c r="N782"/>
      <c r="O782" t="s">
        <v>1713</v>
      </c>
      <c r="P782">
        <v>2110202</v>
      </c>
      <c r="Q782" t="s">
        <v>1594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+VLOOKUP($A$1:$A$21186,'DT HUEVO'!$A:$E,3,0)</f>
        <v>XL</v>
      </c>
      <c r="W782" t="str">
        <f>+VLOOKUP($A$1:$A$21026,'DT HUEVO'!$A:$E,4,0)</f>
        <v>VERDE</v>
      </c>
      <c r="X782" t="str">
        <f>+VLOOKUP(T$1:T$21186,'DT HUEVO'!$H:$K,2,0)</f>
        <v>CENTRO ORIENTE</v>
      </c>
      <c r="Y782" t="str">
        <f>+VLOOKUP(T$1:T$21186,'DT HUEVO'!$H:$K,3,0)</f>
        <v>SANTANDER</v>
      </c>
      <c r="Z782">
        <f>+VLOOKUP(A$1:A$21186,'DT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2110217</v>
      </c>
      <c r="B783" t="s">
        <v>1248</v>
      </c>
      <c r="C783" t="s">
        <v>1258</v>
      </c>
      <c r="D783">
        <v>60</v>
      </c>
      <c r="E783">
        <v>0</v>
      </c>
      <c r="F783" t="s">
        <v>1259</v>
      </c>
      <c r="G783" t="s">
        <v>1260</v>
      </c>
      <c r="H783">
        <v>0</v>
      </c>
      <c r="I783">
        <v>520</v>
      </c>
      <c r="J783" t="s">
        <v>1261</v>
      </c>
      <c r="K783" t="s">
        <v>1262</v>
      </c>
      <c r="L783">
        <v>393.89</v>
      </c>
      <c r="M783" s="224">
        <v>46263</v>
      </c>
      <c r="N783">
        <v>0</v>
      </c>
      <c r="O783" t="s">
        <v>1713</v>
      </c>
      <c r="P783">
        <v>2110217</v>
      </c>
      <c r="Q783" t="s">
        <v>1594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+VLOOKUP($A$1:$A$21186,'DT HUEVO'!$A:$E,3,0)</f>
        <v>XL</v>
      </c>
      <c r="W783" t="str">
        <f>+VLOOKUP($A$1:$A$21026,'DT HUEVO'!$A:$E,4,0)</f>
        <v>EMPACADOS</v>
      </c>
      <c r="X783" t="str">
        <f>+VLOOKUP(T$1:T$21186,'DT HUEVO'!$H:$K,2,0)</f>
        <v>CENTRO ORIENTE</v>
      </c>
      <c r="Y783" t="str">
        <f>+VLOOKUP(T$1:T$21186,'DT HUEVO'!$H:$K,3,0)</f>
        <v>SANTANDER</v>
      </c>
      <c r="Z783">
        <f>+VLOOKUP(A$1:A$21186,'DT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1006</v>
      </c>
      <c r="C784" t="s">
        <v>1258</v>
      </c>
      <c r="D784">
        <v>2730</v>
      </c>
      <c r="E784">
        <v>0</v>
      </c>
      <c r="F784" t="s">
        <v>1259</v>
      </c>
      <c r="G784" t="s">
        <v>1260</v>
      </c>
      <c r="H784">
        <v>0</v>
      </c>
      <c r="I784">
        <v>465</v>
      </c>
      <c r="J784" t="s">
        <v>1261</v>
      </c>
      <c r="K784" t="s">
        <v>1262</v>
      </c>
      <c r="L784">
        <v>363.24534319143243</v>
      </c>
      <c r="M784" s="224">
        <v>46263</v>
      </c>
      <c r="N784"/>
      <c r="O784" t="s">
        <v>1713</v>
      </c>
      <c r="P784">
        <v>2110302</v>
      </c>
      <c r="Q784" t="s">
        <v>1594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+VLOOKUP($A$1:$A$21186,'DT HUEVO'!$A:$E,3,0)</f>
        <v>L</v>
      </c>
      <c r="W784" t="str">
        <f>+VLOOKUP($A$1:$A$21026,'DT HUEVO'!$A:$E,4,0)</f>
        <v>VERDE</v>
      </c>
      <c r="X784" t="str">
        <f>+VLOOKUP(T$1:T$21186,'DT HUEVO'!$H:$K,2,0)</f>
        <v>CENTRO ORIENTE</v>
      </c>
      <c r="Y784" t="str">
        <f>+VLOOKUP(T$1:T$21186,'DT HUEVO'!$H:$K,3,0)</f>
        <v>SANTANDER</v>
      </c>
      <c r="Z784">
        <f>+VLOOKUP(A$1:A$21186,'DT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2110317</v>
      </c>
      <c r="B785" t="s">
        <v>1265</v>
      </c>
      <c r="C785" t="s">
        <v>1258</v>
      </c>
      <c r="D785">
        <v>540</v>
      </c>
      <c r="E785">
        <v>0</v>
      </c>
      <c r="F785" t="s">
        <v>1259</v>
      </c>
      <c r="G785" t="s">
        <v>1260</v>
      </c>
      <c r="H785">
        <v>0</v>
      </c>
      <c r="I785">
        <v>475</v>
      </c>
      <c r="J785" t="s">
        <v>1261</v>
      </c>
      <c r="K785" t="s">
        <v>1262</v>
      </c>
      <c r="L785">
        <v>362.98</v>
      </c>
      <c r="M785" s="224">
        <v>46260</v>
      </c>
      <c r="N785">
        <v>0</v>
      </c>
      <c r="O785" t="s">
        <v>1713</v>
      </c>
      <c r="P785">
        <v>2110317</v>
      </c>
      <c r="Q785" t="s">
        <v>1594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+VLOOKUP($A$1:$A$21186,'DT HUEVO'!$A:$E,3,0)</f>
        <v>L</v>
      </c>
      <c r="W785" t="str">
        <f>+VLOOKUP($A$1:$A$21026,'DT HUEVO'!$A:$E,4,0)</f>
        <v>EMPACADOS</v>
      </c>
      <c r="X785" t="str">
        <f>+VLOOKUP(T$1:T$21186,'DT HUEVO'!$H:$K,2,0)</f>
        <v>CENTRO ORIENTE</v>
      </c>
      <c r="Y785" t="str">
        <f>+VLOOKUP(T$1:T$21186,'DT HUEVO'!$H:$K,3,0)</f>
        <v>SANTANDER</v>
      </c>
      <c r="Z785">
        <f>+VLOOKUP(A$1:A$21186,'DT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2112207</v>
      </c>
      <c r="B786" t="s">
        <v>1103</v>
      </c>
      <c r="C786" t="s">
        <v>1258</v>
      </c>
      <c r="D786">
        <v>180</v>
      </c>
      <c r="E786">
        <v>0</v>
      </c>
      <c r="F786" t="s">
        <v>1259</v>
      </c>
      <c r="G786" t="s">
        <v>1260</v>
      </c>
      <c r="H786">
        <v>0</v>
      </c>
      <c r="I786">
        <v>640</v>
      </c>
      <c r="J786" t="s">
        <v>1261</v>
      </c>
      <c r="K786" t="s">
        <v>1262</v>
      </c>
      <c r="L786">
        <v>599.67999999999995</v>
      </c>
      <c r="M786" s="224">
        <v>46258</v>
      </c>
      <c r="N786"/>
      <c r="O786" t="s">
        <v>1713</v>
      </c>
      <c r="P786">
        <v>2112207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+VLOOKUP($A$1:$A$21186,'DT HUEVO'!$A:$E,3,0)</f>
        <v>XL</v>
      </c>
      <c r="W786" t="str">
        <f>+VLOOKUP($A$1:$A$21026,'DT HUEVO'!$A:$E,4,0)</f>
        <v>EMPACADOS</v>
      </c>
      <c r="X786" t="str">
        <f>+VLOOKUP(T$1:T$21186,'DT HUEVO'!$H:$K,2,0)</f>
        <v>CENTRO ORIENTE</v>
      </c>
      <c r="Y786" t="str">
        <f>+VLOOKUP(T$1:T$21186,'DT HUEVO'!$H:$K,3,0)</f>
        <v>SANTANDER</v>
      </c>
      <c r="Z786" t="str">
        <f>+VLOOKUP(A$1:A$21186,'DT HUEVO'!$A:$E,5,0)</f>
        <v>TAT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112271</v>
      </c>
      <c r="B787" t="s">
        <v>1234</v>
      </c>
      <c r="C787" t="s">
        <v>1258</v>
      </c>
      <c r="D787">
        <v>255</v>
      </c>
      <c r="E787">
        <v>0</v>
      </c>
      <c r="F787" t="s">
        <v>1259</v>
      </c>
      <c r="G787" t="s">
        <v>1260</v>
      </c>
      <c r="H787">
        <v>0</v>
      </c>
      <c r="I787">
        <v>630</v>
      </c>
      <c r="J787" t="s">
        <v>1261</v>
      </c>
      <c r="K787" t="s">
        <v>1262</v>
      </c>
      <c r="L787">
        <v>589.67999999999995</v>
      </c>
      <c r="M787" s="224">
        <v>46261</v>
      </c>
      <c r="N787">
        <v>0</v>
      </c>
      <c r="O787" t="s">
        <v>1571</v>
      </c>
      <c r="P787">
        <v>112271</v>
      </c>
      <c r="Q787" t="s">
        <v>1572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+VLOOKUP($A$1:$A$21186,'DT HUEVO'!$A:$E,3,0)</f>
        <v>XL</v>
      </c>
      <c r="W787" t="str">
        <f>+VLOOKUP($A$1:$A$21026,'DT HUEVO'!$A:$E,4,0)</f>
        <v>EMPACADOS</v>
      </c>
      <c r="X787" t="str">
        <f>+VLOOKUP(T$1:T$21186,'DT HUEVO'!$H:$K,2,0)</f>
        <v>CENTRO ORIENTE</v>
      </c>
      <c r="Y787" t="str">
        <f>+VLOOKUP(T$1:T$21186,'DT HUEVO'!$H:$K,3,0)</f>
        <v>SANTANDER</v>
      </c>
      <c r="Z787">
        <f>+VLOOKUP(A$1:A$21186,'DT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152384</v>
      </c>
      <c r="B788" t="s">
        <v>1106</v>
      </c>
      <c r="C788" t="s">
        <v>1258</v>
      </c>
      <c r="D788">
        <v>1245</v>
      </c>
      <c r="E788">
        <v>0</v>
      </c>
      <c r="F788" t="s">
        <v>1259</v>
      </c>
      <c r="G788" t="s">
        <v>1260</v>
      </c>
      <c r="H788">
        <v>0</v>
      </c>
      <c r="I788">
        <v>540</v>
      </c>
      <c r="J788" t="s">
        <v>1261</v>
      </c>
      <c r="K788" t="s">
        <v>1262</v>
      </c>
      <c r="L788">
        <v>504.4</v>
      </c>
      <c r="M788" s="224">
        <v>46263</v>
      </c>
      <c r="N788"/>
      <c r="O788" t="s">
        <v>1571</v>
      </c>
      <c r="P788">
        <v>152384</v>
      </c>
      <c r="Q788" t="s">
        <v>1572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+VLOOKUP($A$1:$A$21186,'DT HUEVO'!$A:$E,3,0)</f>
        <v>L</v>
      </c>
      <c r="W788" t="str">
        <f>+VLOOKUP($A$1:$A$21026,'DT HUEVO'!$A:$E,4,0)</f>
        <v>EMPACADOS</v>
      </c>
      <c r="X788" t="str">
        <f>+VLOOKUP(T$1:T$21186,'DT HUEVO'!$H:$K,2,0)</f>
        <v>CENTRO ORIENTE</v>
      </c>
      <c r="Y788" t="str">
        <f>+VLOOKUP(T$1:T$21186,'DT HUEVO'!$H:$K,3,0)</f>
        <v>SANTANDER</v>
      </c>
      <c r="Z788">
        <f>+VLOOKUP(A$1:A$21186,'DT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2110202</v>
      </c>
      <c r="B789" t="s">
        <v>1007</v>
      </c>
      <c r="C789" t="s">
        <v>1258</v>
      </c>
      <c r="D789">
        <v>5596</v>
      </c>
      <c r="E789">
        <v>0</v>
      </c>
      <c r="F789" t="s">
        <v>1259</v>
      </c>
      <c r="G789" t="s">
        <v>1260</v>
      </c>
      <c r="H789">
        <v>0</v>
      </c>
      <c r="I789">
        <v>510</v>
      </c>
      <c r="J789" t="s">
        <v>1261</v>
      </c>
      <c r="K789" t="s">
        <v>1262</v>
      </c>
      <c r="L789">
        <v>395.45574741072897</v>
      </c>
      <c r="M789" s="224">
        <v>46263</v>
      </c>
      <c r="N789"/>
      <c r="O789" t="s">
        <v>1571</v>
      </c>
      <c r="P789">
        <v>2110202</v>
      </c>
      <c r="Q789" t="s">
        <v>1572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+VLOOKUP($A$1:$A$21186,'DT HUEVO'!$A:$E,3,0)</f>
        <v>XL</v>
      </c>
      <c r="W789" t="str">
        <f>+VLOOKUP($A$1:$A$21026,'DT HUEVO'!$A:$E,4,0)</f>
        <v>VERDE</v>
      </c>
      <c r="X789" t="str">
        <f>+VLOOKUP(T$1:T$21186,'DT HUEVO'!$H:$K,2,0)</f>
        <v>CENTRO ORIENTE</v>
      </c>
      <c r="Y789" t="str">
        <f>+VLOOKUP(T$1:T$21186,'DT HUEVO'!$H:$K,3,0)</f>
        <v>SANTANDER</v>
      </c>
      <c r="Z789">
        <f>+VLOOKUP(A$1:A$21186,'DT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2110302</v>
      </c>
      <c r="B790" t="s">
        <v>1006</v>
      </c>
      <c r="C790" t="s">
        <v>1258</v>
      </c>
      <c r="D790">
        <v>4470</v>
      </c>
      <c r="E790">
        <v>0</v>
      </c>
      <c r="F790" t="s">
        <v>1259</v>
      </c>
      <c r="G790" t="s">
        <v>1260</v>
      </c>
      <c r="H790">
        <v>0</v>
      </c>
      <c r="I790">
        <v>465</v>
      </c>
      <c r="J790" t="s">
        <v>1261</v>
      </c>
      <c r="K790" t="s">
        <v>1262</v>
      </c>
      <c r="L790">
        <v>363.24574247250831</v>
      </c>
      <c r="M790" s="224">
        <v>46263</v>
      </c>
      <c r="N790"/>
      <c r="O790" t="s">
        <v>1571</v>
      </c>
      <c r="P790">
        <v>2110302</v>
      </c>
      <c r="Q790" t="s">
        <v>1572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+VLOOKUP($A$1:$A$21186,'DT HUEVO'!$A:$E,3,0)</f>
        <v>L</v>
      </c>
      <c r="W790" t="str">
        <f>+VLOOKUP($A$1:$A$21026,'DT HUEVO'!$A:$E,4,0)</f>
        <v>VERDE</v>
      </c>
      <c r="X790" t="str">
        <f>+VLOOKUP(T$1:T$21186,'DT HUEVO'!$H:$K,2,0)</f>
        <v>CENTRO ORIENTE</v>
      </c>
      <c r="Y790" t="str">
        <f>+VLOOKUP(T$1:T$21186,'DT HUEVO'!$H:$K,3,0)</f>
        <v>SANTANDER</v>
      </c>
      <c r="Z790">
        <f>+VLOOKUP(A$1:A$21186,'DT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2110317</v>
      </c>
      <c r="B791" t="s">
        <v>1265</v>
      </c>
      <c r="C791" t="s">
        <v>1258</v>
      </c>
      <c r="D791">
        <v>540</v>
      </c>
      <c r="E791">
        <v>0</v>
      </c>
      <c r="F791" t="s">
        <v>1259</v>
      </c>
      <c r="G791" t="s">
        <v>1260</v>
      </c>
      <c r="H791">
        <v>0</v>
      </c>
      <c r="I791">
        <v>475</v>
      </c>
      <c r="J791" t="s">
        <v>1261</v>
      </c>
      <c r="K791" t="s">
        <v>1262</v>
      </c>
      <c r="L791">
        <v>362.98</v>
      </c>
      <c r="M791" s="224">
        <v>46260</v>
      </c>
      <c r="N791">
        <v>0</v>
      </c>
      <c r="O791" t="s">
        <v>1571</v>
      </c>
      <c r="P791">
        <v>2110317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+VLOOKUP($A$1:$A$21186,'DT HUEVO'!$A:$E,3,0)</f>
        <v>L</v>
      </c>
      <c r="W791" t="str">
        <f>+VLOOKUP($A$1:$A$21026,'DT HUEVO'!$A:$E,4,0)</f>
        <v>EMPACADOS</v>
      </c>
      <c r="X791" t="str">
        <f>+VLOOKUP(T$1:T$21186,'DT HUEVO'!$H:$K,2,0)</f>
        <v>CENTRO ORIENTE</v>
      </c>
      <c r="Y791" t="str">
        <f>+VLOOKUP(T$1:T$21186,'DT HUEVO'!$H:$K,3,0)</f>
        <v>SANTANDER</v>
      </c>
      <c r="Z791">
        <f>+VLOOKUP(A$1:A$21186,'DT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1106</v>
      </c>
      <c r="C792" t="s">
        <v>1258</v>
      </c>
      <c r="D792">
        <v>60</v>
      </c>
      <c r="E792">
        <v>0</v>
      </c>
      <c r="F792" t="s">
        <v>1259</v>
      </c>
      <c r="G792" t="s">
        <v>1260</v>
      </c>
      <c r="H792">
        <v>0</v>
      </c>
      <c r="I792">
        <v>540</v>
      </c>
      <c r="J792" t="s">
        <v>1261</v>
      </c>
      <c r="K792" t="s">
        <v>1262</v>
      </c>
      <c r="L792">
        <v>504.4</v>
      </c>
      <c r="M792" s="224">
        <v>46263</v>
      </c>
      <c r="N792"/>
      <c r="O792" t="s">
        <v>1714</v>
      </c>
      <c r="P792">
        <v>152384</v>
      </c>
      <c r="Q792" t="s">
        <v>1573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+VLOOKUP($A$1:$A$21186,'DT HUEVO'!$A:$E,3,0)</f>
        <v>L</v>
      </c>
      <c r="W792" t="str">
        <f>+VLOOKUP($A$1:$A$21026,'DT HUEVO'!$A:$E,4,0)</f>
        <v>EMPACADOS</v>
      </c>
      <c r="X792" t="str">
        <f>+VLOOKUP(T$1:T$21186,'DT HUEVO'!$H:$K,2,0)</f>
        <v>CENTRO ORIENTE</v>
      </c>
      <c r="Y792" t="str">
        <f>+VLOOKUP(T$1:T$21186,'DT HUEVO'!$H:$K,3,0)</f>
        <v>SANTANDER</v>
      </c>
      <c r="Z792">
        <f>+VLOOKUP(A$1:A$21186,'DT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1258</v>
      </c>
      <c r="D793">
        <v>120</v>
      </c>
      <c r="E793">
        <v>0</v>
      </c>
      <c r="F793" t="s">
        <v>1259</v>
      </c>
      <c r="G793" t="s">
        <v>1260</v>
      </c>
      <c r="H793">
        <v>0</v>
      </c>
      <c r="I793">
        <v>610</v>
      </c>
      <c r="J793" t="s">
        <v>1261</v>
      </c>
      <c r="K793" t="s">
        <v>1262</v>
      </c>
      <c r="L793">
        <v>629.67999999999995</v>
      </c>
      <c r="M793" s="224">
        <v>46263</v>
      </c>
      <c r="N793"/>
      <c r="O793" t="s">
        <v>1714</v>
      </c>
      <c r="P793">
        <v>2010102</v>
      </c>
      <c r="Q793" t="s">
        <v>1573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+VLOOKUP($A$1:$A$21186,'DT HUEVO'!$A:$E,3,0)</f>
        <v>YUMBO</v>
      </c>
      <c r="W793" t="str">
        <f>+VLOOKUP($A$1:$A$21026,'DT HUEVO'!$A:$E,4,0)</f>
        <v>VERDE</v>
      </c>
      <c r="X793" t="str">
        <f>+VLOOKUP(T$1:T$21186,'DT HUEVO'!$H:$K,2,0)</f>
        <v>CENTRO ORIENTE</v>
      </c>
      <c r="Y793" t="str">
        <f>+VLOOKUP(T$1:T$21186,'DT HUEVO'!$H:$K,3,0)</f>
        <v>SANTANDER</v>
      </c>
      <c r="Z793">
        <f>+VLOOKUP(A$1:A$21186,'DT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1007</v>
      </c>
      <c r="C794" t="s">
        <v>1258</v>
      </c>
      <c r="D794">
        <v>3661</v>
      </c>
      <c r="E794">
        <v>0</v>
      </c>
      <c r="F794" t="s">
        <v>1259</v>
      </c>
      <c r="G794" t="s">
        <v>1260</v>
      </c>
      <c r="H794">
        <v>0</v>
      </c>
      <c r="I794">
        <v>510</v>
      </c>
      <c r="J794" t="s">
        <v>1261</v>
      </c>
      <c r="K794" t="s">
        <v>1262</v>
      </c>
      <c r="L794">
        <v>395.67631210834998</v>
      </c>
      <c r="M794" s="224">
        <v>46263</v>
      </c>
      <c r="N794"/>
      <c r="O794" t="s">
        <v>1714</v>
      </c>
      <c r="P794">
        <v>2110202</v>
      </c>
      <c r="Q794" t="s">
        <v>1573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+VLOOKUP($A$1:$A$21186,'DT HUEVO'!$A:$E,3,0)</f>
        <v>XL</v>
      </c>
      <c r="W794" t="str">
        <f>+VLOOKUP($A$1:$A$21026,'DT HUEVO'!$A:$E,4,0)</f>
        <v>VERDE</v>
      </c>
      <c r="X794" t="str">
        <f>+VLOOKUP(T$1:T$21186,'DT HUEVO'!$H:$K,2,0)</f>
        <v>CENTRO ORIENTE</v>
      </c>
      <c r="Y794" t="str">
        <f>+VLOOKUP(T$1:T$21186,'DT HUEVO'!$H:$K,3,0)</f>
        <v>SANTANDER</v>
      </c>
      <c r="Z794">
        <f>+VLOOKUP(A$1:A$21186,'DT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5110</v>
      </c>
      <c r="E795">
        <v>0</v>
      </c>
      <c r="F795" t="s">
        <v>1259</v>
      </c>
      <c r="G795" t="s">
        <v>1260</v>
      </c>
      <c r="H795">
        <v>0</v>
      </c>
      <c r="I795">
        <v>465</v>
      </c>
      <c r="J795" t="s">
        <v>1261</v>
      </c>
      <c r="K795" t="s">
        <v>1262</v>
      </c>
      <c r="L795">
        <v>363.25950409710839</v>
      </c>
      <c r="M795" s="224">
        <v>46263</v>
      </c>
      <c r="N795"/>
      <c r="O795" t="s">
        <v>1714</v>
      </c>
      <c r="P795">
        <v>2110302</v>
      </c>
      <c r="Q795" t="s">
        <v>1573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+VLOOKUP($A$1:$A$21186,'DT HUEVO'!$A:$E,3,0)</f>
        <v>L</v>
      </c>
      <c r="W795" t="str">
        <f>+VLOOKUP($A$1:$A$21026,'DT HUEVO'!$A:$E,4,0)</f>
        <v>VERDE</v>
      </c>
      <c r="X795" t="str">
        <f>+VLOOKUP(T$1:T$21186,'DT HUEVO'!$H:$K,2,0)</f>
        <v>CENTRO ORIENTE</v>
      </c>
      <c r="Y795" t="str">
        <f>+VLOOKUP(T$1:T$21186,'DT HUEVO'!$H:$K,3,0)</f>
        <v>SANTANDER</v>
      </c>
      <c r="Z795">
        <f>+VLOOKUP(A$1:A$21186,'DT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420</v>
      </c>
      <c r="E796">
        <v>0</v>
      </c>
      <c r="F796" t="s">
        <v>1259</v>
      </c>
      <c r="G796" t="s">
        <v>1260</v>
      </c>
      <c r="H796">
        <v>0</v>
      </c>
      <c r="I796">
        <v>475</v>
      </c>
      <c r="J796" t="s">
        <v>1261</v>
      </c>
      <c r="K796" t="s">
        <v>1262</v>
      </c>
      <c r="L796">
        <v>362.98</v>
      </c>
      <c r="M796" s="224">
        <v>46262</v>
      </c>
      <c r="N796">
        <v>0</v>
      </c>
      <c r="O796" t="s">
        <v>1714</v>
      </c>
      <c r="P796">
        <v>2110317</v>
      </c>
      <c r="Q796" t="s">
        <v>1573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+VLOOKUP($A$1:$A$21186,'DT HUEVO'!$A:$E,3,0)</f>
        <v>L</v>
      </c>
      <c r="W796" t="str">
        <f>+VLOOKUP($A$1:$A$21026,'DT HUEVO'!$A:$E,4,0)</f>
        <v>EMPACADOS</v>
      </c>
      <c r="X796" t="str">
        <f>+VLOOKUP(T$1:T$21186,'DT HUEVO'!$H:$K,2,0)</f>
        <v>CENTRO ORIENTE</v>
      </c>
      <c r="Y796" t="str">
        <f>+VLOOKUP(T$1:T$21186,'DT HUEVO'!$H:$K,3,0)</f>
        <v>SANTANDER</v>
      </c>
      <c r="Z796">
        <f>+VLOOKUP(A$1:A$21186,'DT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2110402</v>
      </c>
      <c r="B797" t="s">
        <v>1008</v>
      </c>
      <c r="C797" t="s">
        <v>1258</v>
      </c>
      <c r="D797">
        <v>639</v>
      </c>
      <c r="E797">
        <v>0</v>
      </c>
      <c r="F797" t="s">
        <v>1259</v>
      </c>
      <c r="G797" t="s">
        <v>1260</v>
      </c>
      <c r="H797">
        <v>0</v>
      </c>
      <c r="I797">
        <v>445</v>
      </c>
      <c r="J797" t="s">
        <v>1261</v>
      </c>
      <c r="K797" t="s">
        <v>1262</v>
      </c>
      <c r="L797">
        <v>349.55000010172739</v>
      </c>
      <c r="M797" s="224">
        <v>46261</v>
      </c>
      <c r="N797"/>
      <c r="O797" t="s">
        <v>1714</v>
      </c>
      <c r="P797">
        <v>2110402</v>
      </c>
      <c r="Q797" t="s">
        <v>1573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+VLOOKUP($A$1:$A$21186,'DT HUEVO'!$A:$E,3,0)</f>
        <v>M</v>
      </c>
      <c r="W797" t="str">
        <f>+VLOOKUP($A$1:$A$21026,'DT HUEVO'!$A:$E,4,0)</f>
        <v>VERDE</v>
      </c>
      <c r="X797" t="str">
        <f>+VLOOKUP(T$1:T$21186,'DT HUEVO'!$H:$K,2,0)</f>
        <v>CENTRO ORIENTE</v>
      </c>
      <c r="Y797" t="str">
        <f>+VLOOKUP(T$1:T$21186,'DT HUEVO'!$H:$K,3,0)</f>
        <v>SANTANDER</v>
      </c>
      <c r="Z797">
        <f>+VLOOKUP(A$1:A$21186,'DT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2152388</v>
      </c>
      <c r="B798" t="s">
        <v>1105</v>
      </c>
      <c r="C798" t="s">
        <v>1258</v>
      </c>
      <c r="D798">
        <v>165</v>
      </c>
      <c r="E798">
        <v>0</v>
      </c>
      <c r="F798" t="s">
        <v>1259</v>
      </c>
      <c r="G798" t="s">
        <v>1260</v>
      </c>
      <c r="H798">
        <v>0</v>
      </c>
      <c r="I798">
        <v>550</v>
      </c>
      <c r="J798" t="s">
        <v>1261</v>
      </c>
      <c r="K798" t="s">
        <v>1262</v>
      </c>
      <c r="L798">
        <v>538.38</v>
      </c>
      <c r="M798" s="224">
        <v>46262</v>
      </c>
      <c r="N798"/>
      <c r="O798" t="s">
        <v>1714</v>
      </c>
      <c r="P798">
        <v>2152388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+VLOOKUP($A$1:$A$21186,'DT HUEVO'!$A:$E,3,0)</f>
        <v>L</v>
      </c>
      <c r="W798" t="str">
        <f>+VLOOKUP($A$1:$A$21026,'DT HUEVO'!$A:$E,4,0)</f>
        <v>EMPACADOS</v>
      </c>
      <c r="X798" t="str">
        <f>+VLOOKUP(T$1:T$21186,'DT HUEVO'!$H:$K,2,0)</f>
        <v>CENTRO ORIENTE</v>
      </c>
      <c r="Y798" t="str">
        <f>+VLOOKUP(T$1:T$21186,'DT HUEVO'!$H:$K,3,0)</f>
        <v>SANTANDER</v>
      </c>
      <c r="Z798">
        <f>+VLOOKUP(A$1:A$21186,'DT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1007</v>
      </c>
      <c r="C799" t="s">
        <v>1258</v>
      </c>
      <c r="D799">
        <v>1664</v>
      </c>
      <c r="E799">
        <v>0</v>
      </c>
      <c r="F799" t="s">
        <v>1259</v>
      </c>
      <c r="G799" t="s">
        <v>1260</v>
      </c>
      <c r="H799">
        <v>0</v>
      </c>
      <c r="I799">
        <v>470</v>
      </c>
      <c r="J799" t="s">
        <v>1261</v>
      </c>
      <c r="K799" t="s">
        <v>1262</v>
      </c>
      <c r="L799">
        <v>394.27871995192311</v>
      </c>
      <c r="M799" s="224">
        <v>46263</v>
      </c>
      <c r="N799"/>
      <c r="O799" t="s">
        <v>368</v>
      </c>
      <c r="P799">
        <v>2110202</v>
      </c>
      <c r="Q799" t="s">
        <v>369</v>
      </c>
      <c r="R799">
        <v>0</v>
      </c>
      <c r="S799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+VLOOKUP($A$1:$A$21186,'DT HUEVO'!$A:$E,3,0)</f>
        <v>XL</v>
      </c>
      <c r="W799" t="str">
        <f>+VLOOKUP($A$1:$A$21026,'DT HUEVO'!$A:$E,4,0)</f>
        <v>VERDE</v>
      </c>
      <c r="X799" t="str">
        <f>+VLOOKUP(T$1:T$21186,'DT HUEVO'!$H:$K,2,0)</f>
        <v>CENTRO ORIENTE</v>
      </c>
      <c r="Y799" t="str">
        <f>+VLOOKUP(T$1:T$21186,'DT HUEVO'!$H:$K,3,0)</f>
        <v>SANTANDER</v>
      </c>
      <c r="Z799">
        <f>+VLOOKUP(A$1:A$21186,'DT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5950</v>
      </c>
      <c r="E800">
        <v>0</v>
      </c>
      <c r="F800" t="s">
        <v>1259</v>
      </c>
      <c r="G800" t="s">
        <v>1260</v>
      </c>
      <c r="H800">
        <v>0</v>
      </c>
      <c r="I800">
        <v>425</v>
      </c>
      <c r="J800" t="s">
        <v>1261</v>
      </c>
      <c r="K800" t="s">
        <v>1262</v>
      </c>
      <c r="L800">
        <v>363.31991862375799</v>
      </c>
      <c r="M800" s="224">
        <v>46263</v>
      </c>
      <c r="N800"/>
      <c r="O800" t="s">
        <v>368</v>
      </c>
      <c r="P800">
        <v>2110302</v>
      </c>
      <c r="Q800" t="s">
        <v>369</v>
      </c>
      <c r="R800">
        <v>0</v>
      </c>
      <c r="S800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+VLOOKUP($A$1:$A$21186,'DT HUEVO'!$A:$E,3,0)</f>
        <v>L</v>
      </c>
      <c r="W800" t="str">
        <f>+VLOOKUP($A$1:$A$21026,'DT HUEVO'!$A:$E,4,0)</f>
        <v>VERDE</v>
      </c>
      <c r="X800" t="str">
        <f>+VLOOKUP(T$1:T$21186,'DT HUEVO'!$H:$K,2,0)</f>
        <v>CENTRO ORIENTE</v>
      </c>
      <c r="Y800" t="str">
        <f>+VLOOKUP(T$1:T$21186,'DT HUEVO'!$H:$K,3,0)</f>
        <v>SANTANDER</v>
      </c>
      <c r="Z800">
        <f>+VLOOKUP(A$1:A$21186,'DT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2110202</v>
      </c>
      <c r="B801" t="s">
        <v>1007</v>
      </c>
      <c r="C801" t="s">
        <v>1258</v>
      </c>
      <c r="D801">
        <v>2222</v>
      </c>
      <c r="E801">
        <v>0</v>
      </c>
      <c r="F801" t="s">
        <v>1259</v>
      </c>
      <c r="G801" t="s">
        <v>1260</v>
      </c>
      <c r="H801">
        <v>0</v>
      </c>
      <c r="I801">
        <v>470</v>
      </c>
      <c r="J801" t="s">
        <v>1261</v>
      </c>
      <c r="K801" t="s">
        <v>1262</v>
      </c>
      <c r="L801">
        <v>394.31701902728838</v>
      </c>
      <c r="M801" s="224">
        <v>46263</v>
      </c>
      <c r="N801"/>
      <c r="O801" t="s">
        <v>370</v>
      </c>
      <c r="P801">
        <v>2110202</v>
      </c>
      <c r="Q801" t="s">
        <v>371</v>
      </c>
      <c r="R801">
        <v>0</v>
      </c>
      <c r="S801"/>
      <c r="T801" s="3" t="str">
        <f>+VLOOKUP(Tabla1[[#This Row],[id_bodega]],'CONVERSION DATOS'!B:D,2,0)</f>
        <v>TAT VILLAVICENCIO</v>
      </c>
      <c r="U801" s="3" t="str">
        <f>+VLOOKUP(Q801,'CONVERSION DATOS'!B:D,3,0)</f>
        <v>VEHICULOS</v>
      </c>
      <c r="V801" t="str">
        <f>+VLOOKUP($A$1:$A$21186,'DT HUEVO'!$A:$E,3,0)</f>
        <v>XL</v>
      </c>
      <c r="W801" t="str">
        <f>+VLOOKUP($A$1:$A$21026,'DT HUEVO'!$A:$E,4,0)</f>
        <v>VERDE</v>
      </c>
      <c r="X801" t="str">
        <f>+VLOOKUP(T$1:T$21186,'DT HUEVO'!$H:$K,2,0)</f>
        <v>CENTRO ORIENTE</v>
      </c>
      <c r="Y801" t="str">
        <f>+VLOOKUP(T$1:T$21186,'DT HUEVO'!$H:$K,3,0)</f>
        <v>SANTANDER</v>
      </c>
      <c r="Z801">
        <f>+VLOOKUP(A$1:A$21186,'DT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2110302</v>
      </c>
      <c r="B802" t="s">
        <v>1006</v>
      </c>
      <c r="C802" t="s">
        <v>1258</v>
      </c>
      <c r="D802">
        <v>5935</v>
      </c>
      <c r="E802">
        <v>0</v>
      </c>
      <c r="F802" t="s">
        <v>1259</v>
      </c>
      <c r="G802" t="s">
        <v>1260</v>
      </c>
      <c r="H802">
        <v>0</v>
      </c>
      <c r="I802">
        <v>425</v>
      </c>
      <c r="J802" t="s">
        <v>1261</v>
      </c>
      <c r="K802" t="s">
        <v>1262</v>
      </c>
      <c r="L802">
        <v>363.30565461211438</v>
      </c>
      <c r="M802" s="224">
        <v>46263</v>
      </c>
      <c r="N802"/>
      <c r="O802" t="s">
        <v>370</v>
      </c>
      <c r="P802">
        <v>2110302</v>
      </c>
      <c r="Q802" t="s">
        <v>371</v>
      </c>
      <c r="R802">
        <v>0</v>
      </c>
      <c r="S802"/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+VLOOKUP($A$1:$A$21186,'DT HUEVO'!$A:$E,3,0)</f>
        <v>L</v>
      </c>
      <c r="W802" t="str">
        <f>+VLOOKUP($A$1:$A$21026,'DT HUEVO'!$A:$E,4,0)</f>
        <v>VERDE</v>
      </c>
      <c r="X802" t="str">
        <f>+VLOOKUP(T$1:T$21186,'DT HUEVO'!$H:$K,2,0)</f>
        <v>CENTRO ORIENTE</v>
      </c>
      <c r="Y802" t="str">
        <f>+VLOOKUP(T$1:T$21186,'DT HUEVO'!$H:$K,3,0)</f>
        <v>SANTANDER</v>
      </c>
      <c r="Z802">
        <f>+VLOOKUP(A$1:A$21186,'DT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1007</v>
      </c>
      <c r="C803" t="s">
        <v>1258</v>
      </c>
      <c r="D803">
        <v>1136</v>
      </c>
      <c r="E803">
        <v>0</v>
      </c>
      <c r="F803" t="s">
        <v>1259</v>
      </c>
      <c r="G803" t="s">
        <v>1260</v>
      </c>
      <c r="H803">
        <v>0</v>
      </c>
      <c r="I803">
        <v>470</v>
      </c>
      <c r="J803" t="s">
        <v>1261</v>
      </c>
      <c r="K803" t="s">
        <v>1262</v>
      </c>
      <c r="L803">
        <v>394.34651500484028</v>
      </c>
      <c r="M803" s="224">
        <v>46265</v>
      </c>
      <c r="N803"/>
      <c r="O803" t="s">
        <v>372</v>
      </c>
      <c r="P803">
        <v>2110202</v>
      </c>
      <c r="Q803" t="s">
        <v>373</v>
      </c>
      <c r="R803">
        <v>0</v>
      </c>
      <c r="S803"/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+VLOOKUP($A$1:$A$21186,'DT HUEVO'!$A:$E,3,0)</f>
        <v>XL</v>
      </c>
      <c r="W803" t="str">
        <f>+VLOOKUP($A$1:$A$21026,'DT HUEVO'!$A:$E,4,0)</f>
        <v>VERDE</v>
      </c>
      <c r="X803" t="str">
        <f>+VLOOKUP(T$1:T$21186,'DT HUEVO'!$H:$K,2,0)</f>
        <v>CENTRO ORIENTE</v>
      </c>
      <c r="Y803" t="str">
        <f>+VLOOKUP(T$1:T$21186,'DT HUEVO'!$H:$K,3,0)</f>
        <v>SANTANDER</v>
      </c>
      <c r="Z803">
        <f>+VLOOKUP(A$1:A$21186,'DT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1006</v>
      </c>
      <c r="C804" t="s">
        <v>1258</v>
      </c>
      <c r="D804">
        <v>1453</v>
      </c>
      <c r="E804">
        <v>0</v>
      </c>
      <c r="F804" t="s">
        <v>1259</v>
      </c>
      <c r="G804" t="s">
        <v>1260</v>
      </c>
      <c r="H804">
        <v>0</v>
      </c>
      <c r="I804">
        <v>425</v>
      </c>
      <c r="J804" t="s">
        <v>1261</v>
      </c>
      <c r="K804" t="s">
        <v>1262</v>
      </c>
      <c r="L804">
        <v>363.32380955687</v>
      </c>
      <c r="M804" s="224">
        <v>46263</v>
      </c>
      <c r="N804"/>
      <c r="O804" t="s">
        <v>372</v>
      </c>
      <c r="P804">
        <v>2110302</v>
      </c>
      <c r="Q804" t="s">
        <v>373</v>
      </c>
      <c r="R804">
        <v>0</v>
      </c>
      <c r="S804"/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+VLOOKUP($A$1:$A$21186,'DT HUEVO'!$A:$E,3,0)</f>
        <v>L</v>
      </c>
      <c r="W804" t="str">
        <f>+VLOOKUP($A$1:$A$21026,'DT HUEVO'!$A:$E,4,0)</f>
        <v>VERDE</v>
      </c>
      <c r="X804" t="str">
        <f>+VLOOKUP(T$1:T$21186,'DT HUEVO'!$H:$K,2,0)</f>
        <v>CENTRO ORIENTE</v>
      </c>
      <c r="Y804" t="str">
        <f>+VLOOKUP(T$1:T$21186,'DT HUEVO'!$H:$K,3,0)</f>
        <v>SANTANDER</v>
      </c>
      <c r="Z804">
        <f>+VLOOKUP(A$1:A$21186,'DT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2110202</v>
      </c>
      <c r="B805" t="s">
        <v>1007</v>
      </c>
      <c r="C805" t="s">
        <v>1258</v>
      </c>
      <c r="D805">
        <v>57820</v>
      </c>
      <c r="E805">
        <v>0</v>
      </c>
      <c r="F805" t="s">
        <v>1259</v>
      </c>
      <c r="G805" t="s">
        <v>1260</v>
      </c>
      <c r="H805">
        <v>0</v>
      </c>
      <c r="I805">
        <v>510</v>
      </c>
      <c r="J805" t="s">
        <v>1261</v>
      </c>
      <c r="K805" t="s">
        <v>1262</v>
      </c>
      <c r="L805">
        <v>395.06363308328997</v>
      </c>
      <c r="M805" s="224">
        <v>46265</v>
      </c>
      <c r="N805"/>
      <c r="O805" t="s">
        <v>1819</v>
      </c>
      <c r="P805">
        <v>2110202</v>
      </c>
      <c r="Q805" t="s">
        <v>1596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+VLOOKUP($A$1:$A$21186,'DT HUEVO'!$A:$E,3,0)</f>
        <v>XL</v>
      </c>
      <c r="W805" t="str">
        <f>+VLOOKUP($A$1:$A$21026,'DT HUEVO'!$A:$E,4,0)</f>
        <v>VERDE</v>
      </c>
      <c r="X805" t="str">
        <f>+VLOOKUP(T$1:T$21186,'DT HUEVO'!$H:$K,2,0)</f>
        <v>CENTRO ORIENTE</v>
      </c>
      <c r="Y805" t="str">
        <f>+VLOOKUP(T$1:T$21186,'DT HUEVO'!$H:$K,3,0)</f>
        <v>SANTANDER</v>
      </c>
      <c r="Z805">
        <f>+VLOOKUP(A$1:A$21186,'DT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2110217</v>
      </c>
      <c r="B806" t="s">
        <v>1248</v>
      </c>
      <c r="C806" t="s">
        <v>1258</v>
      </c>
      <c r="D806">
        <v>42480</v>
      </c>
      <c r="E806">
        <v>0</v>
      </c>
      <c r="F806" t="s">
        <v>1259</v>
      </c>
      <c r="G806" t="s">
        <v>1260</v>
      </c>
      <c r="H806">
        <v>0</v>
      </c>
      <c r="I806">
        <v>520</v>
      </c>
      <c r="J806" t="s">
        <v>1261</v>
      </c>
      <c r="K806" t="s">
        <v>1262</v>
      </c>
      <c r="L806">
        <v>393.89</v>
      </c>
      <c r="M806" s="224">
        <v>46265</v>
      </c>
      <c r="N806">
        <v>0</v>
      </c>
      <c r="O806" t="s">
        <v>1819</v>
      </c>
      <c r="P806">
        <v>2110217</v>
      </c>
      <c r="Q806" t="s">
        <v>1596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+VLOOKUP($A$1:$A$21186,'DT HUEVO'!$A:$E,3,0)</f>
        <v>XL</v>
      </c>
      <c r="W806" t="str">
        <f>+VLOOKUP($A$1:$A$21026,'DT HUEVO'!$A:$E,4,0)</f>
        <v>EMPACADOS</v>
      </c>
      <c r="X806" t="str">
        <f>+VLOOKUP(T$1:T$21186,'DT HUEVO'!$H:$K,2,0)</f>
        <v>CENTRO ORIENTE</v>
      </c>
      <c r="Y806" t="str">
        <f>+VLOOKUP(T$1:T$21186,'DT HUEVO'!$H:$K,3,0)</f>
        <v>SANTANDER</v>
      </c>
      <c r="Z806">
        <f>+VLOOKUP(A$1:A$21186,'DT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2010102</v>
      </c>
      <c r="B807" t="s">
        <v>1266</v>
      </c>
      <c r="C807" t="s">
        <v>1258</v>
      </c>
      <c r="D807">
        <v>100</v>
      </c>
      <c r="E807">
        <v>0</v>
      </c>
      <c r="F807" t="s">
        <v>1259</v>
      </c>
      <c r="G807" t="s">
        <v>1260</v>
      </c>
      <c r="H807">
        <v>0</v>
      </c>
      <c r="I807">
        <v>610</v>
      </c>
      <c r="J807" t="s">
        <v>1261</v>
      </c>
      <c r="K807" t="s">
        <v>1262</v>
      </c>
      <c r="L807">
        <v>629.67999999999995</v>
      </c>
      <c r="M807" s="224">
        <v>46263</v>
      </c>
      <c r="N807"/>
      <c r="O807" t="s">
        <v>379</v>
      </c>
      <c r="P807">
        <v>2010102</v>
      </c>
      <c r="Q807" t="s">
        <v>380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+VLOOKUP($A$1:$A$21186,'DT HUEVO'!$A:$E,3,0)</f>
        <v>YUMBO</v>
      </c>
      <c r="W807" t="str">
        <f>+VLOOKUP($A$1:$A$21026,'DT HUEVO'!$A:$E,4,0)</f>
        <v>VERDE</v>
      </c>
      <c r="X807" t="str">
        <f>+VLOOKUP(T$1:T$21186,'DT HUEVO'!$H:$K,2,0)</f>
        <v>OCCIDENTE</v>
      </c>
      <c r="Y807" t="str">
        <f>+VLOOKUP(T$1:T$21186,'DT HUEVO'!$H:$K,3,0)</f>
        <v>CALOTO</v>
      </c>
      <c r="Z807">
        <f>+VLOOKUP(A$1:A$21186,'DT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2110202</v>
      </c>
      <c r="B808" t="s">
        <v>1007</v>
      </c>
      <c r="C808" t="s">
        <v>1258</v>
      </c>
      <c r="D808">
        <v>2145</v>
      </c>
      <c r="E808">
        <v>0</v>
      </c>
      <c r="F808" t="s">
        <v>1259</v>
      </c>
      <c r="G808" t="s">
        <v>1260</v>
      </c>
      <c r="H808">
        <v>0</v>
      </c>
      <c r="I808">
        <v>510</v>
      </c>
      <c r="J808" t="s">
        <v>1261</v>
      </c>
      <c r="K808" t="s">
        <v>1262</v>
      </c>
      <c r="L808">
        <v>394.26</v>
      </c>
      <c r="M808" s="224">
        <v>46265</v>
      </c>
      <c r="N808"/>
      <c r="O808" t="s">
        <v>379</v>
      </c>
      <c r="P808">
        <v>2110202</v>
      </c>
      <c r="Q808" t="s">
        <v>380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+VLOOKUP($A$1:$A$21186,'DT HUEVO'!$A:$E,3,0)</f>
        <v>XL</v>
      </c>
      <c r="W808" t="str">
        <f>+VLOOKUP($A$1:$A$21026,'DT HUEVO'!$A:$E,4,0)</f>
        <v>VERDE</v>
      </c>
      <c r="X808" t="str">
        <f>+VLOOKUP(T$1:T$21186,'DT HUEVO'!$H:$K,2,0)</f>
        <v>OCCIDENTE</v>
      </c>
      <c r="Y808" t="str">
        <f>+VLOOKUP(T$1:T$21186,'DT HUEVO'!$H:$K,3,0)</f>
        <v>CALOTO</v>
      </c>
      <c r="Z808">
        <f>+VLOOKUP(A$1:A$21186,'DT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2110302</v>
      </c>
      <c r="B809" t="s">
        <v>1006</v>
      </c>
      <c r="C809" t="s">
        <v>1258</v>
      </c>
      <c r="D809">
        <v>10502</v>
      </c>
      <c r="E809">
        <v>0</v>
      </c>
      <c r="F809" t="s">
        <v>1259</v>
      </c>
      <c r="G809" t="s">
        <v>1260</v>
      </c>
      <c r="H809">
        <v>0</v>
      </c>
      <c r="I809">
        <v>465</v>
      </c>
      <c r="J809" t="s">
        <v>1261</v>
      </c>
      <c r="K809" t="s">
        <v>1262</v>
      </c>
      <c r="L809">
        <v>363.24000033356998</v>
      </c>
      <c r="M809" s="224">
        <v>46265</v>
      </c>
      <c r="N809"/>
      <c r="O809" t="s">
        <v>379</v>
      </c>
      <c r="P809">
        <v>2110302</v>
      </c>
      <c r="Q809" t="s">
        <v>380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+VLOOKUP($A$1:$A$21186,'DT HUEVO'!$A:$E,3,0)</f>
        <v>L</v>
      </c>
      <c r="W809" t="str">
        <f>+VLOOKUP($A$1:$A$21026,'DT HUEVO'!$A:$E,4,0)</f>
        <v>VERDE</v>
      </c>
      <c r="X809" t="str">
        <f>+VLOOKUP(T$1:T$21186,'DT HUEVO'!$H:$K,2,0)</f>
        <v>OCCIDENTE</v>
      </c>
      <c r="Y809" t="str">
        <f>+VLOOKUP(T$1:T$21186,'DT HUEVO'!$H:$K,3,0)</f>
        <v>CALOTO</v>
      </c>
      <c r="Z809">
        <f>+VLOOKUP(A$1:A$21186,'DT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2112207</v>
      </c>
      <c r="B810" t="s">
        <v>1103</v>
      </c>
      <c r="C810" t="s">
        <v>1258</v>
      </c>
      <c r="D810">
        <v>15</v>
      </c>
      <c r="E810">
        <v>0</v>
      </c>
      <c r="F810" t="s">
        <v>1259</v>
      </c>
      <c r="G810" t="s">
        <v>1260</v>
      </c>
      <c r="H810">
        <v>0</v>
      </c>
      <c r="I810">
        <v>640</v>
      </c>
      <c r="J810" t="s">
        <v>1261</v>
      </c>
      <c r="K810" t="s">
        <v>1262</v>
      </c>
      <c r="L810">
        <v>599.67999999999995</v>
      </c>
      <c r="M810" s="224">
        <v>46262</v>
      </c>
      <c r="N810"/>
      <c r="O810" t="s">
        <v>379</v>
      </c>
      <c r="P810">
        <v>2112207</v>
      </c>
      <c r="Q810" t="s">
        <v>380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+VLOOKUP($A$1:$A$21186,'DT HUEVO'!$A:$E,3,0)</f>
        <v>XL</v>
      </c>
      <c r="W810" t="str">
        <f>+VLOOKUP($A$1:$A$21026,'DT HUEVO'!$A:$E,4,0)</f>
        <v>EMPACADOS</v>
      </c>
      <c r="X810" t="str">
        <f>+VLOOKUP(T$1:T$21186,'DT HUEVO'!$H:$K,2,0)</f>
        <v>OCCIDENTE</v>
      </c>
      <c r="Y810" t="str">
        <f>+VLOOKUP(T$1:T$21186,'DT HUEVO'!$H:$K,3,0)</f>
        <v>CALOTO</v>
      </c>
      <c r="Z810" t="str">
        <f>+VLOOKUP(A$1:A$21186,'DT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2152388</v>
      </c>
      <c r="B811" t="s">
        <v>1105</v>
      </c>
      <c r="C811" t="s">
        <v>1258</v>
      </c>
      <c r="D811">
        <v>30</v>
      </c>
      <c r="E811">
        <v>0</v>
      </c>
      <c r="F811" t="s">
        <v>1259</v>
      </c>
      <c r="G811" t="s">
        <v>1260</v>
      </c>
      <c r="H811">
        <v>0</v>
      </c>
      <c r="I811">
        <v>540</v>
      </c>
      <c r="J811" t="s">
        <v>1261</v>
      </c>
      <c r="K811" t="s">
        <v>1262</v>
      </c>
      <c r="L811">
        <v>538.38</v>
      </c>
      <c r="M811" s="224">
        <v>46262</v>
      </c>
      <c r="N811"/>
      <c r="O811" t="s">
        <v>379</v>
      </c>
      <c r="P811">
        <v>2152388</v>
      </c>
      <c r="Q811" t="s">
        <v>380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+VLOOKUP($A$1:$A$21186,'DT HUEVO'!$A:$E,3,0)</f>
        <v>L</v>
      </c>
      <c r="W811" t="str">
        <f>+VLOOKUP($A$1:$A$21026,'DT HUEVO'!$A:$E,4,0)</f>
        <v>EMPACADOS</v>
      </c>
      <c r="X811" t="str">
        <f>+VLOOKUP(T$1:T$21186,'DT HUEVO'!$H:$K,2,0)</f>
        <v>OCCIDENTE</v>
      </c>
      <c r="Y811" t="str">
        <f>+VLOOKUP(T$1:T$21186,'DT HUEVO'!$H:$K,3,0)</f>
        <v>CALOTO</v>
      </c>
      <c r="Z811">
        <f>+VLOOKUP(A$1:A$21186,'DT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112268</v>
      </c>
      <c r="B812" t="s">
        <v>1065</v>
      </c>
      <c r="C812" t="s">
        <v>1258</v>
      </c>
      <c r="D812">
        <v>600</v>
      </c>
      <c r="E812">
        <v>0</v>
      </c>
      <c r="F812" t="s">
        <v>1259</v>
      </c>
      <c r="G812" t="s">
        <v>1260</v>
      </c>
      <c r="H812">
        <v>0</v>
      </c>
      <c r="I812">
        <v>630</v>
      </c>
      <c r="J812" t="s">
        <v>1261</v>
      </c>
      <c r="K812" t="s">
        <v>1262</v>
      </c>
      <c r="L812">
        <v>684.07</v>
      </c>
      <c r="M812" s="224">
        <v>46263</v>
      </c>
      <c r="N812"/>
      <c r="O812" t="s">
        <v>381</v>
      </c>
      <c r="P812">
        <v>112268</v>
      </c>
      <c r="Q812" t="s">
        <v>382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+VLOOKUP($A$1:$A$21186,'DT HUEVO'!$A:$E,3,0)</f>
        <v>XL</v>
      </c>
      <c r="W812" t="str">
        <f>+VLOOKUP($A$1:$A$21026,'DT HUEVO'!$A:$E,4,0)</f>
        <v>EMPACADOS</v>
      </c>
      <c r="X812" t="str">
        <f>+VLOOKUP(T$1:T$21186,'DT HUEVO'!$H:$K,2,0)</f>
        <v>OCCIDENTE</v>
      </c>
      <c r="Y812" t="str">
        <f>+VLOOKUP(T$1:T$21186,'DT HUEVO'!$H:$K,3,0)</f>
        <v>CALOTO</v>
      </c>
      <c r="Z812">
        <f>+VLOOKUP(A$1:A$21186,'DT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>
        <v>152384</v>
      </c>
      <c r="B813" t="s">
        <v>1106</v>
      </c>
      <c r="C813" t="s">
        <v>1258</v>
      </c>
      <c r="D813">
        <v>300</v>
      </c>
      <c r="E813">
        <v>0</v>
      </c>
      <c r="F813" t="s">
        <v>1259</v>
      </c>
      <c r="G813" t="s">
        <v>1260</v>
      </c>
      <c r="H813">
        <v>0</v>
      </c>
      <c r="I813">
        <v>530</v>
      </c>
      <c r="J813" t="s">
        <v>1261</v>
      </c>
      <c r="K813" t="s">
        <v>1262</v>
      </c>
      <c r="L813">
        <v>504.4</v>
      </c>
      <c r="M813" s="224">
        <v>46262</v>
      </c>
      <c r="N813"/>
      <c r="O813" t="s">
        <v>381</v>
      </c>
      <c r="P813">
        <v>152384</v>
      </c>
      <c r="Q813" t="s">
        <v>382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+VLOOKUP($A$1:$A$21186,'DT HUEVO'!$A:$E,3,0)</f>
        <v>L</v>
      </c>
      <c r="W813" t="str">
        <f>+VLOOKUP($A$1:$A$21026,'DT HUEVO'!$A:$E,4,0)</f>
        <v>EMPACADOS</v>
      </c>
      <c r="X813" t="str">
        <f>+VLOOKUP(T$1:T$21186,'DT HUEVO'!$H:$K,2,0)</f>
        <v>OCCIDENTE</v>
      </c>
      <c r="Y813" t="str">
        <f>+VLOOKUP(T$1:T$21186,'DT HUEVO'!$H:$K,3,0)</f>
        <v>CALOTO</v>
      </c>
      <c r="Z813">
        <f>+VLOOKUP(A$1:A$21186,'DT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1258</v>
      </c>
      <c r="D814">
        <v>240</v>
      </c>
      <c r="E814">
        <v>0</v>
      </c>
      <c r="F814" t="s">
        <v>1259</v>
      </c>
      <c r="G814" t="s">
        <v>1260</v>
      </c>
      <c r="H814">
        <v>0</v>
      </c>
      <c r="I814">
        <v>610</v>
      </c>
      <c r="J814" t="s">
        <v>1261</v>
      </c>
      <c r="K814" t="s">
        <v>1262</v>
      </c>
      <c r="L814">
        <v>629.67999999999995</v>
      </c>
      <c r="M814" s="224">
        <v>46262</v>
      </c>
      <c r="N814"/>
      <c r="O814" t="s">
        <v>381</v>
      </c>
      <c r="P814">
        <v>2010102</v>
      </c>
      <c r="Q814" t="s">
        <v>382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+VLOOKUP($A$1:$A$21186,'DT HUEVO'!$A:$E,3,0)</f>
        <v>YUMBO</v>
      </c>
      <c r="W814" t="str">
        <f>+VLOOKUP($A$1:$A$21026,'DT HUEVO'!$A:$E,4,0)</f>
        <v>VERDE</v>
      </c>
      <c r="X814" t="str">
        <f>+VLOOKUP(T$1:T$21186,'DT HUEVO'!$H:$K,2,0)</f>
        <v>OCCIDENTE</v>
      </c>
      <c r="Y814" t="str">
        <f>+VLOOKUP(T$1:T$21186,'DT HUEVO'!$H:$K,3,0)</f>
        <v>CALOTO</v>
      </c>
      <c r="Z814">
        <f>+VLOOKUP(A$1:A$21186,'DT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1007</v>
      </c>
      <c r="C815" t="s">
        <v>1258</v>
      </c>
      <c r="D815">
        <v>3236</v>
      </c>
      <c r="E815">
        <v>0</v>
      </c>
      <c r="F815" t="s">
        <v>1259</v>
      </c>
      <c r="G815" t="s">
        <v>1260</v>
      </c>
      <c r="H815">
        <v>0</v>
      </c>
      <c r="I815">
        <v>510</v>
      </c>
      <c r="J815" t="s">
        <v>1261</v>
      </c>
      <c r="K815" t="s">
        <v>1262</v>
      </c>
      <c r="L815">
        <v>394.26</v>
      </c>
      <c r="M815" s="224">
        <v>46265</v>
      </c>
      <c r="N815"/>
      <c r="O815" t="s">
        <v>381</v>
      </c>
      <c r="P815">
        <v>2110202</v>
      </c>
      <c r="Q815" t="s">
        <v>382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+VLOOKUP($A$1:$A$21186,'DT HUEVO'!$A:$E,3,0)</f>
        <v>XL</v>
      </c>
      <c r="W815" t="str">
        <f>+VLOOKUP($A$1:$A$21026,'DT HUEVO'!$A:$E,4,0)</f>
        <v>VERDE</v>
      </c>
      <c r="X815" t="str">
        <f>+VLOOKUP(T$1:T$21186,'DT HUEVO'!$H:$K,2,0)</f>
        <v>OCCIDENTE</v>
      </c>
      <c r="Y815" t="str">
        <f>+VLOOKUP(T$1:T$21186,'DT HUEVO'!$H:$K,3,0)</f>
        <v>CALOTO</v>
      </c>
      <c r="Z815">
        <f>+VLOOKUP(A$1:A$21186,'DT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1006</v>
      </c>
      <c r="C816" t="s">
        <v>1258</v>
      </c>
      <c r="D816">
        <v>16780</v>
      </c>
      <c r="E816">
        <v>0</v>
      </c>
      <c r="F816" t="s">
        <v>1259</v>
      </c>
      <c r="G816" t="s">
        <v>1260</v>
      </c>
      <c r="H816">
        <v>0</v>
      </c>
      <c r="I816">
        <v>465</v>
      </c>
      <c r="J816" t="s">
        <v>1261</v>
      </c>
      <c r="K816" t="s">
        <v>1262</v>
      </c>
      <c r="L816">
        <v>363.24000083397851</v>
      </c>
      <c r="M816" s="224">
        <v>46265</v>
      </c>
      <c r="N816"/>
      <c r="O816" t="s">
        <v>381</v>
      </c>
      <c r="P816">
        <v>2110302</v>
      </c>
      <c r="Q816" t="s">
        <v>382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+VLOOKUP($A$1:$A$21186,'DT HUEVO'!$A:$E,3,0)</f>
        <v>L</v>
      </c>
      <c r="W816" t="str">
        <f>+VLOOKUP($A$1:$A$21026,'DT HUEVO'!$A:$E,4,0)</f>
        <v>VERDE</v>
      </c>
      <c r="X816" t="str">
        <f>+VLOOKUP(T$1:T$21186,'DT HUEVO'!$H:$K,2,0)</f>
        <v>OCCIDENTE</v>
      </c>
      <c r="Y816" t="str">
        <f>+VLOOKUP(T$1:T$21186,'DT HUEVO'!$H:$K,3,0)</f>
        <v>CALOTO</v>
      </c>
      <c r="Z816">
        <f>+VLOOKUP(A$1:A$21186,'DT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2110402</v>
      </c>
      <c r="B817" t="s">
        <v>1008</v>
      </c>
      <c r="C817" t="s">
        <v>1258</v>
      </c>
      <c r="D817">
        <v>1</v>
      </c>
      <c r="E817">
        <v>0</v>
      </c>
      <c r="F817" t="s">
        <v>1259</v>
      </c>
      <c r="G817" t="s">
        <v>1260</v>
      </c>
      <c r="H817">
        <v>0</v>
      </c>
      <c r="I817">
        <v>445</v>
      </c>
      <c r="J817" t="s">
        <v>1261</v>
      </c>
      <c r="K817" t="s">
        <v>1262</v>
      </c>
      <c r="L817">
        <v>349.55</v>
      </c>
      <c r="M817" s="224">
        <v>46262</v>
      </c>
      <c r="N817"/>
      <c r="O817" t="s">
        <v>381</v>
      </c>
      <c r="P817">
        <v>2110402</v>
      </c>
      <c r="Q817" t="s">
        <v>382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+VLOOKUP($A$1:$A$21186,'DT HUEVO'!$A:$E,3,0)</f>
        <v>M</v>
      </c>
      <c r="W817" t="str">
        <f>+VLOOKUP($A$1:$A$21026,'DT HUEVO'!$A:$E,4,0)</f>
        <v>VERDE</v>
      </c>
      <c r="X817" t="str">
        <f>+VLOOKUP(T$1:T$21186,'DT HUEVO'!$H:$K,2,0)</f>
        <v>OCCIDENTE</v>
      </c>
      <c r="Y817" t="str">
        <f>+VLOOKUP(T$1:T$21186,'DT HUEVO'!$H:$K,3,0)</f>
        <v>CALOTO</v>
      </c>
      <c r="Z817">
        <f>+VLOOKUP(A$1:A$21186,'DT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2112207</v>
      </c>
      <c r="B818" t="s">
        <v>1103</v>
      </c>
      <c r="C818" t="s">
        <v>1258</v>
      </c>
      <c r="D818">
        <v>195</v>
      </c>
      <c r="E818">
        <v>0</v>
      </c>
      <c r="F818" t="s">
        <v>1259</v>
      </c>
      <c r="G818" t="s">
        <v>1260</v>
      </c>
      <c r="H818">
        <v>0</v>
      </c>
      <c r="I818">
        <v>640</v>
      </c>
      <c r="J818" t="s">
        <v>1261</v>
      </c>
      <c r="K818" t="s">
        <v>1262</v>
      </c>
      <c r="L818">
        <v>599.67999999999995</v>
      </c>
      <c r="M818" s="224">
        <v>46263</v>
      </c>
      <c r="N818"/>
      <c r="O818" t="s">
        <v>381</v>
      </c>
      <c r="P818">
        <v>2112207</v>
      </c>
      <c r="Q818" t="s">
        <v>382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+VLOOKUP($A$1:$A$21186,'DT HUEVO'!$A:$E,3,0)</f>
        <v>XL</v>
      </c>
      <c r="W818" t="str">
        <f>+VLOOKUP($A$1:$A$21026,'DT HUEVO'!$A:$E,4,0)</f>
        <v>EMPACADOS</v>
      </c>
      <c r="X818" t="str">
        <f>+VLOOKUP(T$1:T$21186,'DT HUEVO'!$H:$K,2,0)</f>
        <v>OCCIDENTE</v>
      </c>
      <c r="Y818" t="str">
        <f>+VLOOKUP(T$1:T$21186,'DT HUEVO'!$H:$K,3,0)</f>
        <v>CALOTO</v>
      </c>
      <c r="Z818" t="str">
        <f>+VLOOKUP(A$1:A$21186,'DT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112268</v>
      </c>
      <c r="B819" t="s">
        <v>1065</v>
      </c>
      <c r="C819" t="s">
        <v>1258</v>
      </c>
      <c r="D819">
        <v>900</v>
      </c>
      <c r="E819">
        <v>0</v>
      </c>
      <c r="F819" t="s">
        <v>1259</v>
      </c>
      <c r="G819" t="s">
        <v>1260</v>
      </c>
      <c r="H819">
        <v>0</v>
      </c>
      <c r="I819">
        <v>630</v>
      </c>
      <c r="J819" t="s">
        <v>1261</v>
      </c>
      <c r="K819" t="s">
        <v>1262</v>
      </c>
      <c r="L819">
        <v>684.07</v>
      </c>
      <c r="M819" s="224">
        <v>46263</v>
      </c>
      <c r="N819"/>
      <c r="O819" t="s">
        <v>383</v>
      </c>
      <c r="P819">
        <v>112268</v>
      </c>
      <c r="Q819" t="s">
        <v>384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+VLOOKUP($A$1:$A$21186,'DT HUEVO'!$A:$E,3,0)</f>
        <v>XL</v>
      </c>
      <c r="W819" t="str">
        <f>+VLOOKUP($A$1:$A$21026,'DT HUEVO'!$A:$E,4,0)</f>
        <v>EMPACADOS</v>
      </c>
      <c r="X819" t="str">
        <f>+VLOOKUP(T$1:T$21186,'DT HUEVO'!$H:$K,2,0)</f>
        <v>OCCIDENTE</v>
      </c>
      <c r="Y819" t="str">
        <f>+VLOOKUP(T$1:T$21186,'DT HUEVO'!$H:$K,3,0)</f>
        <v>CALOTO</v>
      </c>
      <c r="Z819">
        <f>+VLOOKUP(A$1:A$21186,'DT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AU/FS/GS</v>
      </c>
    </row>
    <row r="820" spans="1:28">
      <c r="A820">
        <v>2110202</v>
      </c>
      <c r="B820" t="s">
        <v>1007</v>
      </c>
      <c r="C820" t="s">
        <v>1258</v>
      </c>
      <c r="D820">
        <v>5745</v>
      </c>
      <c r="E820">
        <v>0</v>
      </c>
      <c r="F820" t="s">
        <v>1259</v>
      </c>
      <c r="G820" t="s">
        <v>1260</v>
      </c>
      <c r="H820">
        <v>0</v>
      </c>
      <c r="I820">
        <v>510</v>
      </c>
      <c r="J820" t="s">
        <v>1261</v>
      </c>
      <c r="K820" t="s">
        <v>1262</v>
      </c>
      <c r="L820">
        <v>394.26</v>
      </c>
      <c r="M820" s="224">
        <v>46263</v>
      </c>
      <c r="N820"/>
      <c r="O820" t="s">
        <v>383</v>
      </c>
      <c r="P820">
        <v>2110202</v>
      </c>
      <c r="Q820" t="s">
        <v>384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+VLOOKUP($A$1:$A$21186,'DT HUEVO'!$A:$E,3,0)</f>
        <v>XL</v>
      </c>
      <c r="W820" t="str">
        <f>+VLOOKUP($A$1:$A$21026,'DT HUEVO'!$A:$E,4,0)</f>
        <v>VERDE</v>
      </c>
      <c r="X820" t="str">
        <f>+VLOOKUP(T$1:T$21186,'DT HUEVO'!$H:$K,2,0)</f>
        <v>OCCIDENTE</v>
      </c>
      <c r="Y820" t="str">
        <f>+VLOOKUP(T$1:T$21186,'DT HUEVO'!$H:$K,3,0)</f>
        <v>CALOTO</v>
      </c>
      <c r="Z820">
        <f>+VLOOKUP(A$1:A$21186,'DT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1006</v>
      </c>
      <c r="C821" t="s">
        <v>1258</v>
      </c>
      <c r="D821">
        <v>8457</v>
      </c>
      <c r="E821">
        <v>0</v>
      </c>
      <c r="F821" t="s">
        <v>1259</v>
      </c>
      <c r="G821" t="s">
        <v>1260</v>
      </c>
      <c r="H821">
        <v>0</v>
      </c>
      <c r="I821">
        <v>465</v>
      </c>
      <c r="J821" t="s">
        <v>1261</v>
      </c>
      <c r="K821" t="s">
        <v>1262</v>
      </c>
      <c r="L821">
        <v>363.24000025267929</v>
      </c>
      <c r="M821" s="224">
        <v>46263</v>
      </c>
      <c r="N821"/>
      <c r="O821" t="s">
        <v>383</v>
      </c>
      <c r="P821">
        <v>2110302</v>
      </c>
      <c r="Q821" t="s">
        <v>384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+VLOOKUP($A$1:$A$21186,'DT HUEVO'!$A:$E,3,0)</f>
        <v>L</v>
      </c>
      <c r="W821" t="str">
        <f>+VLOOKUP($A$1:$A$21026,'DT HUEVO'!$A:$E,4,0)</f>
        <v>VERDE</v>
      </c>
      <c r="X821" t="str">
        <f>+VLOOKUP(T$1:T$21186,'DT HUEVO'!$H:$K,2,0)</f>
        <v>OCCIDENTE</v>
      </c>
      <c r="Y821" t="str">
        <f>+VLOOKUP(T$1:T$21186,'DT HUEVO'!$H:$K,3,0)</f>
        <v>CALOTO</v>
      </c>
      <c r="Z821">
        <f>+VLOOKUP(A$1:A$21186,'DT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1007</v>
      </c>
      <c r="C822" t="s">
        <v>1258</v>
      </c>
      <c r="D822">
        <v>3480</v>
      </c>
      <c r="E822">
        <v>0</v>
      </c>
      <c r="F822" t="s">
        <v>1259</v>
      </c>
      <c r="G822" t="s">
        <v>1260</v>
      </c>
      <c r="H822">
        <v>0</v>
      </c>
      <c r="I822">
        <v>510</v>
      </c>
      <c r="J822" t="s">
        <v>1261</v>
      </c>
      <c r="K822" t="s">
        <v>1262</v>
      </c>
      <c r="L822">
        <v>394.26</v>
      </c>
      <c r="M822" s="224">
        <v>46265</v>
      </c>
      <c r="N822"/>
      <c r="O822" t="s">
        <v>385</v>
      </c>
      <c r="P822">
        <v>2110202</v>
      </c>
      <c r="Q822" t="s">
        <v>386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+VLOOKUP($A$1:$A$21186,'DT HUEVO'!$A:$E,3,0)</f>
        <v>XL</v>
      </c>
      <c r="W822" t="str">
        <f>+VLOOKUP($A$1:$A$21026,'DT HUEVO'!$A:$E,4,0)</f>
        <v>VERDE</v>
      </c>
      <c r="X822" t="str">
        <f>+VLOOKUP(T$1:T$21186,'DT HUEVO'!$H:$K,2,0)</f>
        <v>OCCIDENTE</v>
      </c>
      <c r="Y822" t="str">
        <f>+VLOOKUP(T$1:T$21186,'DT HUEVO'!$H:$K,3,0)</f>
        <v>CALOTO</v>
      </c>
      <c r="Z822">
        <f>+VLOOKUP(A$1:A$21186,'DT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1006</v>
      </c>
      <c r="C823" t="s">
        <v>1258</v>
      </c>
      <c r="D823">
        <v>14518</v>
      </c>
      <c r="E823">
        <v>0</v>
      </c>
      <c r="F823" t="s">
        <v>1259</v>
      </c>
      <c r="G823" t="s">
        <v>1260</v>
      </c>
      <c r="H823">
        <v>0</v>
      </c>
      <c r="I823">
        <v>465</v>
      </c>
      <c r="J823" t="s">
        <v>1261</v>
      </c>
      <c r="K823" t="s">
        <v>1262</v>
      </c>
      <c r="L823">
        <v>363.24000094673659</v>
      </c>
      <c r="M823" s="224">
        <v>46265</v>
      </c>
      <c r="N823"/>
      <c r="O823" t="s">
        <v>385</v>
      </c>
      <c r="P823">
        <v>2110302</v>
      </c>
      <c r="Q823" t="s">
        <v>386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+VLOOKUP($A$1:$A$21186,'DT HUEVO'!$A:$E,3,0)</f>
        <v>L</v>
      </c>
      <c r="W823" t="str">
        <f>+VLOOKUP($A$1:$A$21026,'DT HUEVO'!$A:$E,4,0)</f>
        <v>VERDE</v>
      </c>
      <c r="X823" t="str">
        <f>+VLOOKUP(T$1:T$21186,'DT HUEVO'!$H:$K,2,0)</f>
        <v>OCCIDENTE</v>
      </c>
      <c r="Y823" t="str">
        <f>+VLOOKUP(T$1:T$21186,'DT HUEVO'!$H:$K,3,0)</f>
        <v>CALOTO</v>
      </c>
      <c r="Z823">
        <f>+VLOOKUP(A$1:A$21186,'DT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152384</v>
      </c>
      <c r="B824" t="s">
        <v>1106</v>
      </c>
      <c r="C824" t="s">
        <v>1258</v>
      </c>
      <c r="D824">
        <v>300</v>
      </c>
      <c r="E824">
        <v>0</v>
      </c>
      <c r="F824" t="s">
        <v>1259</v>
      </c>
      <c r="G824" t="s">
        <v>1260</v>
      </c>
      <c r="H824">
        <v>0</v>
      </c>
      <c r="I824">
        <v>530</v>
      </c>
      <c r="J824" t="s">
        <v>1261</v>
      </c>
      <c r="K824" t="s">
        <v>1262</v>
      </c>
      <c r="L824">
        <v>504.4</v>
      </c>
      <c r="M824" s="224">
        <v>46263</v>
      </c>
      <c r="N824"/>
      <c r="O824" t="s">
        <v>387</v>
      </c>
      <c r="P824">
        <v>152384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+VLOOKUP($A$1:$A$21186,'DT HUEVO'!$A:$E,3,0)</f>
        <v>L</v>
      </c>
      <c r="W824" t="str">
        <f>+VLOOKUP($A$1:$A$21026,'DT HUEVO'!$A:$E,4,0)</f>
        <v>EMPACADOS</v>
      </c>
      <c r="X824" t="str">
        <f>+VLOOKUP(T$1:T$21186,'DT HUEVO'!$H:$K,2,0)</f>
        <v>OCCIDENTE</v>
      </c>
      <c r="Y824" t="str">
        <f>+VLOOKUP(T$1:T$21186,'DT HUEVO'!$H:$K,3,0)</f>
        <v>CALOTO</v>
      </c>
      <c r="Z824">
        <f>+VLOOKUP(A$1:A$21186,'DT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1258</v>
      </c>
      <c r="D825">
        <v>240</v>
      </c>
      <c r="E825">
        <v>0</v>
      </c>
      <c r="F825" t="s">
        <v>1259</v>
      </c>
      <c r="G825" t="s">
        <v>1260</v>
      </c>
      <c r="H825">
        <v>0</v>
      </c>
      <c r="I825">
        <v>610</v>
      </c>
      <c r="J825" t="s">
        <v>1261</v>
      </c>
      <c r="K825" t="s">
        <v>1262</v>
      </c>
      <c r="L825">
        <v>629.67999999999995</v>
      </c>
      <c r="M825" s="224">
        <v>46262</v>
      </c>
      <c r="N825"/>
      <c r="O825" t="s">
        <v>387</v>
      </c>
      <c r="P825">
        <v>2010102</v>
      </c>
      <c r="Q825" t="s">
        <v>388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+VLOOKUP($A$1:$A$21186,'DT HUEVO'!$A:$E,3,0)</f>
        <v>YUMBO</v>
      </c>
      <c r="W825" t="str">
        <f>+VLOOKUP($A$1:$A$21026,'DT HUEVO'!$A:$E,4,0)</f>
        <v>VERDE</v>
      </c>
      <c r="X825" t="str">
        <f>+VLOOKUP(T$1:T$21186,'DT HUEVO'!$H:$K,2,0)</f>
        <v>OCCIDENTE</v>
      </c>
      <c r="Y825" t="str">
        <f>+VLOOKUP(T$1:T$21186,'DT HUEVO'!$H:$K,3,0)</f>
        <v>CALOTO</v>
      </c>
      <c r="Z825">
        <f>+VLOOKUP(A$1:A$21186,'DT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3760</v>
      </c>
      <c r="E826">
        <v>0</v>
      </c>
      <c r="F826" t="s">
        <v>1259</v>
      </c>
      <c r="G826" t="s">
        <v>1260</v>
      </c>
      <c r="H826">
        <v>0</v>
      </c>
      <c r="I826">
        <v>510</v>
      </c>
      <c r="J826" t="s">
        <v>1261</v>
      </c>
      <c r="K826" t="s">
        <v>1262</v>
      </c>
      <c r="L826">
        <v>394.26</v>
      </c>
      <c r="M826" s="224">
        <v>46263</v>
      </c>
      <c r="N826"/>
      <c r="O826" t="s">
        <v>387</v>
      </c>
      <c r="P826">
        <v>2110202</v>
      </c>
      <c r="Q826" t="s">
        <v>388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+VLOOKUP($A$1:$A$21186,'DT HUEVO'!$A:$E,3,0)</f>
        <v>XL</v>
      </c>
      <c r="W826" t="str">
        <f>+VLOOKUP($A$1:$A$21026,'DT HUEVO'!$A:$E,4,0)</f>
        <v>VERDE</v>
      </c>
      <c r="X826" t="str">
        <f>+VLOOKUP(T$1:T$21186,'DT HUEVO'!$H:$K,2,0)</f>
        <v>OCCIDENTE</v>
      </c>
      <c r="Y826" t="str">
        <f>+VLOOKUP(T$1:T$21186,'DT HUEVO'!$H:$K,3,0)</f>
        <v>CALOTO</v>
      </c>
      <c r="Z826">
        <f>+VLOOKUP(A$1:A$21186,'DT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14197</v>
      </c>
      <c r="E827">
        <v>0</v>
      </c>
      <c r="F827" t="s">
        <v>1259</v>
      </c>
      <c r="G827" t="s">
        <v>1260</v>
      </c>
      <c r="H827">
        <v>0</v>
      </c>
      <c r="I827">
        <v>465</v>
      </c>
      <c r="J827" t="s">
        <v>1261</v>
      </c>
      <c r="K827" t="s">
        <v>1262</v>
      </c>
      <c r="L827">
        <v>363.24000052713058</v>
      </c>
      <c r="M827" s="224">
        <v>46263</v>
      </c>
      <c r="N827"/>
      <c r="O827" t="s">
        <v>387</v>
      </c>
      <c r="P827">
        <v>2110302</v>
      </c>
      <c r="Q827" t="s">
        <v>388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+VLOOKUP($A$1:$A$21186,'DT HUEVO'!$A:$E,3,0)</f>
        <v>L</v>
      </c>
      <c r="W827" t="str">
        <f>+VLOOKUP($A$1:$A$21026,'DT HUEVO'!$A:$E,4,0)</f>
        <v>VERDE</v>
      </c>
      <c r="X827" t="str">
        <f>+VLOOKUP(T$1:T$21186,'DT HUEVO'!$H:$K,2,0)</f>
        <v>OCCIDENTE</v>
      </c>
      <c r="Y827" t="str">
        <f>+VLOOKUP(T$1:T$21186,'DT HUEVO'!$H:$K,3,0)</f>
        <v>CALOTO</v>
      </c>
      <c r="Z827">
        <f>+VLOOKUP(A$1:A$21186,'DT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2110317</v>
      </c>
      <c r="B828" t="s">
        <v>1265</v>
      </c>
      <c r="C828" t="s">
        <v>1258</v>
      </c>
      <c r="D828">
        <v>89</v>
      </c>
      <c r="E828">
        <v>0</v>
      </c>
      <c r="F828" t="s">
        <v>1259</v>
      </c>
      <c r="G828" t="s">
        <v>1260</v>
      </c>
      <c r="H828">
        <v>0</v>
      </c>
      <c r="I828">
        <v>475</v>
      </c>
      <c r="J828" t="s">
        <v>1261</v>
      </c>
      <c r="K828" t="s">
        <v>1262</v>
      </c>
      <c r="L828">
        <v>363.90667700695099</v>
      </c>
      <c r="M828" s="224">
        <v>46263</v>
      </c>
      <c r="N828">
        <v>0</v>
      </c>
      <c r="O828" t="s">
        <v>387</v>
      </c>
      <c r="P828">
        <v>2110317</v>
      </c>
      <c r="Q828" t="s">
        <v>388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+VLOOKUP($A$1:$A$21186,'DT HUEVO'!$A:$E,3,0)</f>
        <v>L</v>
      </c>
      <c r="W828" t="str">
        <f>+VLOOKUP($A$1:$A$21026,'DT HUEVO'!$A:$E,4,0)</f>
        <v>EMPACADOS</v>
      </c>
      <c r="X828" t="str">
        <f>+VLOOKUP(T$1:T$21186,'DT HUEVO'!$H:$K,2,0)</f>
        <v>OCCIDENTE</v>
      </c>
      <c r="Y828" t="str">
        <f>+VLOOKUP(T$1:T$21186,'DT HUEVO'!$H:$K,3,0)</f>
        <v>CALOTO</v>
      </c>
      <c r="Z828">
        <f>+VLOOKUP(A$1:A$21186,'DT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2110402</v>
      </c>
      <c r="B829" t="s">
        <v>1008</v>
      </c>
      <c r="C829" t="s">
        <v>1258</v>
      </c>
      <c r="D829">
        <v>16</v>
      </c>
      <c r="E829">
        <v>0</v>
      </c>
      <c r="F829" t="s">
        <v>1259</v>
      </c>
      <c r="G829" t="s">
        <v>1260</v>
      </c>
      <c r="H829">
        <v>0</v>
      </c>
      <c r="I829">
        <v>445</v>
      </c>
      <c r="J829" t="s">
        <v>1261</v>
      </c>
      <c r="K829" t="s">
        <v>1262</v>
      </c>
      <c r="L829">
        <v>349.55</v>
      </c>
      <c r="M829" s="224">
        <v>46263</v>
      </c>
      <c r="N829"/>
      <c r="O829" t="s">
        <v>387</v>
      </c>
      <c r="P829">
        <v>2110402</v>
      </c>
      <c r="Q829" t="s">
        <v>388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+VLOOKUP($A$1:$A$21186,'DT HUEVO'!$A:$E,3,0)</f>
        <v>M</v>
      </c>
      <c r="W829" t="str">
        <f>+VLOOKUP($A$1:$A$21026,'DT HUEVO'!$A:$E,4,0)</f>
        <v>VERDE</v>
      </c>
      <c r="X829" t="str">
        <f>+VLOOKUP(T$1:T$21186,'DT HUEVO'!$H:$K,2,0)</f>
        <v>OCCIDENTE</v>
      </c>
      <c r="Y829" t="str">
        <f>+VLOOKUP(T$1:T$21186,'DT HUEVO'!$H:$K,3,0)</f>
        <v>CALOTO</v>
      </c>
      <c r="Z829">
        <f>+VLOOKUP(A$1:A$21186,'DT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2112207</v>
      </c>
      <c r="B830" t="s">
        <v>1103</v>
      </c>
      <c r="C830" t="s">
        <v>1258</v>
      </c>
      <c r="D830">
        <v>195</v>
      </c>
      <c r="E830">
        <v>0</v>
      </c>
      <c r="F830" t="s">
        <v>1259</v>
      </c>
      <c r="G830" t="s">
        <v>1260</v>
      </c>
      <c r="H830">
        <v>0</v>
      </c>
      <c r="I830">
        <v>640</v>
      </c>
      <c r="J830" t="s">
        <v>1261</v>
      </c>
      <c r="K830" t="s">
        <v>1262</v>
      </c>
      <c r="L830">
        <v>599.67999999999995</v>
      </c>
      <c r="M830" s="224">
        <v>46263</v>
      </c>
      <c r="N830"/>
      <c r="O830" t="s">
        <v>387</v>
      </c>
      <c r="P830">
        <v>2112207</v>
      </c>
      <c r="Q830" t="s">
        <v>388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+VLOOKUP($A$1:$A$21186,'DT HUEVO'!$A:$E,3,0)</f>
        <v>XL</v>
      </c>
      <c r="W830" t="str">
        <f>+VLOOKUP($A$1:$A$21026,'DT HUEVO'!$A:$E,4,0)</f>
        <v>EMPACADOS</v>
      </c>
      <c r="X830" t="str">
        <f>+VLOOKUP(T$1:T$21186,'DT HUEVO'!$H:$K,2,0)</f>
        <v>OCCIDENTE</v>
      </c>
      <c r="Y830" t="str">
        <f>+VLOOKUP(T$1:T$21186,'DT HUEVO'!$H:$K,3,0)</f>
        <v>CALOTO</v>
      </c>
      <c r="Z830" t="str">
        <f>+VLOOKUP(A$1:A$21186,'DT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1105</v>
      </c>
      <c r="C831" t="s">
        <v>1258</v>
      </c>
      <c r="D831">
        <v>180</v>
      </c>
      <c r="E831">
        <v>0</v>
      </c>
      <c r="F831" t="s">
        <v>1259</v>
      </c>
      <c r="G831" t="s">
        <v>1260</v>
      </c>
      <c r="H831">
        <v>0</v>
      </c>
      <c r="I831">
        <v>540</v>
      </c>
      <c r="J831" t="s">
        <v>1261</v>
      </c>
      <c r="K831" t="s">
        <v>1262</v>
      </c>
      <c r="L831">
        <v>538.38</v>
      </c>
      <c r="M831" s="224">
        <v>46263</v>
      </c>
      <c r="N831"/>
      <c r="O831" t="s">
        <v>387</v>
      </c>
      <c r="P831">
        <v>2152388</v>
      </c>
      <c r="Q831" t="s">
        <v>388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+VLOOKUP($A$1:$A$21186,'DT HUEVO'!$A:$E,3,0)</f>
        <v>L</v>
      </c>
      <c r="W831" t="str">
        <f>+VLOOKUP($A$1:$A$21026,'DT HUEVO'!$A:$E,4,0)</f>
        <v>EMPACADOS</v>
      </c>
      <c r="X831" t="str">
        <f>+VLOOKUP(T$1:T$21186,'DT HUEVO'!$H:$K,2,0)</f>
        <v>OCCIDENTE</v>
      </c>
      <c r="Y831" t="str">
        <f>+VLOOKUP(T$1:T$21186,'DT HUEVO'!$H:$K,3,0)</f>
        <v>CALOTO</v>
      </c>
      <c r="Z831">
        <f>+VLOOKUP(A$1:A$21186,'DT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112268</v>
      </c>
      <c r="B832" t="s">
        <v>1065</v>
      </c>
      <c r="C832" t="s">
        <v>1258</v>
      </c>
      <c r="D832">
        <v>300</v>
      </c>
      <c r="E832">
        <v>0</v>
      </c>
      <c r="F832" t="s">
        <v>1259</v>
      </c>
      <c r="G832" t="s">
        <v>1260</v>
      </c>
      <c r="H832">
        <v>0</v>
      </c>
      <c r="I832">
        <v>630</v>
      </c>
      <c r="J832" t="s">
        <v>1261</v>
      </c>
      <c r="K832" t="s">
        <v>1262</v>
      </c>
      <c r="L832">
        <v>684.07</v>
      </c>
      <c r="M832" s="224">
        <v>46262</v>
      </c>
      <c r="N832"/>
      <c r="O832" t="s">
        <v>389</v>
      </c>
      <c r="P832">
        <v>112268</v>
      </c>
      <c r="Q832" t="s">
        <v>390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+VLOOKUP($A$1:$A$21186,'DT HUEVO'!$A:$E,3,0)</f>
        <v>XL</v>
      </c>
      <c r="W832" t="str">
        <f>+VLOOKUP($A$1:$A$21026,'DT HUEVO'!$A:$E,4,0)</f>
        <v>EMPACADOS</v>
      </c>
      <c r="X832" t="str">
        <f>+VLOOKUP(T$1:T$21186,'DT HUEVO'!$H:$K,2,0)</f>
        <v>OCCIDENTE</v>
      </c>
      <c r="Y832" t="str">
        <f>+VLOOKUP(T$1:T$21186,'DT HUEVO'!$H:$K,3,0)</f>
        <v>CALOTO</v>
      </c>
      <c r="Z832">
        <f>+VLOOKUP(A$1:A$21186,'DT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>
        <v>152384</v>
      </c>
      <c r="B833" t="s">
        <v>1106</v>
      </c>
      <c r="C833" t="s">
        <v>1258</v>
      </c>
      <c r="D833">
        <v>300</v>
      </c>
      <c r="E833">
        <v>0</v>
      </c>
      <c r="F833" t="s">
        <v>1259</v>
      </c>
      <c r="G833" t="s">
        <v>1260</v>
      </c>
      <c r="H833">
        <v>0</v>
      </c>
      <c r="I833">
        <v>530</v>
      </c>
      <c r="J833" t="s">
        <v>1261</v>
      </c>
      <c r="K833" t="s">
        <v>1262</v>
      </c>
      <c r="L833">
        <v>504.4</v>
      </c>
      <c r="M833" s="224">
        <v>46263</v>
      </c>
      <c r="N833"/>
      <c r="O833" t="s">
        <v>389</v>
      </c>
      <c r="P833">
        <v>152384</v>
      </c>
      <c r="Q833" t="s">
        <v>390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+VLOOKUP($A$1:$A$21186,'DT HUEVO'!$A:$E,3,0)</f>
        <v>L</v>
      </c>
      <c r="W833" t="str">
        <f>+VLOOKUP($A$1:$A$21026,'DT HUEVO'!$A:$E,4,0)</f>
        <v>EMPACADOS</v>
      </c>
      <c r="X833" t="str">
        <f>+VLOOKUP(T$1:T$21186,'DT HUEVO'!$H:$K,2,0)</f>
        <v>OCCIDENTE</v>
      </c>
      <c r="Y833" t="str">
        <f>+VLOOKUP(T$1:T$21186,'DT HUEVO'!$H:$K,3,0)</f>
        <v>CALOTO</v>
      </c>
      <c r="Z833">
        <f>+VLOOKUP(A$1:A$21186,'DT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2010102</v>
      </c>
      <c r="B834" t="s">
        <v>1266</v>
      </c>
      <c r="C834" t="s">
        <v>1258</v>
      </c>
      <c r="D834">
        <v>220</v>
      </c>
      <c r="E834">
        <v>0</v>
      </c>
      <c r="F834" t="s">
        <v>1259</v>
      </c>
      <c r="G834" t="s">
        <v>1260</v>
      </c>
      <c r="H834">
        <v>0</v>
      </c>
      <c r="I834">
        <v>610</v>
      </c>
      <c r="J834" t="s">
        <v>1261</v>
      </c>
      <c r="K834" t="s">
        <v>1262</v>
      </c>
      <c r="L834">
        <v>629.67999999999995</v>
      </c>
      <c r="M834" s="224">
        <v>46263</v>
      </c>
      <c r="N834"/>
      <c r="O834" t="s">
        <v>389</v>
      </c>
      <c r="P834">
        <v>2010102</v>
      </c>
      <c r="Q834" t="s">
        <v>390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+VLOOKUP($A$1:$A$21186,'DT HUEVO'!$A:$E,3,0)</f>
        <v>YUMBO</v>
      </c>
      <c r="W834" t="str">
        <f>+VLOOKUP($A$1:$A$21026,'DT HUEVO'!$A:$E,4,0)</f>
        <v>VERDE</v>
      </c>
      <c r="X834" t="str">
        <f>+VLOOKUP(T$1:T$21186,'DT HUEVO'!$H:$K,2,0)</f>
        <v>OCCIDENTE</v>
      </c>
      <c r="Y834" t="str">
        <f>+VLOOKUP(T$1:T$21186,'DT HUEVO'!$H:$K,3,0)</f>
        <v>CALOTO</v>
      </c>
      <c r="Z834">
        <f>+VLOOKUP(A$1:A$21186,'DT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2110202</v>
      </c>
      <c r="B835" t="s">
        <v>1007</v>
      </c>
      <c r="C835" t="s">
        <v>1258</v>
      </c>
      <c r="D835">
        <v>2699</v>
      </c>
      <c r="E835">
        <v>0</v>
      </c>
      <c r="F835" t="s">
        <v>1259</v>
      </c>
      <c r="G835" t="s">
        <v>1260</v>
      </c>
      <c r="H835">
        <v>0</v>
      </c>
      <c r="I835">
        <v>510</v>
      </c>
      <c r="J835" t="s">
        <v>1261</v>
      </c>
      <c r="K835" t="s">
        <v>1262</v>
      </c>
      <c r="L835">
        <v>394.26</v>
      </c>
      <c r="M835" s="224">
        <v>46263</v>
      </c>
      <c r="N835"/>
      <c r="O835" t="s">
        <v>389</v>
      </c>
      <c r="P835">
        <v>2110202</v>
      </c>
      <c r="Q835" t="s">
        <v>390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+VLOOKUP($A$1:$A$21186,'DT HUEVO'!$A:$E,3,0)</f>
        <v>XL</v>
      </c>
      <c r="W835" t="str">
        <f>+VLOOKUP($A$1:$A$21026,'DT HUEVO'!$A:$E,4,0)</f>
        <v>VERDE</v>
      </c>
      <c r="X835" t="str">
        <f>+VLOOKUP(T$1:T$21186,'DT HUEVO'!$H:$K,2,0)</f>
        <v>OCCIDENTE</v>
      </c>
      <c r="Y835" t="str">
        <f>+VLOOKUP(T$1:T$21186,'DT HUEVO'!$H:$K,3,0)</f>
        <v>CALOTO</v>
      </c>
      <c r="Z835">
        <f>+VLOOKUP(A$1:A$21186,'DT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2110302</v>
      </c>
      <c r="B836" t="s">
        <v>1006</v>
      </c>
      <c r="C836" t="s">
        <v>1258</v>
      </c>
      <c r="D836">
        <v>13590</v>
      </c>
      <c r="E836">
        <v>0</v>
      </c>
      <c r="F836" t="s">
        <v>1259</v>
      </c>
      <c r="G836" t="s">
        <v>1260</v>
      </c>
      <c r="H836">
        <v>0</v>
      </c>
      <c r="I836">
        <v>465</v>
      </c>
      <c r="J836" t="s">
        <v>1261</v>
      </c>
      <c r="K836" t="s">
        <v>1262</v>
      </c>
      <c r="L836">
        <v>363.24000097103459</v>
      </c>
      <c r="M836" s="224">
        <v>46263</v>
      </c>
      <c r="N836"/>
      <c r="O836" t="s">
        <v>389</v>
      </c>
      <c r="P836">
        <v>2110302</v>
      </c>
      <c r="Q836" t="s">
        <v>390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+VLOOKUP($A$1:$A$21186,'DT HUEVO'!$A:$E,3,0)</f>
        <v>L</v>
      </c>
      <c r="W836" t="str">
        <f>+VLOOKUP($A$1:$A$21026,'DT HUEVO'!$A:$E,4,0)</f>
        <v>VERDE</v>
      </c>
      <c r="X836" t="str">
        <f>+VLOOKUP(T$1:T$21186,'DT HUEVO'!$H:$K,2,0)</f>
        <v>OCCIDENTE</v>
      </c>
      <c r="Y836" t="str">
        <f>+VLOOKUP(T$1:T$21186,'DT HUEVO'!$H:$K,3,0)</f>
        <v>CALOTO</v>
      </c>
      <c r="Z836">
        <f>+VLOOKUP(A$1:A$21186,'DT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2110402</v>
      </c>
      <c r="B837" t="s">
        <v>1008</v>
      </c>
      <c r="C837" t="s">
        <v>1258</v>
      </c>
      <c r="D837">
        <v>1</v>
      </c>
      <c r="E837">
        <v>0</v>
      </c>
      <c r="F837" t="s">
        <v>1259</v>
      </c>
      <c r="G837" t="s">
        <v>1260</v>
      </c>
      <c r="H837">
        <v>0</v>
      </c>
      <c r="I837">
        <v>445</v>
      </c>
      <c r="J837" t="s">
        <v>1261</v>
      </c>
      <c r="K837" t="s">
        <v>1262</v>
      </c>
      <c r="L837">
        <v>349.55</v>
      </c>
      <c r="M837" s="224">
        <v>46249</v>
      </c>
      <c r="N837"/>
      <c r="O837" t="s">
        <v>389</v>
      </c>
      <c r="P837">
        <v>2110402</v>
      </c>
      <c r="Q837" t="s">
        <v>390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+VLOOKUP($A$1:$A$21186,'DT HUEVO'!$A:$E,3,0)</f>
        <v>M</v>
      </c>
      <c r="W837" t="str">
        <f>+VLOOKUP($A$1:$A$21026,'DT HUEVO'!$A:$E,4,0)</f>
        <v>VERDE</v>
      </c>
      <c r="X837" t="str">
        <f>+VLOOKUP(T$1:T$21186,'DT HUEVO'!$H:$K,2,0)</f>
        <v>OCCIDENTE</v>
      </c>
      <c r="Y837" t="str">
        <f>+VLOOKUP(T$1:T$21186,'DT HUEVO'!$H:$K,3,0)</f>
        <v>CALOTO</v>
      </c>
      <c r="Z837">
        <f>+VLOOKUP(A$1:A$21186,'DT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1105</v>
      </c>
      <c r="C838" t="s">
        <v>1258</v>
      </c>
      <c r="D838">
        <v>225</v>
      </c>
      <c r="E838">
        <v>0</v>
      </c>
      <c r="F838" t="s">
        <v>1259</v>
      </c>
      <c r="G838" t="s">
        <v>1260</v>
      </c>
      <c r="H838">
        <v>0</v>
      </c>
      <c r="I838">
        <v>540</v>
      </c>
      <c r="J838" t="s">
        <v>1261</v>
      </c>
      <c r="K838" t="s">
        <v>1262</v>
      </c>
      <c r="L838">
        <v>538.38</v>
      </c>
      <c r="M838" s="224">
        <v>46263</v>
      </c>
      <c r="N838"/>
      <c r="O838" t="s">
        <v>389</v>
      </c>
      <c r="P838">
        <v>2152388</v>
      </c>
      <c r="Q838" t="s">
        <v>390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+VLOOKUP($A$1:$A$21186,'DT HUEVO'!$A:$E,3,0)</f>
        <v>L</v>
      </c>
      <c r="W838" t="str">
        <f>+VLOOKUP($A$1:$A$21026,'DT HUEVO'!$A:$E,4,0)</f>
        <v>EMPACADOS</v>
      </c>
      <c r="X838" t="str">
        <f>+VLOOKUP(T$1:T$21186,'DT HUEVO'!$H:$K,2,0)</f>
        <v>OCCIDENTE</v>
      </c>
      <c r="Y838" t="str">
        <f>+VLOOKUP(T$1:T$21186,'DT HUEVO'!$H:$K,3,0)</f>
        <v>CALOTO</v>
      </c>
      <c r="Z838">
        <f>+VLOOKUP(A$1:A$21186,'DT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2010102</v>
      </c>
      <c r="B839" t="s">
        <v>1266</v>
      </c>
      <c r="C839" t="s">
        <v>1258</v>
      </c>
      <c r="D839">
        <v>40</v>
      </c>
      <c r="E839">
        <v>0</v>
      </c>
      <c r="F839" t="s">
        <v>1259</v>
      </c>
      <c r="G839" t="s">
        <v>1260</v>
      </c>
      <c r="H839">
        <v>0</v>
      </c>
      <c r="I839">
        <v>610</v>
      </c>
      <c r="J839" t="s">
        <v>1261</v>
      </c>
      <c r="K839" t="s">
        <v>1262</v>
      </c>
      <c r="L839">
        <v>629.67999999999995</v>
      </c>
      <c r="M839" s="224">
        <v>46263</v>
      </c>
      <c r="N839"/>
      <c r="O839" t="s">
        <v>391</v>
      </c>
      <c r="P839">
        <v>2010102</v>
      </c>
      <c r="Q839" t="s">
        <v>392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+VLOOKUP($A$1:$A$21186,'DT HUEVO'!$A:$E,3,0)</f>
        <v>YUMBO</v>
      </c>
      <c r="W839" t="str">
        <f>+VLOOKUP($A$1:$A$21026,'DT HUEVO'!$A:$E,4,0)</f>
        <v>VERDE</v>
      </c>
      <c r="X839" t="str">
        <f>+VLOOKUP(T$1:T$21186,'DT HUEVO'!$H:$K,2,0)</f>
        <v>OCCIDENTE</v>
      </c>
      <c r="Y839" t="str">
        <f>+VLOOKUP(T$1:T$21186,'DT HUEVO'!$H:$K,3,0)</f>
        <v>CALOTO</v>
      </c>
      <c r="Z839">
        <f>+VLOOKUP(A$1:A$21186,'DT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2110202</v>
      </c>
      <c r="B840" t="s">
        <v>1007</v>
      </c>
      <c r="C840" t="s">
        <v>1258</v>
      </c>
      <c r="D840">
        <v>948</v>
      </c>
      <c r="E840">
        <v>0</v>
      </c>
      <c r="F840" t="s">
        <v>1259</v>
      </c>
      <c r="G840" t="s">
        <v>1260</v>
      </c>
      <c r="H840">
        <v>0</v>
      </c>
      <c r="I840">
        <v>510</v>
      </c>
      <c r="J840" t="s">
        <v>1261</v>
      </c>
      <c r="K840" t="s">
        <v>1262</v>
      </c>
      <c r="L840">
        <v>394.26</v>
      </c>
      <c r="M840" s="224">
        <v>46263</v>
      </c>
      <c r="N840"/>
      <c r="O840" t="s">
        <v>391</v>
      </c>
      <c r="P840">
        <v>2110202</v>
      </c>
      <c r="Q840" t="s">
        <v>392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+VLOOKUP($A$1:$A$21186,'DT HUEVO'!$A:$E,3,0)</f>
        <v>XL</v>
      </c>
      <c r="W840" t="str">
        <f>+VLOOKUP($A$1:$A$21026,'DT HUEVO'!$A:$E,4,0)</f>
        <v>VERDE</v>
      </c>
      <c r="X840" t="str">
        <f>+VLOOKUP(T$1:T$21186,'DT HUEVO'!$H:$K,2,0)</f>
        <v>OCCIDENTE</v>
      </c>
      <c r="Y840" t="str">
        <f>+VLOOKUP(T$1:T$21186,'DT HUEVO'!$H:$K,3,0)</f>
        <v>CALOTO</v>
      </c>
      <c r="Z840">
        <f>+VLOOKUP(A$1:A$21186,'DT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2110302</v>
      </c>
      <c r="B841" t="s">
        <v>1006</v>
      </c>
      <c r="C841" t="s">
        <v>1258</v>
      </c>
      <c r="D841">
        <v>10974</v>
      </c>
      <c r="E841">
        <v>0</v>
      </c>
      <c r="F841" t="s">
        <v>1259</v>
      </c>
      <c r="G841" t="s">
        <v>1260</v>
      </c>
      <c r="H841">
        <v>0</v>
      </c>
      <c r="I841">
        <v>465</v>
      </c>
      <c r="J841" t="s">
        <v>1261</v>
      </c>
      <c r="K841" t="s">
        <v>1262</v>
      </c>
      <c r="L841">
        <v>363.24000011616482</v>
      </c>
      <c r="M841" s="224">
        <v>46265</v>
      </c>
      <c r="N841"/>
      <c r="O841" t="s">
        <v>391</v>
      </c>
      <c r="P841">
        <v>2110302</v>
      </c>
      <c r="Q841" t="s">
        <v>392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+VLOOKUP($A$1:$A$21186,'DT HUEVO'!$A:$E,3,0)</f>
        <v>L</v>
      </c>
      <c r="W841" t="str">
        <f>+VLOOKUP($A$1:$A$21026,'DT HUEVO'!$A:$E,4,0)</f>
        <v>VERDE</v>
      </c>
      <c r="X841" t="str">
        <f>+VLOOKUP(T$1:T$21186,'DT HUEVO'!$H:$K,2,0)</f>
        <v>OCCIDENTE</v>
      </c>
      <c r="Y841" t="str">
        <f>+VLOOKUP(T$1:T$21186,'DT HUEVO'!$H:$K,3,0)</f>
        <v>CALOTO</v>
      </c>
      <c r="Z841">
        <f>+VLOOKUP(A$1:A$21186,'DT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195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46263</v>
      </c>
      <c r="N842"/>
      <c r="O842" t="s">
        <v>391</v>
      </c>
      <c r="P842">
        <v>2152388</v>
      </c>
      <c r="Q842" t="s">
        <v>392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+VLOOKUP($A$1:$A$21186,'DT HUEVO'!$A:$E,3,0)</f>
        <v>L</v>
      </c>
      <c r="W842" t="str">
        <f>+VLOOKUP($A$1:$A$21026,'DT HUEVO'!$A:$E,4,0)</f>
        <v>EMPACADOS</v>
      </c>
      <c r="X842" t="str">
        <f>+VLOOKUP(T$1:T$21186,'DT HUEVO'!$H:$K,2,0)</f>
        <v>OCCIDENTE</v>
      </c>
      <c r="Y842" t="str">
        <f>+VLOOKUP(T$1:T$21186,'DT HUEVO'!$H:$K,3,0)</f>
        <v>CALOTO</v>
      </c>
      <c r="Z842">
        <f>+VLOOKUP(A$1:A$21186,'DT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2010102</v>
      </c>
      <c r="B843" t="s">
        <v>1266</v>
      </c>
      <c r="C843" t="s">
        <v>1258</v>
      </c>
      <c r="D843">
        <v>480</v>
      </c>
      <c r="E843">
        <v>0</v>
      </c>
      <c r="F843" t="s">
        <v>1259</v>
      </c>
      <c r="G843" t="s">
        <v>1260</v>
      </c>
      <c r="H843">
        <v>0</v>
      </c>
      <c r="I843">
        <v>610</v>
      </c>
      <c r="J843" t="s">
        <v>1261</v>
      </c>
      <c r="K843" t="s">
        <v>1262</v>
      </c>
      <c r="L843">
        <v>629.67999999999995</v>
      </c>
      <c r="M843" s="224">
        <v>46263</v>
      </c>
      <c r="N843"/>
      <c r="O843" t="s">
        <v>393</v>
      </c>
      <c r="P843">
        <v>2010102</v>
      </c>
      <c r="Q843" t="s">
        <v>394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+VLOOKUP($A$1:$A$21186,'DT HUEVO'!$A:$E,3,0)</f>
        <v>YUMBO</v>
      </c>
      <c r="W843" t="str">
        <f>+VLOOKUP($A$1:$A$21026,'DT HUEVO'!$A:$E,4,0)</f>
        <v>VERDE</v>
      </c>
      <c r="X843" t="str">
        <f>+VLOOKUP(T$1:T$21186,'DT HUEVO'!$H:$K,2,0)</f>
        <v>OCCIDENTE</v>
      </c>
      <c r="Y843" t="str">
        <f>+VLOOKUP(T$1:T$21186,'DT HUEVO'!$H:$K,3,0)</f>
        <v>CALOTO</v>
      </c>
      <c r="Z843">
        <f>+VLOOKUP(A$1:A$21186,'DT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2110202</v>
      </c>
      <c r="B844" t="s">
        <v>1007</v>
      </c>
      <c r="C844" t="s">
        <v>1258</v>
      </c>
      <c r="D844">
        <v>1333</v>
      </c>
      <c r="E844">
        <v>0</v>
      </c>
      <c r="F844" t="s">
        <v>1259</v>
      </c>
      <c r="G844" t="s">
        <v>1260</v>
      </c>
      <c r="H844">
        <v>0</v>
      </c>
      <c r="I844">
        <v>510</v>
      </c>
      <c r="J844" t="s">
        <v>1261</v>
      </c>
      <c r="K844" t="s">
        <v>1262</v>
      </c>
      <c r="L844">
        <v>394.26</v>
      </c>
      <c r="M844" s="224">
        <v>46263</v>
      </c>
      <c r="N844"/>
      <c r="O844" t="s">
        <v>393</v>
      </c>
      <c r="P844">
        <v>2110202</v>
      </c>
      <c r="Q844" t="s">
        <v>394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+VLOOKUP($A$1:$A$21186,'DT HUEVO'!$A:$E,3,0)</f>
        <v>XL</v>
      </c>
      <c r="W844" t="str">
        <f>+VLOOKUP($A$1:$A$21026,'DT HUEVO'!$A:$E,4,0)</f>
        <v>VERDE</v>
      </c>
      <c r="X844" t="str">
        <f>+VLOOKUP(T$1:T$21186,'DT HUEVO'!$H:$K,2,0)</f>
        <v>OCCIDENTE</v>
      </c>
      <c r="Y844" t="str">
        <f>+VLOOKUP(T$1:T$21186,'DT HUEVO'!$H:$K,3,0)</f>
        <v>CALOTO</v>
      </c>
      <c r="Z844">
        <f>+VLOOKUP(A$1:A$21186,'DT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2110302</v>
      </c>
      <c r="B845" t="s">
        <v>1006</v>
      </c>
      <c r="C845" t="s">
        <v>1258</v>
      </c>
      <c r="D845">
        <v>16701</v>
      </c>
      <c r="E845">
        <v>0</v>
      </c>
      <c r="F845" t="s">
        <v>1259</v>
      </c>
      <c r="G845" t="s">
        <v>1260</v>
      </c>
      <c r="H845">
        <v>0</v>
      </c>
      <c r="I845">
        <v>465</v>
      </c>
      <c r="J845" t="s">
        <v>1261</v>
      </c>
      <c r="K845" t="s">
        <v>1262</v>
      </c>
      <c r="L845">
        <v>363.24000073738631</v>
      </c>
      <c r="M845" s="224">
        <v>46263</v>
      </c>
      <c r="N845"/>
      <c r="O845" t="s">
        <v>393</v>
      </c>
      <c r="P845">
        <v>2110302</v>
      </c>
      <c r="Q845" t="s">
        <v>394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+VLOOKUP($A$1:$A$21186,'DT HUEVO'!$A:$E,3,0)</f>
        <v>L</v>
      </c>
      <c r="W845" t="str">
        <f>+VLOOKUP($A$1:$A$21026,'DT HUEVO'!$A:$E,4,0)</f>
        <v>VERDE</v>
      </c>
      <c r="X845" t="str">
        <f>+VLOOKUP(T$1:T$21186,'DT HUEVO'!$H:$K,2,0)</f>
        <v>OCCIDENTE</v>
      </c>
      <c r="Y845" t="str">
        <f>+VLOOKUP(T$1:T$21186,'DT HUEVO'!$H:$K,3,0)</f>
        <v>CALOTO</v>
      </c>
      <c r="Z845">
        <f>+VLOOKUP(A$1:A$21186,'DT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2152388</v>
      </c>
      <c r="B846" t="s">
        <v>1105</v>
      </c>
      <c r="C846" t="s">
        <v>1258</v>
      </c>
      <c r="D846">
        <v>540</v>
      </c>
      <c r="E846">
        <v>0</v>
      </c>
      <c r="F846" t="s">
        <v>1259</v>
      </c>
      <c r="G846" t="s">
        <v>1260</v>
      </c>
      <c r="H846">
        <v>0</v>
      </c>
      <c r="I846">
        <v>540</v>
      </c>
      <c r="J846" t="s">
        <v>1261</v>
      </c>
      <c r="K846" t="s">
        <v>1262</v>
      </c>
      <c r="L846">
        <v>538.38</v>
      </c>
      <c r="M846" s="224">
        <v>46263</v>
      </c>
      <c r="N846"/>
      <c r="O846" t="s">
        <v>393</v>
      </c>
      <c r="P846">
        <v>2152388</v>
      </c>
      <c r="Q846" t="s">
        <v>394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+VLOOKUP($A$1:$A$21186,'DT HUEVO'!$A:$E,3,0)</f>
        <v>L</v>
      </c>
      <c r="W846" t="str">
        <f>+VLOOKUP($A$1:$A$21026,'DT HUEVO'!$A:$E,4,0)</f>
        <v>EMPACADOS</v>
      </c>
      <c r="X846" t="str">
        <f>+VLOOKUP(T$1:T$21186,'DT HUEVO'!$H:$K,2,0)</f>
        <v>OCCIDENTE</v>
      </c>
      <c r="Y846" t="str">
        <f>+VLOOKUP(T$1:T$21186,'DT HUEVO'!$H:$K,3,0)</f>
        <v>CALOTO</v>
      </c>
      <c r="Z846">
        <f>+VLOOKUP(A$1:A$21186,'DT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152384</v>
      </c>
      <c r="B847" t="s">
        <v>1106</v>
      </c>
      <c r="C847" t="s">
        <v>1258</v>
      </c>
      <c r="D847">
        <v>600</v>
      </c>
      <c r="E847">
        <v>0</v>
      </c>
      <c r="F847" t="s">
        <v>1259</v>
      </c>
      <c r="G847" t="s">
        <v>1260</v>
      </c>
      <c r="H847">
        <v>0</v>
      </c>
      <c r="I847">
        <v>530</v>
      </c>
      <c r="J847" t="s">
        <v>1261</v>
      </c>
      <c r="K847" t="s">
        <v>1262</v>
      </c>
      <c r="L847">
        <v>504.4</v>
      </c>
      <c r="M847" s="224">
        <v>46262</v>
      </c>
      <c r="N847"/>
      <c r="O847" t="s">
        <v>395</v>
      </c>
      <c r="P847">
        <v>152384</v>
      </c>
      <c r="Q847" t="s">
        <v>396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+VLOOKUP($A$1:$A$21186,'DT HUEVO'!$A:$E,3,0)</f>
        <v>L</v>
      </c>
      <c r="W847" t="str">
        <f>+VLOOKUP($A$1:$A$21026,'DT HUEVO'!$A:$E,4,0)</f>
        <v>EMPACADOS</v>
      </c>
      <c r="X847" t="str">
        <f>+VLOOKUP(T$1:T$21186,'DT HUEVO'!$H:$K,2,0)</f>
        <v>OCCIDENTE</v>
      </c>
      <c r="Y847" t="str">
        <f>+VLOOKUP(T$1:T$21186,'DT HUEVO'!$H:$K,3,0)</f>
        <v>CALOTO</v>
      </c>
      <c r="Z847">
        <f>+VLOOKUP(A$1:A$21186,'DT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2010102</v>
      </c>
      <c r="B848" t="s">
        <v>1266</v>
      </c>
      <c r="C848" t="s">
        <v>1258</v>
      </c>
      <c r="D848">
        <v>240</v>
      </c>
      <c r="E848">
        <v>0</v>
      </c>
      <c r="F848" t="s">
        <v>1259</v>
      </c>
      <c r="G848" t="s">
        <v>1260</v>
      </c>
      <c r="H848">
        <v>0</v>
      </c>
      <c r="I848">
        <v>610</v>
      </c>
      <c r="J848" t="s">
        <v>1261</v>
      </c>
      <c r="K848" t="s">
        <v>1262</v>
      </c>
      <c r="L848">
        <v>629.67999999999995</v>
      </c>
      <c r="M848" s="224">
        <v>46262</v>
      </c>
      <c r="N848"/>
      <c r="O848" t="s">
        <v>395</v>
      </c>
      <c r="P848">
        <v>2010102</v>
      </c>
      <c r="Q848" t="s">
        <v>396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+VLOOKUP($A$1:$A$21186,'DT HUEVO'!$A:$E,3,0)</f>
        <v>YUMBO</v>
      </c>
      <c r="W848" t="str">
        <f>+VLOOKUP($A$1:$A$21026,'DT HUEVO'!$A:$E,4,0)</f>
        <v>VERDE</v>
      </c>
      <c r="X848" t="str">
        <f>+VLOOKUP(T$1:T$21186,'DT HUEVO'!$H:$K,2,0)</f>
        <v>OCCIDENTE</v>
      </c>
      <c r="Y848" t="str">
        <f>+VLOOKUP(T$1:T$21186,'DT HUEVO'!$H:$K,3,0)</f>
        <v>CALOTO</v>
      </c>
      <c r="Z848">
        <f>+VLOOKUP(A$1:A$21186,'DT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2110202</v>
      </c>
      <c r="B849" t="s">
        <v>1007</v>
      </c>
      <c r="C849" t="s">
        <v>1258</v>
      </c>
      <c r="D849">
        <v>2160</v>
      </c>
      <c r="E849">
        <v>0</v>
      </c>
      <c r="F849" t="s">
        <v>1259</v>
      </c>
      <c r="G849" t="s">
        <v>1260</v>
      </c>
      <c r="H849">
        <v>0</v>
      </c>
      <c r="I849">
        <v>510</v>
      </c>
      <c r="J849" t="s">
        <v>1261</v>
      </c>
      <c r="K849" t="s">
        <v>1262</v>
      </c>
      <c r="L849">
        <v>394.26</v>
      </c>
      <c r="M849" s="224">
        <v>46263</v>
      </c>
      <c r="N849"/>
      <c r="O849" t="s">
        <v>395</v>
      </c>
      <c r="P849">
        <v>2110202</v>
      </c>
      <c r="Q849" t="s">
        <v>396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+VLOOKUP($A$1:$A$21186,'DT HUEVO'!$A:$E,3,0)</f>
        <v>XL</v>
      </c>
      <c r="W849" t="str">
        <f>+VLOOKUP($A$1:$A$21026,'DT HUEVO'!$A:$E,4,0)</f>
        <v>VERDE</v>
      </c>
      <c r="X849" t="str">
        <f>+VLOOKUP(T$1:T$21186,'DT HUEVO'!$H:$K,2,0)</f>
        <v>OCCIDENTE</v>
      </c>
      <c r="Y849" t="str">
        <f>+VLOOKUP(T$1:T$21186,'DT HUEVO'!$H:$K,3,0)</f>
        <v>CALOTO</v>
      </c>
      <c r="Z849">
        <f>+VLOOKUP(A$1:A$21186,'DT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2110302</v>
      </c>
      <c r="B850" t="s">
        <v>1006</v>
      </c>
      <c r="C850" t="s">
        <v>1258</v>
      </c>
      <c r="D850">
        <v>16037</v>
      </c>
      <c r="E850">
        <v>0</v>
      </c>
      <c r="F850" t="s">
        <v>1259</v>
      </c>
      <c r="G850" t="s">
        <v>1260</v>
      </c>
      <c r="H850">
        <v>0</v>
      </c>
      <c r="I850">
        <v>465</v>
      </c>
      <c r="J850" t="s">
        <v>1261</v>
      </c>
      <c r="K850" t="s">
        <v>1262</v>
      </c>
      <c r="L850">
        <v>363.24000099266482</v>
      </c>
      <c r="M850" s="224">
        <v>46265</v>
      </c>
      <c r="N850"/>
      <c r="O850" t="s">
        <v>395</v>
      </c>
      <c r="P850">
        <v>2110302</v>
      </c>
      <c r="Q850" t="s">
        <v>396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+VLOOKUP($A$1:$A$21186,'DT HUEVO'!$A:$E,3,0)</f>
        <v>L</v>
      </c>
      <c r="W850" t="str">
        <f>+VLOOKUP($A$1:$A$21026,'DT HUEVO'!$A:$E,4,0)</f>
        <v>VERDE</v>
      </c>
      <c r="X850" t="str">
        <f>+VLOOKUP(T$1:T$21186,'DT HUEVO'!$H:$K,2,0)</f>
        <v>OCCIDENTE</v>
      </c>
      <c r="Y850" t="str">
        <f>+VLOOKUP(T$1:T$21186,'DT HUEVO'!$H:$K,3,0)</f>
        <v>CALOTO</v>
      </c>
      <c r="Z850">
        <f>+VLOOKUP(A$1:A$21186,'DT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2110317</v>
      </c>
      <c r="B851" t="s">
        <v>1265</v>
      </c>
      <c r="C851" t="s">
        <v>1258</v>
      </c>
      <c r="D851">
        <v>360</v>
      </c>
      <c r="E851">
        <v>0</v>
      </c>
      <c r="F851" t="s">
        <v>1259</v>
      </c>
      <c r="G851" t="s">
        <v>1260</v>
      </c>
      <c r="H851">
        <v>0</v>
      </c>
      <c r="I851">
        <v>475</v>
      </c>
      <c r="J851" t="s">
        <v>1261</v>
      </c>
      <c r="K851" t="s">
        <v>1262</v>
      </c>
      <c r="L851">
        <v>363.87272222222219</v>
      </c>
      <c r="M851" s="224">
        <v>46258</v>
      </c>
      <c r="N851">
        <v>0</v>
      </c>
      <c r="O851" t="s">
        <v>395</v>
      </c>
      <c r="P851">
        <v>2110317</v>
      </c>
      <c r="Q851" t="s">
        <v>396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+VLOOKUP($A$1:$A$21186,'DT HUEVO'!$A:$E,3,0)</f>
        <v>L</v>
      </c>
      <c r="W851" t="str">
        <f>+VLOOKUP($A$1:$A$21026,'DT HUEVO'!$A:$E,4,0)</f>
        <v>EMPACADOS</v>
      </c>
      <c r="X851" t="str">
        <f>+VLOOKUP(T$1:T$21186,'DT HUEVO'!$H:$K,2,0)</f>
        <v>OCCIDENTE</v>
      </c>
      <c r="Y851" t="str">
        <f>+VLOOKUP(T$1:T$21186,'DT HUEVO'!$H:$K,3,0)</f>
        <v>CALOTO</v>
      </c>
      <c r="Z851">
        <f>+VLOOKUP(A$1:A$21186,'DT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2152388</v>
      </c>
      <c r="B852" t="s">
        <v>1105</v>
      </c>
      <c r="C852" t="s">
        <v>1258</v>
      </c>
      <c r="D852">
        <v>210</v>
      </c>
      <c r="E852">
        <v>0</v>
      </c>
      <c r="F852" t="s">
        <v>1259</v>
      </c>
      <c r="G852" t="s">
        <v>1260</v>
      </c>
      <c r="H852">
        <v>0</v>
      </c>
      <c r="I852">
        <v>540</v>
      </c>
      <c r="J852" t="s">
        <v>1261</v>
      </c>
      <c r="K852" t="s">
        <v>1262</v>
      </c>
      <c r="L852">
        <v>538.38</v>
      </c>
      <c r="M852" s="224">
        <v>46265</v>
      </c>
      <c r="N852"/>
      <c r="O852" t="s">
        <v>395</v>
      </c>
      <c r="P852">
        <v>2152388</v>
      </c>
      <c r="Q852" t="s">
        <v>396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+VLOOKUP($A$1:$A$21186,'DT HUEVO'!$A:$E,3,0)</f>
        <v>L</v>
      </c>
      <c r="W852" t="str">
        <f>+VLOOKUP($A$1:$A$21026,'DT HUEVO'!$A:$E,4,0)</f>
        <v>EMPACADOS</v>
      </c>
      <c r="X852" t="str">
        <f>+VLOOKUP(T$1:T$21186,'DT HUEVO'!$H:$K,2,0)</f>
        <v>OCCIDENTE</v>
      </c>
      <c r="Y852" t="str">
        <f>+VLOOKUP(T$1:T$21186,'DT HUEVO'!$H:$K,3,0)</f>
        <v>CALOTO</v>
      </c>
      <c r="Z852">
        <f>+VLOOKUP(A$1:A$21186,'DT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240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4">
        <v>46262</v>
      </c>
      <c r="N853"/>
      <c r="O853" t="s">
        <v>1039</v>
      </c>
      <c r="P853">
        <v>2010102</v>
      </c>
      <c r="Q853" t="s">
        <v>1040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+VLOOKUP($A$1:$A$21186,'DT HUEVO'!$A:$E,3,0)</f>
        <v>YUMBO</v>
      </c>
      <c r="W853" t="str">
        <f>+VLOOKUP($A$1:$A$21026,'DT HUEVO'!$A:$E,4,0)</f>
        <v>VERDE</v>
      </c>
      <c r="X853" t="str">
        <f>+VLOOKUP(T$1:T$21186,'DT HUEVO'!$H:$K,2,0)</f>
        <v>OCCIDENTE</v>
      </c>
      <c r="Y853" t="str">
        <f>+VLOOKUP(T$1:T$21186,'DT HUEVO'!$H:$K,3,0)</f>
        <v>CALOTO</v>
      </c>
      <c r="Z853">
        <f>+VLOOKUP(A$1:A$21186,'DT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499</v>
      </c>
      <c r="E854">
        <v>0</v>
      </c>
      <c r="F854" t="s">
        <v>1259</v>
      </c>
      <c r="G854" t="s">
        <v>1260</v>
      </c>
      <c r="H854">
        <v>0</v>
      </c>
      <c r="I854">
        <v>510</v>
      </c>
      <c r="J854" t="s">
        <v>1261</v>
      </c>
      <c r="K854" t="s">
        <v>1262</v>
      </c>
      <c r="L854">
        <v>394.26</v>
      </c>
      <c r="M854" s="224">
        <v>46263</v>
      </c>
      <c r="N854"/>
      <c r="O854" t="s">
        <v>1039</v>
      </c>
      <c r="P854">
        <v>2110202</v>
      </c>
      <c r="Q854" t="s">
        <v>1040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+VLOOKUP($A$1:$A$21186,'DT HUEVO'!$A:$E,3,0)</f>
        <v>XL</v>
      </c>
      <c r="W854" t="str">
        <f>+VLOOKUP($A$1:$A$21026,'DT HUEVO'!$A:$E,4,0)</f>
        <v>VERDE</v>
      </c>
      <c r="X854" t="str">
        <f>+VLOOKUP(T$1:T$21186,'DT HUEVO'!$H:$K,2,0)</f>
        <v>OCCIDENTE</v>
      </c>
      <c r="Y854" t="str">
        <f>+VLOOKUP(T$1:T$21186,'DT HUEVO'!$H:$K,3,0)</f>
        <v>CALOTO</v>
      </c>
      <c r="Z854">
        <f>+VLOOKUP(A$1:A$21186,'DT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8970</v>
      </c>
      <c r="E855">
        <v>0</v>
      </c>
      <c r="F855" t="s">
        <v>1259</v>
      </c>
      <c r="G855" t="s">
        <v>1260</v>
      </c>
      <c r="H855">
        <v>0</v>
      </c>
      <c r="I855">
        <v>465</v>
      </c>
      <c r="J855" t="s">
        <v>1261</v>
      </c>
      <c r="K855" t="s">
        <v>1262</v>
      </c>
      <c r="L855">
        <v>363.24000085682832</v>
      </c>
      <c r="M855" s="224">
        <v>46265</v>
      </c>
      <c r="N855"/>
      <c r="O855" t="s">
        <v>1039</v>
      </c>
      <c r="P855">
        <v>2110302</v>
      </c>
      <c r="Q855" t="s">
        <v>1040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+VLOOKUP($A$1:$A$21186,'DT HUEVO'!$A:$E,3,0)</f>
        <v>L</v>
      </c>
      <c r="W855" t="str">
        <f>+VLOOKUP($A$1:$A$21026,'DT HUEVO'!$A:$E,4,0)</f>
        <v>VERDE</v>
      </c>
      <c r="X855" t="str">
        <f>+VLOOKUP(T$1:T$21186,'DT HUEVO'!$H:$K,2,0)</f>
        <v>OCCIDENTE</v>
      </c>
      <c r="Y855" t="str">
        <f>+VLOOKUP(T$1:T$21186,'DT HUEVO'!$H:$K,3,0)</f>
        <v>CALOTO</v>
      </c>
      <c r="Z855">
        <f>+VLOOKUP(A$1:A$21186,'DT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2110317</v>
      </c>
      <c r="B856" t="s">
        <v>1265</v>
      </c>
      <c r="C856" t="s">
        <v>1258</v>
      </c>
      <c r="D856">
        <v>371</v>
      </c>
      <c r="E856">
        <v>0</v>
      </c>
      <c r="F856" t="s">
        <v>1259</v>
      </c>
      <c r="G856" t="s">
        <v>1260</v>
      </c>
      <c r="H856">
        <v>0</v>
      </c>
      <c r="I856">
        <v>475</v>
      </c>
      <c r="J856" t="s">
        <v>1261</v>
      </c>
      <c r="K856" t="s">
        <v>1262</v>
      </c>
      <c r="L856">
        <v>363.87272735511169</v>
      </c>
      <c r="M856" s="224">
        <v>46258</v>
      </c>
      <c r="N856">
        <v>0</v>
      </c>
      <c r="O856" t="s">
        <v>1039</v>
      </c>
      <c r="P856">
        <v>2110317</v>
      </c>
      <c r="Q856" t="s">
        <v>1040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+VLOOKUP($A$1:$A$21186,'DT HUEVO'!$A:$E,3,0)</f>
        <v>L</v>
      </c>
      <c r="W856" t="str">
        <f>+VLOOKUP($A$1:$A$21026,'DT HUEVO'!$A:$E,4,0)</f>
        <v>EMPACADOS</v>
      </c>
      <c r="X856" t="str">
        <f>+VLOOKUP(T$1:T$21186,'DT HUEVO'!$H:$K,2,0)</f>
        <v>OCCIDENTE</v>
      </c>
      <c r="Y856" t="str">
        <f>+VLOOKUP(T$1:T$21186,'DT HUEVO'!$H:$K,3,0)</f>
        <v>CALOTO</v>
      </c>
      <c r="Z856">
        <f>+VLOOKUP(A$1:A$21186,'DT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2110402</v>
      </c>
      <c r="B857" t="s">
        <v>1008</v>
      </c>
      <c r="C857" t="s">
        <v>1258</v>
      </c>
      <c r="D857">
        <v>409</v>
      </c>
      <c r="E857">
        <v>0</v>
      </c>
      <c r="F857" t="s">
        <v>1259</v>
      </c>
      <c r="G857" t="s">
        <v>1260</v>
      </c>
      <c r="H857">
        <v>0</v>
      </c>
      <c r="I857">
        <v>445</v>
      </c>
      <c r="J857" t="s">
        <v>1261</v>
      </c>
      <c r="K857" t="s">
        <v>1262</v>
      </c>
      <c r="L857">
        <v>349.55</v>
      </c>
      <c r="M857" s="224">
        <v>46261</v>
      </c>
      <c r="N857"/>
      <c r="O857" t="s">
        <v>1039</v>
      </c>
      <c r="P857">
        <v>2110402</v>
      </c>
      <c r="Q857" t="s">
        <v>1040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+VLOOKUP($A$1:$A$21186,'DT HUEVO'!$A:$E,3,0)</f>
        <v>M</v>
      </c>
      <c r="W857" t="str">
        <f>+VLOOKUP($A$1:$A$21026,'DT HUEVO'!$A:$E,4,0)</f>
        <v>VERDE</v>
      </c>
      <c r="X857" t="str">
        <f>+VLOOKUP(T$1:T$21186,'DT HUEVO'!$H:$K,2,0)</f>
        <v>OCCIDENTE</v>
      </c>
      <c r="Y857" t="str">
        <f>+VLOOKUP(T$1:T$21186,'DT HUEVO'!$H:$K,3,0)</f>
        <v>CALOTO</v>
      </c>
      <c r="Z857">
        <f>+VLOOKUP(A$1:A$21186,'DT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2152388</v>
      </c>
      <c r="B858" t="s">
        <v>1105</v>
      </c>
      <c r="C858" t="s">
        <v>1258</v>
      </c>
      <c r="D858">
        <v>1488</v>
      </c>
      <c r="E858">
        <v>0</v>
      </c>
      <c r="F858" t="s">
        <v>1259</v>
      </c>
      <c r="G858" t="s">
        <v>1260</v>
      </c>
      <c r="H858">
        <v>0</v>
      </c>
      <c r="I858">
        <v>540</v>
      </c>
      <c r="J858" t="s">
        <v>1261</v>
      </c>
      <c r="K858" t="s">
        <v>1262</v>
      </c>
      <c r="L858">
        <v>538.38</v>
      </c>
      <c r="M858" s="224">
        <v>46263</v>
      </c>
      <c r="N858"/>
      <c r="O858" t="s">
        <v>1039</v>
      </c>
      <c r="P858">
        <v>2152388</v>
      </c>
      <c r="Q858" t="s">
        <v>1040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+VLOOKUP($A$1:$A$21186,'DT HUEVO'!$A:$E,3,0)</f>
        <v>L</v>
      </c>
      <c r="W858" t="str">
        <f>+VLOOKUP($A$1:$A$21026,'DT HUEVO'!$A:$E,4,0)</f>
        <v>EMPACADOS</v>
      </c>
      <c r="X858" t="str">
        <f>+VLOOKUP(T$1:T$21186,'DT HUEVO'!$H:$K,2,0)</f>
        <v>OCCIDENTE</v>
      </c>
      <c r="Y858" t="str">
        <f>+VLOOKUP(T$1:T$21186,'DT HUEVO'!$H:$K,3,0)</f>
        <v>CALOTO</v>
      </c>
      <c r="Z858">
        <f>+VLOOKUP(A$1:A$21186,'DT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2010102</v>
      </c>
      <c r="B859" t="s">
        <v>1266</v>
      </c>
      <c r="C859" t="s">
        <v>1258</v>
      </c>
      <c r="D859">
        <v>40</v>
      </c>
      <c r="E859">
        <v>0</v>
      </c>
      <c r="F859" t="s">
        <v>1259</v>
      </c>
      <c r="G859" t="s">
        <v>1260</v>
      </c>
      <c r="H859">
        <v>0</v>
      </c>
      <c r="I859">
        <v>610</v>
      </c>
      <c r="J859" t="s">
        <v>1261</v>
      </c>
      <c r="K859" t="s">
        <v>1262</v>
      </c>
      <c r="L859">
        <v>629.67999999999995</v>
      </c>
      <c r="M859" s="224">
        <v>46263</v>
      </c>
      <c r="N859"/>
      <c r="O859" t="s">
        <v>397</v>
      </c>
      <c r="P859">
        <v>2010102</v>
      </c>
      <c r="Q859" t="s">
        <v>398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+VLOOKUP($A$1:$A$21186,'DT HUEVO'!$A:$E,3,0)</f>
        <v>YUMBO</v>
      </c>
      <c r="W859" t="str">
        <f>+VLOOKUP($A$1:$A$21026,'DT HUEVO'!$A:$E,4,0)</f>
        <v>VERDE</v>
      </c>
      <c r="X859" t="str">
        <f>+VLOOKUP(T$1:T$21186,'DT HUEVO'!$H:$K,2,0)</f>
        <v>OCCIDENTE</v>
      </c>
      <c r="Y859" t="str">
        <f>+VLOOKUP(T$1:T$21186,'DT HUEVO'!$H:$K,3,0)</f>
        <v>CALOTO</v>
      </c>
      <c r="Z859">
        <f>+VLOOKUP(A$1:A$21186,'DT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2110202</v>
      </c>
      <c r="B860" t="s">
        <v>1007</v>
      </c>
      <c r="C860" t="s">
        <v>1258</v>
      </c>
      <c r="D860">
        <v>804</v>
      </c>
      <c r="E860">
        <v>0</v>
      </c>
      <c r="F860" t="s">
        <v>1259</v>
      </c>
      <c r="G860" t="s">
        <v>1260</v>
      </c>
      <c r="H860">
        <v>0</v>
      </c>
      <c r="I860">
        <v>450</v>
      </c>
      <c r="J860" t="s">
        <v>1261</v>
      </c>
      <c r="K860" t="s">
        <v>1262</v>
      </c>
      <c r="L860">
        <v>394.26</v>
      </c>
      <c r="M860" s="224">
        <v>46263</v>
      </c>
      <c r="N860"/>
      <c r="O860" t="s">
        <v>397</v>
      </c>
      <c r="P860">
        <v>2110202</v>
      </c>
      <c r="Q860" t="s">
        <v>398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+VLOOKUP($A$1:$A$21186,'DT HUEVO'!$A:$E,3,0)</f>
        <v>XL</v>
      </c>
      <c r="W860" t="str">
        <f>+VLOOKUP($A$1:$A$21026,'DT HUEVO'!$A:$E,4,0)</f>
        <v>VERDE</v>
      </c>
      <c r="X860" t="str">
        <f>+VLOOKUP(T$1:T$21186,'DT HUEVO'!$H:$K,2,0)</f>
        <v>OCCIDENTE</v>
      </c>
      <c r="Y860" t="str">
        <f>+VLOOKUP(T$1:T$21186,'DT HUEVO'!$H:$K,3,0)</f>
        <v>CALOTO</v>
      </c>
      <c r="Z860">
        <f>+VLOOKUP(A$1:A$21186,'DT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1006</v>
      </c>
      <c r="C861" t="s">
        <v>1258</v>
      </c>
      <c r="D861">
        <v>17228</v>
      </c>
      <c r="E861">
        <v>0</v>
      </c>
      <c r="F861" t="s">
        <v>1259</v>
      </c>
      <c r="G861" t="s">
        <v>1260</v>
      </c>
      <c r="H861">
        <v>0</v>
      </c>
      <c r="I861">
        <v>390</v>
      </c>
      <c r="J861" t="s">
        <v>1261</v>
      </c>
      <c r="K861" t="s">
        <v>1262</v>
      </c>
      <c r="L861">
        <v>363.24000060524969</v>
      </c>
      <c r="M861" s="224">
        <v>46263</v>
      </c>
      <c r="N861"/>
      <c r="O861" t="s">
        <v>397</v>
      </c>
      <c r="P861">
        <v>2110302</v>
      </c>
      <c r="Q861" t="s">
        <v>398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+VLOOKUP($A$1:$A$21186,'DT HUEVO'!$A:$E,3,0)</f>
        <v>L</v>
      </c>
      <c r="W861" t="str">
        <f>+VLOOKUP($A$1:$A$21026,'DT HUEVO'!$A:$E,4,0)</f>
        <v>VERDE</v>
      </c>
      <c r="X861" t="str">
        <f>+VLOOKUP(T$1:T$21186,'DT HUEVO'!$H:$K,2,0)</f>
        <v>OCCIDENTE</v>
      </c>
      <c r="Y861" t="str">
        <f>+VLOOKUP(T$1:T$21186,'DT HUEVO'!$H:$K,3,0)</f>
        <v>CALOTO</v>
      </c>
      <c r="Z861">
        <f>+VLOOKUP(A$1:A$21186,'DT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2110402</v>
      </c>
      <c r="B862" t="s">
        <v>1008</v>
      </c>
      <c r="C862" t="s">
        <v>1258</v>
      </c>
      <c r="D862">
        <v>180</v>
      </c>
      <c r="E862">
        <v>0</v>
      </c>
      <c r="F862" t="s">
        <v>1259</v>
      </c>
      <c r="G862" t="s">
        <v>1260</v>
      </c>
      <c r="H862">
        <v>0</v>
      </c>
      <c r="I862">
        <v>420</v>
      </c>
      <c r="J862" t="s">
        <v>1261</v>
      </c>
      <c r="K862" t="s">
        <v>1262</v>
      </c>
      <c r="L862">
        <v>349.55</v>
      </c>
      <c r="M862" s="224">
        <v>46260</v>
      </c>
      <c r="N862"/>
      <c r="O862" t="s">
        <v>397</v>
      </c>
      <c r="P862">
        <v>2110402</v>
      </c>
      <c r="Q862" t="s">
        <v>398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+VLOOKUP($A$1:$A$21186,'DT HUEVO'!$A:$E,3,0)</f>
        <v>M</v>
      </c>
      <c r="W862" t="str">
        <f>+VLOOKUP($A$1:$A$21026,'DT HUEVO'!$A:$E,4,0)</f>
        <v>VERDE</v>
      </c>
      <c r="X862" t="str">
        <f>+VLOOKUP(T$1:T$21186,'DT HUEVO'!$H:$K,2,0)</f>
        <v>OCCIDENTE</v>
      </c>
      <c r="Y862" t="str">
        <f>+VLOOKUP(T$1:T$21186,'DT HUEVO'!$H:$K,3,0)</f>
        <v>CALOTO</v>
      </c>
      <c r="Z862">
        <f>+VLOOKUP(A$1:A$21186,'DT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2152388</v>
      </c>
      <c r="B863" t="s">
        <v>1105</v>
      </c>
      <c r="C863" t="s">
        <v>1258</v>
      </c>
      <c r="D863">
        <v>1380</v>
      </c>
      <c r="E863">
        <v>0</v>
      </c>
      <c r="F863" t="s">
        <v>1259</v>
      </c>
      <c r="G863" t="s">
        <v>1260</v>
      </c>
      <c r="H863">
        <v>0</v>
      </c>
      <c r="I863">
        <v>540</v>
      </c>
      <c r="J863" t="s">
        <v>1261</v>
      </c>
      <c r="K863" t="s">
        <v>1262</v>
      </c>
      <c r="L863">
        <v>538.38</v>
      </c>
      <c r="M863" s="224">
        <v>46263</v>
      </c>
      <c r="N863"/>
      <c r="O863" t="s">
        <v>397</v>
      </c>
      <c r="P863">
        <v>2152388</v>
      </c>
      <c r="Q863" t="s">
        <v>398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+VLOOKUP($A$1:$A$21186,'DT HUEVO'!$A:$E,3,0)</f>
        <v>L</v>
      </c>
      <c r="W863" t="str">
        <f>+VLOOKUP($A$1:$A$21026,'DT HUEVO'!$A:$E,4,0)</f>
        <v>EMPACADOS</v>
      </c>
      <c r="X863" t="str">
        <f>+VLOOKUP(T$1:T$21186,'DT HUEVO'!$H:$K,2,0)</f>
        <v>OCCIDENTE</v>
      </c>
      <c r="Y863" t="str">
        <f>+VLOOKUP(T$1:T$21186,'DT HUEVO'!$H:$K,3,0)</f>
        <v>CALOTO</v>
      </c>
      <c r="Z863">
        <f>+VLOOKUP(A$1:A$21186,'DT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152384</v>
      </c>
      <c r="B864" t="s">
        <v>1106</v>
      </c>
      <c r="C864" t="s">
        <v>1258</v>
      </c>
      <c r="D864">
        <v>200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504.4</v>
      </c>
      <c r="M864" s="224">
        <v>46263</v>
      </c>
      <c r="N864"/>
      <c r="O864" t="s">
        <v>399</v>
      </c>
      <c r="P864">
        <v>152384</v>
      </c>
      <c r="Q864" t="s">
        <v>400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+VLOOKUP($A$1:$A$21186,'DT HUEVO'!$A:$E,3,0)</f>
        <v>L</v>
      </c>
      <c r="W864" t="str">
        <f>+VLOOKUP($A$1:$A$21026,'DT HUEVO'!$A:$E,4,0)</f>
        <v>EMPACADOS</v>
      </c>
      <c r="X864" t="str">
        <f>+VLOOKUP(T$1:T$21186,'DT HUEVO'!$H:$K,2,0)</f>
        <v>OCCIDENTE</v>
      </c>
      <c r="Y864" t="str">
        <f>+VLOOKUP(T$1:T$21186,'DT HUEVO'!$H:$K,3,0)</f>
        <v>CALOTO</v>
      </c>
      <c r="Z864">
        <f>+VLOOKUP(A$1:A$21186,'DT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2010102</v>
      </c>
      <c r="B865" t="s">
        <v>1266</v>
      </c>
      <c r="C865" t="s">
        <v>1258</v>
      </c>
      <c r="D865">
        <v>236</v>
      </c>
      <c r="E865">
        <v>0</v>
      </c>
      <c r="F865" t="s">
        <v>1259</v>
      </c>
      <c r="G865" t="s">
        <v>1260</v>
      </c>
      <c r="H865">
        <v>0</v>
      </c>
      <c r="I865">
        <v>610</v>
      </c>
      <c r="J865" t="s">
        <v>1261</v>
      </c>
      <c r="K865" t="s">
        <v>1262</v>
      </c>
      <c r="L865">
        <v>629.67999999999995</v>
      </c>
      <c r="M865" s="224">
        <v>46263</v>
      </c>
      <c r="N865"/>
      <c r="O865" t="s">
        <v>399</v>
      </c>
      <c r="P865">
        <v>2010102</v>
      </c>
      <c r="Q865" t="s">
        <v>400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+VLOOKUP($A$1:$A$21186,'DT HUEVO'!$A:$E,3,0)</f>
        <v>YUMBO</v>
      </c>
      <c r="W865" t="str">
        <f>+VLOOKUP($A$1:$A$21026,'DT HUEVO'!$A:$E,4,0)</f>
        <v>VERDE</v>
      </c>
      <c r="X865" t="str">
        <f>+VLOOKUP(T$1:T$21186,'DT HUEVO'!$H:$K,2,0)</f>
        <v>OCCIDENTE</v>
      </c>
      <c r="Y865" t="str">
        <f>+VLOOKUP(T$1:T$21186,'DT HUEVO'!$H:$K,3,0)</f>
        <v>CALOTO</v>
      </c>
      <c r="Z865">
        <f>+VLOOKUP(A$1:A$21186,'DT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2110202</v>
      </c>
      <c r="B866" t="s">
        <v>1007</v>
      </c>
      <c r="C866" t="s">
        <v>1258</v>
      </c>
      <c r="D866">
        <v>395</v>
      </c>
      <c r="E866">
        <v>0</v>
      </c>
      <c r="F866" t="s">
        <v>1259</v>
      </c>
      <c r="G866" t="s">
        <v>1260</v>
      </c>
      <c r="H866">
        <v>0</v>
      </c>
      <c r="I866">
        <v>510</v>
      </c>
      <c r="J866" t="s">
        <v>1261</v>
      </c>
      <c r="K866" t="s">
        <v>1262</v>
      </c>
      <c r="L866">
        <v>394.26</v>
      </c>
      <c r="M866" s="224">
        <v>46263</v>
      </c>
      <c r="N866"/>
      <c r="O866" t="s">
        <v>399</v>
      </c>
      <c r="P866">
        <v>2110202</v>
      </c>
      <c r="Q866" t="s">
        <v>400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+VLOOKUP($A$1:$A$21186,'DT HUEVO'!$A:$E,3,0)</f>
        <v>XL</v>
      </c>
      <c r="W866" t="str">
        <f>+VLOOKUP($A$1:$A$21026,'DT HUEVO'!$A:$E,4,0)</f>
        <v>VERDE</v>
      </c>
      <c r="X866" t="str">
        <f>+VLOOKUP(T$1:T$21186,'DT HUEVO'!$H:$K,2,0)</f>
        <v>OCCIDENTE</v>
      </c>
      <c r="Y866" t="str">
        <f>+VLOOKUP(T$1:T$21186,'DT HUEVO'!$H:$K,3,0)</f>
        <v>CALOTO</v>
      </c>
      <c r="Z866">
        <f>+VLOOKUP(A$1:A$21186,'DT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1006</v>
      </c>
      <c r="C867" t="s">
        <v>1258</v>
      </c>
      <c r="D867">
        <v>11877</v>
      </c>
      <c r="E867">
        <v>0</v>
      </c>
      <c r="F867" t="s">
        <v>1259</v>
      </c>
      <c r="G867" t="s">
        <v>1260</v>
      </c>
      <c r="H867">
        <v>0</v>
      </c>
      <c r="I867">
        <v>465</v>
      </c>
      <c r="J867" t="s">
        <v>1261</v>
      </c>
      <c r="K867" t="s">
        <v>1262</v>
      </c>
      <c r="L867">
        <v>363.24000105647667</v>
      </c>
      <c r="M867" s="224">
        <v>46265</v>
      </c>
      <c r="N867"/>
      <c r="O867" t="s">
        <v>399</v>
      </c>
      <c r="P867">
        <v>2110302</v>
      </c>
      <c r="Q867" t="s">
        <v>400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+VLOOKUP($A$1:$A$21186,'DT HUEVO'!$A:$E,3,0)</f>
        <v>L</v>
      </c>
      <c r="W867" t="str">
        <f>+VLOOKUP($A$1:$A$21026,'DT HUEVO'!$A:$E,4,0)</f>
        <v>VERDE</v>
      </c>
      <c r="X867" t="str">
        <f>+VLOOKUP(T$1:T$21186,'DT HUEVO'!$H:$K,2,0)</f>
        <v>OCCIDENTE</v>
      </c>
      <c r="Y867" t="str">
        <f>+VLOOKUP(T$1:T$21186,'DT HUEVO'!$H:$K,3,0)</f>
        <v>CALOTO</v>
      </c>
      <c r="Z867">
        <f>+VLOOKUP(A$1:A$21186,'DT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2110402</v>
      </c>
      <c r="B868" t="s">
        <v>1008</v>
      </c>
      <c r="C868" t="s">
        <v>1258</v>
      </c>
      <c r="D868">
        <v>150</v>
      </c>
      <c r="E868">
        <v>0</v>
      </c>
      <c r="F868" t="s">
        <v>1259</v>
      </c>
      <c r="G868" t="s">
        <v>1260</v>
      </c>
      <c r="H868">
        <v>0</v>
      </c>
      <c r="I868">
        <v>445</v>
      </c>
      <c r="J868" t="s">
        <v>1261</v>
      </c>
      <c r="K868" t="s">
        <v>1262</v>
      </c>
      <c r="L868">
        <v>349.55</v>
      </c>
      <c r="M868" s="224">
        <v>46261</v>
      </c>
      <c r="N868"/>
      <c r="O868" t="s">
        <v>399</v>
      </c>
      <c r="P868">
        <v>2110402</v>
      </c>
      <c r="Q868" t="s">
        <v>400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+VLOOKUP($A$1:$A$21186,'DT HUEVO'!$A:$E,3,0)</f>
        <v>M</v>
      </c>
      <c r="W868" t="str">
        <f>+VLOOKUP($A$1:$A$21026,'DT HUEVO'!$A:$E,4,0)</f>
        <v>VERDE</v>
      </c>
      <c r="X868" t="str">
        <f>+VLOOKUP(T$1:T$21186,'DT HUEVO'!$H:$K,2,0)</f>
        <v>OCCIDENTE</v>
      </c>
      <c r="Y868" t="str">
        <f>+VLOOKUP(T$1:T$21186,'DT HUEVO'!$H:$K,3,0)</f>
        <v>CALOTO</v>
      </c>
      <c r="Z868">
        <f>+VLOOKUP(A$1:A$21186,'DT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2152388</v>
      </c>
      <c r="B869" t="s">
        <v>1105</v>
      </c>
      <c r="C869" t="s">
        <v>1258</v>
      </c>
      <c r="D869">
        <v>90</v>
      </c>
      <c r="E869">
        <v>0</v>
      </c>
      <c r="F869" t="s">
        <v>1259</v>
      </c>
      <c r="G869" t="s">
        <v>1260</v>
      </c>
      <c r="H869">
        <v>0</v>
      </c>
      <c r="I869">
        <v>540</v>
      </c>
      <c r="J869" t="s">
        <v>1261</v>
      </c>
      <c r="K869" t="s">
        <v>1262</v>
      </c>
      <c r="L869">
        <v>538.38</v>
      </c>
      <c r="M869" s="224">
        <v>46263</v>
      </c>
      <c r="N869"/>
      <c r="O869" t="s">
        <v>399</v>
      </c>
      <c r="P869">
        <v>2152388</v>
      </c>
      <c r="Q869" t="s">
        <v>400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+VLOOKUP($A$1:$A$21186,'DT HUEVO'!$A:$E,3,0)</f>
        <v>L</v>
      </c>
      <c r="W869" t="str">
        <f>+VLOOKUP($A$1:$A$21026,'DT HUEVO'!$A:$E,4,0)</f>
        <v>EMPACADOS</v>
      </c>
      <c r="X869" t="str">
        <f>+VLOOKUP(T$1:T$21186,'DT HUEVO'!$H:$K,2,0)</f>
        <v>OCCIDENTE</v>
      </c>
      <c r="Y869" t="str">
        <f>+VLOOKUP(T$1:T$21186,'DT HUEVO'!$H:$K,3,0)</f>
        <v>CALOTO</v>
      </c>
      <c r="Z869">
        <f>+VLOOKUP(A$1:A$21186,'DT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152384</v>
      </c>
      <c r="B870" t="s">
        <v>1106</v>
      </c>
      <c r="C870" t="s">
        <v>1258</v>
      </c>
      <c r="D870">
        <v>900</v>
      </c>
      <c r="E870">
        <v>0</v>
      </c>
      <c r="F870" t="s">
        <v>1259</v>
      </c>
      <c r="G870" t="s">
        <v>1260</v>
      </c>
      <c r="H870">
        <v>0</v>
      </c>
      <c r="I870">
        <v>530</v>
      </c>
      <c r="J870" t="s">
        <v>1261</v>
      </c>
      <c r="K870" t="s">
        <v>1262</v>
      </c>
      <c r="L870">
        <v>504.4</v>
      </c>
      <c r="M870" s="224">
        <v>46262</v>
      </c>
      <c r="N870"/>
      <c r="O870" t="s">
        <v>1729</v>
      </c>
      <c r="P870">
        <v>152384</v>
      </c>
      <c r="Q870" t="s">
        <v>1348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+VLOOKUP($A$1:$A$21186,'DT HUEVO'!$A:$E,3,0)</f>
        <v>L</v>
      </c>
      <c r="W870" t="str">
        <f>+VLOOKUP($A$1:$A$21026,'DT HUEVO'!$A:$E,4,0)</f>
        <v>EMPACADOS</v>
      </c>
      <c r="X870" t="str">
        <f>+VLOOKUP(T$1:T$21186,'DT HUEVO'!$H:$K,2,0)</f>
        <v>OCCIDENTE</v>
      </c>
      <c r="Y870" t="str">
        <f>+VLOOKUP(T$1:T$21186,'DT HUEVO'!$H:$K,3,0)</f>
        <v>CALOTO</v>
      </c>
      <c r="Z870">
        <f>+VLOOKUP(A$1:A$21186,'DT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2010102</v>
      </c>
      <c r="B871" t="s">
        <v>1266</v>
      </c>
      <c r="C871" t="s">
        <v>1258</v>
      </c>
      <c r="D871">
        <v>160</v>
      </c>
      <c r="E871">
        <v>0</v>
      </c>
      <c r="F871" t="s">
        <v>1259</v>
      </c>
      <c r="G871" t="s">
        <v>1260</v>
      </c>
      <c r="H871">
        <v>0</v>
      </c>
      <c r="I871">
        <v>610</v>
      </c>
      <c r="J871" t="s">
        <v>1261</v>
      </c>
      <c r="K871" t="s">
        <v>1262</v>
      </c>
      <c r="L871">
        <v>629.67999999999995</v>
      </c>
      <c r="M871" s="224">
        <v>46263</v>
      </c>
      <c r="N871"/>
      <c r="O871" t="s">
        <v>1729</v>
      </c>
      <c r="P871">
        <v>2010102</v>
      </c>
      <c r="Q871" t="s">
        <v>1348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+VLOOKUP($A$1:$A$21186,'DT HUEVO'!$A:$E,3,0)</f>
        <v>YUMBO</v>
      </c>
      <c r="W871" t="str">
        <f>+VLOOKUP($A$1:$A$21026,'DT HUEVO'!$A:$E,4,0)</f>
        <v>VERDE</v>
      </c>
      <c r="X871" t="str">
        <f>+VLOOKUP(T$1:T$21186,'DT HUEVO'!$H:$K,2,0)</f>
        <v>OCCIDENTE</v>
      </c>
      <c r="Y871" t="str">
        <f>+VLOOKUP(T$1:T$21186,'DT HUEVO'!$H:$K,3,0)</f>
        <v>CALOTO</v>
      </c>
      <c r="Z871">
        <f>+VLOOKUP(A$1:A$21186,'DT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2110202</v>
      </c>
      <c r="B872" t="s">
        <v>1007</v>
      </c>
      <c r="C872" t="s">
        <v>1258</v>
      </c>
      <c r="D872">
        <v>3597</v>
      </c>
      <c r="E872">
        <v>0</v>
      </c>
      <c r="F872" t="s">
        <v>1259</v>
      </c>
      <c r="G872" t="s">
        <v>1260</v>
      </c>
      <c r="H872">
        <v>0</v>
      </c>
      <c r="I872">
        <v>510</v>
      </c>
      <c r="J872" t="s">
        <v>1261</v>
      </c>
      <c r="K872" t="s">
        <v>1262</v>
      </c>
      <c r="L872">
        <v>394.26</v>
      </c>
      <c r="M872" s="224">
        <v>46263</v>
      </c>
      <c r="N872"/>
      <c r="O872" t="s">
        <v>1729</v>
      </c>
      <c r="P872">
        <v>2110202</v>
      </c>
      <c r="Q872" t="s">
        <v>1348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+VLOOKUP($A$1:$A$21186,'DT HUEVO'!$A:$E,3,0)</f>
        <v>XL</v>
      </c>
      <c r="W872" t="str">
        <f>+VLOOKUP($A$1:$A$21026,'DT HUEVO'!$A:$E,4,0)</f>
        <v>VERDE</v>
      </c>
      <c r="X872" t="str">
        <f>+VLOOKUP(T$1:T$21186,'DT HUEVO'!$H:$K,2,0)</f>
        <v>OCCIDENTE</v>
      </c>
      <c r="Y872" t="str">
        <f>+VLOOKUP(T$1:T$21186,'DT HUEVO'!$H:$K,3,0)</f>
        <v>CALOTO</v>
      </c>
      <c r="Z872">
        <f>+VLOOKUP(A$1:A$21186,'DT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2110302</v>
      </c>
      <c r="B873" t="s">
        <v>1006</v>
      </c>
      <c r="C873" t="s">
        <v>1258</v>
      </c>
      <c r="D873">
        <v>7392</v>
      </c>
      <c r="E873">
        <v>0</v>
      </c>
      <c r="F873" t="s">
        <v>1259</v>
      </c>
      <c r="G873" t="s">
        <v>1260</v>
      </c>
      <c r="H873">
        <v>0</v>
      </c>
      <c r="I873">
        <v>465</v>
      </c>
      <c r="J873" t="s">
        <v>1261</v>
      </c>
      <c r="K873" t="s">
        <v>1262</v>
      </c>
      <c r="L873">
        <v>363.24000004585167</v>
      </c>
      <c r="M873" s="224">
        <v>46263</v>
      </c>
      <c r="N873"/>
      <c r="O873" t="s">
        <v>1729</v>
      </c>
      <c r="P873">
        <v>2110302</v>
      </c>
      <c r="Q873" t="s">
        <v>1348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+VLOOKUP($A$1:$A$21186,'DT HUEVO'!$A:$E,3,0)</f>
        <v>L</v>
      </c>
      <c r="W873" t="str">
        <f>+VLOOKUP($A$1:$A$21026,'DT HUEVO'!$A:$E,4,0)</f>
        <v>VERDE</v>
      </c>
      <c r="X873" t="str">
        <f>+VLOOKUP(T$1:T$21186,'DT HUEVO'!$H:$K,2,0)</f>
        <v>OCCIDENTE</v>
      </c>
      <c r="Y873" t="str">
        <f>+VLOOKUP(T$1:T$21186,'DT HUEVO'!$H:$K,3,0)</f>
        <v>CALOTO</v>
      </c>
      <c r="Z873">
        <f>+VLOOKUP(A$1:A$21186,'DT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2110317</v>
      </c>
      <c r="B874" t="s">
        <v>1265</v>
      </c>
      <c r="C874" t="s">
        <v>1258</v>
      </c>
      <c r="D874">
        <v>150</v>
      </c>
      <c r="E874">
        <v>0</v>
      </c>
      <c r="F874" t="s">
        <v>1259</v>
      </c>
      <c r="G874" t="s">
        <v>1260</v>
      </c>
      <c r="H874">
        <v>0</v>
      </c>
      <c r="I874">
        <v>475</v>
      </c>
      <c r="J874" t="s">
        <v>1261</v>
      </c>
      <c r="K874" t="s">
        <v>1262</v>
      </c>
      <c r="L874">
        <v>363.87272222222219</v>
      </c>
      <c r="M874" s="224">
        <v>46263</v>
      </c>
      <c r="N874">
        <v>0</v>
      </c>
      <c r="O874" t="s">
        <v>1729</v>
      </c>
      <c r="P874">
        <v>2110317</v>
      </c>
      <c r="Q874" t="s">
        <v>1348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+VLOOKUP($A$1:$A$21186,'DT HUEVO'!$A:$E,3,0)</f>
        <v>L</v>
      </c>
      <c r="W874" t="str">
        <f>+VLOOKUP($A$1:$A$21026,'DT HUEVO'!$A:$E,4,0)</f>
        <v>EMPACADOS</v>
      </c>
      <c r="X874" t="str">
        <f>+VLOOKUP(T$1:T$21186,'DT HUEVO'!$H:$K,2,0)</f>
        <v>OCCIDENTE</v>
      </c>
      <c r="Y874" t="str">
        <f>+VLOOKUP(T$1:T$21186,'DT HUEVO'!$H:$K,3,0)</f>
        <v>CALOTO</v>
      </c>
      <c r="Z874">
        <f>+VLOOKUP(A$1:A$21186,'DT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2110202</v>
      </c>
      <c r="B875" t="s">
        <v>1007</v>
      </c>
      <c r="C875" t="s">
        <v>1258</v>
      </c>
      <c r="D875">
        <v>10797</v>
      </c>
      <c r="E875">
        <v>0</v>
      </c>
      <c r="F875" t="s">
        <v>1259</v>
      </c>
      <c r="G875" t="s">
        <v>1260</v>
      </c>
      <c r="H875">
        <v>0</v>
      </c>
      <c r="I875">
        <v>450</v>
      </c>
      <c r="J875" t="s">
        <v>1261</v>
      </c>
      <c r="K875" t="s">
        <v>1262</v>
      </c>
      <c r="L875">
        <v>394.26</v>
      </c>
      <c r="M875" s="224">
        <v>46263</v>
      </c>
      <c r="N875"/>
      <c r="O875" t="s">
        <v>1439</v>
      </c>
      <c r="P875">
        <v>2110202</v>
      </c>
      <c r="Q875" t="s">
        <v>1440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+VLOOKUP($A$1:$A$21186,'DT HUEVO'!$A:$E,3,0)</f>
        <v>XL</v>
      </c>
      <c r="W875" t="str">
        <f>+VLOOKUP($A$1:$A$21026,'DT HUEVO'!$A:$E,4,0)</f>
        <v>VERDE</v>
      </c>
      <c r="X875" t="str">
        <f>+VLOOKUP(T$1:T$21186,'DT HUEVO'!$H:$K,2,0)</f>
        <v>OCCIDENTE</v>
      </c>
      <c r="Y875" t="str">
        <f>+VLOOKUP(T$1:T$21186,'DT HUEVO'!$H:$K,3,0)</f>
        <v>CALOTO</v>
      </c>
      <c r="Z875">
        <f>+VLOOKUP(A$1:A$21186,'DT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2110302</v>
      </c>
      <c r="B876" t="s">
        <v>1006</v>
      </c>
      <c r="C876" t="s">
        <v>1258</v>
      </c>
      <c r="D876">
        <v>7237</v>
      </c>
      <c r="E876">
        <v>0</v>
      </c>
      <c r="F876" t="s">
        <v>1259</v>
      </c>
      <c r="G876" t="s">
        <v>1260</v>
      </c>
      <c r="H876">
        <v>0</v>
      </c>
      <c r="I876">
        <v>390</v>
      </c>
      <c r="J876" t="s">
        <v>1261</v>
      </c>
      <c r="K876" t="s">
        <v>1262</v>
      </c>
      <c r="L876">
        <v>363.2400000350645</v>
      </c>
      <c r="M876" s="224">
        <v>46263</v>
      </c>
      <c r="N876"/>
      <c r="O876" t="s">
        <v>1439</v>
      </c>
      <c r="P876">
        <v>2110302</v>
      </c>
      <c r="Q876" t="s">
        <v>1440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+VLOOKUP($A$1:$A$21186,'DT HUEVO'!$A:$E,3,0)</f>
        <v>L</v>
      </c>
      <c r="W876" t="str">
        <f>+VLOOKUP($A$1:$A$21026,'DT HUEVO'!$A:$E,4,0)</f>
        <v>VERDE</v>
      </c>
      <c r="X876" t="str">
        <f>+VLOOKUP(T$1:T$21186,'DT HUEVO'!$H:$K,2,0)</f>
        <v>OCCIDENTE</v>
      </c>
      <c r="Y876" t="str">
        <f>+VLOOKUP(T$1:T$21186,'DT HUEVO'!$H:$K,3,0)</f>
        <v>CALOTO</v>
      </c>
      <c r="Z876">
        <f>+VLOOKUP(A$1:A$21186,'DT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2152388</v>
      </c>
      <c r="B877" t="s">
        <v>1105</v>
      </c>
      <c r="C877" t="s">
        <v>1258</v>
      </c>
      <c r="D877">
        <v>540</v>
      </c>
      <c r="E877">
        <v>0</v>
      </c>
      <c r="F877" t="s">
        <v>1259</v>
      </c>
      <c r="G877" t="s">
        <v>1260</v>
      </c>
      <c r="H877">
        <v>0</v>
      </c>
      <c r="I877">
        <v>540</v>
      </c>
      <c r="J877" t="s">
        <v>1261</v>
      </c>
      <c r="K877" t="s">
        <v>1262</v>
      </c>
      <c r="L877">
        <v>538.38</v>
      </c>
      <c r="M877" s="224">
        <v>46263</v>
      </c>
      <c r="N877"/>
      <c r="O877" t="s">
        <v>1439</v>
      </c>
      <c r="P877">
        <v>2152388</v>
      </c>
      <c r="Q877" t="s">
        <v>1440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+VLOOKUP($A$1:$A$21186,'DT HUEVO'!$A:$E,3,0)</f>
        <v>L</v>
      </c>
      <c r="W877" t="str">
        <f>+VLOOKUP($A$1:$A$21026,'DT HUEVO'!$A:$E,4,0)</f>
        <v>EMPACADOS</v>
      </c>
      <c r="X877" t="str">
        <f>+VLOOKUP(T$1:T$21186,'DT HUEVO'!$H:$K,2,0)</f>
        <v>OCCIDENTE</v>
      </c>
      <c r="Y877" t="str">
        <f>+VLOOKUP(T$1:T$21186,'DT HUEVO'!$H:$K,3,0)</f>
        <v>CALOTO</v>
      </c>
      <c r="Z877">
        <f>+VLOOKUP(A$1:A$21186,'DT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10004</v>
      </c>
      <c r="E878">
        <v>0</v>
      </c>
      <c r="F878" t="s">
        <v>1259</v>
      </c>
      <c r="G878" t="s">
        <v>1260</v>
      </c>
      <c r="H878">
        <v>0</v>
      </c>
      <c r="I878">
        <v>425</v>
      </c>
      <c r="J878" t="s">
        <v>1261</v>
      </c>
      <c r="K878" t="s">
        <v>1262</v>
      </c>
      <c r="L878">
        <v>363.24140545929151</v>
      </c>
      <c r="M878" s="224">
        <v>46263</v>
      </c>
      <c r="N878"/>
      <c r="O878" t="s">
        <v>401</v>
      </c>
      <c r="P878">
        <v>2110302</v>
      </c>
      <c r="Q878" t="s">
        <v>402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+VLOOKUP($A$1:$A$21186,'DT HUEVO'!$A:$E,3,0)</f>
        <v>L</v>
      </c>
      <c r="W878" t="str">
        <f>+VLOOKUP($A$1:$A$21026,'DT HUEVO'!$A:$E,4,0)</f>
        <v>VERDE</v>
      </c>
      <c r="X878" t="str">
        <f>+VLOOKUP(T$1:T$21186,'DT HUEVO'!$H:$K,2,0)</f>
        <v>COSTA</v>
      </c>
      <c r="Y878" t="str">
        <f>+VLOOKUP(T$1:T$21186,'DT HUEVO'!$H:$K,3,0)</f>
        <v>SANTANDER</v>
      </c>
      <c r="Z878">
        <f>+VLOOKUP(A$1:A$21186,'DT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2152388</v>
      </c>
      <c r="B879" t="s">
        <v>1105</v>
      </c>
      <c r="C879" t="s">
        <v>1258</v>
      </c>
      <c r="D879">
        <v>720</v>
      </c>
      <c r="E879">
        <v>0</v>
      </c>
      <c r="F879" t="s">
        <v>1259</v>
      </c>
      <c r="G879" t="s">
        <v>1260</v>
      </c>
      <c r="H879">
        <v>0</v>
      </c>
      <c r="I879">
        <v>530</v>
      </c>
      <c r="J879" t="s">
        <v>1261</v>
      </c>
      <c r="K879" t="s">
        <v>1262</v>
      </c>
      <c r="L879">
        <v>538.38</v>
      </c>
      <c r="M879" s="224">
        <v>46263</v>
      </c>
      <c r="N879"/>
      <c r="O879" t="s">
        <v>401</v>
      </c>
      <c r="P879">
        <v>2152388</v>
      </c>
      <c r="Q879" t="s">
        <v>402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+VLOOKUP($A$1:$A$21186,'DT HUEVO'!$A:$E,3,0)</f>
        <v>L</v>
      </c>
      <c r="W879" t="str">
        <f>+VLOOKUP($A$1:$A$21026,'DT HUEVO'!$A:$E,4,0)</f>
        <v>EMPACADOS</v>
      </c>
      <c r="X879" t="str">
        <f>+VLOOKUP(T$1:T$21186,'DT HUEVO'!$H:$K,2,0)</f>
        <v>COSTA</v>
      </c>
      <c r="Y879" t="str">
        <f>+VLOOKUP(T$1:T$21186,'DT HUEVO'!$H:$K,3,0)</f>
        <v>SANTANDER</v>
      </c>
      <c r="Z879">
        <f>+VLOOKUP(A$1:A$21186,'DT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2110302</v>
      </c>
      <c r="B880" t="s">
        <v>1006</v>
      </c>
      <c r="C880" t="s">
        <v>1258</v>
      </c>
      <c r="D880">
        <v>9210</v>
      </c>
      <c r="E880">
        <v>0</v>
      </c>
      <c r="F880" t="s">
        <v>1259</v>
      </c>
      <c r="G880" t="s">
        <v>1260</v>
      </c>
      <c r="H880">
        <v>0</v>
      </c>
      <c r="I880">
        <v>425</v>
      </c>
      <c r="J880" t="s">
        <v>1261</v>
      </c>
      <c r="K880" t="s">
        <v>1262</v>
      </c>
      <c r="L880">
        <v>363.24298979004249</v>
      </c>
      <c r="M880" s="224">
        <v>46263</v>
      </c>
      <c r="N880"/>
      <c r="O880" t="s">
        <v>403</v>
      </c>
      <c r="P880">
        <v>2110302</v>
      </c>
      <c r="Q880" t="s">
        <v>404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+VLOOKUP($A$1:$A$21186,'DT HUEVO'!$A:$E,3,0)</f>
        <v>L</v>
      </c>
      <c r="W880" t="str">
        <f>+VLOOKUP($A$1:$A$21026,'DT HUEVO'!$A:$E,4,0)</f>
        <v>VERDE</v>
      </c>
      <c r="X880" t="str">
        <f>+VLOOKUP(T$1:T$21186,'DT HUEVO'!$H:$K,2,0)</f>
        <v>COSTA</v>
      </c>
      <c r="Y880" t="str">
        <f>+VLOOKUP(T$1:T$21186,'DT HUEVO'!$H:$K,3,0)</f>
        <v>SANTANDER</v>
      </c>
      <c r="Z880">
        <f>+VLOOKUP(A$1:A$21186,'DT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2110402</v>
      </c>
      <c r="B881" t="s">
        <v>1008</v>
      </c>
      <c r="C881" t="s">
        <v>1258</v>
      </c>
      <c r="D881">
        <v>8490</v>
      </c>
      <c r="E881">
        <v>0</v>
      </c>
      <c r="F881" t="s">
        <v>1259</v>
      </c>
      <c r="G881" t="s">
        <v>1260</v>
      </c>
      <c r="H881">
        <v>0</v>
      </c>
      <c r="I881">
        <v>395</v>
      </c>
      <c r="J881" t="s">
        <v>1261</v>
      </c>
      <c r="K881" t="s">
        <v>1262</v>
      </c>
      <c r="L881">
        <v>349.55</v>
      </c>
      <c r="M881" s="224">
        <v>46265</v>
      </c>
      <c r="N881"/>
      <c r="O881" t="s">
        <v>403</v>
      </c>
      <c r="P881">
        <v>2110402</v>
      </c>
      <c r="Q881" t="s">
        <v>404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+VLOOKUP($A$1:$A$21186,'DT HUEVO'!$A:$E,3,0)</f>
        <v>M</v>
      </c>
      <c r="W881" t="str">
        <f>+VLOOKUP($A$1:$A$21026,'DT HUEVO'!$A:$E,4,0)</f>
        <v>VERDE</v>
      </c>
      <c r="X881" t="str">
        <f>+VLOOKUP(T$1:T$21186,'DT HUEVO'!$H:$K,2,0)</f>
        <v>COSTA</v>
      </c>
      <c r="Y881" t="str">
        <f>+VLOOKUP(T$1:T$21186,'DT HUEVO'!$H:$K,3,0)</f>
        <v>SANTANDER</v>
      </c>
      <c r="Z881">
        <f>+VLOOKUP(A$1:A$21186,'DT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1105</v>
      </c>
      <c r="C882" t="s">
        <v>1258</v>
      </c>
      <c r="D882">
        <v>435</v>
      </c>
      <c r="E882">
        <v>0</v>
      </c>
      <c r="F882" t="s">
        <v>1259</v>
      </c>
      <c r="G882" t="s">
        <v>1260</v>
      </c>
      <c r="H882">
        <v>0</v>
      </c>
      <c r="I882">
        <v>530</v>
      </c>
      <c r="J882" t="s">
        <v>1261</v>
      </c>
      <c r="K882" t="s">
        <v>1262</v>
      </c>
      <c r="L882">
        <v>538.38</v>
      </c>
      <c r="M882" s="224">
        <v>46263</v>
      </c>
      <c r="N882"/>
      <c r="O882" t="s">
        <v>403</v>
      </c>
      <c r="P882">
        <v>2152388</v>
      </c>
      <c r="Q882" t="s">
        <v>404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+VLOOKUP($A$1:$A$21186,'DT HUEVO'!$A:$E,3,0)</f>
        <v>L</v>
      </c>
      <c r="W882" t="str">
        <f>+VLOOKUP($A$1:$A$21026,'DT HUEVO'!$A:$E,4,0)</f>
        <v>EMPACADOS</v>
      </c>
      <c r="X882" t="str">
        <f>+VLOOKUP(T$1:T$21186,'DT HUEVO'!$H:$K,2,0)</f>
        <v>COSTA</v>
      </c>
      <c r="Y882" t="str">
        <f>+VLOOKUP(T$1:T$21186,'DT HUEVO'!$H:$K,3,0)</f>
        <v>SANTANDER</v>
      </c>
      <c r="Z882">
        <f>+VLOOKUP(A$1:A$21186,'DT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1006</v>
      </c>
      <c r="C883" t="s">
        <v>1258</v>
      </c>
      <c r="D883">
        <v>11730</v>
      </c>
      <c r="E883">
        <v>0</v>
      </c>
      <c r="F883" t="s">
        <v>1259</v>
      </c>
      <c r="G883" t="s">
        <v>1260</v>
      </c>
      <c r="H883">
        <v>0</v>
      </c>
      <c r="I883">
        <v>425</v>
      </c>
      <c r="J883" t="s">
        <v>1261</v>
      </c>
      <c r="K883" t="s">
        <v>1262</v>
      </c>
      <c r="L883">
        <v>363.24260476878447</v>
      </c>
      <c r="M883" s="224">
        <v>46263</v>
      </c>
      <c r="N883"/>
      <c r="O883" t="s">
        <v>405</v>
      </c>
      <c r="P883">
        <v>2110302</v>
      </c>
      <c r="Q883" t="s">
        <v>406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+VLOOKUP($A$1:$A$21186,'DT HUEVO'!$A:$E,3,0)</f>
        <v>L</v>
      </c>
      <c r="W883" t="str">
        <f>+VLOOKUP($A$1:$A$21026,'DT HUEVO'!$A:$E,4,0)</f>
        <v>VERDE</v>
      </c>
      <c r="X883" t="str">
        <f>+VLOOKUP(T$1:T$21186,'DT HUEVO'!$H:$K,2,0)</f>
        <v>COSTA</v>
      </c>
      <c r="Y883" t="str">
        <f>+VLOOKUP(T$1:T$21186,'DT HUEVO'!$H:$K,3,0)</f>
        <v>SANTANDER</v>
      </c>
      <c r="Z883">
        <f>+VLOOKUP(A$1:A$21186,'DT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1008</v>
      </c>
      <c r="C884" t="s">
        <v>1258</v>
      </c>
      <c r="D884">
        <v>1350</v>
      </c>
      <c r="E884">
        <v>0</v>
      </c>
      <c r="F884" t="s">
        <v>1259</v>
      </c>
      <c r="G884" t="s">
        <v>1260</v>
      </c>
      <c r="H884">
        <v>0</v>
      </c>
      <c r="I884">
        <v>395</v>
      </c>
      <c r="J884" t="s">
        <v>1261</v>
      </c>
      <c r="K884" t="s">
        <v>1262</v>
      </c>
      <c r="L884">
        <v>349.55</v>
      </c>
      <c r="M884" s="224">
        <v>46263</v>
      </c>
      <c r="N884"/>
      <c r="O884" t="s">
        <v>405</v>
      </c>
      <c r="P884">
        <v>2110402</v>
      </c>
      <c r="Q884" t="s">
        <v>406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+VLOOKUP($A$1:$A$21186,'DT HUEVO'!$A:$E,3,0)</f>
        <v>M</v>
      </c>
      <c r="W884" t="str">
        <f>+VLOOKUP($A$1:$A$21026,'DT HUEVO'!$A:$E,4,0)</f>
        <v>VERDE</v>
      </c>
      <c r="X884" t="str">
        <f>+VLOOKUP(T$1:T$21186,'DT HUEVO'!$H:$K,2,0)</f>
        <v>COSTA</v>
      </c>
      <c r="Y884" t="str">
        <f>+VLOOKUP(T$1:T$21186,'DT HUEVO'!$H:$K,3,0)</f>
        <v>SANTANDER</v>
      </c>
      <c r="Z884">
        <f>+VLOOKUP(A$1:A$21186,'DT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1105</v>
      </c>
      <c r="C885" t="s">
        <v>1258</v>
      </c>
      <c r="D885">
        <v>180</v>
      </c>
      <c r="E885">
        <v>0</v>
      </c>
      <c r="F885" t="s">
        <v>1259</v>
      </c>
      <c r="G885" t="s">
        <v>1260</v>
      </c>
      <c r="H885">
        <v>0</v>
      </c>
      <c r="I885">
        <v>530</v>
      </c>
      <c r="J885" t="s">
        <v>1261</v>
      </c>
      <c r="K885" t="s">
        <v>1262</v>
      </c>
      <c r="L885">
        <v>538.38</v>
      </c>
      <c r="M885" s="224">
        <v>46263</v>
      </c>
      <c r="N885"/>
      <c r="O885" t="s">
        <v>405</v>
      </c>
      <c r="P885">
        <v>2152388</v>
      </c>
      <c r="Q885" t="s">
        <v>406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+VLOOKUP($A$1:$A$21186,'DT HUEVO'!$A:$E,3,0)</f>
        <v>L</v>
      </c>
      <c r="W885" t="str">
        <f>+VLOOKUP($A$1:$A$21026,'DT HUEVO'!$A:$E,4,0)</f>
        <v>EMPACADOS</v>
      </c>
      <c r="X885" t="str">
        <f>+VLOOKUP(T$1:T$21186,'DT HUEVO'!$H:$K,2,0)</f>
        <v>COSTA</v>
      </c>
      <c r="Y885" t="str">
        <f>+VLOOKUP(T$1:T$21186,'DT HUEVO'!$H:$K,3,0)</f>
        <v>SANTANDER</v>
      </c>
      <c r="Z885">
        <f>+VLOOKUP(A$1:A$21186,'DT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152384</v>
      </c>
      <c r="B886" t="s">
        <v>1106</v>
      </c>
      <c r="C886" t="s">
        <v>1258</v>
      </c>
      <c r="D886">
        <v>600</v>
      </c>
      <c r="E886">
        <v>0</v>
      </c>
      <c r="F886" t="s">
        <v>1259</v>
      </c>
      <c r="G886" t="s">
        <v>1260</v>
      </c>
      <c r="H886">
        <v>0</v>
      </c>
      <c r="I886">
        <v>520</v>
      </c>
      <c r="J886" t="s">
        <v>1261</v>
      </c>
      <c r="K886" t="s">
        <v>1262</v>
      </c>
      <c r="L886">
        <v>504.4</v>
      </c>
      <c r="M886" s="224">
        <v>46263</v>
      </c>
      <c r="N886"/>
      <c r="O886" t="s">
        <v>407</v>
      </c>
      <c r="P886">
        <v>152384</v>
      </c>
      <c r="Q886" t="s">
        <v>408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+VLOOKUP($A$1:$A$21186,'DT HUEVO'!$A:$E,3,0)</f>
        <v>L</v>
      </c>
      <c r="W886" t="str">
        <f>+VLOOKUP($A$1:$A$21026,'DT HUEVO'!$A:$E,4,0)</f>
        <v>EMPACADOS</v>
      </c>
      <c r="X886" t="str">
        <f>+VLOOKUP(T$1:T$21186,'DT HUEVO'!$H:$K,2,0)</f>
        <v>COSTA</v>
      </c>
      <c r="Y886" t="str">
        <f>+VLOOKUP(T$1:T$21186,'DT HUEVO'!$H:$K,3,0)</f>
        <v>SANTANDER</v>
      </c>
      <c r="Z886">
        <f>+VLOOKUP(A$1:A$21186,'DT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2110302</v>
      </c>
      <c r="B887" t="s">
        <v>1006</v>
      </c>
      <c r="C887" t="s">
        <v>1258</v>
      </c>
      <c r="D887">
        <v>6090</v>
      </c>
      <c r="E887">
        <v>0</v>
      </c>
      <c r="F887" t="s">
        <v>1259</v>
      </c>
      <c r="G887" t="s">
        <v>1260</v>
      </c>
      <c r="H887">
        <v>0</v>
      </c>
      <c r="I887">
        <v>425</v>
      </c>
      <c r="J887" t="s">
        <v>1261</v>
      </c>
      <c r="K887" t="s">
        <v>1262</v>
      </c>
      <c r="L887">
        <v>363.24299966864629</v>
      </c>
      <c r="M887" s="224">
        <v>46265</v>
      </c>
      <c r="N887"/>
      <c r="O887" t="s">
        <v>407</v>
      </c>
      <c r="P887">
        <v>2110302</v>
      </c>
      <c r="Q887" t="s">
        <v>408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+VLOOKUP($A$1:$A$21186,'DT HUEVO'!$A:$E,3,0)</f>
        <v>L</v>
      </c>
      <c r="W887" t="str">
        <f>+VLOOKUP($A$1:$A$21026,'DT HUEVO'!$A:$E,4,0)</f>
        <v>VERDE</v>
      </c>
      <c r="X887" t="str">
        <f>+VLOOKUP(T$1:T$21186,'DT HUEVO'!$H:$K,2,0)</f>
        <v>COSTA</v>
      </c>
      <c r="Y887" t="str">
        <f>+VLOOKUP(T$1:T$21186,'DT HUEVO'!$H:$K,3,0)</f>
        <v>SANTANDER</v>
      </c>
      <c r="Z887">
        <f>+VLOOKUP(A$1:A$21186,'DT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2110402</v>
      </c>
      <c r="B888" t="s">
        <v>1008</v>
      </c>
      <c r="C888" t="s">
        <v>1258</v>
      </c>
      <c r="D888">
        <v>2670</v>
      </c>
      <c r="E888">
        <v>0</v>
      </c>
      <c r="F888" t="s">
        <v>1259</v>
      </c>
      <c r="G888" t="s">
        <v>1260</v>
      </c>
      <c r="H888">
        <v>0</v>
      </c>
      <c r="I888">
        <v>395</v>
      </c>
      <c r="J888" t="s">
        <v>1261</v>
      </c>
      <c r="K888" t="s">
        <v>1262</v>
      </c>
      <c r="L888">
        <v>349.55000000000291</v>
      </c>
      <c r="M888" s="224">
        <v>46263</v>
      </c>
      <c r="N888"/>
      <c r="O888" t="s">
        <v>407</v>
      </c>
      <c r="P888">
        <v>2110402</v>
      </c>
      <c r="Q888" t="s">
        <v>408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+VLOOKUP($A$1:$A$21186,'DT HUEVO'!$A:$E,3,0)</f>
        <v>M</v>
      </c>
      <c r="W888" t="str">
        <f>+VLOOKUP($A$1:$A$21026,'DT HUEVO'!$A:$E,4,0)</f>
        <v>VERDE</v>
      </c>
      <c r="X888" t="str">
        <f>+VLOOKUP(T$1:T$21186,'DT HUEVO'!$H:$K,2,0)</f>
        <v>COSTA</v>
      </c>
      <c r="Y888" t="str">
        <f>+VLOOKUP(T$1:T$21186,'DT HUEVO'!$H:$K,3,0)</f>
        <v>SANTANDER</v>
      </c>
      <c r="Z888">
        <f>+VLOOKUP(A$1:A$21186,'DT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2152388</v>
      </c>
      <c r="B889" t="s">
        <v>1105</v>
      </c>
      <c r="C889" t="s">
        <v>1258</v>
      </c>
      <c r="D889">
        <v>330</v>
      </c>
      <c r="E889">
        <v>0</v>
      </c>
      <c r="F889" t="s">
        <v>1259</v>
      </c>
      <c r="G889" t="s">
        <v>1260</v>
      </c>
      <c r="H889">
        <v>0</v>
      </c>
      <c r="I889">
        <v>530</v>
      </c>
      <c r="J889" t="s">
        <v>1261</v>
      </c>
      <c r="K889" t="s">
        <v>1262</v>
      </c>
      <c r="L889">
        <v>538.38</v>
      </c>
      <c r="M889" s="224">
        <v>46263</v>
      </c>
      <c r="N889"/>
      <c r="O889" t="s">
        <v>407</v>
      </c>
      <c r="P889">
        <v>2152388</v>
      </c>
      <c r="Q889" t="s">
        <v>408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+VLOOKUP($A$1:$A$21186,'DT HUEVO'!$A:$E,3,0)</f>
        <v>L</v>
      </c>
      <c r="W889" t="str">
        <f>+VLOOKUP($A$1:$A$21026,'DT HUEVO'!$A:$E,4,0)</f>
        <v>EMPACADOS</v>
      </c>
      <c r="X889" t="str">
        <f>+VLOOKUP(T$1:T$21186,'DT HUEVO'!$H:$K,2,0)</f>
        <v>COSTA</v>
      </c>
      <c r="Y889" t="str">
        <f>+VLOOKUP(T$1:T$21186,'DT HUEVO'!$H:$K,3,0)</f>
        <v>SANTANDER</v>
      </c>
      <c r="Z889">
        <f>+VLOOKUP(A$1:A$21186,'DT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2110302</v>
      </c>
      <c r="B890" t="s">
        <v>1006</v>
      </c>
      <c r="C890" t="s">
        <v>1258</v>
      </c>
      <c r="D890">
        <v>10230</v>
      </c>
      <c r="E890">
        <v>0</v>
      </c>
      <c r="F890" t="s">
        <v>1259</v>
      </c>
      <c r="G890" t="s">
        <v>1260</v>
      </c>
      <c r="H890">
        <v>0</v>
      </c>
      <c r="I890">
        <v>425</v>
      </c>
      <c r="J890" t="s">
        <v>1261</v>
      </c>
      <c r="K890" t="s">
        <v>1262</v>
      </c>
      <c r="L890">
        <v>363.24290010744721</v>
      </c>
      <c r="M890" s="224">
        <v>46265</v>
      </c>
      <c r="N890"/>
      <c r="O890" t="s">
        <v>409</v>
      </c>
      <c r="P890">
        <v>2110302</v>
      </c>
      <c r="Q890" t="s">
        <v>410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+VLOOKUP($A$1:$A$21186,'DT HUEVO'!$A:$E,3,0)</f>
        <v>L</v>
      </c>
      <c r="W890" t="str">
        <f>+VLOOKUP($A$1:$A$21026,'DT HUEVO'!$A:$E,4,0)</f>
        <v>VERDE</v>
      </c>
      <c r="X890" t="str">
        <f>+VLOOKUP(T$1:T$21186,'DT HUEVO'!$H:$K,2,0)</f>
        <v>COSTA</v>
      </c>
      <c r="Y890" t="str">
        <f>+VLOOKUP(T$1:T$21186,'DT HUEVO'!$H:$K,3,0)</f>
        <v>SANTANDER</v>
      </c>
      <c r="Z890">
        <f>+VLOOKUP(A$1:A$21186,'DT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2110402</v>
      </c>
      <c r="B891" t="s">
        <v>1008</v>
      </c>
      <c r="C891" t="s">
        <v>1258</v>
      </c>
      <c r="D891">
        <v>720</v>
      </c>
      <c r="E891">
        <v>0</v>
      </c>
      <c r="F891" t="s">
        <v>1259</v>
      </c>
      <c r="G891" t="s">
        <v>1260</v>
      </c>
      <c r="H891">
        <v>0</v>
      </c>
      <c r="I891">
        <v>395</v>
      </c>
      <c r="J891" t="s">
        <v>1261</v>
      </c>
      <c r="K891" t="s">
        <v>1262</v>
      </c>
      <c r="L891">
        <v>349.55</v>
      </c>
      <c r="M891" s="224">
        <v>46263</v>
      </c>
      <c r="N891"/>
      <c r="O891" t="s">
        <v>409</v>
      </c>
      <c r="P891">
        <v>2110402</v>
      </c>
      <c r="Q891" t="s">
        <v>410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+VLOOKUP($A$1:$A$21186,'DT HUEVO'!$A:$E,3,0)</f>
        <v>M</v>
      </c>
      <c r="W891" t="str">
        <f>+VLOOKUP($A$1:$A$21026,'DT HUEVO'!$A:$E,4,0)</f>
        <v>VERDE</v>
      </c>
      <c r="X891" t="str">
        <f>+VLOOKUP(T$1:T$21186,'DT HUEVO'!$H:$K,2,0)</f>
        <v>COSTA</v>
      </c>
      <c r="Y891" t="str">
        <f>+VLOOKUP(T$1:T$21186,'DT HUEVO'!$H:$K,3,0)</f>
        <v>SANTANDER</v>
      </c>
      <c r="Z891">
        <f>+VLOOKUP(A$1:A$21186,'DT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2152388</v>
      </c>
      <c r="B892" t="s">
        <v>1105</v>
      </c>
      <c r="C892" t="s">
        <v>1258</v>
      </c>
      <c r="D892">
        <v>465</v>
      </c>
      <c r="E892">
        <v>0</v>
      </c>
      <c r="F892" t="s">
        <v>1259</v>
      </c>
      <c r="G892" t="s">
        <v>1260</v>
      </c>
      <c r="H892">
        <v>0</v>
      </c>
      <c r="I892">
        <v>530</v>
      </c>
      <c r="J892" t="s">
        <v>1261</v>
      </c>
      <c r="K892" t="s">
        <v>1262</v>
      </c>
      <c r="L892">
        <v>538.38</v>
      </c>
      <c r="M892" s="224">
        <v>46263</v>
      </c>
      <c r="N892"/>
      <c r="O892" t="s">
        <v>409</v>
      </c>
      <c r="P892">
        <v>2152388</v>
      </c>
      <c r="Q892" t="s">
        <v>410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+VLOOKUP($A$1:$A$21186,'DT HUEVO'!$A:$E,3,0)</f>
        <v>L</v>
      </c>
      <c r="W892" t="str">
        <f>+VLOOKUP($A$1:$A$21026,'DT HUEVO'!$A:$E,4,0)</f>
        <v>EMPACADOS</v>
      </c>
      <c r="X892" t="str">
        <f>+VLOOKUP(T$1:T$21186,'DT HUEVO'!$H:$K,2,0)</f>
        <v>COSTA</v>
      </c>
      <c r="Y892" t="str">
        <f>+VLOOKUP(T$1:T$21186,'DT HUEVO'!$H:$K,3,0)</f>
        <v>SANTANDER</v>
      </c>
      <c r="Z892">
        <f>+VLOOKUP(A$1:A$21186,'DT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2110302</v>
      </c>
      <c r="B893" t="s">
        <v>1006</v>
      </c>
      <c r="C893" t="s">
        <v>1258</v>
      </c>
      <c r="D893">
        <v>9240</v>
      </c>
      <c r="E893">
        <v>0</v>
      </c>
      <c r="F893" t="s">
        <v>1259</v>
      </c>
      <c r="G893" t="s">
        <v>1260</v>
      </c>
      <c r="H893">
        <v>0</v>
      </c>
      <c r="I893">
        <v>425</v>
      </c>
      <c r="J893" t="s">
        <v>1261</v>
      </c>
      <c r="K893" t="s">
        <v>1262</v>
      </c>
      <c r="L893">
        <v>363.24362898946299</v>
      </c>
      <c r="M893" s="224">
        <v>46263</v>
      </c>
      <c r="N893"/>
      <c r="O893" t="s">
        <v>411</v>
      </c>
      <c r="P893">
        <v>2110302</v>
      </c>
      <c r="Q893" t="s">
        <v>412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+VLOOKUP($A$1:$A$21186,'DT HUEVO'!$A:$E,3,0)</f>
        <v>L</v>
      </c>
      <c r="W893" t="str">
        <f>+VLOOKUP($A$1:$A$21026,'DT HUEVO'!$A:$E,4,0)</f>
        <v>VERDE</v>
      </c>
      <c r="X893" t="str">
        <f>+VLOOKUP(T$1:T$21186,'DT HUEVO'!$H:$K,2,0)</f>
        <v>COSTA</v>
      </c>
      <c r="Y893" t="str">
        <f>+VLOOKUP(T$1:T$21186,'DT HUEVO'!$H:$K,3,0)</f>
        <v>SANTANDER</v>
      </c>
      <c r="Z893">
        <f>+VLOOKUP(A$1:A$21186,'DT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2110402</v>
      </c>
      <c r="B894" t="s">
        <v>1008</v>
      </c>
      <c r="C894" t="s">
        <v>1258</v>
      </c>
      <c r="D894">
        <v>1920</v>
      </c>
      <c r="E894">
        <v>0</v>
      </c>
      <c r="F894" t="s">
        <v>1259</v>
      </c>
      <c r="G894" t="s">
        <v>1260</v>
      </c>
      <c r="H894">
        <v>0</v>
      </c>
      <c r="I894">
        <v>395</v>
      </c>
      <c r="J894" t="s">
        <v>1261</v>
      </c>
      <c r="K894" t="s">
        <v>1262</v>
      </c>
      <c r="L894">
        <v>349.55</v>
      </c>
      <c r="M894" s="224">
        <v>46265</v>
      </c>
      <c r="N894"/>
      <c r="O894" t="s">
        <v>411</v>
      </c>
      <c r="P894">
        <v>2110402</v>
      </c>
      <c r="Q894" t="s">
        <v>412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+VLOOKUP($A$1:$A$21186,'DT HUEVO'!$A:$E,3,0)</f>
        <v>M</v>
      </c>
      <c r="W894" t="str">
        <f>+VLOOKUP($A$1:$A$21026,'DT HUEVO'!$A:$E,4,0)</f>
        <v>VERDE</v>
      </c>
      <c r="X894" t="str">
        <f>+VLOOKUP(T$1:T$21186,'DT HUEVO'!$H:$K,2,0)</f>
        <v>COSTA</v>
      </c>
      <c r="Y894" t="str">
        <f>+VLOOKUP(T$1:T$21186,'DT HUEVO'!$H:$K,3,0)</f>
        <v>SANTANDER</v>
      </c>
      <c r="Z894">
        <f>+VLOOKUP(A$1:A$21186,'DT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1105</v>
      </c>
      <c r="C895" t="s">
        <v>1258</v>
      </c>
      <c r="D895">
        <v>375</v>
      </c>
      <c r="E895">
        <v>0</v>
      </c>
      <c r="F895" t="s">
        <v>1259</v>
      </c>
      <c r="G895" t="s">
        <v>1260</v>
      </c>
      <c r="H895">
        <v>0</v>
      </c>
      <c r="I895">
        <v>530</v>
      </c>
      <c r="J895" t="s">
        <v>1261</v>
      </c>
      <c r="K895" t="s">
        <v>1262</v>
      </c>
      <c r="L895">
        <v>538.38</v>
      </c>
      <c r="M895" s="224">
        <v>46263</v>
      </c>
      <c r="N895"/>
      <c r="O895" t="s">
        <v>411</v>
      </c>
      <c r="P895">
        <v>2152388</v>
      </c>
      <c r="Q895" t="s">
        <v>412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+VLOOKUP($A$1:$A$21186,'DT HUEVO'!$A:$E,3,0)</f>
        <v>L</v>
      </c>
      <c r="W895" t="str">
        <f>+VLOOKUP($A$1:$A$21026,'DT HUEVO'!$A:$E,4,0)</f>
        <v>EMPACADOS</v>
      </c>
      <c r="X895" t="str">
        <f>+VLOOKUP(T$1:T$21186,'DT HUEVO'!$H:$K,2,0)</f>
        <v>COSTA</v>
      </c>
      <c r="Y895" t="str">
        <f>+VLOOKUP(T$1:T$21186,'DT HUEVO'!$H:$K,3,0)</f>
        <v>SANTANDER</v>
      </c>
      <c r="Z895">
        <f>+VLOOKUP(A$1:A$21186,'DT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1006</v>
      </c>
      <c r="C896" t="s">
        <v>1258</v>
      </c>
      <c r="D896">
        <v>8130</v>
      </c>
      <c r="E896">
        <v>0</v>
      </c>
      <c r="F896" t="s">
        <v>1259</v>
      </c>
      <c r="G896" t="s">
        <v>1260</v>
      </c>
      <c r="H896">
        <v>0</v>
      </c>
      <c r="I896">
        <v>425</v>
      </c>
      <c r="J896" t="s">
        <v>1261</v>
      </c>
      <c r="K896" t="s">
        <v>1262</v>
      </c>
      <c r="L896">
        <v>363.24360493283558</v>
      </c>
      <c r="M896" s="224">
        <v>46263</v>
      </c>
      <c r="N896"/>
      <c r="O896" t="s">
        <v>413</v>
      </c>
      <c r="P896">
        <v>2110302</v>
      </c>
      <c r="Q896" t="s">
        <v>414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+VLOOKUP($A$1:$A$21186,'DT HUEVO'!$A:$E,3,0)</f>
        <v>L</v>
      </c>
      <c r="W896" t="str">
        <f>+VLOOKUP($A$1:$A$21026,'DT HUEVO'!$A:$E,4,0)</f>
        <v>VERDE</v>
      </c>
      <c r="X896" t="str">
        <f>+VLOOKUP(T$1:T$21186,'DT HUEVO'!$H:$K,2,0)</f>
        <v>COSTA</v>
      </c>
      <c r="Y896" t="str">
        <f>+VLOOKUP(T$1:T$21186,'DT HUEVO'!$H:$K,3,0)</f>
        <v>SANTANDER</v>
      </c>
      <c r="Z896">
        <f>+VLOOKUP(A$1:A$21186,'DT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2110317</v>
      </c>
      <c r="B897" t="s">
        <v>1265</v>
      </c>
      <c r="C897" t="s">
        <v>1258</v>
      </c>
      <c r="D897">
        <v>1500</v>
      </c>
      <c r="E897">
        <v>0</v>
      </c>
      <c r="F897" t="s">
        <v>1259</v>
      </c>
      <c r="G897" t="s">
        <v>1260</v>
      </c>
      <c r="H897">
        <v>0</v>
      </c>
      <c r="I897">
        <v>435</v>
      </c>
      <c r="J897" t="s">
        <v>1261</v>
      </c>
      <c r="K897" t="s">
        <v>1262</v>
      </c>
      <c r="L897">
        <v>362.98</v>
      </c>
      <c r="M897" s="224">
        <v>46263</v>
      </c>
      <c r="N897">
        <v>0</v>
      </c>
      <c r="O897" t="s">
        <v>413</v>
      </c>
      <c r="P897">
        <v>2110317</v>
      </c>
      <c r="Q897" t="s">
        <v>414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+VLOOKUP($A$1:$A$21186,'DT HUEVO'!$A:$E,3,0)</f>
        <v>L</v>
      </c>
      <c r="W897" t="str">
        <f>+VLOOKUP($A$1:$A$21026,'DT HUEVO'!$A:$E,4,0)</f>
        <v>EMPACADOS</v>
      </c>
      <c r="X897" t="str">
        <f>+VLOOKUP(T$1:T$21186,'DT HUEVO'!$H:$K,2,0)</f>
        <v>COSTA</v>
      </c>
      <c r="Y897" t="str">
        <f>+VLOOKUP(T$1:T$21186,'DT HUEVO'!$H:$K,3,0)</f>
        <v>SANTANDER</v>
      </c>
      <c r="Z897">
        <f>+VLOOKUP(A$1:A$21186,'DT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2110402</v>
      </c>
      <c r="B898" t="s">
        <v>1008</v>
      </c>
      <c r="C898" t="s">
        <v>1258</v>
      </c>
      <c r="D898">
        <v>480</v>
      </c>
      <c r="E898">
        <v>0</v>
      </c>
      <c r="F898" t="s">
        <v>1259</v>
      </c>
      <c r="G898" t="s">
        <v>1260</v>
      </c>
      <c r="H898">
        <v>0</v>
      </c>
      <c r="I898">
        <v>395</v>
      </c>
      <c r="J898" t="s">
        <v>1261</v>
      </c>
      <c r="K898" t="s">
        <v>1262</v>
      </c>
      <c r="L898">
        <v>349.55000000000541</v>
      </c>
      <c r="M898" s="224">
        <v>46263</v>
      </c>
      <c r="N898"/>
      <c r="O898" t="s">
        <v>413</v>
      </c>
      <c r="P898">
        <v>2110402</v>
      </c>
      <c r="Q898" t="s">
        <v>414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+VLOOKUP($A$1:$A$21186,'DT HUEVO'!$A:$E,3,0)</f>
        <v>M</v>
      </c>
      <c r="W898" t="str">
        <f>+VLOOKUP($A$1:$A$21026,'DT HUEVO'!$A:$E,4,0)</f>
        <v>VERDE</v>
      </c>
      <c r="X898" t="str">
        <f>+VLOOKUP(T$1:T$21186,'DT HUEVO'!$H:$K,2,0)</f>
        <v>COSTA</v>
      </c>
      <c r="Y898" t="str">
        <f>+VLOOKUP(T$1:T$21186,'DT HUEVO'!$H:$K,3,0)</f>
        <v>SANTANDER</v>
      </c>
      <c r="Z898">
        <f>+VLOOKUP(A$1:A$21186,'DT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2112207</v>
      </c>
      <c r="B899" t="s">
        <v>1103</v>
      </c>
      <c r="C899" t="s">
        <v>1258</v>
      </c>
      <c r="D899">
        <v>330</v>
      </c>
      <c r="E899">
        <v>0</v>
      </c>
      <c r="F899" t="s">
        <v>1259</v>
      </c>
      <c r="G899" t="s">
        <v>1260</v>
      </c>
      <c r="H899">
        <v>0</v>
      </c>
      <c r="I899">
        <v>640</v>
      </c>
      <c r="J899" t="s">
        <v>1261</v>
      </c>
      <c r="K899" t="s">
        <v>1262</v>
      </c>
      <c r="L899">
        <v>599.67999999999995</v>
      </c>
      <c r="M899" s="224">
        <v>46263</v>
      </c>
      <c r="N899"/>
      <c r="O899" t="s">
        <v>413</v>
      </c>
      <c r="P899">
        <v>2112207</v>
      </c>
      <c r="Q899" t="s">
        <v>414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+VLOOKUP($A$1:$A$21186,'DT HUEVO'!$A:$E,3,0)</f>
        <v>XL</v>
      </c>
      <c r="W899" t="str">
        <f>+VLOOKUP($A$1:$A$21026,'DT HUEVO'!$A:$E,4,0)</f>
        <v>EMPACADOS</v>
      </c>
      <c r="X899" t="str">
        <f>+VLOOKUP(T$1:T$21186,'DT HUEVO'!$H:$K,2,0)</f>
        <v>COSTA</v>
      </c>
      <c r="Y899" t="str">
        <f>+VLOOKUP(T$1:T$21186,'DT HUEVO'!$H:$K,3,0)</f>
        <v>SANTANDER</v>
      </c>
      <c r="Z899" t="str">
        <f>+VLOOKUP(A$1:A$21186,'DT HUEVO'!$A:$E,5,0)</f>
        <v>TAT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2152388</v>
      </c>
      <c r="B900" t="s">
        <v>1105</v>
      </c>
      <c r="C900" t="s">
        <v>1258</v>
      </c>
      <c r="D900">
        <v>255</v>
      </c>
      <c r="E900">
        <v>0</v>
      </c>
      <c r="F900" t="s">
        <v>1259</v>
      </c>
      <c r="G900" t="s">
        <v>1260</v>
      </c>
      <c r="H900">
        <v>0</v>
      </c>
      <c r="I900">
        <v>530</v>
      </c>
      <c r="J900" t="s">
        <v>1261</v>
      </c>
      <c r="K900" t="s">
        <v>1262</v>
      </c>
      <c r="L900">
        <v>538.38</v>
      </c>
      <c r="M900" s="224">
        <v>46263</v>
      </c>
      <c r="N900"/>
      <c r="O900" t="s">
        <v>413</v>
      </c>
      <c r="P900">
        <v>2152388</v>
      </c>
      <c r="Q900" t="s">
        <v>414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+VLOOKUP($A$1:$A$21186,'DT HUEVO'!$A:$E,3,0)</f>
        <v>L</v>
      </c>
      <c r="W900" t="str">
        <f>+VLOOKUP($A$1:$A$21026,'DT HUEVO'!$A:$E,4,0)</f>
        <v>EMPACADOS</v>
      </c>
      <c r="X900" t="str">
        <f>+VLOOKUP(T$1:T$21186,'DT HUEVO'!$H:$K,2,0)</f>
        <v>COSTA</v>
      </c>
      <c r="Y900" t="str">
        <f>+VLOOKUP(T$1:T$21186,'DT HUEVO'!$H:$K,3,0)</f>
        <v>SANTANDER</v>
      </c>
      <c r="Z900">
        <f>+VLOOKUP(A$1:A$21186,'DT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2110302</v>
      </c>
      <c r="B901" t="s">
        <v>1006</v>
      </c>
      <c r="C901" t="s">
        <v>1258</v>
      </c>
      <c r="D901">
        <v>6810</v>
      </c>
      <c r="E901">
        <v>0</v>
      </c>
      <c r="F901" t="s">
        <v>1259</v>
      </c>
      <c r="G901" t="s">
        <v>1260</v>
      </c>
      <c r="H901">
        <v>0</v>
      </c>
      <c r="I901">
        <v>425</v>
      </c>
      <c r="J901" t="s">
        <v>1261</v>
      </c>
      <c r="K901" t="s">
        <v>1262</v>
      </c>
      <c r="L901">
        <v>363.2429376278829</v>
      </c>
      <c r="M901" s="224">
        <v>46263</v>
      </c>
      <c r="N901"/>
      <c r="O901" t="s">
        <v>415</v>
      </c>
      <c r="P901">
        <v>2110302</v>
      </c>
      <c r="Q901" t="s">
        <v>416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+VLOOKUP($A$1:$A$21186,'DT HUEVO'!$A:$E,3,0)</f>
        <v>L</v>
      </c>
      <c r="W901" t="str">
        <f>+VLOOKUP($A$1:$A$21026,'DT HUEVO'!$A:$E,4,0)</f>
        <v>VERDE</v>
      </c>
      <c r="X901" t="str">
        <f>+VLOOKUP(T$1:T$21186,'DT HUEVO'!$H:$K,2,0)</f>
        <v>COSTA</v>
      </c>
      <c r="Y901" t="str">
        <f>+VLOOKUP(T$1:T$21186,'DT HUEVO'!$H:$K,3,0)</f>
        <v>SANTANDER</v>
      </c>
      <c r="Z901">
        <f>+VLOOKUP(A$1:A$21186,'DT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2110317</v>
      </c>
      <c r="B902" t="s">
        <v>1265</v>
      </c>
      <c r="C902" t="s">
        <v>1258</v>
      </c>
      <c r="D902">
        <v>3600</v>
      </c>
      <c r="E902">
        <v>0</v>
      </c>
      <c r="F902" t="s">
        <v>1259</v>
      </c>
      <c r="G902" t="s">
        <v>1260</v>
      </c>
      <c r="H902">
        <v>0</v>
      </c>
      <c r="I902">
        <v>435</v>
      </c>
      <c r="J902" t="s">
        <v>1261</v>
      </c>
      <c r="K902" t="s">
        <v>1262</v>
      </c>
      <c r="L902">
        <v>362.98</v>
      </c>
      <c r="M902" s="224">
        <v>46263</v>
      </c>
      <c r="N902">
        <v>0</v>
      </c>
      <c r="O902" t="s">
        <v>415</v>
      </c>
      <c r="P902">
        <v>2110317</v>
      </c>
      <c r="Q902" t="s">
        <v>416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+VLOOKUP($A$1:$A$21186,'DT HUEVO'!$A:$E,3,0)</f>
        <v>L</v>
      </c>
      <c r="W902" t="str">
        <f>+VLOOKUP($A$1:$A$21026,'DT HUEVO'!$A:$E,4,0)</f>
        <v>EMPACADOS</v>
      </c>
      <c r="X902" t="str">
        <f>+VLOOKUP(T$1:T$21186,'DT HUEVO'!$H:$K,2,0)</f>
        <v>COSTA</v>
      </c>
      <c r="Y902" t="str">
        <f>+VLOOKUP(T$1:T$21186,'DT HUEVO'!$H:$K,3,0)</f>
        <v>SANTANDER</v>
      </c>
      <c r="Z902">
        <f>+VLOOKUP(A$1:A$21186,'DT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2110402</v>
      </c>
      <c r="B903" t="s">
        <v>1008</v>
      </c>
      <c r="C903" t="s">
        <v>1258</v>
      </c>
      <c r="D903">
        <v>300</v>
      </c>
      <c r="E903">
        <v>0</v>
      </c>
      <c r="F903" t="s">
        <v>1259</v>
      </c>
      <c r="G903" t="s">
        <v>1260</v>
      </c>
      <c r="H903">
        <v>0</v>
      </c>
      <c r="I903">
        <v>395</v>
      </c>
      <c r="J903" t="s">
        <v>1261</v>
      </c>
      <c r="K903" t="s">
        <v>1262</v>
      </c>
      <c r="L903">
        <v>349.55</v>
      </c>
      <c r="M903" s="224">
        <v>46263</v>
      </c>
      <c r="N903"/>
      <c r="O903" t="s">
        <v>415</v>
      </c>
      <c r="P903">
        <v>2110402</v>
      </c>
      <c r="Q903" t="s">
        <v>416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+VLOOKUP($A$1:$A$21186,'DT HUEVO'!$A:$E,3,0)</f>
        <v>M</v>
      </c>
      <c r="W903" t="str">
        <f>+VLOOKUP($A$1:$A$21026,'DT HUEVO'!$A:$E,4,0)</f>
        <v>VERDE</v>
      </c>
      <c r="X903" t="str">
        <f>+VLOOKUP(T$1:T$21186,'DT HUEVO'!$H:$K,2,0)</f>
        <v>COSTA</v>
      </c>
      <c r="Y903" t="str">
        <f>+VLOOKUP(T$1:T$21186,'DT HUEVO'!$H:$K,3,0)</f>
        <v>SANTANDER</v>
      </c>
      <c r="Z903">
        <f>+VLOOKUP(A$1:A$21186,'DT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2152388</v>
      </c>
      <c r="B904" t="s">
        <v>1105</v>
      </c>
      <c r="C904" t="s">
        <v>1258</v>
      </c>
      <c r="D904">
        <v>330</v>
      </c>
      <c r="E904">
        <v>0</v>
      </c>
      <c r="F904" t="s">
        <v>1259</v>
      </c>
      <c r="G904" t="s">
        <v>1260</v>
      </c>
      <c r="H904">
        <v>0</v>
      </c>
      <c r="I904">
        <v>530</v>
      </c>
      <c r="J904" t="s">
        <v>1261</v>
      </c>
      <c r="K904" t="s">
        <v>1262</v>
      </c>
      <c r="L904">
        <v>538.38</v>
      </c>
      <c r="M904" s="224">
        <v>46263</v>
      </c>
      <c r="N904"/>
      <c r="O904" t="s">
        <v>415</v>
      </c>
      <c r="P904">
        <v>2152388</v>
      </c>
      <c r="Q904" t="s">
        <v>416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+VLOOKUP($A$1:$A$21186,'DT HUEVO'!$A:$E,3,0)</f>
        <v>L</v>
      </c>
      <c r="W904" t="str">
        <f>+VLOOKUP($A$1:$A$21026,'DT HUEVO'!$A:$E,4,0)</f>
        <v>EMPACADOS</v>
      </c>
      <c r="X904" t="str">
        <f>+VLOOKUP(T$1:T$21186,'DT HUEVO'!$H:$K,2,0)</f>
        <v>COSTA</v>
      </c>
      <c r="Y904" t="str">
        <f>+VLOOKUP(T$1:T$21186,'DT HUEVO'!$H:$K,3,0)</f>
        <v>SANTANDER</v>
      </c>
      <c r="Z904">
        <f>+VLOOKUP(A$1:A$21186,'DT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2110302</v>
      </c>
      <c r="B905" t="s">
        <v>1006</v>
      </c>
      <c r="C905" t="s">
        <v>1258</v>
      </c>
      <c r="D905">
        <v>5460</v>
      </c>
      <c r="E905">
        <v>0</v>
      </c>
      <c r="F905" t="s">
        <v>1259</v>
      </c>
      <c r="G905" t="s">
        <v>1260</v>
      </c>
      <c r="H905">
        <v>0</v>
      </c>
      <c r="I905">
        <v>425</v>
      </c>
      <c r="J905" t="s">
        <v>1261</v>
      </c>
      <c r="K905" t="s">
        <v>1262</v>
      </c>
      <c r="L905">
        <v>363.24267699587392</v>
      </c>
      <c r="M905" s="224">
        <v>46265</v>
      </c>
      <c r="N905"/>
      <c r="O905" t="s">
        <v>417</v>
      </c>
      <c r="P905">
        <v>2110302</v>
      </c>
      <c r="Q905" t="s">
        <v>418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+VLOOKUP($A$1:$A$21186,'DT HUEVO'!$A:$E,3,0)</f>
        <v>L</v>
      </c>
      <c r="W905" t="str">
        <f>+VLOOKUP($A$1:$A$21026,'DT HUEVO'!$A:$E,4,0)</f>
        <v>VERDE</v>
      </c>
      <c r="X905" t="str">
        <f>+VLOOKUP(T$1:T$21186,'DT HUEVO'!$H:$K,2,0)</f>
        <v>COSTA</v>
      </c>
      <c r="Y905" t="str">
        <f>+VLOOKUP(T$1:T$21186,'DT HUEVO'!$H:$K,3,0)</f>
        <v>SANTANDER</v>
      </c>
      <c r="Z905">
        <f>+VLOOKUP(A$1:A$21186,'DT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2110317</v>
      </c>
      <c r="B906" t="s">
        <v>1265</v>
      </c>
      <c r="C906" t="s">
        <v>1258</v>
      </c>
      <c r="D906">
        <v>1080</v>
      </c>
      <c r="E906">
        <v>0</v>
      </c>
      <c r="F906" t="s">
        <v>1259</v>
      </c>
      <c r="G906" t="s">
        <v>1260</v>
      </c>
      <c r="H906">
        <v>0</v>
      </c>
      <c r="I906">
        <v>435</v>
      </c>
      <c r="J906" t="s">
        <v>1261</v>
      </c>
      <c r="K906" t="s">
        <v>1262</v>
      </c>
      <c r="L906">
        <v>362.98</v>
      </c>
      <c r="M906" s="224">
        <v>46263</v>
      </c>
      <c r="N906">
        <v>0</v>
      </c>
      <c r="O906" t="s">
        <v>417</v>
      </c>
      <c r="P906">
        <v>2110317</v>
      </c>
      <c r="Q906" t="s">
        <v>418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+VLOOKUP($A$1:$A$21186,'DT HUEVO'!$A:$E,3,0)</f>
        <v>L</v>
      </c>
      <c r="W906" t="str">
        <f>+VLOOKUP($A$1:$A$21026,'DT HUEVO'!$A:$E,4,0)</f>
        <v>EMPACADOS</v>
      </c>
      <c r="X906" t="str">
        <f>+VLOOKUP(T$1:T$21186,'DT HUEVO'!$H:$K,2,0)</f>
        <v>COSTA</v>
      </c>
      <c r="Y906" t="str">
        <f>+VLOOKUP(T$1:T$21186,'DT HUEVO'!$H:$K,3,0)</f>
        <v>SANTANDER</v>
      </c>
      <c r="Z906">
        <f>+VLOOKUP(A$1:A$21186,'DT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2110402</v>
      </c>
      <c r="B907" t="s">
        <v>1008</v>
      </c>
      <c r="C907" t="s">
        <v>1258</v>
      </c>
      <c r="D907">
        <v>5040</v>
      </c>
      <c r="E907">
        <v>0</v>
      </c>
      <c r="F907" t="s">
        <v>1259</v>
      </c>
      <c r="G907" t="s">
        <v>1260</v>
      </c>
      <c r="H907">
        <v>0</v>
      </c>
      <c r="I907">
        <v>395</v>
      </c>
      <c r="J907" t="s">
        <v>1261</v>
      </c>
      <c r="K907" t="s">
        <v>1262</v>
      </c>
      <c r="L907">
        <v>349.55</v>
      </c>
      <c r="M907" s="224">
        <v>46263</v>
      </c>
      <c r="N907"/>
      <c r="O907" t="s">
        <v>417</v>
      </c>
      <c r="P907">
        <v>2110402</v>
      </c>
      <c r="Q907" t="s">
        <v>418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+VLOOKUP($A$1:$A$21186,'DT HUEVO'!$A:$E,3,0)</f>
        <v>M</v>
      </c>
      <c r="W907" t="str">
        <f>+VLOOKUP($A$1:$A$21026,'DT HUEVO'!$A:$E,4,0)</f>
        <v>VERDE</v>
      </c>
      <c r="X907" t="str">
        <f>+VLOOKUP(T$1:T$21186,'DT HUEVO'!$H:$K,2,0)</f>
        <v>COSTA</v>
      </c>
      <c r="Y907" t="str">
        <f>+VLOOKUP(T$1:T$21186,'DT HUEVO'!$H:$K,3,0)</f>
        <v>SANTANDER</v>
      </c>
      <c r="Z907">
        <f>+VLOOKUP(A$1:A$21186,'DT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2152388</v>
      </c>
      <c r="B908" t="s">
        <v>1105</v>
      </c>
      <c r="C908" t="s">
        <v>1258</v>
      </c>
      <c r="D908">
        <v>300</v>
      </c>
      <c r="E908">
        <v>0</v>
      </c>
      <c r="F908" t="s">
        <v>1259</v>
      </c>
      <c r="G908" t="s">
        <v>1260</v>
      </c>
      <c r="H908">
        <v>0</v>
      </c>
      <c r="I908">
        <v>530</v>
      </c>
      <c r="J908" t="s">
        <v>1261</v>
      </c>
      <c r="K908" t="s">
        <v>1262</v>
      </c>
      <c r="L908">
        <v>538.38</v>
      </c>
      <c r="M908" s="224">
        <v>46263</v>
      </c>
      <c r="N908"/>
      <c r="O908" t="s">
        <v>417</v>
      </c>
      <c r="P908">
        <v>2152388</v>
      </c>
      <c r="Q908" t="s">
        <v>418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+VLOOKUP($A$1:$A$21186,'DT HUEVO'!$A:$E,3,0)</f>
        <v>L</v>
      </c>
      <c r="W908" t="str">
        <f>+VLOOKUP($A$1:$A$21026,'DT HUEVO'!$A:$E,4,0)</f>
        <v>EMPACADOS</v>
      </c>
      <c r="X908" t="str">
        <f>+VLOOKUP(T$1:T$21186,'DT HUEVO'!$H:$K,2,0)</f>
        <v>COSTA</v>
      </c>
      <c r="Y908" t="str">
        <f>+VLOOKUP(T$1:T$21186,'DT HUEVO'!$H:$K,3,0)</f>
        <v>SANTANDER</v>
      </c>
      <c r="Z908">
        <f>+VLOOKUP(A$1:A$21186,'DT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9540</v>
      </c>
      <c r="E909">
        <v>0</v>
      </c>
      <c r="F909" t="s">
        <v>1259</v>
      </c>
      <c r="G909" t="s">
        <v>1260</v>
      </c>
      <c r="H909">
        <v>0</v>
      </c>
      <c r="I909">
        <v>425</v>
      </c>
      <c r="J909" t="s">
        <v>1261</v>
      </c>
      <c r="K909" t="s">
        <v>1262</v>
      </c>
      <c r="L909">
        <v>363.24235292808652</v>
      </c>
      <c r="M909" s="224">
        <v>46265</v>
      </c>
      <c r="N909"/>
      <c r="O909" t="s">
        <v>421</v>
      </c>
      <c r="P909">
        <v>2110302</v>
      </c>
      <c r="Q909" t="s">
        <v>422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+VLOOKUP($A$1:$A$21186,'DT HUEVO'!$A:$E,3,0)</f>
        <v>L</v>
      </c>
      <c r="W909" t="str">
        <f>+VLOOKUP($A$1:$A$21026,'DT HUEVO'!$A:$E,4,0)</f>
        <v>VERDE</v>
      </c>
      <c r="X909" t="str">
        <f>+VLOOKUP(T$1:T$21186,'DT HUEVO'!$H:$K,2,0)</f>
        <v>COSTA</v>
      </c>
      <c r="Y909" t="str">
        <f>+VLOOKUP(T$1:T$21186,'DT HUEVO'!$H:$K,3,0)</f>
        <v>SANTANDER</v>
      </c>
      <c r="Z909">
        <f>+VLOOKUP(A$1:A$21186,'DT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2110402</v>
      </c>
      <c r="B910" t="s">
        <v>1008</v>
      </c>
      <c r="C910" t="s">
        <v>1258</v>
      </c>
      <c r="D910">
        <v>2400</v>
      </c>
      <c r="E910">
        <v>0</v>
      </c>
      <c r="F910" t="s">
        <v>1259</v>
      </c>
      <c r="G910" t="s">
        <v>1260</v>
      </c>
      <c r="H910">
        <v>0</v>
      </c>
      <c r="I910">
        <v>395</v>
      </c>
      <c r="J910" t="s">
        <v>1261</v>
      </c>
      <c r="K910" t="s">
        <v>1262</v>
      </c>
      <c r="L910">
        <v>349.55</v>
      </c>
      <c r="M910" s="224">
        <v>46263</v>
      </c>
      <c r="N910"/>
      <c r="O910" t="s">
        <v>421</v>
      </c>
      <c r="P910">
        <v>2110402</v>
      </c>
      <c r="Q910" t="s">
        <v>422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+VLOOKUP($A$1:$A$21186,'DT HUEVO'!$A:$E,3,0)</f>
        <v>M</v>
      </c>
      <c r="W910" t="str">
        <f>+VLOOKUP($A$1:$A$21026,'DT HUEVO'!$A:$E,4,0)</f>
        <v>VERDE</v>
      </c>
      <c r="X910" t="str">
        <f>+VLOOKUP(T$1:T$21186,'DT HUEVO'!$H:$K,2,0)</f>
        <v>COSTA</v>
      </c>
      <c r="Y910" t="str">
        <f>+VLOOKUP(T$1:T$21186,'DT HUEVO'!$H:$K,3,0)</f>
        <v>SANTANDER</v>
      </c>
      <c r="Z910">
        <f>+VLOOKUP(A$1:A$21186,'DT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2152388</v>
      </c>
      <c r="B911" t="s">
        <v>1105</v>
      </c>
      <c r="C911" t="s">
        <v>1258</v>
      </c>
      <c r="D911">
        <v>360</v>
      </c>
      <c r="E911">
        <v>0</v>
      </c>
      <c r="F911" t="s">
        <v>1259</v>
      </c>
      <c r="G911" t="s">
        <v>1260</v>
      </c>
      <c r="H911">
        <v>0</v>
      </c>
      <c r="I911">
        <v>530</v>
      </c>
      <c r="J911" t="s">
        <v>1261</v>
      </c>
      <c r="K911" t="s">
        <v>1262</v>
      </c>
      <c r="L911">
        <v>538.38</v>
      </c>
      <c r="M911" s="224">
        <v>46263</v>
      </c>
      <c r="N911"/>
      <c r="O911" t="s">
        <v>421</v>
      </c>
      <c r="P911">
        <v>2152388</v>
      </c>
      <c r="Q911" t="s">
        <v>422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+VLOOKUP($A$1:$A$21186,'DT HUEVO'!$A:$E,3,0)</f>
        <v>L</v>
      </c>
      <c r="W911" t="str">
        <f>+VLOOKUP($A$1:$A$21026,'DT HUEVO'!$A:$E,4,0)</f>
        <v>EMPACADOS</v>
      </c>
      <c r="X911" t="str">
        <f>+VLOOKUP(T$1:T$21186,'DT HUEVO'!$H:$K,2,0)</f>
        <v>COSTA</v>
      </c>
      <c r="Y911" t="str">
        <f>+VLOOKUP(T$1:T$21186,'DT HUEVO'!$H:$K,3,0)</f>
        <v>SANTANDER</v>
      </c>
      <c r="Z911">
        <f>+VLOOKUP(A$1:A$21186,'DT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10501</v>
      </c>
      <c r="B912" t="s">
        <v>41</v>
      </c>
      <c r="C912" t="s">
        <v>1258</v>
      </c>
      <c r="D912">
        <v>37770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225.96</v>
      </c>
      <c r="M912" s="224">
        <v>46263</v>
      </c>
      <c r="N912">
        <v>10501</v>
      </c>
      <c r="O912" t="s">
        <v>1719</v>
      </c>
      <c r="P912">
        <v>10501</v>
      </c>
      <c r="Q912" t="s">
        <v>1720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+VLOOKUP($A$1:$A$21186,'DT HUEVO'!$A:$E,3,0)</f>
        <v>B</v>
      </c>
      <c r="W912" t="str">
        <f>+VLOOKUP($A$1:$A$21026,'DT HUEVO'!$A:$E,4,0)</f>
        <v>GRIS SUELTO</v>
      </c>
      <c r="X912" t="str">
        <f>+VLOOKUP(T$1:T$21186,'DT HUEVO'!$H:$K,2,0)</f>
        <v>-</v>
      </c>
      <c r="Y912" t="str">
        <f>+VLOOKUP(T$1:T$21186,'DT HUEVO'!$H:$K,3,0)</f>
        <v>SANTANDER</v>
      </c>
      <c r="Z912">
        <f>+VLOOKUP(A$1:A$21186,'DT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>
        <v>10601</v>
      </c>
      <c r="B913" t="s">
        <v>44</v>
      </c>
      <c r="C913" t="s">
        <v>1258</v>
      </c>
      <c r="D913">
        <v>11788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130.24</v>
      </c>
      <c r="M913" s="224">
        <v>46263</v>
      </c>
      <c r="N913">
        <v>10601</v>
      </c>
      <c r="O913" t="s">
        <v>1719</v>
      </c>
      <c r="P913">
        <v>10601</v>
      </c>
      <c r="Q913" t="s">
        <v>1720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+VLOOKUP($A$1:$A$21186,'DT HUEVO'!$A:$E,3,0)</f>
        <v>C</v>
      </c>
      <c r="W913" t="str">
        <f>+VLOOKUP($A$1:$A$21026,'DT HUEVO'!$A:$E,4,0)</f>
        <v>GRIS SUELTO</v>
      </c>
      <c r="X913" t="str">
        <f>+VLOOKUP(T$1:T$21186,'DT HUEVO'!$H:$K,2,0)</f>
        <v>-</v>
      </c>
      <c r="Y913" t="str">
        <f>+VLOOKUP(T$1:T$21186,'DT HUEVO'!$H:$K,3,0)</f>
        <v>SANTANDER</v>
      </c>
      <c r="Z913">
        <f>+VLOOKUP(A$1:A$21186,'DT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>
        <v>13358</v>
      </c>
      <c r="B914" t="s">
        <v>33</v>
      </c>
      <c r="C914" t="s">
        <v>1258</v>
      </c>
      <c r="D914">
        <v>36288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493.6</v>
      </c>
      <c r="M914" s="224">
        <v>46263</v>
      </c>
      <c r="N914"/>
      <c r="O914" t="s">
        <v>1719</v>
      </c>
      <c r="P914">
        <v>13358</v>
      </c>
      <c r="Q914" t="s">
        <v>1720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+VLOOKUP($A$1:$A$21186,'DT HUEVO'!$A:$E,3,0)</f>
        <v>AA</v>
      </c>
      <c r="W914" t="str">
        <f>+VLOOKUP($A$1:$A$21026,'DT HUEVO'!$A:$E,4,0)</f>
        <v>EMPACADOS</v>
      </c>
      <c r="X914" t="str">
        <f>+VLOOKUP(T$1:T$21186,'DT HUEVO'!$H:$K,2,0)</f>
        <v>-</v>
      </c>
      <c r="Y914" t="str">
        <f>+VLOOKUP(T$1:T$21186,'DT HUEVO'!$H:$K,3,0)</f>
        <v>SANTANDER</v>
      </c>
      <c r="Z914">
        <f>+VLOOKUP(A$1:A$21186,'DT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>
        <v>13469</v>
      </c>
      <c r="B915" t="s">
        <v>1692</v>
      </c>
      <c r="C915" t="s">
        <v>1258</v>
      </c>
      <c r="D915">
        <v>21600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389.68</v>
      </c>
      <c r="M915" s="224">
        <v>46265</v>
      </c>
      <c r="N915"/>
      <c r="O915" t="s">
        <v>1719</v>
      </c>
      <c r="P915">
        <v>13469</v>
      </c>
      <c r="Q915" t="s">
        <v>1720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+VLOOKUP($A$1:$A$21186,'DT HUEVO'!$A:$E,3,0)</f>
        <v>A</v>
      </c>
      <c r="W915" t="str">
        <f>+VLOOKUP($A$1:$A$21026,'DT HUEVO'!$A:$E,4,0)</f>
        <v>EMPACADOS</v>
      </c>
      <c r="X915" t="str">
        <f>+VLOOKUP(T$1:T$21186,'DT HUEVO'!$H:$K,2,0)</f>
        <v>-</v>
      </c>
      <c r="Y915" t="str">
        <f>+VLOOKUP(T$1:T$21186,'DT HUEVO'!$H:$K,3,0)</f>
        <v>SANTANDER</v>
      </c>
      <c r="Z915">
        <f>+VLOOKUP(A$1:A$21186,'DT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>
        <v>13524</v>
      </c>
      <c r="B916" t="s">
        <v>1168</v>
      </c>
      <c r="C916" t="s">
        <v>1258</v>
      </c>
      <c r="D916">
        <v>138240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389.01</v>
      </c>
      <c r="M916" s="224">
        <v>46263</v>
      </c>
      <c r="N916"/>
      <c r="O916" t="s">
        <v>1719</v>
      </c>
      <c r="P916">
        <v>13524</v>
      </c>
      <c r="Q916" t="s">
        <v>1720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+VLOOKUP($A$1:$A$21186,'DT HUEVO'!$A:$E,3,0)</f>
        <v>B</v>
      </c>
      <c r="W916" t="str">
        <f>+VLOOKUP($A$1:$A$21026,'DT HUEVO'!$A:$E,4,0)</f>
        <v>EMPACADOS</v>
      </c>
      <c r="X916" t="str">
        <f>+VLOOKUP(T$1:T$21186,'DT HUEVO'!$H:$K,2,0)</f>
        <v>-</v>
      </c>
      <c r="Y916" t="str">
        <f>+VLOOKUP(T$1:T$21186,'DT HUEVO'!$H:$K,3,0)</f>
        <v>SANTANDER</v>
      </c>
      <c r="Z916">
        <f>+VLOOKUP(A$1:A$21186,'DT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>
        <v>72007</v>
      </c>
      <c r="B917" t="s">
        <v>1802</v>
      </c>
      <c r="C917" t="s">
        <v>1258</v>
      </c>
      <c r="D917">
        <v>45605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162.88</v>
      </c>
      <c r="M917" s="224">
        <v>46263</v>
      </c>
      <c r="N917">
        <v>0</v>
      </c>
      <c r="O917" t="s">
        <v>1719</v>
      </c>
      <c r="P917">
        <v>72007</v>
      </c>
      <c r="Q917" t="s">
        <v>1720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+VLOOKUP($A$1:$A$21186,'DT HUEVO'!$A:$E,3,0)</f>
        <v>SEGUNDA</v>
      </c>
      <c r="W917" t="str">
        <f>+VLOOKUP($A$1:$A$21026,'DT HUEVO'!$A:$E,4,0)</f>
        <v>SEGUNDA</v>
      </c>
      <c r="X917" t="str">
        <f>+VLOOKUP(T$1:T$21186,'DT HUEVO'!$H:$K,2,0)</f>
        <v>-</v>
      </c>
      <c r="Y917" t="str">
        <f>+VLOOKUP(T$1:T$21186,'DT HUEVO'!$H:$K,3,0)</f>
        <v>SANTANDER</v>
      </c>
      <c r="Z917">
        <f>+VLOOKUP(A$1:A$21186,'DT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>
        <v>73001</v>
      </c>
      <c r="B918" t="s">
        <v>1269</v>
      </c>
      <c r="C918" t="s">
        <v>1258</v>
      </c>
      <c r="D918">
        <v>37919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164.38</v>
      </c>
      <c r="M918" s="224">
        <v>46263</v>
      </c>
      <c r="N918">
        <v>0</v>
      </c>
      <c r="O918" t="s">
        <v>1719</v>
      </c>
      <c r="P918">
        <v>73001</v>
      </c>
      <c r="Q918" t="s">
        <v>1720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+VLOOKUP($A$1:$A$21186,'DT HUEVO'!$A:$E,3,0)</f>
        <v>SEGUNDA</v>
      </c>
      <c r="W918" t="str">
        <f>+VLOOKUP($A$1:$A$21026,'DT HUEVO'!$A:$E,4,0)</f>
        <v>SEGUNDA</v>
      </c>
      <c r="X918" t="str">
        <f>+VLOOKUP(T$1:T$21186,'DT HUEVO'!$H:$K,2,0)</f>
        <v>-</v>
      </c>
      <c r="Y918" t="str">
        <f>+VLOOKUP(T$1:T$21186,'DT HUEVO'!$H:$K,3,0)</f>
        <v>SANTANDER</v>
      </c>
      <c r="Z918" t="str">
        <f>+VLOOKUP(A$1:A$21186,'DT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>
        <v>79103</v>
      </c>
      <c r="B919" t="s">
        <v>1740</v>
      </c>
      <c r="C919" t="s">
        <v>1258</v>
      </c>
      <c r="D919">
        <v>107998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104.58538343302649</v>
      </c>
      <c r="M919" s="224">
        <v>46262</v>
      </c>
      <c r="N919">
        <v>79103</v>
      </c>
      <c r="O919" t="s">
        <v>1719</v>
      </c>
      <c r="P919">
        <v>79103</v>
      </c>
      <c r="Q919" t="s">
        <v>1720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+VLOOKUP($A$1:$A$21186,'DT HUEVO'!$A:$E,3,0)</f>
        <v>SEGUNDA</v>
      </c>
      <c r="W919" t="str">
        <f>+VLOOKUP($A$1:$A$21026,'DT HUEVO'!$A:$E,4,0)</f>
        <v>SEGUNDA</v>
      </c>
      <c r="X919" t="str">
        <f>+VLOOKUP(T$1:T$21186,'DT HUEVO'!$H:$K,2,0)</f>
        <v>-</v>
      </c>
      <c r="Y919" t="str">
        <f>+VLOOKUP(T$1:T$21186,'DT HUEVO'!$H:$K,3,0)</f>
        <v>SANTANDER</v>
      </c>
      <c r="Z919">
        <f>+VLOOKUP(A$1:A$21186,'DT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>
        <v>112268</v>
      </c>
      <c r="B920" t="s">
        <v>1065</v>
      </c>
      <c r="C920" t="s">
        <v>1258</v>
      </c>
      <c r="D920">
        <v>1200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293.17750000000001</v>
      </c>
      <c r="M920" s="224">
        <v>46263</v>
      </c>
      <c r="N920"/>
      <c r="O920" t="s">
        <v>1719</v>
      </c>
      <c r="P920">
        <v>112268</v>
      </c>
      <c r="Q920" t="s">
        <v>1720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+VLOOKUP($A$1:$A$21186,'DT HUEVO'!$A:$E,3,0)</f>
        <v>XL</v>
      </c>
      <c r="W920" t="str">
        <f>+VLOOKUP($A$1:$A$21026,'DT HUEVO'!$A:$E,4,0)</f>
        <v>EMPACADOS</v>
      </c>
      <c r="X920" t="str">
        <f>+VLOOKUP(T$1:T$21186,'DT HUEVO'!$H:$K,2,0)</f>
        <v>-</v>
      </c>
      <c r="Y920" t="str">
        <f>+VLOOKUP(T$1:T$21186,'DT HUEVO'!$H:$K,3,0)</f>
        <v>SANTANDER</v>
      </c>
      <c r="Z920">
        <f>+VLOOKUP(A$1:A$21186,'DT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>
        <v>112301</v>
      </c>
      <c r="B921" t="s">
        <v>1097</v>
      </c>
      <c r="C921" t="s">
        <v>1258</v>
      </c>
      <c r="D921">
        <v>2100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538.38</v>
      </c>
      <c r="M921" s="224">
        <v>46263</v>
      </c>
      <c r="N921"/>
      <c r="O921" t="s">
        <v>1719</v>
      </c>
      <c r="P921">
        <v>112301</v>
      </c>
      <c r="Q921" t="s">
        <v>1720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+VLOOKUP($A$1:$A$21186,'DT HUEVO'!$A:$E,3,0)</f>
        <v>L</v>
      </c>
      <c r="W921" t="str">
        <f>+VLOOKUP($A$1:$A$21026,'DT HUEVO'!$A:$E,4,0)</f>
        <v>EMPACADOS</v>
      </c>
      <c r="X921" t="str">
        <f>+VLOOKUP(T$1:T$21186,'DT HUEVO'!$H:$K,2,0)</f>
        <v>-</v>
      </c>
      <c r="Y921" t="str">
        <f>+VLOOKUP(T$1:T$21186,'DT HUEVO'!$H:$K,3,0)</f>
        <v>SANTANDER</v>
      </c>
      <c r="Z921">
        <f>+VLOOKUP(A$1:A$21186,'DT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>
        <v>112357</v>
      </c>
      <c r="B922" t="s">
        <v>1067</v>
      </c>
      <c r="C922" t="s">
        <v>1258</v>
      </c>
      <c r="D922">
        <v>1200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638.04999999999995</v>
      </c>
      <c r="M922" s="224">
        <v>46263</v>
      </c>
      <c r="N922"/>
      <c r="O922" t="s">
        <v>1719</v>
      </c>
      <c r="P922">
        <v>112357</v>
      </c>
      <c r="Q922" t="s">
        <v>1720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+VLOOKUP($A$1:$A$21186,'DT HUEVO'!$A:$E,3,0)</f>
        <v>L</v>
      </c>
      <c r="W922" t="str">
        <f>+VLOOKUP($A$1:$A$21026,'DT HUEVO'!$A:$E,4,0)</f>
        <v>EMPACADOS</v>
      </c>
      <c r="X922" t="str">
        <f>+VLOOKUP(T$1:T$21186,'DT HUEVO'!$H:$K,2,0)</f>
        <v>-</v>
      </c>
      <c r="Y922" t="str">
        <f>+VLOOKUP(T$1:T$21186,'DT HUEVO'!$H:$K,3,0)</f>
        <v>SANTANDER</v>
      </c>
      <c r="Z922">
        <f>+VLOOKUP(A$1:A$21186,'DT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>
        <v>112379</v>
      </c>
      <c r="B923" t="s">
        <v>1066</v>
      </c>
      <c r="C923" t="s">
        <v>1258</v>
      </c>
      <c r="D923">
        <v>3900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538.38</v>
      </c>
      <c r="M923" s="224">
        <v>46265</v>
      </c>
      <c r="N923"/>
      <c r="O923" t="s">
        <v>1719</v>
      </c>
      <c r="P923">
        <v>112379</v>
      </c>
      <c r="Q923" t="s">
        <v>1720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+VLOOKUP($A$1:$A$21186,'DT HUEVO'!$A:$E,3,0)</f>
        <v>L</v>
      </c>
      <c r="W923" t="str">
        <f>+VLOOKUP($A$1:$A$21026,'DT HUEVO'!$A:$E,4,0)</f>
        <v>EMPACADOS</v>
      </c>
      <c r="X923" t="str">
        <f>+VLOOKUP(T$1:T$21186,'DT HUEVO'!$H:$K,2,0)</f>
        <v>-</v>
      </c>
      <c r="Y923" t="str">
        <f>+VLOOKUP(T$1:T$21186,'DT HUEVO'!$H:$K,3,0)</f>
        <v>SANTANDER</v>
      </c>
      <c r="Z923">
        <f>+VLOOKUP(A$1:A$21186,'DT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>
        <v>114268</v>
      </c>
      <c r="B924" t="s">
        <v>1179</v>
      </c>
      <c r="C924" t="s">
        <v>1258</v>
      </c>
      <c r="D924">
        <v>2100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717.65996204949954</v>
      </c>
      <c r="M924" s="224">
        <v>46263</v>
      </c>
      <c r="N924"/>
      <c r="O924" t="s">
        <v>1719</v>
      </c>
      <c r="P924">
        <v>114268</v>
      </c>
      <c r="Q924" t="s">
        <v>1720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+VLOOKUP($A$1:$A$21186,'DT HUEVO'!$A:$E,3,0)</f>
        <v>XL</v>
      </c>
      <c r="W924" t="str">
        <f>+VLOOKUP($A$1:$A$21026,'DT HUEVO'!$A:$E,4,0)</f>
        <v>EMPACADOS</v>
      </c>
      <c r="X924" t="str">
        <f>+VLOOKUP(T$1:T$21186,'DT HUEVO'!$H:$K,2,0)</f>
        <v>-</v>
      </c>
      <c r="Y924" t="str">
        <f>+VLOOKUP(T$1:T$21186,'DT HUEVO'!$H:$K,3,0)</f>
        <v>SANTANDER</v>
      </c>
      <c r="Z924">
        <f>+VLOOKUP(A$1:A$21186,'DT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>
        <v>114357</v>
      </c>
      <c r="B925" t="s">
        <v>1180</v>
      </c>
      <c r="C925" t="s">
        <v>1258</v>
      </c>
      <c r="D925">
        <v>600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639.67999999999995</v>
      </c>
      <c r="M925" s="224">
        <v>46263</v>
      </c>
      <c r="N925"/>
      <c r="O925" t="s">
        <v>1719</v>
      </c>
      <c r="P925">
        <v>114357</v>
      </c>
      <c r="Q925" t="s">
        <v>1720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+VLOOKUP($A$1:$A$21186,'DT HUEVO'!$A:$E,3,0)</f>
        <v>L</v>
      </c>
      <c r="W925" t="str">
        <f>+VLOOKUP($A$1:$A$21026,'DT HUEVO'!$A:$E,4,0)</f>
        <v>EMPACADOS</v>
      </c>
      <c r="X925" t="str">
        <f>+VLOOKUP(T$1:T$21186,'DT HUEVO'!$H:$K,2,0)</f>
        <v>-</v>
      </c>
      <c r="Y925" t="str">
        <f>+VLOOKUP(T$1:T$21186,'DT HUEVO'!$H:$K,3,0)</f>
        <v>SANTANDER</v>
      </c>
      <c r="Z925">
        <f>+VLOOKUP(A$1:A$21186,'DT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AU/FS/GS</v>
      </c>
    </row>
    <row r="926" spans="1:28">
      <c r="A926">
        <v>114379</v>
      </c>
      <c r="B926" t="s">
        <v>1181</v>
      </c>
      <c r="C926" t="s">
        <v>1258</v>
      </c>
      <c r="D926">
        <v>3600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570.95000000000005</v>
      </c>
      <c r="M926" s="224">
        <v>46263</v>
      </c>
      <c r="N926"/>
      <c r="O926" t="s">
        <v>1719</v>
      </c>
      <c r="P926">
        <v>114379</v>
      </c>
      <c r="Q926" t="s">
        <v>1720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+VLOOKUP($A$1:$A$21186,'DT HUEVO'!$A:$E,3,0)</f>
        <v>L</v>
      </c>
      <c r="W926" t="str">
        <f>+VLOOKUP($A$1:$A$21026,'DT HUEVO'!$A:$E,4,0)</f>
        <v>EMPACADOS</v>
      </c>
      <c r="X926" t="str">
        <f>+VLOOKUP(T$1:T$21186,'DT HUEVO'!$H:$K,2,0)</f>
        <v>-</v>
      </c>
      <c r="Y926" t="str">
        <f>+VLOOKUP(T$1:T$21186,'DT HUEVO'!$H:$K,3,0)</f>
        <v>SANTANDER</v>
      </c>
      <c r="Z926">
        <f>+VLOOKUP(A$1:A$21186,'DT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AU/FS/GS</v>
      </c>
    </row>
    <row r="927" spans="1:28">
      <c r="A927">
        <v>152384</v>
      </c>
      <c r="B927" t="s">
        <v>1106</v>
      </c>
      <c r="C927" t="s">
        <v>1258</v>
      </c>
      <c r="D927">
        <v>900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504.4</v>
      </c>
      <c r="M927" s="224">
        <v>46263</v>
      </c>
      <c r="N927"/>
      <c r="O927" t="s">
        <v>1719</v>
      </c>
      <c r="P927">
        <v>152384</v>
      </c>
      <c r="Q927" t="s">
        <v>1720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+VLOOKUP($A$1:$A$21186,'DT HUEVO'!$A:$E,3,0)</f>
        <v>L</v>
      </c>
      <c r="W927" t="str">
        <f>+VLOOKUP($A$1:$A$21026,'DT HUEVO'!$A:$E,4,0)</f>
        <v>EMPACADOS</v>
      </c>
      <c r="X927" t="str">
        <f>+VLOOKUP(T$1:T$21186,'DT HUEVO'!$H:$K,2,0)</f>
        <v>-</v>
      </c>
      <c r="Y927" t="str">
        <f>+VLOOKUP(T$1:T$21186,'DT HUEVO'!$H:$K,3,0)</f>
        <v>SANTANDER</v>
      </c>
      <c r="Z927">
        <f>+VLOOKUP(A$1:A$21186,'DT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>
        <v>273001</v>
      </c>
      <c r="B928" t="s">
        <v>1328</v>
      </c>
      <c r="C928" t="s">
        <v>1258</v>
      </c>
      <c r="D928">
        <v>1680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176.68</v>
      </c>
      <c r="M928" s="224">
        <v>46263</v>
      </c>
      <c r="N928">
        <v>0</v>
      </c>
      <c r="O928" t="s">
        <v>1719</v>
      </c>
      <c r="P928">
        <v>273001</v>
      </c>
      <c r="Q928" t="s">
        <v>1720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+VLOOKUP($A$1:$A$21186,'DT HUEVO'!$A:$E,3,0)</f>
        <v>SEGUNDA</v>
      </c>
      <c r="W928" t="str">
        <f>+VLOOKUP($A$1:$A$21026,'DT HUEVO'!$A:$E,4,0)</f>
        <v>SEGUNDA</v>
      </c>
      <c r="X928" t="str">
        <f>+VLOOKUP(T$1:T$21186,'DT HUEVO'!$H:$K,2,0)</f>
        <v>-</v>
      </c>
      <c r="Y928" t="str">
        <f>+VLOOKUP(T$1:T$21186,'DT HUEVO'!$H:$K,3,0)</f>
        <v>SANTANDER</v>
      </c>
      <c r="Z928" t="str">
        <f>+VLOOKUP(A$1:A$21186,'DT HUEVO'!$A:$E,5,0)</f>
        <v>PICADO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2010102</v>
      </c>
      <c r="B929" t="s">
        <v>1266</v>
      </c>
      <c r="C929" t="s">
        <v>1258</v>
      </c>
      <c r="D929">
        <v>9626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629.67999999999995</v>
      </c>
      <c r="M929" s="224">
        <v>46263</v>
      </c>
      <c r="N929"/>
      <c r="O929" t="s">
        <v>1719</v>
      </c>
      <c r="P929">
        <v>2010102</v>
      </c>
      <c r="Q929" t="s">
        <v>1720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+VLOOKUP($A$1:$A$21186,'DT HUEVO'!$A:$E,3,0)</f>
        <v>YUMBO</v>
      </c>
      <c r="W929" t="str">
        <f>+VLOOKUP($A$1:$A$21026,'DT HUEVO'!$A:$E,4,0)</f>
        <v>VERDE</v>
      </c>
      <c r="X929" t="str">
        <f>+VLOOKUP(T$1:T$21186,'DT HUEVO'!$H:$K,2,0)</f>
        <v>-</v>
      </c>
      <c r="Y929" t="str">
        <f>+VLOOKUP(T$1:T$21186,'DT HUEVO'!$H:$K,3,0)</f>
        <v>SANTANDER</v>
      </c>
      <c r="Z929">
        <f>+VLOOKUP(A$1:A$21186,'DT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2010501</v>
      </c>
      <c r="B930" t="s">
        <v>1271</v>
      </c>
      <c r="C930" t="s">
        <v>1258</v>
      </c>
      <c r="D930">
        <v>103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319.64999999999998</v>
      </c>
      <c r="M930" s="224">
        <v>46263</v>
      </c>
      <c r="N930"/>
      <c r="O930" t="s">
        <v>1719</v>
      </c>
      <c r="P930">
        <v>2010501</v>
      </c>
      <c r="Q930" t="s">
        <v>1720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+VLOOKUP($A$1:$A$21186,'DT HUEVO'!$A:$E,3,0)</f>
        <v>B</v>
      </c>
      <c r="W930" t="str">
        <f>+VLOOKUP($A$1:$A$21026,'DT HUEVO'!$A:$E,4,0)</f>
        <v>GRIS SUELTO</v>
      </c>
      <c r="X930" t="str">
        <f>+VLOOKUP(T$1:T$21186,'DT HUEVO'!$H:$K,2,0)</f>
        <v>-</v>
      </c>
      <c r="Y930" t="str">
        <f>+VLOOKUP(T$1:T$21186,'DT HUEVO'!$H:$K,3,0)</f>
        <v>SANTANDER</v>
      </c>
      <c r="Z930">
        <f>+VLOOKUP(A$1:A$21186,'DT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2110202</v>
      </c>
      <c r="B931" t="s">
        <v>1007</v>
      </c>
      <c r="C931" t="s">
        <v>1258</v>
      </c>
      <c r="D931">
        <v>223316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394.87437337985779</v>
      </c>
      <c r="M931" s="224">
        <v>46263</v>
      </c>
      <c r="N931"/>
      <c r="O931" t="s">
        <v>1719</v>
      </c>
      <c r="P931">
        <v>2110202</v>
      </c>
      <c r="Q931" t="s">
        <v>1720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+VLOOKUP($A$1:$A$21186,'DT HUEVO'!$A:$E,3,0)</f>
        <v>XL</v>
      </c>
      <c r="W931" t="str">
        <f>+VLOOKUP($A$1:$A$21026,'DT HUEVO'!$A:$E,4,0)</f>
        <v>VERDE</v>
      </c>
      <c r="X931" t="str">
        <f>+VLOOKUP(T$1:T$21186,'DT HUEVO'!$H:$K,2,0)</f>
        <v>-</v>
      </c>
      <c r="Y931" t="str">
        <f>+VLOOKUP(T$1:T$21186,'DT HUEVO'!$H:$K,3,0)</f>
        <v>SANTANDER</v>
      </c>
      <c r="Z931">
        <f>+VLOOKUP(A$1:A$21186,'DT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>
        <v>2110302</v>
      </c>
      <c r="B932" t="s">
        <v>1006</v>
      </c>
      <c r="C932" t="s">
        <v>1258</v>
      </c>
      <c r="D932">
        <v>105570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363.24003257611679</v>
      </c>
      <c r="M932" s="224">
        <v>46263</v>
      </c>
      <c r="N932"/>
      <c r="O932" t="s">
        <v>1719</v>
      </c>
      <c r="P932">
        <v>2110302</v>
      </c>
      <c r="Q932" t="s">
        <v>1720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+VLOOKUP($A$1:$A$21186,'DT HUEVO'!$A:$E,3,0)</f>
        <v>L</v>
      </c>
      <c r="W932" t="str">
        <f>+VLOOKUP($A$1:$A$21026,'DT HUEVO'!$A:$E,4,0)</f>
        <v>VERDE</v>
      </c>
      <c r="X932" t="str">
        <f>+VLOOKUP(T$1:T$21186,'DT HUEVO'!$H:$K,2,0)</f>
        <v>-</v>
      </c>
      <c r="Y932" t="str">
        <f>+VLOOKUP(T$1:T$21186,'DT HUEVO'!$H:$K,3,0)</f>
        <v>SANTANDER</v>
      </c>
      <c r="Z932">
        <f>+VLOOKUP(A$1:A$21186,'DT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>
        <v>2110327</v>
      </c>
      <c r="B933" t="s">
        <v>1267</v>
      </c>
      <c r="C933" t="s">
        <v>1258</v>
      </c>
      <c r="D933">
        <v>44280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359.32</v>
      </c>
      <c r="M933" s="224">
        <v>46265</v>
      </c>
      <c r="N933">
        <v>0</v>
      </c>
      <c r="O933" t="s">
        <v>1719</v>
      </c>
      <c r="P933">
        <v>2110327</v>
      </c>
      <c r="Q933" t="s">
        <v>1720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+VLOOKUP($A$1:$A$21186,'DT HUEVO'!$A:$E,3,0)</f>
        <v>L</v>
      </c>
      <c r="W933" t="str">
        <f>+VLOOKUP($A$1:$A$21026,'DT HUEVO'!$A:$E,4,0)</f>
        <v>VERDE</v>
      </c>
      <c r="X933" t="str">
        <f>+VLOOKUP(T$1:T$21186,'DT HUEVO'!$H:$K,2,0)</f>
        <v>-</v>
      </c>
      <c r="Y933" t="str">
        <f>+VLOOKUP(T$1:T$21186,'DT HUEVO'!$H:$K,3,0)</f>
        <v>SANTANDER</v>
      </c>
      <c r="Z933">
        <f>+VLOOKUP(A$1:A$21186,'DT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>
        <v>2110402</v>
      </c>
      <c r="B934" t="s">
        <v>1008</v>
      </c>
      <c r="C934" t="s">
        <v>1258</v>
      </c>
      <c r="D934">
        <v>179700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349.55</v>
      </c>
      <c r="M934" s="224">
        <v>46263</v>
      </c>
      <c r="N934"/>
      <c r="O934" t="s">
        <v>1719</v>
      </c>
      <c r="P934">
        <v>2110402</v>
      </c>
      <c r="Q934" t="s">
        <v>1720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+VLOOKUP($A$1:$A$21186,'DT HUEVO'!$A:$E,3,0)</f>
        <v>M</v>
      </c>
      <c r="W934" t="str">
        <f>+VLOOKUP($A$1:$A$21026,'DT HUEVO'!$A:$E,4,0)</f>
        <v>VERDE</v>
      </c>
      <c r="X934" t="str">
        <f>+VLOOKUP(T$1:T$21186,'DT HUEVO'!$H:$K,2,0)</f>
        <v>-</v>
      </c>
      <c r="Y934" t="str">
        <f>+VLOOKUP(T$1:T$21186,'DT HUEVO'!$H:$K,3,0)</f>
        <v>SANTANDER</v>
      </c>
      <c r="Z934">
        <f>+VLOOKUP(A$1:A$21186,'DT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>
        <v>2110427</v>
      </c>
      <c r="B935" t="s">
        <v>1268</v>
      </c>
      <c r="C935" t="s">
        <v>1258</v>
      </c>
      <c r="D935">
        <v>11520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328.87</v>
      </c>
      <c r="M935" s="224">
        <v>46263</v>
      </c>
      <c r="N935">
        <v>0</v>
      </c>
      <c r="O935" t="s">
        <v>1719</v>
      </c>
      <c r="P935">
        <v>2110427</v>
      </c>
      <c r="Q935" t="s">
        <v>1720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+VLOOKUP($A$1:$A$21186,'DT HUEVO'!$A:$E,3,0)</f>
        <v>M</v>
      </c>
      <c r="W935" t="str">
        <f>+VLOOKUP($A$1:$A$21026,'DT HUEVO'!$A:$E,4,0)</f>
        <v>VERDE</v>
      </c>
      <c r="X935" t="str">
        <f>+VLOOKUP(T$1:T$21186,'DT HUEVO'!$H:$K,2,0)</f>
        <v>-</v>
      </c>
      <c r="Y935" t="str">
        <f>+VLOOKUP(T$1:T$21186,'DT HUEVO'!$H:$K,3,0)</f>
        <v>SANTANDER</v>
      </c>
      <c r="Z935">
        <f>+VLOOKUP(A$1:A$21186,'DT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>
        <v>2112207</v>
      </c>
      <c r="B936" t="s">
        <v>1103</v>
      </c>
      <c r="C936" t="s">
        <v>1258</v>
      </c>
      <c r="D936">
        <v>180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599.67999999999995</v>
      </c>
      <c r="M936" s="224">
        <v>46263</v>
      </c>
      <c r="N936"/>
      <c r="O936" t="s">
        <v>1719</v>
      </c>
      <c r="P936">
        <v>2112207</v>
      </c>
      <c r="Q936" t="s">
        <v>1720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+VLOOKUP($A$1:$A$21186,'DT HUEVO'!$A:$E,3,0)</f>
        <v>XL</v>
      </c>
      <c r="W936" t="str">
        <f>+VLOOKUP($A$1:$A$21026,'DT HUEVO'!$A:$E,4,0)</f>
        <v>EMPACADOS</v>
      </c>
      <c r="X936" t="str">
        <f>+VLOOKUP(T$1:T$21186,'DT HUEVO'!$H:$K,2,0)</f>
        <v>-</v>
      </c>
      <c r="Y936" t="str">
        <f>+VLOOKUP(T$1:T$21186,'DT HUEVO'!$H:$K,3,0)</f>
        <v>SANTANDER</v>
      </c>
      <c r="Z936" t="str">
        <f>+VLOOKUP(A$1:A$21186,'DT HUEVO'!$A:$E,5,0)</f>
        <v>TAT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>
        <v>2114158</v>
      </c>
      <c r="B937" t="s">
        <v>1787</v>
      </c>
      <c r="C937" t="s">
        <v>1258</v>
      </c>
      <c r="D937">
        <v>1480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538.38</v>
      </c>
      <c r="M937" s="224">
        <v>46263</v>
      </c>
      <c r="N937"/>
      <c r="O937" t="s">
        <v>1719</v>
      </c>
      <c r="P937">
        <v>2114158</v>
      </c>
      <c r="Q937" t="s">
        <v>1720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+VLOOKUP($A$1:$A$21186,'DT HUEVO'!$A:$E,3,0)</f>
        <v>YUMBO</v>
      </c>
      <c r="W937" t="str">
        <f>+VLOOKUP($A$1:$A$21026,'DT HUEVO'!$A:$E,4,0)</f>
        <v>EMPACADOS</v>
      </c>
      <c r="X937" t="str">
        <f>+VLOOKUP(T$1:T$21186,'DT HUEVO'!$H:$K,2,0)</f>
        <v>-</v>
      </c>
      <c r="Y937" t="str">
        <f>+VLOOKUP(T$1:T$21186,'DT HUEVO'!$H:$K,3,0)</f>
        <v>SANTANDER</v>
      </c>
      <c r="Z937">
        <f>+VLOOKUP(A$1:A$21186,'DT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>
        <v>2114268</v>
      </c>
      <c r="B938" t="s">
        <v>1699</v>
      </c>
      <c r="C938" t="s">
        <v>1258</v>
      </c>
      <c r="D938">
        <v>2700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538.38</v>
      </c>
      <c r="M938" s="224">
        <v>46265</v>
      </c>
      <c r="N938">
        <v>0</v>
      </c>
      <c r="O938" t="s">
        <v>1719</v>
      </c>
      <c r="P938">
        <v>2114268</v>
      </c>
      <c r="Q938" t="s">
        <v>1720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+VLOOKUP($A$1:$A$21186,'DT HUEVO'!$A:$E,3,0)</f>
        <v>XL</v>
      </c>
      <c r="W938" t="str">
        <f>+VLOOKUP($A$1:$A$21026,'DT HUEVO'!$A:$E,4,0)</f>
        <v>EMPACADOS</v>
      </c>
      <c r="X938" t="str">
        <f>+VLOOKUP(T$1:T$21186,'DT HUEVO'!$H:$K,2,0)</f>
        <v>-</v>
      </c>
      <c r="Y938" t="str">
        <f>+VLOOKUP(T$1:T$21186,'DT HUEVO'!$H:$K,3,0)</f>
        <v>SANTANDER</v>
      </c>
      <c r="Z938">
        <f>+VLOOKUP(A$1:A$21186,'DT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>
        <v>2114357</v>
      </c>
      <c r="B939" t="s">
        <v>1700</v>
      </c>
      <c r="C939" t="s">
        <v>1258</v>
      </c>
      <c r="D939">
        <v>2452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538.38</v>
      </c>
      <c r="M939" s="224">
        <v>46263</v>
      </c>
      <c r="N939">
        <v>0</v>
      </c>
      <c r="O939" t="s">
        <v>1719</v>
      </c>
      <c r="P939">
        <v>2114357</v>
      </c>
      <c r="Q939" t="s">
        <v>1720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+VLOOKUP($A$1:$A$21186,'DT HUEVO'!$A:$E,3,0)</f>
        <v>L</v>
      </c>
      <c r="W939" t="str">
        <f>+VLOOKUP($A$1:$A$21026,'DT HUEVO'!$A:$E,4,0)</f>
        <v>EMPACADOS</v>
      </c>
      <c r="X939" t="str">
        <f>+VLOOKUP(T$1:T$21186,'DT HUEVO'!$H:$K,2,0)</f>
        <v>-</v>
      </c>
      <c r="Y939" t="str">
        <f>+VLOOKUP(T$1:T$21186,'DT HUEVO'!$H:$K,3,0)</f>
        <v>SANTANDER</v>
      </c>
      <c r="Z939">
        <f>+VLOOKUP(A$1:A$21186,'DT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>
        <v>2114379</v>
      </c>
      <c r="B940" t="s">
        <v>1701</v>
      </c>
      <c r="C940" t="s">
        <v>1258</v>
      </c>
      <c r="D940">
        <v>5670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538.38</v>
      </c>
      <c r="M940" s="224">
        <v>46265</v>
      </c>
      <c r="N940">
        <v>0</v>
      </c>
      <c r="O940" t="s">
        <v>1719</v>
      </c>
      <c r="P940">
        <v>2114379</v>
      </c>
      <c r="Q940" t="s">
        <v>1720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+VLOOKUP($A$1:$A$21186,'DT HUEVO'!$A:$E,3,0)</f>
        <v>L</v>
      </c>
      <c r="W940" t="str">
        <f>+VLOOKUP($A$1:$A$21026,'DT HUEVO'!$A:$E,4,0)</f>
        <v>EMPACADOS</v>
      </c>
      <c r="X940" t="str">
        <f>+VLOOKUP(T$1:T$21186,'DT HUEVO'!$H:$K,2,0)</f>
        <v>-</v>
      </c>
      <c r="Y940" t="str">
        <f>+VLOOKUP(T$1:T$21186,'DT HUEVO'!$H:$K,3,0)</f>
        <v>SANTANDER</v>
      </c>
      <c r="Z940">
        <f>+VLOOKUP(A$1:A$21186,'DT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>
        <v>2152388</v>
      </c>
      <c r="B941" t="s">
        <v>1105</v>
      </c>
      <c r="C941" t="s">
        <v>1258</v>
      </c>
      <c r="D941">
        <v>3240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538.38</v>
      </c>
      <c r="M941" s="224">
        <v>46263</v>
      </c>
      <c r="N941"/>
      <c r="O941" t="s">
        <v>1719</v>
      </c>
      <c r="P941">
        <v>2152388</v>
      </c>
      <c r="Q941" t="s">
        <v>1720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+VLOOKUP($A$1:$A$21186,'DT HUEVO'!$A:$E,3,0)</f>
        <v>L</v>
      </c>
      <c r="W941" t="str">
        <f>+VLOOKUP($A$1:$A$21026,'DT HUEVO'!$A:$E,4,0)</f>
        <v>EMPACADOS</v>
      </c>
      <c r="X941" t="str">
        <f>+VLOOKUP(T$1:T$21186,'DT HUEVO'!$H:$K,2,0)</f>
        <v>-</v>
      </c>
      <c r="Y941" t="str">
        <f>+VLOOKUP(T$1:T$21186,'DT HUEVO'!$H:$K,3,0)</f>
        <v>SANTANDER</v>
      </c>
      <c r="Z941">
        <f>+VLOOKUP(A$1:A$21186,'DT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10601</v>
      </c>
      <c r="B942" t="s">
        <v>44</v>
      </c>
      <c r="C942" t="s">
        <v>1258</v>
      </c>
      <c r="D942">
        <v>677</v>
      </c>
      <c r="E942">
        <v>0</v>
      </c>
      <c r="F942" t="s">
        <v>1259</v>
      </c>
      <c r="G942" t="s">
        <v>1260</v>
      </c>
      <c r="H942">
        <v>0</v>
      </c>
      <c r="I942">
        <v>400</v>
      </c>
      <c r="J942" t="s">
        <v>1261</v>
      </c>
      <c r="K942" t="s">
        <v>1262</v>
      </c>
      <c r="L942">
        <v>130.24</v>
      </c>
      <c r="M942" s="224">
        <v>46263</v>
      </c>
      <c r="N942">
        <v>10601</v>
      </c>
      <c r="O942" t="s">
        <v>423</v>
      </c>
      <c r="P942">
        <v>10601</v>
      </c>
      <c r="Q942" t="s">
        <v>424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+VLOOKUP($A$1:$A$21186,'DT HUEVO'!$A:$E,3,0)</f>
        <v>C</v>
      </c>
      <c r="W942" t="str">
        <f>+VLOOKUP($A$1:$A$21026,'DT HUEVO'!$A:$E,4,0)</f>
        <v>GRIS SUELTO</v>
      </c>
      <c r="X942" t="str">
        <f>+VLOOKUP(T$1:T$21186,'DT HUEVO'!$H:$K,2,0)</f>
        <v>-</v>
      </c>
      <c r="Y942" t="str">
        <f>+VLOOKUP(T$1:T$21186,'DT HUEVO'!$H:$K,3,0)</f>
        <v>SANTANDER</v>
      </c>
      <c r="Z942">
        <f>+VLOOKUP(A$1:A$21186,'DT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13358</v>
      </c>
      <c r="B943" t="s">
        <v>33</v>
      </c>
      <c r="C943" t="s">
        <v>1258</v>
      </c>
      <c r="D943">
        <v>288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493.6</v>
      </c>
      <c r="M943" s="224">
        <v>46264</v>
      </c>
      <c r="N943"/>
      <c r="O943" t="s">
        <v>423</v>
      </c>
      <c r="P943">
        <v>13358</v>
      </c>
      <c r="Q943" t="s">
        <v>424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+VLOOKUP($A$1:$A$21186,'DT HUEVO'!$A:$E,3,0)</f>
        <v>AA</v>
      </c>
      <c r="W943" t="str">
        <f>+VLOOKUP($A$1:$A$21026,'DT HUEVO'!$A:$E,4,0)</f>
        <v>EMPACADOS</v>
      </c>
      <c r="X943" t="str">
        <f>+VLOOKUP(T$1:T$21186,'DT HUEVO'!$H:$K,2,0)</f>
        <v>-</v>
      </c>
      <c r="Y943" t="str">
        <f>+VLOOKUP(T$1:T$21186,'DT HUEVO'!$H:$K,3,0)</f>
        <v>SANTANDER</v>
      </c>
      <c r="Z943">
        <f>+VLOOKUP(A$1:A$21186,'DT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13457</v>
      </c>
      <c r="B944" t="s">
        <v>1171</v>
      </c>
      <c r="C944" t="s">
        <v>1258</v>
      </c>
      <c r="D944">
        <v>720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406.83</v>
      </c>
      <c r="M944" s="224">
        <v>46264</v>
      </c>
      <c r="N944"/>
      <c r="O944" t="s">
        <v>423</v>
      </c>
      <c r="P944">
        <v>13457</v>
      </c>
      <c r="Q944" t="s">
        <v>424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+VLOOKUP($A$1:$A$21186,'DT HUEVO'!$A:$E,3,0)</f>
        <v>A</v>
      </c>
      <c r="W944" t="str">
        <f>+VLOOKUP($A$1:$A$21026,'DT HUEVO'!$A:$E,4,0)</f>
        <v>EMPACADOS</v>
      </c>
      <c r="X944" t="str">
        <f>+VLOOKUP(T$1:T$21186,'DT HUEVO'!$H:$K,2,0)</f>
        <v>-</v>
      </c>
      <c r="Y944" t="str">
        <f>+VLOOKUP(T$1:T$21186,'DT HUEVO'!$H:$K,3,0)</f>
        <v>SANTANDER</v>
      </c>
      <c r="Z944">
        <f>+VLOOKUP(A$1:A$21186,'DT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13524</v>
      </c>
      <c r="B945" t="s">
        <v>1168</v>
      </c>
      <c r="C945" t="s">
        <v>1258</v>
      </c>
      <c r="D945">
        <v>240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389.01</v>
      </c>
      <c r="M945" s="224">
        <v>46264</v>
      </c>
      <c r="N945"/>
      <c r="O945" t="s">
        <v>423</v>
      </c>
      <c r="P945">
        <v>13524</v>
      </c>
      <c r="Q945" t="s">
        <v>424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+VLOOKUP($A$1:$A$21186,'DT HUEVO'!$A:$E,3,0)</f>
        <v>B</v>
      </c>
      <c r="W945" t="str">
        <f>+VLOOKUP($A$1:$A$21026,'DT HUEVO'!$A:$E,4,0)</f>
        <v>EMPACADOS</v>
      </c>
      <c r="X945" t="str">
        <f>+VLOOKUP(T$1:T$21186,'DT HUEVO'!$H:$K,2,0)</f>
        <v>-</v>
      </c>
      <c r="Y945" t="str">
        <f>+VLOOKUP(T$1:T$21186,'DT HUEVO'!$H:$K,3,0)</f>
        <v>SANTANDER</v>
      </c>
      <c r="Z945">
        <f>+VLOOKUP(A$1:A$21186,'DT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>
        <v>72007</v>
      </c>
      <c r="B946" t="s">
        <v>1802</v>
      </c>
      <c r="C946" t="s">
        <v>1258</v>
      </c>
      <c r="D946">
        <v>3030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162.88</v>
      </c>
      <c r="M946" s="224">
        <v>46263</v>
      </c>
      <c r="N946">
        <v>0</v>
      </c>
      <c r="O946" t="s">
        <v>423</v>
      </c>
      <c r="P946">
        <v>72007</v>
      </c>
      <c r="Q946" t="s">
        <v>424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+VLOOKUP($A$1:$A$21186,'DT HUEVO'!$A:$E,3,0)</f>
        <v>SEGUNDA</v>
      </c>
      <c r="W946" t="str">
        <f>+VLOOKUP($A$1:$A$21026,'DT HUEVO'!$A:$E,4,0)</f>
        <v>SEGUNDA</v>
      </c>
      <c r="X946" t="str">
        <f>+VLOOKUP(T$1:T$21186,'DT HUEVO'!$H:$K,2,0)</f>
        <v>-</v>
      </c>
      <c r="Y946" t="str">
        <f>+VLOOKUP(T$1:T$21186,'DT HUEVO'!$H:$K,3,0)</f>
        <v>SANTANDER</v>
      </c>
      <c r="Z946">
        <f>+VLOOKUP(A$1:A$21186,'DT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73001</v>
      </c>
      <c r="B947" t="s">
        <v>1269</v>
      </c>
      <c r="C947" t="s">
        <v>1258</v>
      </c>
      <c r="D947">
        <v>150</v>
      </c>
      <c r="E947">
        <v>0</v>
      </c>
      <c r="F947" t="s">
        <v>1259</v>
      </c>
      <c r="G947" t="s">
        <v>1260</v>
      </c>
      <c r="H947">
        <v>0</v>
      </c>
      <c r="I947">
        <v>500</v>
      </c>
      <c r="J947" t="s">
        <v>1261</v>
      </c>
      <c r="K947" t="s">
        <v>1262</v>
      </c>
      <c r="L947">
        <v>164.38</v>
      </c>
      <c r="M947" s="224">
        <v>46263</v>
      </c>
      <c r="N947">
        <v>0</v>
      </c>
      <c r="O947" t="s">
        <v>423</v>
      </c>
      <c r="P947">
        <v>73001</v>
      </c>
      <c r="Q947" t="s">
        <v>424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+VLOOKUP($A$1:$A$21186,'DT HUEVO'!$A:$E,3,0)</f>
        <v>SEGUNDA</v>
      </c>
      <c r="W947" t="str">
        <f>+VLOOKUP($A$1:$A$21026,'DT HUEVO'!$A:$E,4,0)</f>
        <v>SEGUNDA</v>
      </c>
      <c r="X947" t="str">
        <f>+VLOOKUP(T$1:T$21186,'DT HUEVO'!$H:$K,2,0)</f>
        <v>-</v>
      </c>
      <c r="Y947" t="str">
        <f>+VLOOKUP(T$1:T$21186,'DT HUEVO'!$H:$K,3,0)</f>
        <v>SANTANDER</v>
      </c>
      <c r="Z947" t="str">
        <f>+VLOOKUP(A$1:A$21186,'DT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>
        <v>13324</v>
      </c>
      <c r="B948" t="s">
        <v>1236</v>
      </c>
      <c r="C948" t="s">
        <v>1258</v>
      </c>
      <c r="D948">
        <v>300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470.72</v>
      </c>
      <c r="M948" s="224">
        <v>46264</v>
      </c>
      <c r="N948">
        <v>0</v>
      </c>
      <c r="O948" t="s">
        <v>1345</v>
      </c>
      <c r="P948">
        <v>13324</v>
      </c>
      <c r="Q948" t="s">
        <v>1245</v>
      </c>
      <c r="R948">
        <v>0</v>
      </c>
      <c r="S948"/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+VLOOKUP($A$1:$A$21186,'DT HUEVO'!$A:$E,3,0)</f>
        <v>AA</v>
      </c>
      <c r="W948" t="str">
        <f>+VLOOKUP($A$1:$A$21026,'DT HUEVO'!$A:$E,4,0)</f>
        <v>EMPACADOS</v>
      </c>
      <c r="X948" t="str">
        <f>+VLOOKUP(T$1:T$21186,'DT HUEVO'!$H:$K,2,0)</f>
        <v>-</v>
      </c>
      <c r="Y948" t="str">
        <f>+VLOOKUP(T$1:T$21186,'DT HUEVO'!$H:$K,3,0)</f>
        <v>SANTANDER</v>
      </c>
      <c r="Z948">
        <f>+VLOOKUP(A$1:A$21186,'DT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13359</v>
      </c>
      <c r="B949" t="s">
        <v>1731</v>
      </c>
      <c r="C949" t="s">
        <v>1258</v>
      </c>
      <c r="D949">
        <v>600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478.25</v>
      </c>
      <c r="M949" s="224">
        <v>46264</v>
      </c>
      <c r="N949">
        <v>13359</v>
      </c>
      <c r="O949" t="s">
        <v>1345</v>
      </c>
      <c r="P949">
        <v>13359</v>
      </c>
      <c r="Q949" t="s">
        <v>1245</v>
      </c>
      <c r="R949">
        <v>0</v>
      </c>
      <c r="S949"/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+VLOOKUP($A$1:$A$21186,'DT HUEVO'!$A:$E,3,0)</f>
        <v>AA</v>
      </c>
      <c r="W949" t="str">
        <f>+VLOOKUP($A$1:$A$21026,'DT HUEVO'!$A:$E,4,0)</f>
        <v>EMPACADOS</v>
      </c>
      <c r="X949" t="str">
        <f>+VLOOKUP(T$1:T$21186,'DT HUEVO'!$H:$K,2,0)</f>
        <v>-</v>
      </c>
      <c r="Y949" t="str">
        <f>+VLOOKUP(T$1:T$21186,'DT HUEVO'!$H:$K,3,0)</f>
        <v>SANTANDER</v>
      </c>
      <c r="Z949">
        <f>+VLOOKUP(A$1:A$21186,'DT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>
        <v>13469</v>
      </c>
      <c r="B950" t="s">
        <v>1692</v>
      </c>
      <c r="C950" t="s">
        <v>1258</v>
      </c>
      <c r="D950">
        <v>600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389.68</v>
      </c>
      <c r="M950" s="224">
        <v>46264</v>
      </c>
      <c r="N950"/>
      <c r="O950" t="s">
        <v>1345</v>
      </c>
      <c r="P950">
        <v>13469</v>
      </c>
      <c r="Q950" t="s">
        <v>1245</v>
      </c>
      <c r="R950">
        <v>0</v>
      </c>
      <c r="S950"/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+VLOOKUP($A$1:$A$21186,'DT HUEVO'!$A:$E,3,0)</f>
        <v>A</v>
      </c>
      <c r="W950" t="str">
        <f>+VLOOKUP($A$1:$A$21026,'DT HUEVO'!$A:$E,4,0)</f>
        <v>EMPACADOS</v>
      </c>
      <c r="X950" t="str">
        <f>+VLOOKUP(T$1:T$21186,'DT HUEVO'!$H:$K,2,0)</f>
        <v>-</v>
      </c>
      <c r="Y950" t="str">
        <f>+VLOOKUP(T$1:T$21186,'DT HUEVO'!$H:$K,3,0)</f>
        <v>SANTANDER</v>
      </c>
      <c r="Z950">
        <f>+VLOOKUP(A$1:A$21186,'DT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>
        <v>79103</v>
      </c>
      <c r="B951" t="s">
        <v>1740</v>
      </c>
      <c r="C951" t="s">
        <v>1258</v>
      </c>
      <c r="D951">
        <v>6207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95.129999999999981</v>
      </c>
      <c r="M951" s="224">
        <v>46263</v>
      </c>
      <c r="N951">
        <v>79103</v>
      </c>
      <c r="O951" t="s">
        <v>1345</v>
      </c>
      <c r="P951">
        <v>79103</v>
      </c>
      <c r="Q951" t="s">
        <v>1245</v>
      </c>
      <c r="R951">
        <v>0</v>
      </c>
      <c r="S951"/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+VLOOKUP($A$1:$A$21186,'DT HUEVO'!$A:$E,3,0)</f>
        <v>SEGUNDA</v>
      </c>
      <c r="W951" t="str">
        <f>+VLOOKUP($A$1:$A$21026,'DT HUEVO'!$A:$E,4,0)</f>
        <v>SEGUNDA</v>
      </c>
      <c r="X951" t="str">
        <f>+VLOOKUP(T$1:T$21186,'DT HUEVO'!$H:$K,2,0)</f>
        <v>-</v>
      </c>
      <c r="Y951" t="str">
        <f>+VLOOKUP(T$1:T$21186,'DT HUEVO'!$H:$K,3,0)</f>
        <v>SANTANDER</v>
      </c>
      <c r="Z951">
        <f>+VLOOKUP(A$1:A$21186,'DT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>
        <v>79201</v>
      </c>
      <c r="B952" t="s">
        <v>50</v>
      </c>
      <c r="C952" t="s">
        <v>1258</v>
      </c>
      <c r="D952">
        <v>2208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376.83</v>
      </c>
      <c r="M952" s="224">
        <v>46263</v>
      </c>
      <c r="N952">
        <v>79201</v>
      </c>
      <c r="O952" t="s">
        <v>1345</v>
      </c>
      <c r="P952">
        <v>79201</v>
      </c>
      <c r="Q952" t="s">
        <v>1245</v>
      </c>
      <c r="R952">
        <v>0</v>
      </c>
      <c r="S952"/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+VLOOKUP($A$1:$A$21186,'DT HUEVO'!$A:$E,3,0)</f>
        <v>SEGUNDA</v>
      </c>
      <c r="W952" t="str">
        <f>+VLOOKUP($A$1:$A$21026,'DT HUEVO'!$A:$E,4,0)</f>
        <v>SEGUNDA</v>
      </c>
      <c r="X952" t="str">
        <f>+VLOOKUP(T$1:T$21186,'DT HUEVO'!$H:$K,2,0)</f>
        <v>-</v>
      </c>
      <c r="Y952" t="str">
        <f>+VLOOKUP(T$1:T$21186,'DT HUEVO'!$H:$K,3,0)</f>
        <v>SANTANDER</v>
      </c>
      <c r="Z952" t="str">
        <f>+VLOOKUP(A$1:A$21186,'DT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>
        <v>13358</v>
      </c>
      <c r="B953" t="s">
        <v>33</v>
      </c>
      <c r="C953" t="s">
        <v>1258</v>
      </c>
      <c r="D953">
        <v>212256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493.6</v>
      </c>
      <c r="M953" s="224">
        <v>46265</v>
      </c>
      <c r="N953"/>
      <c r="O953" t="s">
        <v>1274</v>
      </c>
      <c r="P953">
        <v>13358</v>
      </c>
      <c r="Q953" t="s">
        <v>1013</v>
      </c>
      <c r="R953">
        <v>0</v>
      </c>
      <c r="S953"/>
      <c r="T953" s="3" t="str">
        <f>+VLOOKUP(Tabla1[[#This Row],[id_bodega]],'CONVERSION DATOS'!B:D,2,0)</f>
        <v>TAT CE MEDELLIN</v>
      </c>
      <c r="U953" s="3" t="str">
        <f>+VLOOKUP(Q953,'CONVERSION DATOS'!B:D,3,0)</f>
        <v>BODEGA</v>
      </c>
      <c r="V953" t="str">
        <f>+VLOOKUP($A$1:$A$21186,'DT HUEVO'!$A:$E,3,0)</f>
        <v>AA</v>
      </c>
      <c r="W953" t="str">
        <f>+VLOOKUP($A$1:$A$21026,'DT HUEVO'!$A:$E,4,0)</f>
        <v>EMPACADOS</v>
      </c>
      <c r="X953" t="str">
        <f>+VLOOKUP(T$1:T$21186,'DT HUEVO'!$H:$K,2,0)</f>
        <v>CENTRO DE EMPAQUES</v>
      </c>
      <c r="Y953" t="str">
        <f>+VLOOKUP(T$1:T$21186,'DT HUEVO'!$H:$K,3,0)</f>
        <v>CALOTO</v>
      </c>
      <c r="Z953">
        <f>+VLOOKUP(A$1:A$21186,'DT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>
        <v>13420</v>
      </c>
      <c r="B954" t="s">
        <v>1716</v>
      </c>
      <c r="C954" t="s">
        <v>1258</v>
      </c>
      <c r="D954">
        <v>900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404.41001111111109</v>
      </c>
      <c r="M954" s="224">
        <v>46264</v>
      </c>
      <c r="N954"/>
      <c r="O954" t="s">
        <v>1274</v>
      </c>
      <c r="P954">
        <v>13420</v>
      </c>
      <c r="Q954" t="s">
        <v>1013</v>
      </c>
      <c r="R954">
        <v>0</v>
      </c>
      <c r="S954"/>
      <c r="T954" s="3" t="str">
        <f>+VLOOKUP(Tabla1[[#This Row],[id_bodega]],'CONVERSION DATOS'!B:D,2,0)</f>
        <v>TAT CE MEDELLIN</v>
      </c>
      <c r="U954" s="3" t="str">
        <f>+VLOOKUP(Q954,'CONVERSION DATOS'!B:D,3,0)</f>
        <v>BODEGA</v>
      </c>
      <c r="V954" t="str">
        <f>+VLOOKUP($A$1:$A$21186,'DT HUEVO'!$A:$E,3,0)</f>
        <v>A</v>
      </c>
      <c r="W954" t="str">
        <f>+VLOOKUP($A$1:$A$21026,'DT HUEVO'!$A:$E,4,0)</f>
        <v>EMPACADOS</v>
      </c>
      <c r="X954" t="str">
        <f>+VLOOKUP(T$1:T$21186,'DT HUEVO'!$H:$K,2,0)</f>
        <v>CENTRO DE EMPAQUES</v>
      </c>
      <c r="Y954" t="str">
        <f>+VLOOKUP(T$1:T$21186,'DT HUEVO'!$H:$K,3,0)</f>
        <v>CALOTO</v>
      </c>
      <c r="Z954">
        <f>+VLOOKUP(A$1:A$21186,'DT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2010301</v>
      </c>
      <c r="B955" t="s">
        <v>1270</v>
      </c>
      <c r="C955" t="s">
        <v>1258</v>
      </c>
      <c r="D955">
        <v>276229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376.83</v>
      </c>
      <c r="M955" s="224">
        <v>46265</v>
      </c>
      <c r="N955"/>
      <c r="O955" t="s">
        <v>1274</v>
      </c>
      <c r="P955">
        <v>2010301</v>
      </c>
      <c r="Q955" t="s">
        <v>1013</v>
      </c>
      <c r="R955">
        <v>0</v>
      </c>
      <c r="S955"/>
      <c r="T955" s="3" t="str">
        <f>+VLOOKUP(Tabla1[[#This Row],[id_bodega]],'CONVERSION DATOS'!B:D,2,0)</f>
        <v>TAT CE MEDELLIN</v>
      </c>
      <c r="U955" s="3" t="str">
        <f>+VLOOKUP(Q955,'CONVERSION DATOS'!B:D,3,0)</f>
        <v>BODEGA</v>
      </c>
      <c r="V955" t="str">
        <f>+VLOOKUP($A$1:$A$21186,'DT HUEVO'!$A:$E,3,0)</f>
        <v>AA</v>
      </c>
      <c r="W955" t="str">
        <f>+VLOOKUP($A$1:$A$21026,'DT HUEVO'!$A:$E,4,0)</f>
        <v>GRIS SUELTO</v>
      </c>
      <c r="X955" t="str">
        <f>+VLOOKUP(T$1:T$21186,'DT HUEVO'!$H:$K,2,0)</f>
        <v>CENTRO DE EMPAQUES</v>
      </c>
      <c r="Y955" t="str">
        <f>+VLOOKUP(T$1:T$21186,'DT HUEVO'!$H:$K,3,0)</f>
        <v>CALOTO</v>
      </c>
      <c r="Z955">
        <f>+VLOOKUP(A$1:A$21186,'DT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>
        <v>2410401</v>
      </c>
      <c r="B956" t="s">
        <v>1790</v>
      </c>
      <c r="C956" t="s">
        <v>1258</v>
      </c>
      <c r="D956">
        <v>456462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406.83</v>
      </c>
      <c r="M956" s="224">
        <v>46265</v>
      </c>
      <c r="N956">
        <v>0</v>
      </c>
      <c r="O956" t="s">
        <v>1274</v>
      </c>
      <c r="P956">
        <v>2410401</v>
      </c>
      <c r="Q956" t="s">
        <v>1013</v>
      </c>
      <c r="R956">
        <v>0</v>
      </c>
      <c r="S956"/>
      <c r="T956" s="3" t="str">
        <f>+VLOOKUP(Tabla1[[#This Row],[id_bodega]],'CONVERSION DATOS'!B:D,2,0)</f>
        <v>TAT CE MEDELLIN</v>
      </c>
      <c r="U956" s="3" t="str">
        <f>+VLOOKUP(Q956,'CONVERSION DATOS'!B:D,3,0)</f>
        <v>BODEGA</v>
      </c>
      <c r="V956" t="str">
        <f>+VLOOKUP($A$1:$A$21186,'DT HUEVO'!$A:$E,3,0)</f>
        <v>A</v>
      </c>
      <c r="W956" t="str">
        <f>+VLOOKUP($A$1:$A$21026,'DT HUEVO'!$A:$E,4,0)</f>
        <v>GRIS SUELTO</v>
      </c>
      <c r="X956" t="str">
        <f>+VLOOKUP(T$1:T$21186,'DT HUEVO'!$H:$K,2,0)</f>
        <v>CENTRO DE EMPAQUES</v>
      </c>
      <c r="Y956" t="str">
        <f>+VLOOKUP(T$1:T$21186,'DT HUEVO'!$H:$K,3,0)</f>
        <v>CALOTO</v>
      </c>
      <c r="Z956">
        <f>+VLOOKUP(A$1:A$21186,'DT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>
        <v>2010301</v>
      </c>
      <c r="B957" t="s">
        <v>1270</v>
      </c>
      <c r="C957" t="s">
        <v>1258</v>
      </c>
      <c r="D957">
        <v>9025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376.83</v>
      </c>
      <c r="M957" s="224">
        <v>46263</v>
      </c>
      <c r="N957"/>
      <c r="O957" t="s">
        <v>1275</v>
      </c>
      <c r="P957">
        <v>2010301</v>
      </c>
      <c r="Q957" t="s">
        <v>1199</v>
      </c>
      <c r="R957">
        <v>0</v>
      </c>
      <c r="S957"/>
      <c r="T957" s="3" t="str">
        <f>+VLOOKUP(Tabla1[[#This Row],[id_bodega]],'CONVERSION DATOS'!B:D,2,0)</f>
        <v>TAT CE MONTERIA</v>
      </c>
      <c r="U957" s="3" t="str">
        <f>+VLOOKUP(Q957,'CONVERSION DATOS'!B:D,3,0)</f>
        <v>BODEGA</v>
      </c>
      <c r="V957" t="str">
        <f>+VLOOKUP($A$1:$A$21186,'DT HUEVO'!$A:$E,3,0)</f>
        <v>AA</v>
      </c>
      <c r="W957" t="str">
        <f>+VLOOKUP($A$1:$A$21026,'DT HUEVO'!$A:$E,4,0)</f>
        <v>GRIS SUELTO</v>
      </c>
      <c r="X957" t="str">
        <f>+VLOOKUP(T$1:T$21186,'DT HUEVO'!$H:$K,2,0)</f>
        <v>COSTA</v>
      </c>
      <c r="Y957" t="str">
        <f>+VLOOKUP(T$1:T$21186,'DT HUEVO'!$H:$K,3,0)</f>
        <v>CALOTO</v>
      </c>
      <c r="Z957">
        <f>+VLOOKUP(A$1:A$21186,'DT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>
        <v>2410401</v>
      </c>
      <c r="B958" t="s">
        <v>1790</v>
      </c>
      <c r="C958" t="s">
        <v>1258</v>
      </c>
      <c r="D958">
        <v>112320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406.83</v>
      </c>
      <c r="M958" s="224">
        <v>46264</v>
      </c>
      <c r="N958">
        <v>0</v>
      </c>
      <c r="O958" t="s">
        <v>1275</v>
      </c>
      <c r="P958">
        <v>2410401</v>
      </c>
      <c r="Q958" t="s">
        <v>1199</v>
      </c>
      <c r="R958">
        <v>0</v>
      </c>
      <c r="S958"/>
      <c r="T958" s="3" t="str">
        <f>+VLOOKUP(Tabla1[[#This Row],[id_bodega]],'CONVERSION DATOS'!B:D,2,0)</f>
        <v>TAT CE MONTERIA</v>
      </c>
      <c r="U958" s="3" t="str">
        <f>+VLOOKUP(Q958,'CONVERSION DATOS'!B:D,3,0)</f>
        <v>BODEGA</v>
      </c>
      <c r="V958" t="str">
        <f>+VLOOKUP($A$1:$A$21186,'DT HUEVO'!$A:$E,3,0)</f>
        <v>A</v>
      </c>
      <c r="W958" t="str">
        <f>+VLOOKUP($A$1:$A$21026,'DT HUEVO'!$A:$E,4,0)</f>
        <v>GRIS SUELTO</v>
      </c>
      <c r="X958" t="str">
        <f>+VLOOKUP(T$1:T$21186,'DT HUEVO'!$H:$K,2,0)</f>
        <v>COSTA</v>
      </c>
      <c r="Y958" t="str">
        <f>+VLOOKUP(T$1:T$21186,'DT HUEVO'!$H:$K,3,0)</f>
        <v>CALOTO</v>
      </c>
      <c r="Z958">
        <f>+VLOOKUP(A$1:A$21186,'DT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>
        <v>10301</v>
      </c>
      <c r="B959" t="s">
        <v>30</v>
      </c>
      <c r="C959" t="s">
        <v>1258</v>
      </c>
      <c r="D959">
        <v>18838</v>
      </c>
      <c r="E959">
        <v>0</v>
      </c>
      <c r="F959" t="s">
        <v>1259</v>
      </c>
      <c r="G959" t="s">
        <v>1260</v>
      </c>
      <c r="H959">
        <v>0</v>
      </c>
      <c r="I959">
        <v>480</v>
      </c>
      <c r="J959" t="s">
        <v>1261</v>
      </c>
      <c r="K959" t="s">
        <v>1262</v>
      </c>
      <c r="L959">
        <v>284.91000000000003</v>
      </c>
      <c r="M959" s="224">
        <v>46264</v>
      </c>
      <c r="N959">
        <v>10301</v>
      </c>
      <c r="O959" t="s">
        <v>712</v>
      </c>
      <c r="P959">
        <v>10301</v>
      </c>
      <c r="Q959" t="s">
        <v>426</v>
      </c>
      <c r="R959">
        <v>0</v>
      </c>
      <c r="S959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+VLOOKUP($A$1:$A$21186,'DT HUEVO'!$A:$E,3,0)</f>
        <v>AA</v>
      </c>
      <c r="W959" t="str">
        <f>+VLOOKUP($A$1:$A$21026,'DT HUEVO'!$A:$E,4,0)</f>
        <v>GRIS SUELTO</v>
      </c>
      <c r="X959" t="str">
        <f>+VLOOKUP(T$1:T$21186,'DT HUEVO'!$H:$K,2,0)</f>
        <v>-</v>
      </c>
      <c r="Y959" t="str">
        <f>+VLOOKUP(T$1:T$21186,'DT HUEVO'!$H:$K,3,0)</f>
        <v>CALOTO</v>
      </c>
      <c r="Z959">
        <f>+VLOOKUP(A$1:A$21186,'DT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MAY</v>
      </c>
    </row>
    <row r="960" spans="1:28">
      <c r="A960">
        <v>10501</v>
      </c>
      <c r="B960" t="s">
        <v>41</v>
      </c>
      <c r="C960" t="s">
        <v>1258</v>
      </c>
      <c r="D960">
        <v>38502</v>
      </c>
      <c r="E960">
        <v>0</v>
      </c>
      <c r="F960" t="s">
        <v>1259</v>
      </c>
      <c r="G960" t="s">
        <v>1260</v>
      </c>
      <c r="H960">
        <v>0</v>
      </c>
      <c r="I960">
        <v>420</v>
      </c>
      <c r="J960" t="s">
        <v>1261</v>
      </c>
      <c r="K960" t="s">
        <v>1262</v>
      </c>
      <c r="L960">
        <v>225.96</v>
      </c>
      <c r="M960" s="224">
        <v>46264</v>
      </c>
      <c r="N960">
        <v>10501</v>
      </c>
      <c r="O960" t="s">
        <v>712</v>
      </c>
      <c r="P960">
        <v>10501</v>
      </c>
      <c r="Q960" t="s">
        <v>426</v>
      </c>
      <c r="R960">
        <v>0</v>
      </c>
      <c r="S960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+VLOOKUP($A$1:$A$21186,'DT HUEVO'!$A:$E,3,0)</f>
        <v>B</v>
      </c>
      <c r="W960" t="str">
        <f>+VLOOKUP($A$1:$A$21026,'DT HUEVO'!$A:$E,4,0)</f>
        <v>GRIS SUELTO</v>
      </c>
      <c r="X960" t="str">
        <f>+VLOOKUP(T$1:T$21186,'DT HUEVO'!$H:$K,2,0)</f>
        <v>-</v>
      </c>
      <c r="Y960" t="str">
        <f>+VLOOKUP(T$1:T$21186,'DT HUEVO'!$H:$K,3,0)</f>
        <v>CALOTO</v>
      </c>
      <c r="Z960">
        <f>+VLOOKUP(A$1:A$21186,'DT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MAY</v>
      </c>
    </row>
    <row r="961" spans="1:28">
      <c r="A961">
        <v>10601</v>
      </c>
      <c r="B961" t="s">
        <v>44</v>
      </c>
      <c r="C961" t="s">
        <v>1258</v>
      </c>
      <c r="D961">
        <v>1740</v>
      </c>
      <c r="E961">
        <v>0</v>
      </c>
      <c r="F961" t="s">
        <v>1259</v>
      </c>
      <c r="G961" t="s">
        <v>1260</v>
      </c>
      <c r="H961">
        <v>0</v>
      </c>
      <c r="I961">
        <v>500</v>
      </c>
      <c r="J961" t="s">
        <v>1261</v>
      </c>
      <c r="K961" t="s">
        <v>1262</v>
      </c>
      <c r="L961">
        <v>130.24</v>
      </c>
      <c r="M961" s="224">
        <v>46264</v>
      </c>
      <c r="N961">
        <v>10601</v>
      </c>
      <c r="O961" t="s">
        <v>712</v>
      </c>
      <c r="P961">
        <v>10601</v>
      </c>
      <c r="Q961" t="s">
        <v>426</v>
      </c>
      <c r="R961">
        <v>0</v>
      </c>
      <c r="S961"/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+VLOOKUP($A$1:$A$21186,'DT HUEVO'!$A:$E,3,0)</f>
        <v>C</v>
      </c>
      <c r="W961" t="str">
        <f>+VLOOKUP($A$1:$A$21026,'DT HUEVO'!$A:$E,4,0)</f>
        <v>GRIS SUELTO</v>
      </c>
      <c r="X961" t="str">
        <f>+VLOOKUP(T$1:T$21186,'DT HUEVO'!$H:$K,2,0)</f>
        <v>-</v>
      </c>
      <c r="Y961" t="str">
        <f>+VLOOKUP(T$1:T$21186,'DT HUEVO'!$H:$K,3,0)</f>
        <v>CALOTO</v>
      </c>
      <c r="Z961">
        <f>+VLOOKUP(A$1:A$21186,'DT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>
        <v>72001</v>
      </c>
      <c r="B962" t="s">
        <v>1679</v>
      </c>
      <c r="C962" t="s">
        <v>1258</v>
      </c>
      <c r="D962">
        <v>7191</v>
      </c>
      <c r="E962">
        <v>0</v>
      </c>
      <c r="F962" t="s">
        <v>1259</v>
      </c>
      <c r="G962" t="s">
        <v>1260</v>
      </c>
      <c r="H962">
        <v>0</v>
      </c>
      <c r="I962">
        <v>280</v>
      </c>
      <c r="J962" t="s">
        <v>1261</v>
      </c>
      <c r="K962" t="s">
        <v>1262</v>
      </c>
      <c r="L962">
        <v>162.88</v>
      </c>
      <c r="M962" s="224">
        <v>46264</v>
      </c>
      <c r="N962">
        <v>72001</v>
      </c>
      <c r="O962" t="s">
        <v>712</v>
      </c>
      <c r="P962">
        <v>72001</v>
      </c>
      <c r="Q962" t="s">
        <v>426</v>
      </c>
      <c r="R962">
        <v>0</v>
      </c>
      <c r="S962"/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+VLOOKUP($A$1:$A$21186,'DT HUEVO'!$A:$E,3,0)</f>
        <v>SEGUNDA</v>
      </c>
      <c r="W962" t="str">
        <f>+VLOOKUP($A$1:$A$21026,'DT HUEVO'!$A:$E,4,0)</f>
        <v>SEGUNDA</v>
      </c>
      <c r="X962" t="str">
        <f>+VLOOKUP(T$1:T$21186,'DT HUEVO'!$H:$K,2,0)</f>
        <v>-</v>
      </c>
      <c r="Y962" t="str">
        <f>+VLOOKUP(T$1:T$21186,'DT HUEVO'!$H:$K,3,0)</f>
        <v>CALOTO</v>
      </c>
      <c r="Z962" t="str">
        <f>+VLOOKUP(A$1:A$21186,'DT HUEVO'!$A:$E,5,0)</f>
        <v>SUCIO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>
        <v>73001</v>
      </c>
      <c r="B963" t="s">
        <v>1269</v>
      </c>
      <c r="C963" t="s">
        <v>1258</v>
      </c>
      <c r="D963">
        <v>46359</v>
      </c>
      <c r="E963">
        <v>0</v>
      </c>
      <c r="F963" t="s">
        <v>1259</v>
      </c>
      <c r="G963" t="s">
        <v>1260</v>
      </c>
      <c r="H963">
        <v>0</v>
      </c>
      <c r="I963">
        <v>500</v>
      </c>
      <c r="J963" t="s">
        <v>1261</v>
      </c>
      <c r="K963" t="s">
        <v>1262</v>
      </c>
      <c r="L963">
        <v>164.38</v>
      </c>
      <c r="M963" s="224">
        <v>46264</v>
      </c>
      <c r="N963">
        <v>0</v>
      </c>
      <c r="O963" t="s">
        <v>712</v>
      </c>
      <c r="P963">
        <v>73001</v>
      </c>
      <c r="Q963" t="s">
        <v>426</v>
      </c>
      <c r="R963">
        <v>0</v>
      </c>
      <c r="S963"/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+VLOOKUP($A$1:$A$21186,'DT HUEVO'!$A:$E,3,0)</f>
        <v>SEGUNDA</v>
      </c>
      <c r="W963" t="str">
        <f>+VLOOKUP($A$1:$A$21026,'DT HUEVO'!$A:$E,4,0)</f>
        <v>SEGUNDA</v>
      </c>
      <c r="X963" t="str">
        <f>+VLOOKUP(T$1:T$21186,'DT HUEVO'!$H:$K,2,0)</f>
        <v>-</v>
      </c>
      <c r="Y963" t="str">
        <f>+VLOOKUP(T$1:T$21186,'DT HUEVO'!$H:$K,3,0)</f>
        <v>CALOTO</v>
      </c>
      <c r="Z963" t="str">
        <f>+VLOOKUP(A$1:A$21186,'DT HUEVO'!$A:$E,5,0)</f>
        <v>PICADO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>
        <v>79110</v>
      </c>
      <c r="B964" t="s">
        <v>718</v>
      </c>
      <c r="C964" t="s">
        <v>1258</v>
      </c>
      <c r="D964">
        <v>9600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85.68</v>
      </c>
      <c r="M964" s="224">
        <v>46264</v>
      </c>
      <c r="N964">
        <v>79110</v>
      </c>
      <c r="O964" t="s">
        <v>712</v>
      </c>
      <c r="P964">
        <v>79110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+VLOOKUP($A$1:$A$21186,'DT HUEVO'!$A:$E,3,0)</f>
        <v>SEGUNDA</v>
      </c>
      <c r="W964" t="str">
        <f>+VLOOKUP($A$1:$A$21026,'DT HUEVO'!$A:$E,4,0)</f>
        <v>SEGUNDA</v>
      </c>
      <c r="X964" t="str">
        <f>+VLOOKUP(T$1:T$21186,'DT HUEVO'!$H:$K,2,0)</f>
        <v>-</v>
      </c>
      <c r="Y964" t="str">
        <f>+VLOOKUP(T$1:T$21186,'DT HUEVO'!$H:$K,3,0)</f>
        <v>CALOTO</v>
      </c>
      <c r="Z964" t="str">
        <f>+VLOOKUP(A$1:A$21186,'DT HUEVO'!$A:$E,5,0)</f>
        <v>ROTO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>
        <v>2010102</v>
      </c>
      <c r="B965" t="s">
        <v>1266</v>
      </c>
      <c r="C965" t="s">
        <v>1258</v>
      </c>
      <c r="D965">
        <v>13367</v>
      </c>
      <c r="E965"/>
      <c r="F965" t="s">
        <v>1259</v>
      </c>
      <c r="G965" t="s">
        <v>1260</v>
      </c>
      <c r="H965"/>
      <c r="I965"/>
      <c r="J965" t="s">
        <v>1261</v>
      </c>
      <c r="K965" t="s">
        <v>1262</v>
      </c>
      <c r="L965">
        <v>629.67999999999995</v>
      </c>
      <c r="M965" s="224">
        <v>46264</v>
      </c>
      <c r="N965"/>
      <c r="O965" t="s">
        <v>712</v>
      </c>
      <c r="P965">
        <v>2010102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+VLOOKUP($A$1:$A$21186,'DT HUEVO'!$A:$E,3,0)</f>
        <v>YUMBO</v>
      </c>
      <c r="W965" t="str">
        <f>+VLOOKUP($A$1:$A$21026,'DT HUEVO'!$A:$E,4,0)</f>
        <v>VERDE</v>
      </c>
      <c r="X965" t="str">
        <f>+VLOOKUP(T$1:T$21186,'DT HUEVO'!$H:$K,2,0)</f>
        <v>-</v>
      </c>
      <c r="Y965" t="str">
        <f>+VLOOKUP(T$1:T$21186,'DT HUEVO'!$H:$K,3,0)</f>
        <v>CALOTO</v>
      </c>
      <c r="Z965">
        <f>+VLOOKUP(A$1:A$21186,'DT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2110202</v>
      </c>
      <c r="B966" t="s">
        <v>1007</v>
      </c>
      <c r="C966" t="s">
        <v>1258</v>
      </c>
      <c r="D966">
        <v>208623</v>
      </c>
      <c r="E966"/>
      <c r="F966" t="s">
        <v>1259</v>
      </c>
      <c r="G966" t="s">
        <v>1260</v>
      </c>
      <c r="H966"/>
      <c r="I966"/>
      <c r="J966" t="s">
        <v>1261</v>
      </c>
      <c r="K966" t="s">
        <v>1262</v>
      </c>
      <c r="L966">
        <v>394.26</v>
      </c>
      <c r="M966" s="224">
        <v>46264</v>
      </c>
      <c r="N966"/>
      <c r="O966" t="s">
        <v>712</v>
      </c>
      <c r="P966">
        <v>2110202</v>
      </c>
      <c r="Q966" t="s">
        <v>426</v>
      </c>
      <c r="R966">
        <v>0</v>
      </c>
      <c r="S966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+VLOOKUP($A$1:$A$21186,'DT HUEVO'!$A:$E,3,0)</f>
        <v>XL</v>
      </c>
      <c r="W966" t="str">
        <f>+VLOOKUP($A$1:$A$21026,'DT HUEVO'!$A:$E,4,0)</f>
        <v>VERDE</v>
      </c>
      <c r="X966" t="str">
        <f>+VLOOKUP(T$1:T$21186,'DT HUEVO'!$H:$K,2,0)</f>
        <v>-</v>
      </c>
      <c r="Y966" t="str">
        <f>+VLOOKUP(T$1:T$21186,'DT HUEVO'!$H:$K,3,0)</f>
        <v>CALOTO</v>
      </c>
      <c r="Z966">
        <f>+VLOOKUP(A$1:A$21186,'DT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2110302</v>
      </c>
      <c r="B967" t="s">
        <v>1006</v>
      </c>
      <c r="C967" t="s">
        <v>1258</v>
      </c>
      <c r="D967">
        <v>568020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363.24000008566162</v>
      </c>
      <c r="M967" s="224">
        <v>46264</v>
      </c>
      <c r="N967"/>
      <c r="O967" t="s">
        <v>712</v>
      </c>
      <c r="P967">
        <v>2110302</v>
      </c>
      <c r="Q967" t="s">
        <v>426</v>
      </c>
      <c r="R967">
        <v>0</v>
      </c>
      <c r="S96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+VLOOKUP($A$1:$A$21186,'DT HUEVO'!$A:$E,3,0)</f>
        <v>L</v>
      </c>
      <c r="W967" t="str">
        <f>+VLOOKUP($A$1:$A$21026,'DT HUEVO'!$A:$E,4,0)</f>
        <v>VERDE</v>
      </c>
      <c r="X967" t="str">
        <f>+VLOOKUP(T$1:T$21186,'DT HUEVO'!$H:$K,2,0)</f>
        <v>-</v>
      </c>
      <c r="Y967" t="str">
        <f>+VLOOKUP(T$1:T$21186,'DT HUEVO'!$H:$K,3,0)</f>
        <v>CALOTO</v>
      </c>
      <c r="Z967">
        <f>+VLOOKUP(A$1:A$21186,'DT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2410401</v>
      </c>
      <c r="B968" t="s">
        <v>1790</v>
      </c>
      <c r="C968" t="s">
        <v>1258</v>
      </c>
      <c r="D968">
        <v>216610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406.83</v>
      </c>
      <c r="M968" s="224">
        <v>46264</v>
      </c>
      <c r="N968">
        <v>0</v>
      </c>
      <c r="O968" t="s">
        <v>712</v>
      </c>
      <c r="P968">
        <v>2410401</v>
      </c>
      <c r="Q968" t="s">
        <v>426</v>
      </c>
      <c r="R968">
        <v>0</v>
      </c>
      <c r="S968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+VLOOKUP($A$1:$A$21186,'DT HUEVO'!$A:$E,3,0)</f>
        <v>A</v>
      </c>
      <c r="W968" t="str">
        <f>+VLOOKUP($A$1:$A$21026,'DT HUEVO'!$A:$E,4,0)</f>
        <v>GRIS SUELTO</v>
      </c>
      <c r="X968" t="str">
        <f>+VLOOKUP(T$1:T$21186,'DT HUEVO'!$H:$K,2,0)</f>
        <v>-</v>
      </c>
      <c r="Y968" t="str">
        <f>+VLOOKUP(T$1:T$21186,'DT HUEVO'!$H:$K,3,0)</f>
        <v>CALOTO</v>
      </c>
      <c r="Z968">
        <f>+VLOOKUP(A$1:A$21186,'DT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>
        <v>10103</v>
      </c>
      <c r="B969" t="s">
        <v>60</v>
      </c>
      <c r="C969" t="s">
        <v>1258</v>
      </c>
      <c r="D969">
        <v>220</v>
      </c>
      <c r="E969"/>
      <c r="F969" t="s">
        <v>1259</v>
      </c>
      <c r="G969" t="s">
        <v>1260</v>
      </c>
      <c r="H969"/>
      <c r="I969"/>
      <c r="J969" t="s">
        <v>1261</v>
      </c>
      <c r="K969" t="s">
        <v>1262</v>
      </c>
      <c r="L969">
        <v>485.6</v>
      </c>
      <c r="M969" s="224">
        <v>46262</v>
      </c>
      <c r="N969">
        <v>10103</v>
      </c>
      <c r="O969" t="s">
        <v>443</v>
      </c>
      <c r="P969">
        <v>10103</v>
      </c>
      <c r="Q969" t="s">
        <v>444</v>
      </c>
      <c r="R969">
        <v>0</v>
      </c>
      <c r="S969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+VLOOKUP($A$1:$A$21186,'DT HUEVO'!$A:$E,3,0)</f>
        <v>YUMBO</v>
      </c>
      <c r="W969" t="str">
        <f>+VLOOKUP($A$1:$A$21026,'DT HUEVO'!$A:$E,4,0)</f>
        <v>EMPACADOS</v>
      </c>
      <c r="X969" t="str">
        <f>+VLOOKUP(T$1:T$21186,'DT HUEVO'!$H:$K,2,0)</f>
        <v>COSTA</v>
      </c>
      <c r="Y969" t="str">
        <f>+VLOOKUP(T$1:T$21186,'DT HUEVO'!$H:$K,3,0)</f>
        <v>SANTANDER</v>
      </c>
      <c r="Z969">
        <f>+VLOOKUP(A$1:A$21186,'DT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74001</v>
      </c>
      <c r="B970" t="s">
        <v>640</v>
      </c>
      <c r="C970" t="s">
        <v>1258</v>
      </c>
      <c r="D970">
        <v>1386</v>
      </c>
      <c r="E970"/>
      <c r="F970" t="s">
        <v>1259</v>
      </c>
      <c r="G970" t="s">
        <v>1260</v>
      </c>
      <c r="H970"/>
      <c r="I970"/>
      <c r="J970" t="s">
        <v>1261</v>
      </c>
      <c r="K970" t="s">
        <v>1262</v>
      </c>
      <c r="L970">
        <v>85.68</v>
      </c>
      <c r="M970" s="224">
        <v>46261</v>
      </c>
      <c r="N970">
        <v>74001</v>
      </c>
      <c r="O970" t="s">
        <v>443</v>
      </c>
      <c r="P970">
        <v>74001</v>
      </c>
      <c r="Q970" t="s">
        <v>444</v>
      </c>
      <c r="R970">
        <v>0</v>
      </c>
      <c r="S970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+VLOOKUP($A$1:$A$21186,'DT HUEVO'!$A:$E,3,0)</f>
        <v>SEGUNDA</v>
      </c>
      <c r="W970" t="str">
        <f>+VLOOKUP($A$1:$A$21026,'DT HUEVO'!$A:$E,4,0)</f>
        <v>SEGUNDA</v>
      </c>
      <c r="X970" t="str">
        <f>+VLOOKUP(T$1:T$21186,'DT HUEVO'!$H:$K,2,0)</f>
        <v>COSTA</v>
      </c>
      <c r="Y970" t="str">
        <f>+VLOOKUP(T$1:T$21186,'DT HUEVO'!$H:$K,3,0)</f>
        <v>SANTANDER</v>
      </c>
      <c r="Z970" t="str">
        <f>+VLOOKUP(A$1:A$21186,'DT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>
        <v>110322</v>
      </c>
      <c r="B971" t="s">
        <v>1326</v>
      </c>
      <c r="C971" t="s">
        <v>1258</v>
      </c>
      <c r="D971">
        <v>4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378.5</v>
      </c>
      <c r="M971" s="224">
        <v>46261</v>
      </c>
      <c r="N971">
        <v>0</v>
      </c>
      <c r="O971" t="s">
        <v>443</v>
      </c>
      <c r="P971">
        <v>110322</v>
      </c>
      <c r="Q971" t="s">
        <v>444</v>
      </c>
      <c r="R971">
        <v>0</v>
      </c>
      <c r="S971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+VLOOKUP($A$1:$A$21186,'DT HUEVO'!$A:$E,3,0)</f>
        <v>L</v>
      </c>
      <c r="W971" t="str">
        <f>+VLOOKUP($A$1:$A$21026,'DT HUEVO'!$A:$E,4,0)</f>
        <v>EMPACADOS</v>
      </c>
      <c r="X971" t="str">
        <f>+VLOOKUP(T$1:T$21186,'DT HUEVO'!$H:$K,2,0)</f>
        <v>COSTA</v>
      </c>
      <c r="Y971" t="str">
        <f>+VLOOKUP(T$1:T$21186,'DT HUEVO'!$H:$K,3,0)</f>
        <v>SANTANDER</v>
      </c>
      <c r="Z971">
        <f>+VLOOKUP(A$1:A$21186,'DT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110480</v>
      </c>
      <c r="B972" t="s">
        <v>1484</v>
      </c>
      <c r="C972" t="s">
        <v>1258</v>
      </c>
      <c r="D972">
        <v>17280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506.58</v>
      </c>
      <c r="M972" s="224">
        <v>46263</v>
      </c>
      <c r="N972"/>
      <c r="O972" t="s">
        <v>443</v>
      </c>
      <c r="P972">
        <v>110480</v>
      </c>
      <c r="Q972" t="s">
        <v>444</v>
      </c>
      <c r="R972">
        <v>0</v>
      </c>
      <c r="S972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+VLOOKUP($A$1:$A$21186,'DT HUEVO'!$A:$E,3,0)</f>
        <v>M</v>
      </c>
      <c r="W972" t="str">
        <f>+VLOOKUP($A$1:$A$21026,'DT HUEVO'!$A:$E,4,0)</f>
        <v>EMPACADOS</v>
      </c>
      <c r="X972" t="str">
        <f>+VLOOKUP(T$1:T$21186,'DT HUEVO'!$H:$K,2,0)</f>
        <v>COSTA</v>
      </c>
      <c r="Y972" t="str">
        <f>+VLOOKUP(T$1:T$21186,'DT HUEVO'!$H:$K,3,0)</f>
        <v>SANTANDER</v>
      </c>
      <c r="Z972">
        <f>+VLOOKUP(A$1:A$21186,'DT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112379</v>
      </c>
      <c r="B973" t="s">
        <v>1066</v>
      </c>
      <c r="C973" t="s">
        <v>1258</v>
      </c>
      <c r="D973">
        <v>30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538.59860975609763</v>
      </c>
      <c r="M973" s="224">
        <v>46263</v>
      </c>
      <c r="N973"/>
      <c r="O973" t="s">
        <v>443</v>
      </c>
      <c r="P973">
        <v>112379</v>
      </c>
      <c r="Q973" t="s">
        <v>444</v>
      </c>
      <c r="R973">
        <v>0</v>
      </c>
      <c r="S973"/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+VLOOKUP($A$1:$A$21186,'DT HUEVO'!$A:$E,3,0)</f>
        <v>L</v>
      </c>
      <c r="W973" t="str">
        <f>+VLOOKUP($A$1:$A$21026,'DT HUEVO'!$A:$E,4,0)</f>
        <v>EMPACADOS</v>
      </c>
      <c r="X973" t="str">
        <f>+VLOOKUP(T$1:T$21186,'DT HUEVO'!$H:$K,2,0)</f>
        <v>COSTA</v>
      </c>
      <c r="Y973" t="str">
        <f>+VLOOKUP(T$1:T$21186,'DT HUEVO'!$H:$K,3,0)</f>
        <v>SANTANDER</v>
      </c>
      <c r="Z973">
        <f>+VLOOKUP(A$1:A$21186,'DT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114379</v>
      </c>
      <c r="B974" t="s">
        <v>1181</v>
      </c>
      <c r="C974" t="s">
        <v>1258</v>
      </c>
      <c r="D974">
        <v>600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570.95000000000005</v>
      </c>
      <c r="M974" s="224">
        <v>46263</v>
      </c>
      <c r="N974"/>
      <c r="O974" t="s">
        <v>443</v>
      </c>
      <c r="P974">
        <v>114379</v>
      </c>
      <c r="Q974" t="s">
        <v>444</v>
      </c>
      <c r="R974">
        <v>0</v>
      </c>
      <c r="S974"/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+VLOOKUP($A$1:$A$21186,'DT HUEVO'!$A:$E,3,0)</f>
        <v>L</v>
      </c>
      <c r="W974" t="str">
        <f>+VLOOKUP($A$1:$A$21026,'DT HUEVO'!$A:$E,4,0)</f>
        <v>EMPACADOS</v>
      </c>
      <c r="X974" t="str">
        <f>+VLOOKUP(T$1:T$21186,'DT HUEVO'!$H:$K,2,0)</f>
        <v>COSTA</v>
      </c>
      <c r="Y974" t="str">
        <f>+VLOOKUP(T$1:T$21186,'DT HUEVO'!$H:$K,3,0)</f>
        <v>SANTANDER</v>
      </c>
      <c r="Z974">
        <f>+VLOOKUP(A$1:A$21186,'DT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>
        <v>2110327</v>
      </c>
      <c r="B975" t="s">
        <v>1267</v>
      </c>
      <c r="C975" t="s">
        <v>1258</v>
      </c>
      <c r="D975">
        <v>2349</v>
      </c>
      <c r="E975">
        <v>0</v>
      </c>
      <c r="F975" t="s">
        <v>1259</v>
      </c>
      <c r="G975" t="s">
        <v>1260</v>
      </c>
      <c r="H975">
        <v>0</v>
      </c>
      <c r="I975">
        <v>425</v>
      </c>
      <c r="J975" t="s">
        <v>1261</v>
      </c>
      <c r="K975" t="s">
        <v>1262</v>
      </c>
      <c r="L975">
        <v>359.32</v>
      </c>
      <c r="M975" s="224">
        <v>46265</v>
      </c>
      <c r="N975">
        <v>0</v>
      </c>
      <c r="O975" t="s">
        <v>443</v>
      </c>
      <c r="P975">
        <v>2110327</v>
      </c>
      <c r="Q975" t="s">
        <v>444</v>
      </c>
      <c r="R975">
        <v>0</v>
      </c>
      <c r="S975"/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+VLOOKUP($A$1:$A$21186,'DT HUEVO'!$A:$E,3,0)</f>
        <v>L</v>
      </c>
      <c r="W975" t="str">
        <f>+VLOOKUP($A$1:$A$21026,'DT HUEVO'!$A:$E,4,0)</f>
        <v>VERDE</v>
      </c>
      <c r="X975" t="str">
        <f>+VLOOKUP(T$1:T$21186,'DT HUEVO'!$H:$K,2,0)</f>
        <v>COSTA</v>
      </c>
      <c r="Y975" t="str">
        <f>+VLOOKUP(T$1:T$21186,'DT HUEVO'!$H:$K,3,0)</f>
        <v>SANTANDER</v>
      </c>
      <c r="Z975">
        <f>+VLOOKUP(A$1:A$21186,'DT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2110427</v>
      </c>
      <c r="B976" t="s">
        <v>1268</v>
      </c>
      <c r="C976" t="s">
        <v>1258</v>
      </c>
      <c r="D976">
        <v>9353</v>
      </c>
      <c r="E976">
        <v>0</v>
      </c>
      <c r="F976" t="s">
        <v>1259</v>
      </c>
      <c r="G976" t="s">
        <v>1260</v>
      </c>
      <c r="H976">
        <v>0</v>
      </c>
      <c r="I976">
        <v>405</v>
      </c>
      <c r="J976" t="s">
        <v>1261</v>
      </c>
      <c r="K976" t="s">
        <v>1262</v>
      </c>
      <c r="L976">
        <v>328.87</v>
      </c>
      <c r="M976" s="224">
        <v>46265</v>
      </c>
      <c r="N976">
        <v>0</v>
      </c>
      <c r="O976" t="s">
        <v>443</v>
      </c>
      <c r="P976">
        <v>2110427</v>
      </c>
      <c r="Q976" t="s">
        <v>444</v>
      </c>
      <c r="R976">
        <v>0</v>
      </c>
      <c r="S976"/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+VLOOKUP($A$1:$A$21186,'DT HUEVO'!$A:$E,3,0)</f>
        <v>M</v>
      </c>
      <c r="W976" t="str">
        <f>+VLOOKUP($A$1:$A$21026,'DT HUEVO'!$A:$E,4,0)</f>
        <v>VERDE</v>
      </c>
      <c r="X976" t="str">
        <f>+VLOOKUP(T$1:T$21186,'DT HUEVO'!$H:$K,2,0)</f>
        <v>COSTA</v>
      </c>
      <c r="Y976" t="str">
        <f>+VLOOKUP(T$1:T$21186,'DT HUEVO'!$H:$K,3,0)</f>
        <v>SANTANDER</v>
      </c>
      <c r="Z976">
        <f>+VLOOKUP(A$1:A$21186,'DT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2114158</v>
      </c>
      <c r="B977" t="s">
        <v>1787</v>
      </c>
      <c r="C977" t="s">
        <v>1258</v>
      </c>
      <c r="D977">
        <v>830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538.38</v>
      </c>
      <c r="M977" s="224">
        <v>46263</v>
      </c>
      <c r="N977"/>
      <c r="O977" t="s">
        <v>443</v>
      </c>
      <c r="P977">
        <v>2114158</v>
      </c>
      <c r="Q977" t="s">
        <v>444</v>
      </c>
      <c r="R977">
        <v>0</v>
      </c>
      <c r="S977"/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+VLOOKUP($A$1:$A$21186,'DT HUEVO'!$A:$E,3,0)</f>
        <v>YUMBO</v>
      </c>
      <c r="W977" t="str">
        <f>+VLOOKUP($A$1:$A$21026,'DT HUEVO'!$A:$E,4,0)</f>
        <v>EMPACADOS</v>
      </c>
      <c r="X977" t="str">
        <f>+VLOOKUP(T$1:T$21186,'DT HUEVO'!$H:$K,2,0)</f>
        <v>COSTA</v>
      </c>
      <c r="Y977" t="str">
        <f>+VLOOKUP(T$1:T$21186,'DT HUEVO'!$H:$K,3,0)</f>
        <v>SANTANDER</v>
      </c>
      <c r="Z977">
        <f>+VLOOKUP(A$1:A$21186,'DT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>
        <v>2114268</v>
      </c>
      <c r="B978" t="s">
        <v>1699</v>
      </c>
      <c r="C978" t="s">
        <v>1258</v>
      </c>
      <c r="D978">
        <v>2175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538.38</v>
      </c>
      <c r="M978" s="224">
        <v>46263</v>
      </c>
      <c r="N978">
        <v>0</v>
      </c>
      <c r="O978" t="s">
        <v>443</v>
      </c>
      <c r="P978">
        <v>2114268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+VLOOKUP($A$1:$A$21186,'DT HUEVO'!$A:$E,3,0)</f>
        <v>XL</v>
      </c>
      <c r="W978" t="str">
        <f>+VLOOKUP($A$1:$A$21026,'DT HUEVO'!$A:$E,4,0)</f>
        <v>EMPACADOS</v>
      </c>
      <c r="X978" t="str">
        <f>+VLOOKUP(T$1:T$21186,'DT HUEVO'!$H:$K,2,0)</f>
        <v>COSTA</v>
      </c>
      <c r="Y978" t="str">
        <f>+VLOOKUP(T$1:T$21186,'DT HUEVO'!$H:$K,3,0)</f>
        <v>SANTANDER</v>
      </c>
      <c r="Z978">
        <f>+VLOOKUP(A$1:A$21186,'DT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>
        <v>2114357</v>
      </c>
      <c r="B979" t="s">
        <v>1700</v>
      </c>
      <c r="C979" t="s">
        <v>1258</v>
      </c>
      <c r="D979">
        <v>984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538.38</v>
      </c>
      <c r="M979" s="224">
        <v>46263</v>
      </c>
      <c r="N979">
        <v>0</v>
      </c>
      <c r="O979" t="s">
        <v>443</v>
      </c>
      <c r="P979">
        <v>2114357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+VLOOKUP($A$1:$A$21186,'DT HUEVO'!$A:$E,3,0)</f>
        <v>L</v>
      </c>
      <c r="W979" t="str">
        <f>+VLOOKUP($A$1:$A$21026,'DT HUEVO'!$A:$E,4,0)</f>
        <v>EMPACADOS</v>
      </c>
      <c r="X979" t="str">
        <f>+VLOOKUP(T$1:T$21186,'DT HUEVO'!$H:$K,2,0)</f>
        <v>COSTA</v>
      </c>
      <c r="Y979" t="str">
        <f>+VLOOKUP(T$1:T$21186,'DT HUEVO'!$H:$K,3,0)</f>
        <v>SANTANDER</v>
      </c>
      <c r="Z979">
        <f>+VLOOKUP(A$1:A$21186,'DT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>
        <v>2114379</v>
      </c>
      <c r="B980" t="s">
        <v>1701</v>
      </c>
      <c r="C980" t="s">
        <v>1258</v>
      </c>
      <c r="D980">
        <v>780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538.38</v>
      </c>
      <c r="M980" s="224">
        <v>46263</v>
      </c>
      <c r="N980">
        <v>0</v>
      </c>
      <c r="O980" t="s">
        <v>443</v>
      </c>
      <c r="P980">
        <v>2114379</v>
      </c>
      <c r="Q980" t="s">
        <v>444</v>
      </c>
      <c r="R980">
        <v>0</v>
      </c>
      <c r="S980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+VLOOKUP($A$1:$A$21186,'DT HUEVO'!$A:$E,3,0)</f>
        <v>L</v>
      </c>
      <c r="W980" t="str">
        <f>+VLOOKUP($A$1:$A$21026,'DT HUEVO'!$A:$E,4,0)</f>
        <v>EMPACADOS</v>
      </c>
      <c r="X980" t="str">
        <f>+VLOOKUP(T$1:T$21186,'DT HUEVO'!$H:$K,2,0)</f>
        <v>COSTA</v>
      </c>
      <c r="Y980" t="str">
        <f>+VLOOKUP(T$1:T$21186,'DT HUEVO'!$H:$K,3,0)</f>
        <v>SANTANDER</v>
      </c>
      <c r="Z980">
        <f>+VLOOKUP(A$1:A$21186,'DT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2152388</v>
      </c>
      <c r="B981" t="s">
        <v>1105</v>
      </c>
      <c r="C981" t="s">
        <v>1258</v>
      </c>
      <c r="D981">
        <v>3105</v>
      </c>
      <c r="E981">
        <v>0</v>
      </c>
      <c r="F981" t="s">
        <v>1259</v>
      </c>
      <c r="G981" t="s">
        <v>1260</v>
      </c>
      <c r="H981">
        <v>0</v>
      </c>
      <c r="I981">
        <v>510</v>
      </c>
      <c r="J981" t="s">
        <v>1261</v>
      </c>
      <c r="K981" t="s">
        <v>1262</v>
      </c>
      <c r="L981">
        <v>538.38</v>
      </c>
      <c r="M981" s="224">
        <v>46265</v>
      </c>
      <c r="N981"/>
      <c r="O981" t="s">
        <v>443</v>
      </c>
      <c r="P981">
        <v>2152388</v>
      </c>
      <c r="Q981" t="s">
        <v>444</v>
      </c>
      <c r="R981">
        <v>0</v>
      </c>
      <c r="S981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+VLOOKUP($A$1:$A$21186,'DT HUEVO'!$A:$E,3,0)</f>
        <v>L</v>
      </c>
      <c r="W981" t="str">
        <f>+VLOOKUP($A$1:$A$21026,'DT HUEVO'!$A:$E,4,0)</f>
        <v>EMPACADOS</v>
      </c>
      <c r="X981" t="str">
        <f>+VLOOKUP(T$1:T$21186,'DT HUEVO'!$H:$K,2,0)</f>
        <v>COSTA</v>
      </c>
      <c r="Y981" t="str">
        <f>+VLOOKUP(T$1:T$21186,'DT HUEVO'!$H:$K,3,0)</f>
        <v>SANTANDER</v>
      </c>
      <c r="Z981">
        <f>+VLOOKUP(A$1:A$21186,'DT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152381</v>
      </c>
      <c r="B982" t="s">
        <v>1218</v>
      </c>
      <c r="C982" t="s">
        <v>1258</v>
      </c>
      <c r="D982">
        <v>240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484.73</v>
      </c>
      <c r="M982" s="224">
        <v>46263</v>
      </c>
      <c r="N982">
        <v>0</v>
      </c>
      <c r="O982" t="s">
        <v>445</v>
      </c>
      <c r="P982">
        <v>0</v>
      </c>
      <c r="Q982" t="s">
        <v>446</v>
      </c>
      <c r="R982">
        <v>0</v>
      </c>
      <c r="S982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+VLOOKUP($A$1:$A$21186,'DT HUEVO'!$A:$E,3,0)</f>
        <v>L</v>
      </c>
      <c r="W982" t="str">
        <f>+VLOOKUP($A$1:$A$21026,'DT HUEVO'!$A:$E,4,0)</f>
        <v>EMPACADOS</v>
      </c>
      <c r="X982" t="str">
        <f>+VLOOKUP(T$1:T$21186,'DT HUEVO'!$H:$K,2,0)</f>
        <v>OCCIDENTE</v>
      </c>
      <c r="Y982" t="str">
        <f>+VLOOKUP(T$1:T$21186,'DT HUEVO'!$H:$K,3,0)</f>
        <v>CALOTO</v>
      </c>
      <c r="Z982">
        <f>+VLOOKUP(A$1:A$21186,'DT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13421</v>
      </c>
      <c r="B983" t="s">
        <v>1176</v>
      </c>
      <c r="C983" t="s">
        <v>1258</v>
      </c>
      <c r="D983">
        <v>2790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419.68</v>
      </c>
      <c r="M983" s="224">
        <v>46263</v>
      </c>
      <c r="N983"/>
      <c r="O983" t="s">
        <v>445</v>
      </c>
      <c r="P983">
        <v>13421</v>
      </c>
      <c r="Q983" t="s">
        <v>446</v>
      </c>
      <c r="R983">
        <v>0</v>
      </c>
      <c r="S983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+VLOOKUP($A$1:$A$21186,'DT HUEVO'!$A:$E,3,0)</f>
        <v>A</v>
      </c>
      <c r="W983" t="str">
        <f>+VLOOKUP($A$1:$A$21026,'DT HUEVO'!$A:$E,4,0)</f>
        <v>EMPACADOS</v>
      </c>
      <c r="X983" t="str">
        <f>+VLOOKUP(T$1:T$21186,'DT HUEVO'!$H:$K,2,0)</f>
        <v>OCCIDENTE</v>
      </c>
      <c r="Y983" t="str">
        <f>+VLOOKUP(T$1:T$21186,'DT HUEVO'!$H:$K,3,0)</f>
        <v>CALOTO</v>
      </c>
      <c r="Z983">
        <f>+VLOOKUP(A$1:A$21186,'DT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152382</v>
      </c>
      <c r="B984" t="s">
        <v>1112</v>
      </c>
      <c r="C984" t="s">
        <v>1258</v>
      </c>
      <c r="D984">
        <v>43470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484.73</v>
      </c>
      <c r="M984" s="224">
        <v>46264</v>
      </c>
      <c r="N984">
        <v>15238</v>
      </c>
      <c r="O984" t="s">
        <v>445</v>
      </c>
      <c r="P984">
        <v>15238</v>
      </c>
      <c r="Q984" t="s">
        <v>446</v>
      </c>
      <c r="R984">
        <v>0</v>
      </c>
      <c r="S984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+VLOOKUP($A$1:$A$21186,'DT HUEVO'!$A:$E,3,0)</f>
        <v>L</v>
      </c>
      <c r="W984" t="str">
        <f>+VLOOKUP($A$1:$A$21026,'DT HUEVO'!$A:$E,4,0)</f>
        <v>EMPACADOS</v>
      </c>
      <c r="X984" t="str">
        <f>+VLOOKUP(T$1:T$21186,'DT HUEVO'!$H:$K,2,0)</f>
        <v>OCCIDENTE</v>
      </c>
      <c r="Y984" t="str">
        <f>+VLOOKUP(T$1:T$21186,'DT HUEVO'!$H:$K,3,0)</f>
        <v>CALOTO</v>
      </c>
      <c r="Z984">
        <f>+VLOOKUP(A$1:A$21186,'DT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79201</v>
      </c>
      <c r="B985" t="s">
        <v>50</v>
      </c>
      <c r="C985" t="s">
        <v>1258</v>
      </c>
      <c r="D985">
        <v>2062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376.83</v>
      </c>
      <c r="M985" s="224">
        <v>46264</v>
      </c>
      <c r="N985">
        <v>79201</v>
      </c>
      <c r="O985" t="s">
        <v>445</v>
      </c>
      <c r="P985">
        <v>79201</v>
      </c>
      <c r="Q985" t="s">
        <v>446</v>
      </c>
      <c r="R985">
        <v>0</v>
      </c>
      <c r="S985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+VLOOKUP($A$1:$A$21186,'DT HUEVO'!$A:$E,3,0)</f>
        <v>SEGUNDA</v>
      </c>
      <c r="W985" t="str">
        <f>+VLOOKUP($A$1:$A$21026,'DT HUEVO'!$A:$E,4,0)</f>
        <v>SEGUNDA</v>
      </c>
      <c r="X985" t="str">
        <f>+VLOOKUP(T$1:T$21186,'DT HUEVO'!$H:$K,2,0)</f>
        <v>OCCIDENTE</v>
      </c>
      <c r="Y985" t="str">
        <f>+VLOOKUP(T$1:T$21186,'DT HUEVO'!$H:$K,3,0)</f>
        <v>CALOTO</v>
      </c>
      <c r="Z985" t="str">
        <f>+VLOOKUP(A$1:A$21186,'DT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>
        <v>112268</v>
      </c>
      <c r="B986" t="s">
        <v>1065</v>
      </c>
      <c r="C986" t="s">
        <v>1258</v>
      </c>
      <c r="D986">
        <v>13065</v>
      </c>
      <c r="E986">
        <v>0</v>
      </c>
      <c r="F986" t="s">
        <v>1259</v>
      </c>
      <c r="G986" t="s">
        <v>1260</v>
      </c>
      <c r="H986">
        <v>0</v>
      </c>
      <c r="I986">
        <v>640</v>
      </c>
      <c r="J986" t="s">
        <v>1261</v>
      </c>
      <c r="K986" t="s">
        <v>1262</v>
      </c>
      <c r="L986">
        <v>684.07</v>
      </c>
      <c r="M986" s="224">
        <v>46264</v>
      </c>
      <c r="N986"/>
      <c r="O986" t="s">
        <v>445</v>
      </c>
      <c r="P986">
        <v>112268</v>
      </c>
      <c r="Q986" t="s">
        <v>446</v>
      </c>
      <c r="R986">
        <v>0</v>
      </c>
      <c r="S986"/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+VLOOKUP($A$1:$A$21186,'DT HUEVO'!$A:$E,3,0)</f>
        <v>XL</v>
      </c>
      <c r="W986" t="str">
        <f>+VLOOKUP($A$1:$A$21026,'DT HUEVO'!$A:$E,4,0)</f>
        <v>EMPACADOS</v>
      </c>
      <c r="X986" t="str">
        <f>+VLOOKUP(T$1:T$21186,'DT HUEVO'!$H:$K,2,0)</f>
        <v>OCCIDENTE</v>
      </c>
      <c r="Y986" t="str">
        <f>+VLOOKUP(T$1:T$21186,'DT HUEVO'!$H:$K,3,0)</f>
        <v>CALOTO</v>
      </c>
      <c r="Z986">
        <f>+VLOOKUP(A$1:A$21186,'DT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112357</v>
      </c>
      <c r="B987" t="s">
        <v>1067</v>
      </c>
      <c r="C987" t="s">
        <v>1258</v>
      </c>
      <c r="D987">
        <v>3000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638.04999999999995</v>
      </c>
      <c r="M987" s="224">
        <v>46264</v>
      </c>
      <c r="N987"/>
      <c r="O987" t="s">
        <v>445</v>
      </c>
      <c r="P987">
        <v>112357</v>
      </c>
      <c r="Q987" t="s">
        <v>446</v>
      </c>
      <c r="R987">
        <v>0</v>
      </c>
      <c r="S987"/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+VLOOKUP($A$1:$A$21186,'DT HUEVO'!$A:$E,3,0)</f>
        <v>L</v>
      </c>
      <c r="W987" t="str">
        <f>+VLOOKUP($A$1:$A$21026,'DT HUEVO'!$A:$E,4,0)</f>
        <v>EMPACADOS</v>
      </c>
      <c r="X987" t="str">
        <f>+VLOOKUP(T$1:T$21186,'DT HUEVO'!$H:$K,2,0)</f>
        <v>OCCIDENTE</v>
      </c>
      <c r="Y987" t="str">
        <f>+VLOOKUP(T$1:T$21186,'DT HUEVO'!$H:$K,3,0)</f>
        <v>CALOTO</v>
      </c>
      <c r="Z987">
        <f>+VLOOKUP(A$1:A$21186,'DT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114268</v>
      </c>
      <c r="B988" t="s">
        <v>1179</v>
      </c>
      <c r="C988" t="s">
        <v>1258</v>
      </c>
      <c r="D988">
        <v>600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717.66</v>
      </c>
      <c r="M988" s="224">
        <v>46263</v>
      </c>
      <c r="N988"/>
      <c r="O988" t="s">
        <v>445</v>
      </c>
      <c r="P988">
        <v>114268</v>
      </c>
      <c r="Q988" t="s">
        <v>446</v>
      </c>
      <c r="R988">
        <v>0</v>
      </c>
      <c r="S988"/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+VLOOKUP($A$1:$A$21186,'DT HUEVO'!$A:$E,3,0)</f>
        <v>XL</v>
      </c>
      <c r="W988" t="str">
        <f>+VLOOKUP($A$1:$A$21026,'DT HUEVO'!$A:$E,4,0)</f>
        <v>EMPACADOS</v>
      </c>
      <c r="X988" t="str">
        <f>+VLOOKUP(T$1:T$21186,'DT HUEVO'!$H:$K,2,0)</f>
        <v>OCCIDENTE</v>
      </c>
      <c r="Y988" t="str">
        <f>+VLOOKUP(T$1:T$21186,'DT HUEVO'!$H:$K,3,0)</f>
        <v>CALOTO</v>
      </c>
      <c r="Z988">
        <f>+VLOOKUP(A$1:A$21186,'DT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114379</v>
      </c>
      <c r="B989" t="s">
        <v>1181</v>
      </c>
      <c r="C989" t="s">
        <v>1258</v>
      </c>
      <c r="D989">
        <v>810</v>
      </c>
      <c r="E989"/>
      <c r="F989" t="s">
        <v>1259</v>
      </c>
      <c r="G989" t="s">
        <v>1260</v>
      </c>
      <c r="H989"/>
      <c r="I989"/>
      <c r="J989" t="s">
        <v>1261</v>
      </c>
      <c r="K989" t="s">
        <v>1262</v>
      </c>
      <c r="L989">
        <v>570.95000000000005</v>
      </c>
      <c r="M989" s="224">
        <v>46263</v>
      </c>
      <c r="N989"/>
      <c r="O989" t="s">
        <v>445</v>
      </c>
      <c r="P989">
        <v>114379</v>
      </c>
      <c r="Q989" t="s">
        <v>446</v>
      </c>
      <c r="R989">
        <v>0</v>
      </c>
      <c r="S989"/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+VLOOKUP($A$1:$A$21186,'DT HUEVO'!$A:$E,3,0)</f>
        <v>L</v>
      </c>
      <c r="W989" t="str">
        <f>+VLOOKUP($A$1:$A$21026,'DT HUEVO'!$A:$E,4,0)</f>
        <v>EMPACADOS</v>
      </c>
      <c r="X989" t="str">
        <f>+VLOOKUP(T$1:T$21186,'DT HUEVO'!$H:$K,2,0)</f>
        <v>OCCIDENTE</v>
      </c>
      <c r="Y989" t="str">
        <f>+VLOOKUP(T$1:T$21186,'DT HUEVO'!$H:$K,3,0)</f>
        <v>CALOTO</v>
      </c>
      <c r="Z989">
        <f>+VLOOKUP(A$1:A$21186,'DT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>
        <v>2010102</v>
      </c>
      <c r="B990" t="s">
        <v>1266</v>
      </c>
      <c r="C990" t="s">
        <v>1258</v>
      </c>
      <c r="D990">
        <v>4862</v>
      </c>
      <c r="E990">
        <v>0</v>
      </c>
      <c r="F990" t="s">
        <v>1259</v>
      </c>
      <c r="G990" t="s">
        <v>1260</v>
      </c>
      <c r="H990">
        <v>0</v>
      </c>
      <c r="I990">
        <v>610</v>
      </c>
      <c r="J990" t="s">
        <v>1261</v>
      </c>
      <c r="K990" t="s">
        <v>1262</v>
      </c>
      <c r="L990">
        <v>629.67999999999995</v>
      </c>
      <c r="M990" s="224">
        <v>46265</v>
      </c>
      <c r="N990"/>
      <c r="O990" t="s">
        <v>445</v>
      </c>
      <c r="P990">
        <v>2010102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+VLOOKUP($A$1:$A$21186,'DT HUEVO'!$A:$E,3,0)</f>
        <v>YUMBO</v>
      </c>
      <c r="W990" t="str">
        <f>+VLOOKUP($A$1:$A$21026,'DT HUEVO'!$A:$E,4,0)</f>
        <v>VERDE</v>
      </c>
      <c r="X990" t="str">
        <f>+VLOOKUP(T$1:T$21186,'DT HUEVO'!$H:$K,2,0)</f>
        <v>OCCIDENTE</v>
      </c>
      <c r="Y990" t="str">
        <f>+VLOOKUP(T$1:T$21186,'DT HUEVO'!$H:$K,3,0)</f>
        <v>CALOTO</v>
      </c>
      <c r="Z990">
        <f>+VLOOKUP(A$1:A$21186,'DT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2110202</v>
      </c>
      <c r="B991" t="s">
        <v>1007</v>
      </c>
      <c r="C991" t="s">
        <v>1258</v>
      </c>
      <c r="D991">
        <v>57161</v>
      </c>
      <c r="E991">
        <v>0</v>
      </c>
      <c r="F991" t="s">
        <v>1259</v>
      </c>
      <c r="G991" t="s">
        <v>1260</v>
      </c>
      <c r="H991">
        <v>0</v>
      </c>
      <c r="I991">
        <v>470</v>
      </c>
      <c r="J991" t="s">
        <v>1261</v>
      </c>
      <c r="K991" t="s">
        <v>1262</v>
      </c>
      <c r="L991">
        <v>394.26</v>
      </c>
      <c r="M991" s="224">
        <v>46265</v>
      </c>
      <c r="N991"/>
      <c r="O991" t="s">
        <v>445</v>
      </c>
      <c r="P991">
        <v>2110202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+VLOOKUP($A$1:$A$21186,'DT HUEVO'!$A:$E,3,0)</f>
        <v>XL</v>
      </c>
      <c r="W991" t="str">
        <f>+VLOOKUP($A$1:$A$21026,'DT HUEVO'!$A:$E,4,0)</f>
        <v>VERDE</v>
      </c>
      <c r="X991" t="str">
        <f>+VLOOKUP(T$1:T$21186,'DT HUEVO'!$H:$K,2,0)</f>
        <v>OCCIDENTE</v>
      </c>
      <c r="Y991" t="str">
        <f>+VLOOKUP(T$1:T$21186,'DT HUEVO'!$H:$K,3,0)</f>
        <v>CALOTO</v>
      </c>
      <c r="Z991">
        <f>+VLOOKUP(A$1:A$21186,'DT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>
        <v>2110217</v>
      </c>
      <c r="B992" t="s">
        <v>1248</v>
      </c>
      <c r="C992" t="s">
        <v>1258</v>
      </c>
      <c r="D992">
        <v>31080</v>
      </c>
      <c r="E992">
        <v>0</v>
      </c>
      <c r="F992" t="s">
        <v>1259</v>
      </c>
      <c r="G992" t="s">
        <v>1260</v>
      </c>
      <c r="H992">
        <v>0</v>
      </c>
      <c r="I992">
        <v>480</v>
      </c>
      <c r="J992" t="s">
        <v>1261</v>
      </c>
      <c r="K992" t="s">
        <v>1262</v>
      </c>
      <c r="L992">
        <v>393.89</v>
      </c>
      <c r="M992" s="224">
        <v>46263</v>
      </c>
      <c r="N992">
        <v>0</v>
      </c>
      <c r="O992" t="s">
        <v>445</v>
      </c>
      <c r="P992">
        <v>2110217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+VLOOKUP($A$1:$A$21186,'DT HUEVO'!$A:$E,3,0)</f>
        <v>XL</v>
      </c>
      <c r="W992" t="str">
        <f>+VLOOKUP($A$1:$A$21026,'DT HUEVO'!$A:$E,4,0)</f>
        <v>EMPACADOS</v>
      </c>
      <c r="X992" t="str">
        <f>+VLOOKUP(T$1:T$21186,'DT HUEVO'!$H:$K,2,0)</f>
        <v>OCCIDENTE</v>
      </c>
      <c r="Y992" t="str">
        <f>+VLOOKUP(T$1:T$21186,'DT HUEVO'!$H:$K,3,0)</f>
        <v>CALOTO</v>
      </c>
      <c r="Z992">
        <f>+VLOOKUP(A$1:A$21186,'DT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2110302</v>
      </c>
      <c r="B993" t="s">
        <v>1006</v>
      </c>
      <c r="C993" t="s">
        <v>1258</v>
      </c>
      <c r="D993">
        <v>85411</v>
      </c>
      <c r="E993">
        <v>0</v>
      </c>
      <c r="F993" t="s">
        <v>1259</v>
      </c>
      <c r="G993" t="s">
        <v>1260</v>
      </c>
      <c r="H993">
        <v>0</v>
      </c>
      <c r="I993">
        <v>450</v>
      </c>
      <c r="J993" t="s">
        <v>1261</v>
      </c>
      <c r="K993" t="s">
        <v>1262</v>
      </c>
      <c r="L993">
        <v>363.24000582016919</v>
      </c>
      <c r="M993" s="224">
        <v>46265</v>
      </c>
      <c r="N993"/>
      <c r="O993" t="s">
        <v>445</v>
      </c>
      <c r="P993">
        <v>2110302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+VLOOKUP($A$1:$A$21186,'DT HUEVO'!$A:$E,3,0)</f>
        <v>L</v>
      </c>
      <c r="W993" t="str">
        <f>+VLOOKUP($A$1:$A$21026,'DT HUEVO'!$A:$E,4,0)</f>
        <v>VERDE</v>
      </c>
      <c r="X993" t="str">
        <f>+VLOOKUP(T$1:T$21186,'DT HUEVO'!$H:$K,2,0)</f>
        <v>OCCIDENTE</v>
      </c>
      <c r="Y993" t="str">
        <f>+VLOOKUP(T$1:T$21186,'DT HUEVO'!$H:$K,3,0)</f>
        <v>CALOTO</v>
      </c>
      <c r="Z993">
        <f>+VLOOKUP(A$1:A$21186,'DT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2110317</v>
      </c>
      <c r="B994" t="s">
        <v>1265</v>
      </c>
      <c r="C994" t="s">
        <v>1258</v>
      </c>
      <c r="D994">
        <v>6330</v>
      </c>
      <c r="E994">
        <v>0</v>
      </c>
      <c r="F994" t="s">
        <v>1259</v>
      </c>
      <c r="G994" t="s">
        <v>1260</v>
      </c>
      <c r="H994">
        <v>0</v>
      </c>
      <c r="I994">
        <v>460</v>
      </c>
      <c r="J994" t="s">
        <v>1261</v>
      </c>
      <c r="K994" t="s">
        <v>1262</v>
      </c>
      <c r="L994">
        <v>362.98</v>
      </c>
      <c r="M994" s="224">
        <v>46264</v>
      </c>
      <c r="N994">
        <v>0</v>
      </c>
      <c r="O994" t="s">
        <v>445</v>
      </c>
      <c r="P994">
        <v>2110317</v>
      </c>
      <c r="Q994" t="s">
        <v>446</v>
      </c>
      <c r="R994">
        <v>0</v>
      </c>
      <c r="S994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+VLOOKUP($A$1:$A$21186,'DT HUEVO'!$A:$E,3,0)</f>
        <v>L</v>
      </c>
      <c r="W994" t="str">
        <f>+VLOOKUP($A$1:$A$21026,'DT HUEVO'!$A:$E,4,0)</f>
        <v>EMPACADOS</v>
      </c>
      <c r="X994" t="str">
        <f>+VLOOKUP(T$1:T$21186,'DT HUEVO'!$H:$K,2,0)</f>
        <v>OCCIDENTE</v>
      </c>
      <c r="Y994" t="str">
        <f>+VLOOKUP(T$1:T$21186,'DT HUEVO'!$H:$K,3,0)</f>
        <v>CALOTO</v>
      </c>
      <c r="Z994">
        <f>+VLOOKUP(A$1:A$21186,'DT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2110402</v>
      </c>
      <c r="B995" t="s">
        <v>1008</v>
      </c>
      <c r="C995" t="s">
        <v>1258</v>
      </c>
      <c r="D995">
        <v>12166</v>
      </c>
      <c r="E995">
        <v>0</v>
      </c>
      <c r="F995" t="s">
        <v>1259</v>
      </c>
      <c r="G995" t="s">
        <v>1260</v>
      </c>
      <c r="H995">
        <v>0</v>
      </c>
      <c r="I995">
        <v>440</v>
      </c>
      <c r="J995" t="s">
        <v>1261</v>
      </c>
      <c r="K995" t="s">
        <v>1262</v>
      </c>
      <c r="L995">
        <v>349.55</v>
      </c>
      <c r="M995" s="224">
        <v>46264</v>
      </c>
      <c r="N995"/>
      <c r="O995" t="s">
        <v>445</v>
      </c>
      <c r="P995">
        <v>2110402</v>
      </c>
      <c r="Q995" t="s">
        <v>446</v>
      </c>
      <c r="R995">
        <v>0</v>
      </c>
      <c r="S995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+VLOOKUP($A$1:$A$21186,'DT HUEVO'!$A:$E,3,0)</f>
        <v>M</v>
      </c>
      <c r="W995" t="str">
        <f>+VLOOKUP($A$1:$A$21026,'DT HUEVO'!$A:$E,4,0)</f>
        <v>VERDE</v>
      </c>
      <c r="X995" t="str">
        <f>+VLOOKUP(T$1:T$21186,'DT HUEVO'!$H:$K,2,0)</f>
        <v>OCCIDENTE</v>
      </c>
      <c r="Y995" t="str">
        <f>+VLOOKUP(T$1:T$21186,'DT HUEVO'!$H:$K,3,0)</f>
        <v>CALOTO</v>
      </c>
      <c r="Z995">
        <f>+VLOOKUP(A$1:A$21186,'DT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2112207</v>
      </c>
      <c r="B996" t="s">
        <v>1103</v>
      </c>
      <c r="C996" t="s">
        <v>1258</v>
      </c>
      <c r="D996">
        <v>4965</v>
      </c>
      <c r="E996">
        <v>0</v>
      </c>
      <c r="F996" t="s">
        <v>1259</v>
      </c>
      <c r="G996" t="s">
        <v>1260</v>
      </c>
      <c r="H996">
        <v>0</v>
      </c>
      <c r="I996">
        <v>640</v>
      </c>
      <c r="J996" t="s">
        <v>1261</v>
      </c>
      <c r="K996" t="s">
        <v>1262</v>
      </c>
      <c r="L996">
        <v>599.67999999999995</v>
      </c>
      <c r="M996" s="224">
        <v>46265</v>
      </c>
      <c r="N996"/>
      <c r="O996" t="s">
        <v>445</v>
      </c>
      <c r="P996">
        <v>2112207</v>
      </c>
      <c r="Q996" t="s">
        <v>446</v>
      </c>
      <c r="R996">
        <v>0</v>
      </c>
      <c r="S996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+VLOOKUP($A$1:$A$21186,'DT HUEVO'!$A:$E,3,0)</f>
        <v>XL</v>
      </c>
      <c r="W996" t="str">
        <f>+VLOOKUP($A$1:$A$21026,'DT HUEVO'!$A:$E,4,0)</f>
        <v>EMPACADOS</v>
      </c>
      <c r="X996" t="str">
        <f>+VLOOKUP(T$1:T$21186,'DT HUEVO'!$H:$K,2,0)</f>
        <v>OCCIDENTE</v>
      </c>
      <c r="Y996" t="str">
        <f>+VLOOKUP(T$1:T$21186,'DT HUEVO'!$H:$K,3,0)</f>
        <v>CALOTO</v>
      </c>
      <c r="Z996" t="str">
        <f>+VLOOKUP(A$1:A$21186,'DT HUEVO'!$A:$E,5,0)</f>
        <v>TAT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2152388</v>
      </c>
      <c r="B997" t="s">
        <v>1105</v>
      </c>
      <c r="C997" t="s">
        <v>1258</v>
      </c>
      <c r="D997">
        <v>3180</v>
      </c>
      <c r="E997">
        <v>0</v>
      </c>
      <c r="F997" t="s">
        <v>1259</v>
      </c>
      <c r="G997" t="s">
        <v>1260</v>
      </c>
      <c r="H997">
        <v>0</v>
      </c>
      <c r="I997">
        <v>550</v>
      </c>
      <c r="J997" t="s">
        <v>1261</v>
      </c>
      <c r="K997" t="s">
        <v>1262</v>
      </c>
      <c r="L997">
        <v>538.38</v>
      </c>
      <c r="M997" s="224">
        <v>46265</v>
      </c>
      <c r="N997"/>
      <c r="O997" t="s">
        <v>445</v>
      </c>
      <c r="P997">
        <v>2152388</v>
      </c>
      <c r="Q997" t="s">
        <v>446</v>
      </c>
      <c r="R997">
        <v>0</v>
      </c>
      <c r="S99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+VLOOKUP($A$1:$A$21186,'DT HUEVO'!$A:$E,3,0)</f>
        <v>L</v>
      </c>
      <c r="W997" t="str">
        <f>+VLOOKUP($A$1:$A$21026,'DT HUEVO'!$A:$E,4,0)</f>
        <v>EMPACADOS</v>
      </c>
      <c r="X997" t="str">
        <f>+VLOOKUP(T$1:T$21186,'DT HUEVO'!$H:$K,2,0)</f>
        <v>OCCIDENTE</v>
      </c>
      <c r="Y997" t="str">
        <f>+VLOOKUP(T$1:T$21186,'DT HUEVO'!$H:$K,3,0)</f>
        <v>CALOTO</v>
      </c>
      <c r="Z997">
        <f>+VLOOKUP(A$1:A$21186,'DT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79101</v>
      </c>
      <c r="B998" t="s">
        <v>57</v>
      </c>
      <c r="C998" t="s">
        <v>1258</v>
      </c>
      <c r="D998">
        <v>3114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95.129999999999981</v>
      </c>
      <c r="M998" s="224">
        <v>46262</v>
      </c>
      <c r="N998">
        <v>79101</v>
      </c>
      <c r="O998" t="s">
        <v>448</v>
      </c>
      <c r="P998">
        <v>79101</v>
      </c>
      <c r="Q998" t="s">
        <v>449</v>
      </c>
      <c r="R998">
        <v>0</v>
      </c>
      <c r="S998"/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+VLOOKUP($A$1:$A$21186,'DT HUEVO'!$A:$E,3,0)</f>
        <v>SEGUNDA</v>
      </c>
      <c r="W998" t="str">
        <f>+VLOOKUP($A$1:$A$21026,'DT HUEVO'!$A:$E,4,0)</f>
        <v>SEGUNDA</v>
      </c>
      <c r="X998" t="str">
        <f>+VLOOKUP(T$1:T$21186,'DT HUEVO'!$H:$K,2,0)</f>
        <v>OCCIDENTE</v>
      </c>
      <c r="Y998" t="str">
        <f>+VLOOKUP(T$1:T$21186,'DT HUEVO'!$H:$K,3,0)</f>
        <v>CALOTO</v>
      </c>
      <c r="Z998" t="str">
        <f>+VLOOKUP(A$1:A$21186,'DT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>
        <v>2110202</v>
      </c>
      <c r="B999" t="s">
        <v>1007</v>
      </c>
      <c r="C999" t="s">
        <v>1258</v>
      </c>
      <c r="D999">
        <v>16638</v>
      </c>
      <c r="E999">
        <v>0</v>
      </c>
      <c r="F999" t="s">
        <v>1259</v>
      </c>
      <c r="G999" t="s">
        <v>1260</v>
      </c>
      <c r="H999">
        <v>0</v>
      </c>
      <c r="I999">
        <v>415</v>
      </c>
      <c r="J999" t="s">
        <v>1261</v>
      </c>
      <c r="K999" t="s">
        <v>1262</v>
      </c>
      <c r="L999">
        <v>394.26</v>
      </c>
      <c r="M999" s="224">
        <v>46265</v>
      </c>
      <c r="N999"/>
      <c r="O999" t="s">
        <v>448</v>
      </c>
      <c r="P999">
        <v>2110202</v>
      </c>
      <c r="Q999" t="s">
        <v>449</v>
      </c>
      <c r="R999">
        <v>0</v>
      </c>
      <c r="S999"/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+VLOOKUP($A$1:$A$21186,'DT HUEVO'!$A:$E,3,0)</f>
        <v>XL</v>
      </c>
      <c r="W999" t="str">
        <f>+VLOOKUP($A$1:$A$21026,'DT HUEVO'!$A:$E,4,0)</f>
        <v>VERDE</v>
      </c>
      <c r="X999" t="str">
        <f>+VLOOKUP(T$1:T$21186,'DT HUEVO'!$H:$K,2,0)</f>
        <v>OCCIDENTE</v>
      </c>
      <c r="Y999" t="str">
        <f>+VLOOKUP(T$1:T$21186,'DT HUEVO'!$H:$K,3,0)</f>
        <v>CALOTO</v>
      </c>
      <c r="Z999">
        <f>+VLOOKUP(A$1:A$21186,'DT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2110217</v>
      </c>
      <c r="B1000" t="s">
        <v>1248</v>
      </c>
      <c r="C1000" t="s">
        <v>1258</v>
      </c>
      <c r="D1000">
        <v>240</v>
      </c>
      <c r="E1000">
        <v>0</v>
      </c>
      <c r="F1000" t="s">
        <v>1259</v>
      </c>
      <c r="G1000" t="s">
        <v>1260</v>
      </c>
      <c r="H1000">
        <v>0</v>
      </c>
      <c r="I1000">
        <v>425</v>
      </c>
      <c r="J1000" t="s">
        <v>1261</v>
      </c>
      <c r="K1000" t="s">
        <v>1262</v>
      </c>
      <c r="L1000">
        <v>393.89</v>
      </c>
      <c r="M1000" s="224">
        <v>46263</v>
      </c>
      <c r="N1000">
        <v>0</v>
      </c>
      <c r="O1000" t="s">
        <v>448</v>
      </c>
      <c r="P1000">
        <v>2110217</v>
      </c>
      <c r="Q1000" t="s">
        <v>449</v>
      </c>
      <c r="R1000">
        <v>0</v>
      </c>
      <c r="S1000"/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+VLOOKUP($A$1:$A$21186,'DT HUEVO'!$A:$E,3,0)</f>
        <v>XL</v>
      </c>
      <c r="W1000" t="str">
        <f>+VLOOKUP($A$1:$A$21026,'DT HUEVO'!$A:$E,4,0)</f>
        <v>EMPACADOS</v>
      </c>
      <c r="X1000" t="str">
        <f>+VLOOKUP(T$1:T$21186,'DT HUEVO'!$H:$K,2,0)</f>
        <v>OCCIDENTE</v>
      </c>
      <c r="Y1000" t="str">
        <f>+VLOOKUP(T$1:T$21186,'DT HUEVO'!$H:$K,3,0)</f>
        <v>CALOTO</v>
      </c>
      <c r="Z1000">
        <f>+VLOOKUP(A$1:A$21186,'DT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2110302</v>
      </c>
      <c r="B1001" t="s">
        <v>1006</v>
      </c>
      <c r="C1001" t="s">
        <v>1258</v>
      </c>
      <c r="D1001">
        <v>58671</v>
      </c>
      <c r="E1001">
        <v>0</v>
      </c>
      <c r="F1001" t="s">
        <v>1259</v>
      </c>
      <c r="G1001" t="s">
        <v>1260</v>
      </c>
      <c r="H1001">
        <v>0</v>
      </c>
      <c r="I1001">
        <v>385</v>
      </c>
      <c r="J1001" t="s">
        <v>1261</v>
      </c>
      <c r="K1001" t="s">
        <v>1262</v>
      </c>
      <c r="L1001">
        <v>363.24000894615841</v>
      </c>
      <c r="M1001" s="224">
        <v>46265</v>
      </c>
      <c r="N1001"/>
      <c r="O1001" t="s">
        <v>448</v>
      </c>
      <c r="P1001">
        <v>2110302</v>
      </c>
      <c r="Q1001" t="s">
        <v>449</v>
      </c>
      <c r="R1001">
        <v>0</v>
      </c>
      <c r="S1001"/>
      <c r="T1001" s="3" t="str">
        <f>+VLOOKUP(Tabla1[[#This Row],[id_bodega]],'CONVERSION DATOS'!B:D,2,0)</f>
        <v>TAT POPAYAN</v>
      </c>
      <c r="U1001" s="3" t="str">
        <f>+VLOOKUP(Q1001,'CONVERSION DATOS'!B:D,3,0)</f>
        <v>BODEGA</v>
      </c>
      <c r="V1001" t="str">
        <f>+VLOOKUP($A$1:$A$21186,'DT HUEVO'!$A:$E,3,0)</f>
        <v>L</v>
      </c>
      <c r="W1001" t="str">
        <f>+VLOOKUP($A$1:$A$21026,'DT HUEVO'!$A:$E,4,0)</f>
        <v>VERDE</v>
      </c>
      <c r="X1001" t="str">
        <f>+VLOOKUP(T$1:T$21186,'DT HUEVO'!$H:$K,2,0)</f>
        <v>OCCIDENTE</v>
      </c>
      <c r="Y1001" t="str">
        <f>+VLOOKUP(T$1:T$21186,'DT HUEVO'!$H:$K,3,0)</f>
        <v>CALOTO</v>
      </c>
      <c r="Z1001">
        <f>+VLOOKUP(A$1:A$21186,'DT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2110317</v>
      </c>
      <c r="B1002" t="s">
        <v>1265</v>
      </c>
      <c r="C1002" t="s">
        <v>1258</v>
      </c>
      <c r="D1002">
        <v>2340</v>
      </c>
      <c r="E1002">
        <v>0</v>
      </c>
      <c r="F1002" t="s">
        <v>1259</v>
      </c>
      <c r="G1002" t="s">
        <v>1260</v>
      </c>
      <c r="H1002">
        <v>0</v>
      </c>
      <c r="I1002">
        <v>395</v>
      </c>
      <c r="J1002" t="s">
        <v>1261</v>
      </c>
      <c r="K1002" t="s">
        <v>1262</v>
      </c>
      <c r="L1002">
        <v>362.98</v>
      </c>
      <c r="M1002" s="224">
        <v>46265</v>
      </c>
      <c r="N1002">
        <v>0</v>
      </c>
      <c r="O1002" t="s">
        <v>448</v>
      </c>
      <c r="P1002">
        <v>2110317</v>
      </c>
      <c r="Q1002" t="s">
        <v>449</v>
      </c>
      <c r="R1002">
        <v>0</v>
      </c>
      <c r="S1002"/>
      <c r="T1002" s="3" t="str">
        <f>+VLOOKUP(Tabla1[[#This Row],[id_bodega]],'CONVERSION DATOS'!B:D,2,0)</f>
        <v>TAT POPAYAN</v>
      </c>
      <c r="U1002" s="3" t="str">
        <f>+VLOOKUP(Q1002,'CONVERSION DATOS'!B:D,3,0)</f>
        <v>BODEGA</v>
      </c>
      <c r="V1002" t="str">
        <f>+VLOOKUP($A$1:$A$21186,'DT HUEVO'!$A:$E,3,0)</f>
        <v>L</v>
      </c>
      <c r="W1002" t="str">
        <f>+VLOOKUP($A$1:$A$21026,'DT HUEVO'!$A:$E,4,0)</f>
        <v>EMPACADOS</v>
      </c>
      <c r="X1002" t="str">
        <f>+VLOOKUP(T$1:T$21186,'DT HUEVO'!$H:$K,2,0)</f>
        <v>OCCIDENTE</v>
      </c>
      <c r="Y1002" t="str">
        <f>+VLOOKUP(T$1:T$21186,'DT HUEVO'!$H:$K,3,0)</f>
        <v>CALOTO</v>
      </c>
      <c r="Z1002">
        <f>+VLOOKUP(A$1:A$21186,'DT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2110402</v>
      </c>
      <c r="B1003" t="s">
        <v>1008</v>
      </c>
      <c r="C1003" t="s">
        <v>1258</v>
      </c>
      <c r="D1003">
        <v>657</v>
      </c>
      <c r="E1003">
        <v>0</v>
      </c>
      <c r="F1003" t="s">
        <v>1259</v>
      </c>
      <c r="G1003" t="s">
        <v>1260</v>
      </c>
      <c r="H1003">
        <v>0</v>
      </c>
      <c r="I1003">
        <v>375</v>
      </c>
      <c r="J1003" t="s">
        <v>1261</v>
      </c>
      <c r="K1003" t="s">
        <v>1262</v>
      </c>
      <c r="L1003">
        <v>349.55</v>
      </c>
      <c r="M1003" s="224">
        <v>46265</v>
      </c>
      <c r="N1003"/>
      <c r="O1003" t="s">
        <v>448</v>
      </c>
      <c r="P1003">
        <v>2110402</v>
      </c>
      <c r="Q1003" t="s">
        <v>449</v>
      </c>
      <c r="R1003">
        <v>0</v>
      </c>
      <c r="S1003"/>
      <c r="T1003" s="3" t="str">
        <f>+VLOOKUP(Tabla1[[#This Row],[id_bodega]],'CONVERSION DATOS'!B:D,2,0)</f>
        <v>TAT POPAYAN</v>
      </c>
      <c r="U1003" s="3" t="str">
        <f>+VLOOKUP(Q1003,'CONVERSION DATOS'!B:D,3,0)</f>
        <v>BODEGA</v>
      </c>
      <c r="V1003" t="str">
        <f>+VLOOKUP($A$1:$A$21186,'DT HUEVO'!$A:$E,3,0)</f>
        <v>M</v>
      </c>
      <c r="W1003" t="str">
        <f>+VLOOKUP($A$1:$A$21026,'DT HUEVO'!$A:$E,4,0)</f>
        <v>VERDE</v>
      </c>
      <c r="X1003" t="str">
        <f>+VLOOKUP(T$1:T$21186,'DT HUEVO'!$H:$K,2,0)</f>
        <v>OCCIDENTE</v>
      </c>
      <c r="Y1003" t="str">
        <f>+VLOOKUP(T$1:T$21186,'DT HUEVO'!$H:$K,3,0)</f>
        <v>CALOTO</v>
      </c>
      <c r="Z1003">
        <f>+VLOOKUP(A$1:A$21186,'DT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2152388</v>
      </c>
      <c r="B1004" t="s">
        <v>1105</v>
      </c>
      <c r="C1004" t="s">
        <v>1258</v>
      </c>
      <c r="D1004">
        <v>2702</v>
      </c>
      <c r="E1004">
        <v>0</v>
      </c>
      <c r="F1004" t="s">
        <v>1259</v>
      </c>
      <c r="G1004" t="s">
        <v>1260</v>
      </c>
      <c r="H1004">
        <v>0</v>
      </c>
      <c r="I1004">
        <v>540</v>
      </c>
      <c r="J1004" t="s">
        <v>1261</v>
      </c>
      <c r="K1004" t="s">
        <v>1262</v>
      </c>
      <c r="L1004">
        <v>538.38</v>
      </c>
      <c r="M1004" s="224">
        <v>46265</v>
      </c>
      <c r="N1004"/>
      <c r="O1004" t="s">
        <v>448</v>
      </c>
      <c r="P1004">
        <v>2152388</v>
      </c>
      <c r="Q1004" t="s">
        <v>449</v>
      </c>
      <c r="R1004">
        <v>0</v>
      </c>
      <c r="S1004"/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+VLOOKUP($A$1:$A$21186,'DT HUEVO'!$A:$E,3,0)</f>
        <v>L</v>
      </c>
      <c r="W1004" t="str">
        <f>+VLOOKUP($A$1:$A$21026,'DT HUEVO'!$A:$E,4,0)</f>
        <v>EMPACADOS</v>
      </c>
      <c r="X1004" t="str">
        <f>+VLOOKUP(T$1:T$21186,'DT HUEVO'!$H:$K,2,0)</f>
        <v>OCCIDENTE</v>
      </c>
      <c r="Y1004" t="str">
        <f>+VLOOKUP(T$1:T$21186,'DT HUEVO'!$H:$K,3,0)</f>
        <v>CALOTO</v>
      </c>
      <c r="Z1004">
        <f>+VLOOKUP(A$1:A$21186,'DT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112268</v>
      </c>
      <c r="B1005" t="s">
        <v>1065</v>
      </c>
      <c r="C1005" t="s">
        <v>1258</v>
      </c>
      <c r="D1005">
        <v>34800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684.07000000000016</v>
      </c>
      <c r="M1005" s="224">
        <v>46265</v>
      </c>
      <c r="N1005"/>
      <c r="O1005" t="s">
        <v>450</v>
      </c>
      <c r="P1005">
        <v>112268</v>
      </c>
      <c r="Q1005" t="s">
        <v>451</v>
      </c>
      <c r="R1005">
        <v>0</v>
      </c>
      <c r="S1005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+VLOOKUP($A$1:$A$21186,'DT HUEVO'!$A:$E,3,0)</f>
        <v>XL</v>
      </c>
      <c r="W1005" t="str">
        <f>+VLOOKUP($A$1:$A$21026,'DT HUEVO'!$A:$E,4,0)</f>
        <v>EMPACADOS</v>
      </c>
      <c r="X1005" t="str">
        <f>+VLOOKUP(T$1:T$21186,'DT HUEVO'!$H:$K,2,0)</f>
        <v>OCCIDENTE</v>
      </c>
      <c r="Y1005" t="str">
        <f>+VLOOKUP(T$1:T$21186,'DT HUEVO'!$H:$K,3,0)</f>
        <v>CALOTO</v>
      </c>
      <c r="Z1005">
        <f>+VLOOKUP(A$1:A$21186,'DT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112271</v>
      </c>
      <c r="B1006" t="s">
        <v>1234</v>
      </c>
      <c r="C1006" t="s">
        <v>1258</v>
      </c>
      <c r="D1006">
        <v>11100</v>
      </c>
      <c r="E1006">
        <v>0</v>
      </c>
      <c r="F1006" t="s">
        <v>1259</v>
      </c>
      <c r="G1006" t="s">
        <v>1260</v>
      </c>
      <c r="H1006">
        <v>0</v>
      </c>
      <c r="I1006">
        <v>640</v>
      </c>
      <c r="J1006" t="s">
        <v>1261</v>
      </c>
      <c r="K1006" t="s">
        <v>1262</v>
      </c>
      <c r="L1006">
        <v>589.67999999999995</v>
      </c>
      <c r="M1006" s="224">
        <v>46265</v>
      </c>
      <c r="N1006">
        <v>0</v>
      </c>
      <c r="O1006" t="s">
        <v>450</v>
      </c>
      <c r="P1006">
        <v>112271</v>
      </c>
      <c r="Q1006" t="s">
        <v>451</v>
      </c>
      <c r="R1006">
        <v>0</v>
      </c>
      <c r="S1006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+VLOOKUP($A$1:$A$21186,'DT HUEVO'!$A:$E,3,0)</f>
        <v>XL</v>
      </c>
      <c r="W1006" t="str">
        <f>+VLOOKUP($A$1:$A$21026,'DT HUEVO'!$A:$E,4,0)</f>
        <v>EMPACADOS</v>
      </c>
      <c r="X1006" t="str">
        <f>+VLOOKUP(T$1:T$21186,'DT HUEVO'!$H:$K,2,0)</f>
        <v>OCCIDENTE</v>
      </c>
      <c r="Y1006" t="str">
        <f>+VLOOKUP(T$1:T$21186,'DT HUEVO'!$H:$K,3,0)</f>
        <v>CALOTO</v>
      </c>
      <c r="Z1006">
        <f>+VLOOKUP(A$1:A$21186,'DT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112301</v>
      </c>
      <c r="B1007" t="s">
        <v>1097</v>
      </c>
      <c r="C1007" t="s">
        <v>1258</v>
      </c>
      <c r="D1007">
        <v>6300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538.38</v>
      </c>
      <c r="M1007" s="224">
        <v>46264</v>
      </c>
      <c r="N1007"/>
      <c r="O1007" t="s">
        <v>450</v>
      </c>
      <c r="P1007">
        <v>112301</v>
      </c>
      <c r="Q1007" t="s">
        <v>451</v>
      </c>
      <c r="R1007">
        <v>0</v>
      </c>
      <c r="S100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+VLOOKUP($A$1:$A$21186,'DT HUEVO'!$A:$E,3,0)</f>
        <v>L</v>
      </c>
      <c r="W1007" t="str">
        <f>+VLOOKUP($A$1:$A$21026,'DT HUEVO'!$A:$E,4,0)</f>
        <v>EMPACADOS</v>
      </c>
      <c r="X1007" t="str">
        <f>+VLOOKUP(T$1:T$21186,'DT HUEVO'!$H:$K,2,0)</f>
        <v>OCCIDENTE</v>
      </c>
      <c r="Y1007" t="str">
        <f>+VLOOKUP(T$1:T$21186,'DT HUEVO'!$H:$K,3,0)</f>
        <v>CALOTO</v>
      </c>
      <c r="Z1007">
        <f>+VLOOKUP(A$1:A$21186,'DT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112357</v>
      </c>
      <c r="B1008" t="s">
        <v>1067</v>
      </c>
      <c r="C1008" t="s">
        <v>1258</v>
      </c>
      <c r="D1008">
        <v>120</v>
      </c>
      <c r="E1008"/>
      <c r="F1008" t="s">
        <v>1259</v>
      </c>
      <c r="G1008" t="s">
        <v>1260</v>
      </c>
      <c r="H1008"/>
      <c r="I1008"/>
      <c r="J1008" t="s">
        <v>1261</v>
      </c>
      <c r="K1008" t="s">
        <v>1262</v>
      </c>
      <c r="L1008">
        <v>638.04999999999995</v>
      </c>
      <c r="M1008" s="224">
        <v>46262</v>
      </c>
      <c r="N1008"/>
      <c r="O1008" t="s">
        <v>450</v>
      </c>
      <c r="P1008">
        <v>112357</v>
      </c>
      <c r="Q1008" t="s">
        <v>451</v>
      </c>
      <c r="R1008">
        <v>0</v>
      </c>
      <c r="S1008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+VLOOKUP($A$1:$A$21186,'DT HUEVO'!$A:$E,3,0)</f>
        <v>L</v>
      </c>
      <c r="W1008" t="str">
        <f>+VLOOKUP($A$1:$A$21026,'DT HUEVO'!$A:$E,4,0)</f>
        <v>EMPACADOS</v>
      </c>
      <c r="X1008" t="str">
        <f>+VLOOKUP(T$1:T$21186,'DT HUEVO'!$H:$K,2,0)</f>
        <v>OCCIDENTE</v>
      </c>
      <c r="Y1008" t="str">
        <f>+VLOOKUP(T$1:T$21186,'DT HUEVO'!$H:$K,3,0)</f>
        <v>CALOTO</v>
      </c>
      <c r="Z1008">
        <f>+VLOOKUP(A$1:A$21186,'DT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112379</v>
      </c>
      <c r="B1009" t="s">
        <v>1066</v>
      </c>
      <c r="C1009" t="s">
        <v>1258</v>
      </c>
      <c r="D1009">
        <v>32100</v>
      </c>
      <c r="E1009"/>
      <c r="F1009" t="s">
        <v>1259</v>
      </c>
      <c r="G1009" t="s">
        <v>1260</v>
      </c>
      <c r="H1009"/>
      <c r="I1009"/>
      <c r="J1009" t="s">
        <v>1261</v>
      </c>
      <c r="K1009" t="s">
        <v>1262</v>
      </c>
      <c r="L1009">
        <v>538.38</v>
      </c>
      <c r="M1009" s="224">
        <v>46265</v>
      </c>
      <c r="N1009"/>
      <c r="O1009" t="s">
        <v>450</v>
      </c>
      <c r="P1009">
        <v>112379</v>
      </c>
      <c r="Q1009" t="s">
        <v>451</v>
      </c>
      <c r="R1009">
        <v>0</v>
      </c>
      <c r="S1009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+VLOOKUP($A$1:$A$21186,'DT HUEVO'!$A:$E,3,0)</f>
        <v>L</v>
      </c>
      <c r="W1009" t="str">
        <f>+VLOOKUP($A$1:$A$21026,'DT HUEVO'!$A:$E,4,0)</f>
        <v>EMPACADOS</v>
      </c>
      <c r="X1009" t="str">
        <f>+VLOOKUP(T$1:T$21186,'DT HUEVO'!$H:$K,2,0)</f>
        <v>OCCIDENTE</v>
      </c>
      <c r="Y1009" t="str">
        <f>+VLOOKUP(T$1:T$21186,'DT HUEVO'!$H:$K,3,0)</f>
        <v>CALOTO</v>
      </c>
      <c r="Z1009">
        <f>+VLOOKUP(A$1:A$21186,'DT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114268</v>
      </c>
      <c r="B1010" t="s">
        <v>1179</v>
      </c>
      <c r="C1010" t="s">
        <v>1258</v>
      </c>
      <c r="D1010">
        <v>300</v>
      </c>
      <c r="E1010"/>
      <c r="F1010" t="s">
        <v>1259</v>
      </c>
      <c r="G1010" t="s">
        <v>1260</v>
      </c>
      <c r="H1010"/>
      <c r="I1010"/>
      <c r="J1010" t="s">
        <v>1261</v>
      </c>
      <c r="K1010" t="s">
        <v>1262</v>
      </c>
      <c r="L1010">
        <v>717.66</v>
      </c>
      <c r="M1010" s="224">
        <v>46263</v>
      </c>
      <c r="N1010"/>
      <c r="O1010" t="s">
        <v>450</v>
      </c>
      <c r="P1010">
        <v>114268</v>
      </c>
      <c r="Q1010" t="s">
        <v>451</v>
      </c>
      <c r="R1010">
        <v>0</v>
      </c>
      <c r="S1010"/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+VLOOKUP($A$1:$A$21186,'DT HUEVO'!$A:$E,3,0)</f>
        <v>XL</v>
      </c>
      <c r="W1010" t="str">
        <f>+VLOOKUP($A$1:$A$21026,'DT HUEVO'!$A:$E,4,0)</f>
        <v>EMPACADOS</v>
      </c>
      <c r="X1010" t="str">
        <f>+VLOOKUP(T$1:T$21186,'DT HUEVO'!$H:$K,2,0)</f>
        <v>OCCIDENTE</v>
      </c>
      <c r="Y1010" t="str">
        <f>+VLOOKUP(T$1:T$21186,'DT HUEVO'!$H:$K,3,0)</f>
        <v>CALOTO</v>
      </c>
      <c r="Z1010">
        <f>+VLOOKUP(A$1:A$21186,'DT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114379</v>
      </c>
      <c r="B1011" t="s">
        <v>1181</v>
      </c>
      <c r="C1011" t="s">
        <v>1258</v>
      </c>
      <c r="D1011">
        <v>3600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570.95000000000005</v>
      </c>
      <c r="M1011" s="224">
        <v>46263</v>
      </c>
      <c r="N1011"/>
      <c r="O1011" t="s">
        <v>450</v>
      </c>
      <c r="P1011">
        <v>114379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+VLOOKUP($A$1:$A$21186,'DT HUEVO'!$A:$E,3,0)</f>
        <v>L</v>
      </c>
      <c r="W1011" t="str">
        <f>+VLOOKUP($A$1:$A$21026,'DT HUEVO'!$A:$E,4,0)</f>
        <v>EMPACADOS</v>
      </c>
      <c r="X1011" t="str">
        <f>+VLOOKUP(T$1:T$21186,'DT HUEVO'!$H:$K,2,0)</f>
        <v>OCCIDENTE</v>
      </c>
      <c r="Y1011" t="str">
        <f>+VLOOKUP(T$1:T$21186,'DT HUEVO'!$H:$K,3,0)</f>
        <v>CALOTO</v>
      </c>
      <c r="Z1011">
        <f>+VLOOKUP(A$1:A$21186,'DT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152384</v>
      </c>
      <c r="B1012" t="s">
        <v>1106</v>
      </c>
      <c r="C1012" t="s">
        <v>1258</v>
      </c>
      <c r="D1012">
        <v>14100</v>
      </c>
      <c r="E1012">
        <v>0</v>
      </c>
      <c r="F1012" t="s">
        <v>1259</v>
      </c>
      <c r="G1012" t="s">
        <v>1260</v>
      </c>
      <c r="H1012">
        <v>0</v>
      </c>
      <c r="I1012">
        <v>545</v>
      </c>
      <c r="J1012" t="s">
        <v>1261</v>
      </c>
      <c r="K1012" t="s">
        <v>1262</v>
      </c>
      <c r="L1012">
        <v>504.4</v>
      </c>
      <c r="M1012" s="224">
        <v>46265</v>
      </c>
      <c r="N1012"/>
      <c r="O1012" t="s">
        <v>450</v>
      </c>
      <c r="P1012">
        <v>152384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+VLOOKUP($A$1:$A$21186,'DT HUEVO'!$A:$E,3,0)</f>
        <v>L</v>
      </c>
      <c r="W1012" t="str">
        <f>+VLOOKUP($A$1:$A$21026,'DT HUEVO'!$A:$E,4,0)</f>
        <v>EMPACADOS</v>
      </c>
      <c r="X1012" t="str">
        <f>+VLOOKUP(T$1:T$21186,'DT HUEVO'!$H:$K,2,0)</f>
        <v>OCCIDENTE</v>
      </c>
      <c r="Y1012" t="str">
        <f>+VLOOKUP(T$1:T$21186,'DT HUEVO'!$H:$K,3,0)</f>
        <v>CALOTO</v>
      </c>
      <c r="Z1012">
        <f>+VLOOKUP(A$1:A$21186,'DT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2010102</v>
      </c>
      <c r="B1013" t="s">
        <v>1266</v>
      </c>
      <c r="C1013" t="s">
        <v>1258</v>
      </c>
      <c r="D1013">
        <v>9327</v>
      </c>
      <c r="E1013">
        <v>0</v>
      </c>
      <c r="F1013" t="s">
        <v>1259</v>
      </c>
      <c r="G1013" t="s">
        <v>1260</v>
      </c>
      <c r="H1013">
        <v>0</v>
      </c>
      <c r="I1013">
        <v>670</v>
      </c>
      <c r="J1013" t="s">
        <v>1261</v>
      </c>
      <c r="K1013" t="s">
        <v>1262</v>
      </c>
      <c r="L1013">
        <v>629.67999999999995</v>
      </c>
      <c r="M1013" s="224">
        <v>46265</v>
      </c>
      <c r="N1013"/>
      <c r="O1013" t="s">
        <v>450</v>
      </c>
      <c r="P1013">
        <v>2010102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+VLOOKUP($A$1:$A$21186,'DT HUEVO'!$A:$E,3,0)</f>
        <v>YUMBO</v>
      </c>
      <c r="W1013" t="str">
        <f>+VLOOKUP($A$1:$A$21026,'DT HUEVO'!$A:$E,4,0)</f>
        <v>VERDE</v>
      </c>
      <c r="X1013" t="str">
        <f>+VLOOKUP(T$1:T$21186,'DT HUEVO'!$H:$K,2,0)</f>
        <v>OCCIDENTE</v>
      </c>
      <c r="Y1013" t="str">
        <f>+VLOOKUP(T$1:T$21186,'DT HUEVO'!$H:$K,3,0)</f>
        <v>CALOTO</v>
      </c>
      <c r="Z1013">
        <f>+VLOOKUP(A$1:A$21186,'DT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2013461</v>
      </c>
      <c r="B1014" t="s">
        <v>1696</v>
      </c>
      <c r="C1014" t="s">
        <v>1258</v>
      </c>
      <c r="D1014">
        <v>5220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406.83</v>
      </c>
      <c r="M1014" s="224">
        <v>46264</v>
      </c>
      <c r="N1014">
        <v>0</v>
      </c>
      <c r="O1014" t="s">
        <v>450</v>
      </c>
      <c r="P1014">
        <v>2013461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+VLOOKUP($A$1:$A$21186,'DT HUEVO'!$A:$E,3,0)</f>
        <v>A</v>
      </c>
      <c r="W1014" t="str">
        <f>+VLOOKUP($A$1:$A$21026,'DT HUEVO'!$A:$E,4,0)</f>
        <v>EMPACADOS</v>
      </c>
      <c r="X1014" t="str">
        <f>+VLOOKUP(T$1:T$21186,'DT HUEVO'!$H:$K,2,0)</f>
        <v>OCCIDENTE</v>
      </c>
      <c r="Y1014" t="str">
        <f>+VLOOKUP(T$1:T$21186,'DT HUEVO'!$H:$K,3,0)</f>
        <v>CALOTO</v>
      </c>
      <c r="Z1014">
        <f>+VLOOKUP(A$1:A$21186,'DT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2013561</v>
      </c>
      <c r="B1015" t="s">
        <v>1697</v>
      </c>
      <c r="C1015" t="s">
        <v>1258</v>
      </c>
      <c r="D1015">
        <v>11520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319.64999999999998</v>
      </c>
      <c r="M1015" s="224">
        <v>46264</v>
      </c>
      <c r="N1015">
        <v>0</v>
      </c>
      <c r="O1015" t="s">
        <v>450</v>
      </c>
      <c r="P1015">
        <v>2013561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+VLOOKUP($A$1:$A$21186,'DT HUEVO'!$A:$E,3,0)</f>
        <v>B</v>
      </c>
      <c r="W1015" t="str">
        <f>+VLOOKUP($A$1:$A$21026,'DT HUEVO'!$A:$E,4,0)</f>
        <v>EMPACADOS</v>
      </c>
      <c r="X1015" t="str">
        <f>+VLOOKUP(T$1:T$21186,'DT HUEVO'!$H:$K,2,0)</f>
        <v>OCCIDENTE</v>
      </c>
      <c r="Y1015" t="str">
        <f>+VLOOKUP(T$1:T$21186,'DT HUEVO'!$H:$K,3,0)</f>
        <v>CALOTO</v>
      </c>
      <c r="Z1015">
        <f>+VLOOKUP(A$1:A$21186,'DT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2110202</v>
      </c>
      <c r="B1016" t="s">
        <v>1007</v>
      </c>
      <c r="C1016" t="s">
        <v>1258</v>
      </c>
      <c r="D1016">
        <v>192794</v>
      </c>
      <c r="E1016">
        <v>0</v>
      </c>
      <c r="F1016" t="s">
        <v>1259</v>
      </c>
      <c r="G1016" t="s">
        <v>1260</v>
      </c>
      <c r="H1016">
        <v>0</v>
      </c>
      <c r="I1016">
        <v>400</v>
      </c>
      <c r="J1016" t="s">
        <v>1261</v>
      </c>
      <c r="K1016" t="s">
        <v>1262</v>
      </c>
      <c r="L1016">
        <v>394.26</v>
      </c>
      <c r="M1016" s="224">
        <v>46265</v>
      </c>
      <c r="N1016"/>
      <c r="O1016" t="s">
        <v>450</v>
      </c>
      <c r="P1016">
        <v>2110202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+VLOOKUP($A$1:$A$21186,'DT HUEVO'!$A:$E,3,0)</f>
        <v>XL</v>
      </c>
      <c r="W1016" t="str">
        <f>+VLOOKUP($A$1:$A$21026,'DT HUEVO'!$A:$E,4,0)</f>
        <v>VERDE</v>
      </c>
      <c r="X1016" t="str">
        <f>+VLOOKUP(T$1:T$21186,'DT HUEVO'!$H:$K,2,0)</f>
        <v>OCCIDENTE</v>
      </c>
      <c r="Y1016" t="str">
        <f>+VLOOKUP(T$1:T$21186,'DT HUEVO'!$H:$K,3,0)</f>
        <v>CALOTO</v>
      </c>
      <c r="Z1016">
        <f>+VLOOKUP(A$1:A$21186,'DT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2110217</v>
      </c>
      <c r="B1017" t="s">
        <v>1248</v>
      </c>
      <c r="C1017" t="s">
        <v>1258</v>
      </c>
      <c r="D1017">
        <v>41640</v>
      </c>
      <c r="E1017">
        <v>0</v>
      </c>
      <c r="F1017" t="s">
        <v>1259</v>
      </c>
      <c r="G1017" t="s">
        <v>1260</v>
      </c>
      <c r="H1017">
        <v>0</v>
      </c>
      <c r="I1017">
        <v>410</v>
      </c>
      <c r="J1017" t="s">
        <v>1261</v>
      </c>
      <c r="K1017" t="s">
        <v>1262</v>
      </c>
      <c r="L1017">
        <v>393.89</v>
      </c>
      <c r="M1017" s="224">
        <v>46265</v>
      </c>
      <c r="N1017">
        <v>0</v>
      </c>
      <c r="O1017" t="s">
        <v>450</v>
      </c>
      <c r="P1017">
        <v>2110217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+VLOOKUP($A$1:$A$21186,'DT HUEVO'!$A:$E,3,0)</f>
        <v>XL</v>
      </c>
      <c r="W1017" t="str">
        <f>+VLOOKUP($A$1:$A$21026,'DT HUEVO'!$A:$E,4,0)</f>
        <v>EMPACADOS</v>
      </c>
      <c r="X1017" t="str">
        <f>+VLOOKUP(T$1:T$21186,'DT HUEVO'!$H:$K,2,0)</f>
        <v>OCCIDENTE</v>
      </c>
      <c r="Y1017" t="str">
        <f>+VLOOKUP(T$1:T$21186,'DT HUEVO'!$H:$K,3,0)</f>
        <v>CALOTO</v>
      </c>
      <c r="Z1017">
        <f>+VLOOKUP(A$1:A$21186,'DT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2110302</v>
      </c>
      <c r="B1018" t="s">
        <v>1006</v>
      </c>
      <c r="C1018" t="s">
        <v>1258</v>
      </c>
      <c r="D1018">
        <v>98827</v>
      </c>
      <c r="E1018">
        <v>0</v>
      </c>
      <c r="F1018" t="s">
        <v>1259</v>
      </c>
      <c r="G1018" t="s">
        <v>1260</v>
      </c>
      <c r="H1018">
        <v>0</v>
      </c>
      <c r="I1018">
        <v>385</v>
      </c>
      <c r="J1018" t="s">
        <v>1261</v>
      </c>
      <c r="K1018" t="s">
        <v>1262</v>
      </c>
      <c r="L1018">
        <v>363.24000018984049</v>
      </c>
      <c r="M1018" s="224">
        <v>46265</v>
      </c>
      <c r="N1018"/>
      <c r="O1018" t="s">
        <v>450</v>
      </c>
      <c r="P1018">
        <v>2110302</v>
      </c>
      <c r="Q1018" t="s">
        <v>451</v>
      </c>
      <c r="R1018">
        <v>0</v>
      </c>
      <c r="S1018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+VLOOKUP($A$1:$A$21186,'DT HUEVO'!$A:$E,3,0)</f>
        <v>L</v>
      </c>
      <c r="W1018" t="str">
        <f>+VLOOKUP($A$1:$A$21026,'DT HUEVO'!$A:$E,4,0)</f>
        <v>VERDE</v>
      </c>
      <c r="X1018" t="str">
        <f>+VLOOKUP(T$1:T$21186,'DT HUEVO'!$H:$K,2,0)</f>
        <v>OCCIDENTE</v>
      </c>
      <c r="Y1018" t="str">
        <f>+VLOOKUP(T$1:T$21186,'DT HUEVO'!$H:$K,3,0)</f>
        <v>CALOTO</v>
      </c>
      <c r="Z1018">
        <f>+VLOOKUP(A$1:A$21186,'DT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2110317</v>
      </c>
      <c r="B1019" t="s">
        <v>1265</v>
      </c>
      <c r="C1019" t="s">
        <v>1258</v>
      </c>
      <c r="D1019">
        <v>11430</v>
      </c>
      <c r="E1019">
        <v>0</v>
      </c>
      <c r="F1019" t="s">
        <v>1259</v>
      </c>
      <c r="G1019" t="s">
        <v>1260</v>
      </c>
      <c r="H1019">
        <v>0</v>
      </c>
      <c r="I1019">
        <v>395</v>
      </c>
      <c r="J1019" t="s">
        <v>1261</v>
      </c>
      <c r="K1019" t="s">
        <v>1262</v>
      </c>
      <c r="L1019">
        <v>362.98003255615441</v>
      </c>
      <c r="M1019" s="224">
        <v>46265</v>
      </c>
      <c r="N1019">
        <v>0</v>
      </c>
      <c r="O1019" t="s">
        <v>450</v>
      </c>
      <c r="P1019">
        <v>2110317</v>
      </c>
      <c r="Q1019" t="s">
        <v>451</v>
      </c>
      <c r="R1019">
        <v>0</v>
      </c>
      <c r="S1019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+VLOOKUP($A$1:$A$21186,'DT HUEVO'!$A:$E,3,0)</f>
        <v>L</v>
      </c>
      <c r="W1019" t="str">
        <f>+VLOOKUP($A$1:$A$21026,'DT HUEVO'!$A:$E,4,0)</f>
        <v>EMPACADOS</v>
      </c>
      <c r="X1019" t="str">
        <f>+VLOOKUP(T$1:T$21186,'DT HUEVO'!$H:$K,2,0)</f>
        <v>OCCIDENTE</v>
      </c>
      <c r="Y1019" t="str">
        <f>+VLOOKUP(T$1:T$21186,'DT HUEVO'!$H:$K,3,0)</f>
        <v>CALOTO</v>
      </c>
      <c r="Z1019">
        <f>+VLOOKUP(A$1:A$21186,'DT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2110402</v>
      </c>
      <c r="B1020" t="s">
        <v>1008</v>
      </c>
      <c r="C1020" t="s">
        <v>1258</v>
      </c>
      <c r="D1020">
        <v>41976</v>
      </c>
      <c r="E1020">
        <v>0</v>
      </c>
      <c r="F1020" t="s">
        <v>1259</v>
      </c>
      <c r="G1020" t="s">
        <v>1260</v>
      </c>
      <c r="H1020">
        <v>0</v>
      </c>
      <c r="I1020">
        <v>375</v>
      </c>
      <c r="J1020" t="s">
        <v>1261</v>
      </c>
      <c r="K1020" t="s">
        <v>1262</v>
      </c>
      <c r="L1020">
        <v>349.54999999142387</v>
      </c>
      <c r="M1020" s="224">
        <v>46265</v>
      </c>
      <c r="N1020"/>
      <c r="O1020" t="s">
        <v>450</v>
      </c>
      <c r="P1020">
        <v>2110402</v>
      </c>
      <c r="Q1020" t="s">
        <v>451</v>
      </c>
      <c r="R1020">
        <v>0</v>
      </c>
      <c r="S1020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+VLOOKUP($A$1:$A$21186,'DT HUEVO'!$A:$E,3,0)</f>
        <v>M</v>
      </c>
      <c r="W1020" t="str">
        <f>+VLOOKUP($A$1:$A$21026,'DT HUEVO'!$A:$E,4,0)</f>
        <v>VERDE</v>
      </c>
      <c r="X1020" t="str">
        <f>+VLOOKUP(T$1:T$21186,'DT HUEVO'!$H:$K,2,0)</f>
        <v>OCCIDENTE</v>
      </c>
      <c r="Y1020" t="str">
        <f>+VLOOKUP(T$1:T$21186,'DT HUEVO'!$H:$K,3,0)</f>
        <v>CALOTO</v>
      </c>
      <c r="Z1020">
        <f>+VLOOKUP(A$1:A$21186,'DT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>
        <v>13403</v>
      </c>
      <c r="B1021" t="s">
        <v>428</v>
      </c>
      <c r="C1021" t="s">
        <v>1258</v>
      </c>
      <c r="D1021">
        <v>330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368.79</v>
      </c>
      <c r="M1021" s="224">
        <v>45808</v>
      </c>
      <c r="N1021">
        <v>13403</v>
      </c>
      <c r="O1021" t="s">
        <v>1276</v>
      </c>
      <c r="P1021">
        <v>13403</v>
      </c>
      <c r="Q1021" t="s">
        <v>926</v>
      </c>
      <c r="R1021">
        <v>0</v>
      </c>
      <c r="S1021"/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+VLOOKUP($A$1:$A$21186,'DT HUEVO'!$A:$E,3,0)</f>
        <v>A</v>
      </c>
      <c r="W1021" t="str">
        <f>+VLOOKUP($A$1:$A$21026,'DT HUEVO'!$A:$E,4,0)</f>
        <v>EMPACADOS</v>
      </c>
      <c r="X1021" t="str">
        <f>+VLOOKUP(T$1:T$21186,'DT HUEVO'!$H:$K,2,0)</f>
        <v>OCCIDENTE</v>
      </c>
      <c r="Y1021" t="str">
        <f>+VLOOKUP(T$1:T$21186,'DT HUEVO'!$H:$K,3,0)</f>
        <v>CALOTO</v>
      </c>
      <c r="Z1021">
        <f>+VLOOKUP(A$1:A$21186,'DT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>
        <v>13503</v>
      </c>
      <c r="B1022" t="s">
        <v>470</v>
      </c>
      <c r="C1022" t="s">
        <v>1258</v>
      </c>
      <c r="D1022">
        <v>90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319.64999999999998</v>
      </c>
      <c r="M1022" s="224">
        <v>45794</v>
      </c>
      <c r="N1022">
        <v>13503</v>
      </c>
      <c r="O1022" t="s">
        <v>1276</v>
      </c>
      <c r="P1022">
        <v>13503</v>
      </c>
      <c r="Q1022" t="s">
        <v>926</v>
      </c>
      <c r="R1022">
        <v>0</v>
      </c>
      <c r="S1022"/>
      <c r="T1022" s="3" t="str">
        <f>+VLOOKUP(Tabla1[[#This Row],[id_bodega]],'CONVERSION DATOS'!B:D,2,0)</f>
        <v>TAT PEREIRA</v>
      </c>
      <c r="U1022" s="3" t="str">
        <f>+VLOOKUP(Q1022,'CONVERSION DATOS'!B:D,3,0)</f>
        <v>BODEGA</v>
      </c>
      <c r="V1022" t="str">
        <f>+VLOOKUP($A$1:$A$21186,'DT HUEVO'!$A:$E,3,0)</f>
        <v>B</v>
      </c>
      <c r="W1022" t="str">
        <f>+VLOOKUP($A$1:$A$21026,'DT HUEVO'!$A:$E,4,0)</f>
        <v>EMPACADOS</v>
      </c>
      <c r="X1022" t="str">
        <f>+VLOOKUP(T$1:T$21186,'DT HUEVO'!$H:$K,2,0)</f>
        <v>OCCIDENTE</v>
      </c>
      <c r="Y1022" t="str">
        <f>+VLOOKUP(T$1:T$21186,'DT HUEVO'!$H:$K,3,0)</f>
        <v>CALOTO</v>
      </c>
      <c r="Z1022">
        <f>+VLOOKUP(A$1:A$21186,'DT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HD</v>
      </c>
    </row>
    <row r="1023" spans="1:28">
      <c r="A1023">
        <v>110316</v>
      </c>
      <c r="B1023" t="s">
        <v>1093</v>
      </c>
      <c r="C1023" t="s">
        <v>1258</v>
      </c>
      <c r="D1023">
        <v>10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474.15</v>
      </c>
      <c r="M1023" s="224">
        <v>46262</v>
      </c>
      <c r="N1023"/>
      <c r="O1023" t="s">
        <v>1276</v>
      </c>
      <c r="P1023">
        <v>110316</v>
      </c>
      <c r="Q1023" t="s">
        <v>926</v>
      </c>
      <c r="R1023">
        <v>0</v>
      </c>
      <c r="S1023"/>
      <c r="T1023" s="3" t="str">
        <f>+VLOOKUP(Tabla1[[#This Row],[id_bodega]],'CONVERSION DATOS'!B:D,2,0)</f>
        <v>TAT PEREIRA</v>
      </c>
      <c r="U1023" s="3" t="str">
        <f>+VLOOKUP(Q1023,'CONVERSION DATOS'!B:D,3,0)</f>
        <v>BODEGA</v>
      </c>
      <c r="V1023" t="str">
        <f>+VLOOKUP($A$1:$A$21186,'DT HUEVO'!$A:$E,3,0)</f>
        <v>L</v>
      </c>
      <c r="W1023" t="str">
        <f>+VLOOKUP($A$1:$A$21026,'DT HUEVO'!$A:$E,4,0)</f>
        <v>ETIQUETA</v>
      </c>
      <c r="X1023" t="str">
        <f>+VLOOKUP(T$1:T$21186,'DT HUEVO'!$H:$K,2,0)</f>
        <v>OCCIDENTE</v>
      </c>
      <c r="Y1023" t="str">
        <f>+VLOOKUP(T$1:T$21186,'DT HUEVO'!$H:$K,3,0)</f>
        <v>CALOTO</v>
      </c>
      <c r="Z1023">
        <f>+VLOOKUP(A$1:A$21186,'DT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2110302</v>
      </c>
      <c r="B1024" t="s">
        <v>1006</v>
      </c>
      <c r="C1024" t="s">
        <v>1258</v>
      </c>
      <c r="D1024">
        <v>60</v>
      </c>
      <c r="E1024"/>
      <c r="F1024" t="s">
        <v>1259</v>
      </c>
      <c r="G1024" t="s">
        <v>1260</v>
      </c>
      <c r="H1024"/>
      <c r="I1024"/>
      <c r="J1024" t="s">
        <v>1261</v>
      </c>
      <c r="K1024" t="s">
        <v>1262</v>
      </c>
      <c r="L1024">
        <v>363.24</v>
      </c>
      <c r="M1024" s="224">
        <v>45734</v>
      </c>
      <c r="N1024"/>
      <c r="O1024" t="s">
        <v>1276</v>
      </c>
      <c r="P1024">
        <v>2110302</v>
      </c>
      <c r="Q1024" t="s">
        <v>926</v>
      </c>
      <c r="R1024">
        <v>0</v>
      </c>
      <c r="S1024"/>
      <c r="T1024" s="3" t="str">
        <f>+VLOOKUP(Tabla1[[#This Row],[id_bodega]],'CONVERSION DATOS'!B:D,2,0)</f>
        <v>TAT PEREIRA</v>
      </c>
      <c r="U1024" s="3" t="str">
        <f>+VLOOKUP(Q1024,'CONVERSION DATOS'!B:D,3,0)</f>
        <v>BODEGA</v>
      </c>
      <c r="V1024" t="str">
        <f>+VLOOKUP($A$1:$A$21186,'DT HUEVO'!$A:$E,3,0)</f>
        <v>L</v>
      </c>
      <c r="W1024" t="str">
        <f>+VLOOKUP($A$1:$A$21026,'DT HUEVO'!$A:$E,4,0)</f>
        <v>VERDE</v>
      </c>
      <c r="X1024" t="str">
        <f>+VLOOKUP(T$1:T$21186,'DT HUEVO'!$H:$K,2,0)</f>
        <v>OCCIDENTE</v>
      </c>
      <c r="Y1024" t="str">
        <f>+VLOOKUP(T$1:T$21186,'DT HUEVO'!$H:$K,3,0)</f>
        <v>CALOTO</v>
      </c>
      <c r="Z1024">
        <f>+VLOOKUP(A$1:A$21186,'DT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79201</v>
      </c>
      <c r="B1025" t="s">
        <v>50</v>
      </c>
      <c r="C1025" t="s">
        <v>1258</v>
      </c>
      <c r="D1025">
        <v>260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376.83</v>
      </c>
      <c r="M1025" s="224">
        <v>46264</v>
      </c>
      <c r="N1025">
        <v>79201</v>
      </c>
      <c r="O1025" t="s">
        <v>455</v>
      </c>
      <c r="P1025">
        <v>79201</v>
      </c>
      <c r="Q1025" t="s">
        <v>456</v>
      </c>
      <c r="R1025">
        <v>0</v>
      </c>
      <c r="S1025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+VLOOKUP($A$1:$A$21186,'DT HUEVO'!$A:$E,3,0)</f>
        <v>SEGUNDA</v>
      </c>
      <c r="W1025" t="str">
        <f>+VLOOKUP($A$1:$A$21026,'DT HUEVO'!$A:$E,4,0)</f>
        <v>SEGUNDA</v>
      </c>
      <c r="X1025" t="str">
        <f>+VLOOKUP(T$1:T$21186,'DT HUEVO'!$H:$K,2,0)</f>
        <v>COSTA</v>
      </c>
      <c r="Y1025" t="str">
        <f>+VLOOKUP(T$1:T$21186,'DT HUEVO'!$H:$K,3,0)</f>
        <v>CALOTO</v>
      </c>
      <c r="Z1025" t="str">
        <f>+VLOOKUP(A$1:A$21186,'DT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>
        <v>110316</v>
      </c>
      <c r="B1026" t="s">
        <v>1093</v>
      </c>
      <c r="C1026" t="s">
        <v>1258</v>
      </c>
      <c r="D1026">
        <v>22366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474.15</v>
      </c>
      <c r="M1026" s="224">
        <v>46264</v>
      </c>
      <c r="N1026"/>
      <c r="O1026" t="s">
        <v>455</v>
      </c>
      <c r="P1026">
        <v>110316</v>
      </c>
      <c r="Q1026" t="s">
        <v>456</v>
      </c>
      <c r="R1026">
        <v>0</v>
      </c>
      <c r="S1026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+VLOOKUP($A$1:$A$21186,'DT HUEVO'!$A:$E,3,0)</f>
        <v>L</v>
      </c>
      <c r="W1026" t="str">
        <f>+VLOOKUP($A$1:$A$21026,'DT HUEVO'!$A:$E,4,0)</f>
        <v>ETIQUETA</v>
      </c>
      <c r="X1026" t="str">
        <f>+VLOOKUP(T$1:T$21186,'DT HUEVO'!$H:$K,2,0)</f>
        <v>COSTA</v>
      </c>
      <c r="Y1026" t="str">
        <f>+VLOOKUP(T$1:T$21186,'DT HUEVO'!$H:$K,3,0)</f>
        <v>CALOTO</v>
      </c>
      <c r="Z1026">
        <f>+VLOOKUP(A$1:A$21186,'DT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110416</v>
      </c>
      <c r="B1027" t="s">
        <v>1264</v>
      </c>
      <c r="C1027" t="s">
        <v>1258</v>
      </c>
      <c r="D1027">
        <v>1370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450.22</v>
      </c>
      <c r="M1027" s="224">
        <v>46264</v>
      </c>
      <c r="N1027"/>
      <c r="O1027" t="s">
        <v>455</v>
      </c>
      <c r="P1027">
        <v>110416</v>
      </c>
      <c r="Q1027" t="s">
        <v>456</v>
      </c>
      <c r="R1027">
        <v>0</v>
      </c>
      <c r="S102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+VLOOKUP($A$1:$A$21186,'DT HUEVO'!$A:$E,3,0)</f>
        <v>M</v>
      </c>
      <c r="W1027" t="str">
        <f>+VLOOKUP($A$1:$A$21026,'DT HUEVO'!$A:$E,4,0)</f>
        <v>ETIQUETA</v>
      </c>
      <c r="X1027" t="str">
        <f>+VLOOKUP(T$1:T$21186,'DT HUEVO'!$H:$K,2,0)</f>
        <v>COSTA</v>
      </c>
      <c r="Y1027" t="str">
        <f>+VLOOKUP(T$1:T$21186,'DT HUEVO'!$H:$K,3,0)</f>
        <v>CALOTO</v>
      </c>
      <c r="Z1027">
        <f>+VLOOKUP(A$1:A$21186,'DT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2110202</v>
      </c>
      <c r="B1028" t="s">
        <v>1007</v>
      </c>
      <c r="C1028" t="s">
        <v>1258</v>
      </c>
      <c r="D1028">
        <v>9784</v>
      </c>
      <c r="E1028">
        <v>0</v>
      </c>
      <c r="F1028" t="s">
        <v>1259</v>
      </c>
      <c r="G1028" t="s">
        <v>1260</v>
      </c>
      <c r="H1028">
        <v>0</v>
      </c>
      <c r="I1028">
        <v>480</v>
      </c>
      <c r="J1028" t="s">
        <v>1261</v>
      </c>
      <c r="K1028" t="s">
        <v>1262</v>
      </c>
      <c r="L1028">
        <v>394.41535772690099</v>
      </c>
      <c r="M1028" s="224">
        <v>46264</v>
      </c>
      <c r="N1028"/>
      <c r="O1028" t="s">
        <v>455</v>
      </c>
      <c r="P1028">
        <v>2110202</v>
      </c>
      <c r="Q1028" t="s">
        <v>456</v>
      </c>
      <c r="R1028">
        <v>0</v>
      </c>
      <c r="S1028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+VLOOKUP($A$1:$A$21186,'DT HUEVO'!$A:$E,3,0)</f>
        <v>XL</v>
      </c>
      <c r="W1028" t="str">
        <f>+VLOOKUP($A$1:$A$21026,'DT HUEVO'!$A:$E,4,0)</f>
        <v>VERDE</v>
      </c>
      <c r="X1028" t="str">
        <f>+VLOOKUP(T$1:T$21186,'DT HUEVO'!$H:$K,2,0)</f>
        <v>COSTA</v>
      </c>
      <c r="Y1028" t="str">
        <f>+VLOOKUP(T$1:T$21186,'DT HUEVO'!$H:$K,3,0)</f>
        <v>CALOTO</v>
      </c>
      <c r="Z1028">
        <f>+VLOOKUP(A$1:A$21186,'DT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2110302</v>
      </c>
      <c r="B1029" t="s">
        <v>1006</v>
      </c>
      <c r="C1029" t="s">
        <v>1258</v>
      </c>
      <c r="D1029">
        <v>40368</v>
      </c>
      <c r="E1029">
        <v>0</v>
      </c>
      <c r="F1029" t="s">
        <v>1259</v>
      </c>
      <c r="G1029" t="s">
        <v>1260</v>
      </c>
      <c r="H1029">
        <v>0</v>
      </c>
      <c r="I1029">
        <v>400</v>
      </c>
      <c r="J1029" t="s">
        <v>1261</v>
      </c>
      <c r="K1029" t="s">
        <v>1262</v>
      </c>
      <c r="L1029">
        <v>363.24184168811632</v>
      </c>
      <c r="M1029" s="224">
        <v>46265</v>
      </c>
      <c r="N1029"/>
      <c r="O1029" t="s">
        <v>455</v>
      </c>
      <c r="P1029">
        <v>2110302</v>
      </c>
      <c r="Q1029" t="s">
        <v>456</v>
      </c>
      <c r="R1029">
        <v>0</v>
      </c>
      <c r="S1029"/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+VLOOKUP($A$1:$A$21186,'DT HUEVO'!$A:$E,3,0)</f>
        <v>L</v>
      </c>
      <c r="W1029" t="str">
        <f>+VLOOKUP($A$1:$A$21026,'DT HUEVO'!$A:$E,4,0)</f>
        <v>VERDE</v>
      </c>
      <c r="X1029" t="str">
        <f>+VLOOKUP(T$1:T$21186,'DT HUEVO'!$H:$K,2,0)</f>
        <v>COSTA</v>
      </c>
      <c r="Y1029" t="str">
        <f>+VLOOKUP(T$1:T$21186,'DT HUEVO'!$H:$K,3,0)</f>
        <v>CALOTO</v>
      </c>
      <c r="Z1029">
        <f>+VLOOKUP(A$1:A$21186,'DT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2110317</v>
      </c>
      <c r="B1030" t="s">
        <v>1265</v>
      </c>
      <c r="C1030" t="s">
        <v>1258</v>
      </c>
      <c r="D1030">
        <v>10980</v>
      </c>
      <c r="E1030">
        <v>0</v>
      </c>
      <c r="F1030" t="s">
        <v>1259</v>
      </c>
      <c r="G1030" t="s">
        <v>1260</v>
      </c>
      <c r="H1030">
        <v>0</v>
      </c>
      <c r="I1030">
        <v>410</v>
      </c>
      <c r="J1030" t="s">
        <v>1261</v>
      </c>
      <c r="K1030" t="s">
        <v>1262</v>
      </c>
      <c r="L1030">
        <v>362.98</v>
      </c>
      <c r="M1030" s="224">
        <v>46264</v>
      </c>
      <c r="N1030">
        <v>0</v>
      </c>
      <c r="O1030" t="s">
        <v>455</v>
      </c>
      <c r="P1030">
        <v>2110317</v>
      </c>
      <c r="Q1030" t="s">
        <v>456</v>
      </c>
      <c r="R1030">
        <v>0</v>
      </c>
      <c r="S1030"/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+VLOOKUP($A$1:$A$21186,'DT HUEVO'!$A:$E,3,0)</f>
        <v>L</v>
      </c>
      <c r="W1030" t="str">
        <f>+VLOOKUP($A$1:$A$21026,'DT HUEVO'!$A:$E,4,0)</f>
        <v>EMPACADOS</v>
      </c>
      <c r="X1030" t="str">
        <f>+VLOOKUP(T$1:T$21186,'DT HUEVO'!$H:$K,2,0)</f>
        <v>COSTA</v>
      </c>
      <c r="Y1030" t="str">
        <f>+VLOOKUP(T$1:T$21186,'DT HUEVO'!$H:$K,3,0)</f>
        <v>CALOTO</v>
      </c>
      <c r="Z1030">
        <f>+VLOOKUP(A$1:A$21186,'DT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2110402</v>
      </c>
      <c r="B1031" t="s">
        <v>1008</v>
      </c>
      <c r="C1031" t="s">
        <v>1258</v>
      </c>
      <c r="D1031">
        <v>104640</v>
      </c>
      <c r="E1031">
        <v>0</v>
      </c>
      <c r="F1031" t="s">
        <v>1259</v>
      </c>
      <c r="G1031" t="s">
        <v>1260</v>
      </c>
      <c r="H1031">
        <v>0</v>
      </c>
      <c r="I1031">
        <v>390</v>
      </c>
      <c r="J1031" t="s">
        <v>1261</v>
      </c>
      <c r="K1031" t="s">
        <v>1262</v>
      </c>
      <c r="L1031">
        <v>349.55</v>
      </c>
      <c r="M1031" s="224">
        <v>46265</v>
      </c>
      <c r="N1031"/>
      <c r="O1031" t="s">
        <v>455</v>
      </c>
      <c r="P1031">
        <v>2110402</v>
      </c>
      <c r="Q1031" t="s">
        <v>456</v>
      </c>
      <c r="R1031">
        <v>0</v>
      </c>
      <c r="S1031"/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+VLOOKUP($A$1:$A$21186,'DT HUEVO'!$A:$E,3,0)</f>
        <v>M</v>
      </c>
      <c r="W1031" t="str">
        <f>+VLOOKUP($A$1:$A$21026,'DT HUEVO'!$A:$E,4,0)</f>
        <v>VERDE</v>
      </c>
      <c r="X1031" t="str">
        <f>+VLOOKUP(T$1:T$21186,'DT HUEVO'!$H:$K,2,0)</f>
        <v>COSTA</v>
      </c>
      <c r="Y1031" t="str">
        <f>+VLOOKUP(T$1:T$21186,'DT HUEVO'!$H:$K,3,0)</f>
        <v>CALOTO</v>
      </c>
      <c r="Z1031">
        <f>+VLOOKUP(A$1:A$21186,'DT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2110403</v>
      </c>
      <c r="B1032" t="s">
        <v>1080</v>
      </c>
      <c r="C1032" t="s">
        <v>1258</v>
      </c>
      <c r="D1032">
        <v>9720</v>
      </c>
      <c r="E1032">
        <v>0</v>
      </c>
      <c r="F1032" t="s">
        <v>1259</v>
      </c>
      <c r="G1032" t="s">
        <v>1260</v>
      </c>
      <c r="H1032">
        <v>0</v>
      </c>
      <c r="I1032">
        <v>400</v>
      </c>
      <c r="J1032" t="s">
        <v>1261</v>
      </c>
      <c r="K1032" t="s">
        <v>1262</v>
      </c>
      <c r="L1032">
        <v>358.15</v>
      </c>
      <c r="M1032" s="224">
        <v>46264</v>
      </c>
      <c r="N1032"/>
      <c r="O1032" t="s">
        <v>455</v>
      </c>
      <c r="P1032">
        <v>2110403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+VLOOKUP($A$1:$A$21186,'DT HUEVO'!$A:$E,3,0)</f>
        <v>M</v>
      </c>
      <c r="W1032" t="str">
        <f>+VLOOKUP($A$1:$A$21026,'DT HUEVO'!$A:$E,4,0)</f>
        <v>EMPACADOS</v>
      </c>
      <c r="X1032" t="str">
        <f>+VLOOKUP(T$1:T$21186,'DT HUEVO'!$H:$K,2,0)</f>
        <v>COSTA</v>
      </c>
      <c r="Y1032" t="str">
        <f>+VLOOKUP(T$1:T$21186,'DT HUEVO'!$H:$K,3,0)</f>
        <v>CALOTO</v>
      </c>
      <c r="Z1032">
        <f>+VLOOKUP(A$1:A$21186,'DT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>
        <v>2114379</v>
      </c>
      <c r="B1033" t="s">
        <v>1701</v>
      </c>
      <c r="C1033" t="s">
        <v>1258</v>
      </c>
      <c r="D1033">
        <v>180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538.38</v>
      </c>
      <c r="M1033" s="224">
        <v>46263</v>
      </c>
      <c r="N1033">
        <v>0</v>
      </c>
      <c r="O1033" t="s">
        <v>455</v>
      </c>
      <c r="P1033">
        <v>2114379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+VLOOKUP($A$1:$A$21186,'DT HUEVO'!$A:$E,3,0)</f>
        <v>L</v>
      </c>
      <c r="W1033" t="str">
        <f>+VLOOKUP($A$1:$A$21026,'DT HUEVO'!$A:$E,4,0)</f>
        <v>EMPACADOS</v>
      </c>
      <c r="X1033" t="str">
        <f>+VLOOKUP(T$1:T$21186,'DT HUEVO'!$H:$K,2,0)</f>
        <v>COSTA</v>
      </c>
      <c r="Y1033" t="str">
        <f>+VLOOKUP(T$1:T$21186,'DT HUEVO'!$H:$K,3,0)</f>
        <v>CALOTO</v>
      </c>
      <c r="Z1033">
        <f>+VLOOKUP(A$1:A$21186,'DT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2152388</v>
      </c>
      <c r="B1034" t="s">
        <v>1105</v>
      </c>
      <c r="C1034" t="s">
        <v>1258</v>
      </c>
      <c r="D1034">
        <v>20580</v>
      </c>
      <c r="E1034">
        <v>0</v>
      </c>
      <c r="F1034" t="s">
        <v>1259</v>
      </c>
      <c r="G1034" t="s">
        <v>1260</v>
      </c>
      <c r="H1034">
        <v>0</v>
      </c>
      <c r="I1034">
        <v>530</v>
      </c>
      <c r="J1034" t="s">
        <v>1261</v>
      </c>
      <c r="K1034" t="s">
        <v>1262</v>
      </c>
      <c r="L1034">
        <v>538.38</v>
      </c>
      <c r="M1034" s="224">
        <v>46265</v>
      </c>
      <c r="N1034"/>
      <c r="O1034" t="s">
        <v>455</v>
      </c>
      <c r="P1034">
        <v>2152388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+VLOOKUP($A$1:$A$21186,'DT HUEVO'!$A:$E,3,0)</f>
        <v>L</v>
      </c>
      <c r="W1034" t="str">
        <f>+VLOOKUP($A$1:$A$21026,'DT HUEVO'!$A:$E,4,0)</f>
        <v>EMPACADOS</v>
      </c>
      <c r="X1034" t="str">
        <f>+VLOOKUP(T$1:T$21186,'DT HUEVO'!$H:$K,2,0)</f>
        <v>COSTA</v>
      </c>
      <c r="Y1034" t="str">
        <f>+VLOOKUP(T$1:T$21186,'DT HUEVO'!$H:$K,3,0)</f>
        <v>CALOTO</v>
      </c>
      <c r="Z1034">
        <f>+VLOOKUP(A$1:A$21186,'DT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13461</v>
      </c>
      <c r="B1035" t="s">
        <v>1695</v>
      </c>
      <c r="C1035" t="s">
        <v>1258</v>
      </c>
      <c r="D1035">
        <v>6810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323.74</v>
      </c>
      <c r="M1035" s="224">
        <v>46263</v>
      </c>
      <c r="N1035">
        <v>0</v>
      </c>
      <c r="O1035" t="s">
        <v>457</v>
      </c>
      <c r="P1035">
        <v>13461</v>
      </c>
      <c r="Q1035" t="s">
        <v>458</v>
      </c>
      <c r="R1035">
        <v>0</v>
      </c>
      <c r="S1035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+VLOOKUP($A$1:$A$21186,'DT HUEVO'!$A:$E,3,0)</f>
        <v>A</v>
      </c>
      <c r="W1035" t="str">
        <f>+VLOOKUP($A$1:$A$21026,'DT HUEVO'!$A:$E,4,0)</f>
        <v>EMPACADOS</v>
      </c>
      <c r="X1035" t="str">
        <f>+VLOOKUP(T$1:T$21186,'DT HUEVO'!$H:$K,2,0)</f>
        <v>COSTA</v>
      </c>
      <c r="Y1035" t="str">
        <f>+VLOOKUP(T$1:T$21186,'DT HUEVO'!$H:$K,3,0)</f>
        <v>CALOTO</v>
      </c>
      <c r="Z1035">
        <f>+VLOOKUP(A$1:A$21186,'DT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79201</v>
      </c>
      <c r="B1036" t="s">
        <v>50</v>
      </c>
      <c r="C1036" t="s">
        <v>1258</v>
      </c>
      <c r="D1036">
        <v>3027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533.9688701684837</v>
      </c>
      <c r="M1036" s="224">
        <v>46264</v>
      </c>
      <c r="N1036">
        <v>79201</v>
      </c>
      <c r="O1036" t="s">
        <v>457</v>
      </c>
      <c r="P1036">
        <v>79201</v>
      </c>
      <c r="Q1036" t="s">
        <v>458</v>
      </c>
      <c r="R1036">
        <v>0</v>
      </c>
      <c r="S1036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+VLOOKUP($A$1:$A$21186,'DT HUEVO'!$A:$E,3,0)</f>
        <v>SEGUNDA</v>
      </c>
      <c r="W1036" t="str">
        <f>+VLOOKUP($A$1:$A$21026,'DT HUEVO'!$A:$E,4,0)</f>
        <v>SEGUNDA</v>
      </c>
      <c r="X1036" t="str">
        <f>+VLOOKUP(T$1:T$21186,'DT HUEVO'!$H:$K,2,0)</f>
        <v>COSTA</v>
      </c>
      <c r="Y1036" t="str">
        <f>+VLOOKUP(T$1:T$21186,'DT HUEVO'!$H:$K,3,0)</f>
        <v>CALOTO</v>
      </c>
      <c r="Z1036" t="str">
        <f>+VLOOKUP(A$1:A$21186,'DT HUEVO'!$A:$E,5,0)</f>
        <v>DESECHO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SEGUNDA</v>
      </c>
    </row>
    <row r="1037" spans="1:28">
      <c r="A1037">
        <v>110316</v>
      </c>
      <c r="B1037" t="s">
        <v>1093</v>
      </c>
      <c r="C1037" t="s">
        <v>1258</v>
      </c>
      <c r="D1037">
        <v>600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683.96628333333331</v>
      </c>
      <c r="M1037" s="224">
        <v>46263</v>
      </c>
      <c r="N1037"/>
      <c r="O1037" t="s">
        <v>457</v>
      </c>
      <c r="P1037">
        <v>110316</v>
      </c>
      <c r="Q1037" t="s">
        <v>458</v>
      </c>
      <c r="R1037">
        <v>0</v>
      </c>
      <c r="S1037"/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+VLOOKUP($A$1:$A$21186,'DT HUEVO'!$A:$E,3,0)</f>
        <v>L</v>
      </c>
      <c r="W1037" t="str">
        <f>+VLOOKUP($A$1:$A$21026,'DT HUEVO'!$A:$E,4,0)</f>
        <v>ETIQUETA</v>
      </c>
      <c r="X1037" t="str">
        <f>+VLOOKUP(T$1:T$21186,'DT HUEVO'!$H:$K,2,0)</f>
        <v>COSTA</v>
      </c>
      <c r="Y1037" t="str">
        <f>+VLOOKUP(T$1:T$21186,'DT HUEVO'!$H:$K,3,0)</f>
        <v>CALOTO</v>
      </c>
      <c r="Z1037">
        <f>+VLOOKUP(A$1:A$21186,'DT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2110302</v>
      </c>
      <c r="B1038" t="s">
        <v>1006</v>
      </c>
      <c r="C1038" t="s">
        <v>1258</v>
      </c>
      <c r="D1038">
        <v>26052</v>
      </c>
      <c r="E1038">
        <v>0</v>
      </c>
      <c r="F1038" t="s">
        <v>1259</v>
      </c>
      <c r="G1038" t="s">
        <v>1260</v>
      </c>
      <c r="H1038">
        <v>0</v>
      </c>
      <c r="I1038">
        <v>430</v>
      </c>
      <c r="J1038" t="s">
        <v>1261</v>
      </c>
      <c r="K1038" t="s">
        <v>1262</v>
      </c>
      <c r="L1038">
        <v>368.72704326202222</v>
      </c>
      <c r="M1038" s="224">
        <v>46265</v>
      </c>
      <c r="N1038"/>
      <c r="O1038" t="s">
        <v>457</v>
      </c>
      <c r="P1038">
        <v>2110302</v>
      </c>
      <c r="Q1038" t="s">
        <v>458</v>
      </c>
      <c r="R1038">
        <v>0</v>
      </c>
      <c r="S1038"/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+VLOOKUP($A$1:$A$21186,'DT HUEVO'!$A:$E,3,0)</f>
        <v>L</v>
      </c>
      <c r="W1038" t="str">
        <f>+VLOOKUP($A$1:$A$21026,'DT HUEVO'!$A:$E,4,0)</f>
        <v>VERDE</v>
      </c>
      <c r="X1038" t="str">
        <f>+VLOOKUP(T$1:T$21186,'DT HUEVO'!$H:$K,2,0)</f>
        <v>COSTA</v>
      </c>
      <c r="Y1038" t="str">
        <f>+VLOOKUP(T$1:T$21186,'DT HUEVO'!$H:$K,3,0)</f>
        <v>CALOTO</v>
      </c>
      <c r="Z1038">
        <f>+VLOOKUP(A$1:A$21186,'DT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2110303</v>
      </c>
      <c r="B1039" t="s">
        <v>1095</v>
      </c>
      <c r="C1039" t="s">
        <v>1258</v>
      </c>
      <c r="D1039">
        <v>3060</v>
      </c>
      <c r="E1039"/>
      <c r="F1039" t="s">
        <v>1259</v>
      </c>
      <c r="G1039" t="s">
        <v>1260</v>
      </c>
      <c r="H1039"/>
      <c r="I1039"/>
      <c r="J1039" t="s">
        <v>1261</v>
      </c>
      <c r="K1039" t="s">
        <v>1262</v>
      </c>
      <c r="L1039">
        <v>362.98</v>
      </c>
      <c r="M1039" s="224">
        <v>46262</v>
      </c>
      <c r="N1039"/>
      <c r="O1039" t="s">
        <v>457</v>
      </c>
      <c r="P1039">
        <v>2110303</v>
      </c>
      <c r="Q1039" t="s">
        <v>458</v>
      </c>
      <c r="R1039">
        <v>0</v>
      </c>
      <c r="S1039"/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+VLOOKUP($A$1:$A$21186,'DT HUEVO'!$A:$E,3,0)</f>
        <v>L</v>
      </c>
      <c r="W1039" t="str">
        <f>+VLOOKUP($A$1:$A$21026,'DT HUEVO'!$A:$E,4,0)</f>
        <v>EMPACADOS</v>
      </c>
      <c r="X1039" t="str">
        <f>+VLOOKUP(T$1:T$21186,'DT HUEVO'!$H:$K,2,0)</f>
        <v>COSTA</v>
      </c>
      <c r="Y1039" t="str">
        <f>+VLOOKUP(T$1:T$21186,'DT HUEVO'!$H:$K,3,0)</f>
        <v>CALOTO</v>
      </c>
      <c r="Z1039">
        <f>+VLOOKUP(A$1:A$21186,'DT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2110402</v>
      </c>
      <c r="B1040" t="s">
        <v>1008</v>
      </c>
      <c r="C1040" t="s">
        <v>1258</v>
      </c>
      <c r="D1040">
        <v>245545</v>
      </c>
      <c r="E1040">
        <v>0</v>
      </c>
      <c r="F1040" t="s">
        <v>1259</v>
      </c>
      <c r="G1040" t="s">
        <v>1260</v>
      </c>
      <c r="H1040">
        <v>0</v>
      </c>
      <c r="I1040">
        <v>390</v>
      </c>
      <c r="J1040" t="s">
        <v>1261</v>
      </c>
      <c r="K1040" t="s">
        <v>1262</v>
      </c>
      <c r="L1040">
        <v>349.55598770680558</v>
      </c>
      <c r="M1040" s="224">
        <v>46265</v>
      </c>
      <c r="N1040"/>
      <c r="O1040" t="s">
        <v>457</v>
      </c>
      <c r="P1040">
        <v>2110402</v>
      </c>
      <c r="Q1040" t="s">
        <v>458</v>
      </c>
      <c r="R1040">
        <v>0</v>
      </c>
      <c r="S1040"/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+VLOOKUP($A$1:$A$21186,'DT HUEVO'!$A:$E,3,0)</f>
        <v>M</v>
      </c>
      <c r="W1040" t="str">
        <f>+VLOOKUP($A$1:$A$21026,'DT HUEVO'!$A:$E,4,0)</f>
        <v>VERDE</v>
      </c>
      <c r="X1040" t="str">
        <f>+VLOOKUP(T$1:T$21186,'DT HUEVO'!$H:$K,2,0)</f>
        <v>COSTA</v>
      </c>
      <c r="Y1040" t="str">
        <f>+VLOOKUP(T$1:T$21186,'DT HUEVO'!$H:$K,3,0)</f>
        <v>CALOTO</v>
      </c>
      <c r="Z1040">
        <f>+VLOOKUP(A$1:A$21186,'DT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2114268</v>
      </c>
      <c r="B1041" t="s">
        <v>1699</v>
      </c>
      <c r="C1041" t="s">
        <v>1258</v>
      </c>
      <c r="D1041">
        <v>540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538.38</v>
      </c>
      <c r="M1041" s="224">
        <v>46262</v>
      </c>
      <c r="N1041">
        <v>0</v>
      </c>
      <c r="O1041" t="s">
        <v>457</v>
      </c>
      <c r="P1041">
        <v>2114268</v>
      </c>
      <c r="Q1041" t="s">
        <v>458</v>
      </c>
      <c r="R1041">
        <v>0</v>
      </c>
      <c r="S1041"/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+VLOOKUP($A$1:$A$21186,'DT HUEVO'!$A:$E,3,0)</f>
        <v>XL</v>
      </c>
      <c r="W1041" t="str">
        <f>+VLOOKUP($A$1:$A$21026,'DT HUEVO'!$A:$E,4,0)</f>
        <v>EMPACADOS</v>
      </c>
      <c r="X1041" t="str">
        <f>+VLOOKUP(T$1:T$21186,'DT HUEVO'!$H:$K,2,0)</f>
        <v>COSTA</v>
      </c>
      <c r="Y1041" t="str">
        <f>+VLOOKUP(T$1:T$21186,'DT HUEVO'!$H:$K,3,0)</f>
        <v>CALOTO</v>
      </c>
      <c r="Z1041">
        <f>+VLOOKUP(A$1:A$21186,'DT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2114357</v>
      </c>
      <c r="B1042" t="s">
        <v>1700</v>
      </c>
      <c r="C1042" t="s">
        <v>1258</v>
      </c>
      <c r="D1042">
        <v>264</v>
      </c>
      <c r="E1042"/>
      <c r="F1042" t="s">
        <v>1259</v>
      </c>
      <c r="G1042" t="s">
        <v>1260</v>
      </c>
      <c r="H1042"/>
      <c r="I1042"/>
      <c r="J1042" t="s">
        <v>1261</v>
      </c>
      <c r="K1042" t="s">
        <v>1262</v>
      </c>
      <c r="L1042">
        <v>538.38</v>
      </c>
      <c r="M1042" s="224">
        <v>46263</v>
      </c>
      <c r="N1042">
        <v>0</v>
      </c>
      <c r="O1042" t="s">
        <v>457</v>
      </c>
      <c r="P1042">
        <v>2114357</v>
      </c>
      <c r="Q1042" t="s">
        <v>458</v>
      </c>
      <c r="R1042">
        <v>0</v>
      </c>
      <c r="S1042"/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+VLOOKUP($A$1:$A$21186,'DT HUEVO'!$A:$E,3,0)</f>
        <v>L</v>
      </c>
      <c r="W1042" t="str">
        <f>+VLOOKUP($A$1:$A$21026,'DT HUEVO'!$A:$E,4,0)</f>
        <v>EMPACADOS</v>
      </c>
      <c r="X1042" t="str">
        <f>+VLOOKUP(T$1:T$21186,'DT HUEVO'!$H:$K,2,0)</f>
        <v>COSTA</v>
      </c>
      <c r="Y1042" t="str">
        <f>+VLOOKUP(T$1:T$21186,'DT HUEVO'!$H:$K,3,0)</f>
        <v>CALOTO</v>
      </c>
      <c r="Z1042">
        <f>+VLOOKUP(A$1:A$21186,'DT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>
        <v>2114379</v>
      </c>
      <c r="B1043" t="s">
        <v>1701</v>
      </c>
      <c r="C1043" t="s">
        <v>1258</v>
      </c>
      <c r="D1043">
        <v>1740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538.37999999985311</v>
      </c>
      <c r="M1043" s="224">
        <v>46263</v>
      </c>
      <c r="N1043">
        <v>0</v>
      </c>
      <c r="O1043" t="s">
        <v>457</v>
      </c>
      <c r="P1043">
        <v>2114379</v>
      </c>
      <c r="Q1043" t="s">
        <v>458</v>
      </c>
      <c r="R1043">
        <v>0</v>
      </c>
      <c r="S1043"/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+VLOOKUP($A$1:$A$21186,'DT HUEVO'!$A:$E,3,0)</f>
        <v>L</v>
      </c>
      <c r="W1043" t="str">
        <f>+VLOOKUP($A$1:$A$21026,'DT HUEVO'!$A:$E,4,0)</f>
        <v>EMPACADOS</v>
      </c>
      <c r="X1043" t="str">
        <f>+VLOOKUP(T$1:T$21186,'DT HUEVO'!$H:$K,2,0)</f>
        <v>COSTA</v>
      </c>
      <c r="Y1043" t="str">
        <f>+VLOOKUP(T$1:T$21186,'DT HUEVO'!$H:$K,3,0)</f>
        <v>CALOTO</v>
      </c>
      <c r="Z1043">
        <f>+VLOOKUP(A$1:A$21186,'DT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>
        <v>2152388</v>
      </c>
      <c r="B1044" t="s">
        <v>1105</v>
      </c>
      <c r="C1044" t="s">
        <v>1258</v>
      </c>
      <c r="D1044">
        <v>7215</v>
      </c>
      <c r="E1044">
        <v>0</v>
      </c>
      <c r="F1044" t="s">
        <v>1259</v>
      </c>
      <c r="G1044" t="s">
        <v>1260</v>
      </c>
      <c r="H1044">
        <v>0</v>
      </c>
      <c r="I1044">
        <v>550</v>
      </c>
      <c r="J1044" t="s">
        <v>1261</v>
      </c>
      <c r="K1044" t="s">
        <v>1262</v>
      </c>
      <c r="L1044">
        <v>538.38</v>
      </c>
      <c r="M1044" s="224">
        <v>46265</v>
      </c>
      <c r="N1044"/>
      <c r="O1044" t="s">
        <v>457</v>
      </c>
      <c r="P1044">
        <v>2152388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+VLOOKUP($A$1:$A$21186,'DT HUEVO'!$A:$E,3,0)</f>
        <v>L</v>
      </c>
      <c r="W1044" t="str">
        <f>+VLOOKUP($A$1:$A$21026,'DT HUEVO'!$A:$E,4,0)</f>
        <v>EMPACADOS</v>
      </c>
      <c r="X1044" t="str">
        <f>+VLOOKUP(T$1:T$21186,'DT HUEVO'!$H:$K,2,0)</f>
        <v>COSTA</v>
      </c>
      <c r="Y1044" t="str">
        <f>+VLOOKUP(T$1:T$21186,'DT HUEVO'!$H:$K,3,0)</f>
        <v>CALOTO</v>
      </c>
      <c r="Z1044">
        <f>+VLOOKUP(A$1:A$21186,'DT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79201</v>
      </c>
      <c r="B1045" t="s">
        <v>50</v>
      </c>
      <c r="C1045" t="s">
        <v>1258</v>
      </c>
      <c r="D1045">
        <v>465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376.83</v>
      </c>
      <c r="M1045" s="224">
        <v>46262</v>
      </c>
      <c r="N1045">
        <v>79201</v>
      </c>
      <c r="O1045" t="s">
        <v>459</v>
      </c>
      <c r="P1045">
        <v>79201</v>
      </c>
      <c r="Q1045" t="s">
        <v>460</v>
      </c>
      <c r="R1045">
        <v>0</v>
      </c>
      <c r="S1045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+VLOOKUP($A$1:$A$21186,'DT HUEVO'!$A:$E,3,0)</f>
        <v>SEGUNDA</v>
      </c>
      <c r="W1045" t="str">
        <f>+VLOOKUP($A$1:$A$21026,'DT HUEVO'!$A:$E,4,0)</f>
        <v>SEGUNDA</v>
      </c>
      <c r="X1045" t="str">
        <f>+VLOOKUP(T$1:T$21186,'DT HUEVO'!$H:$K,2,0)</f>
        <v>COSTA</v>
      </c>
      <c r="Y1045" t="str">
        <f>+VLOOKUP(T$1:T$21186,'DT HUEVO'!$H:$K,3,0)</f>
        <v>SANTANDER</v>
      </c>
      <c r="Z1045" t="str">
        <f>+VLOOKUP(A$1:A$21186,'DT HUEVO'!$A:$E,5,0)</f>
        <v>DESECHO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SEGUNDA</v>
      </c>
    </row>
    <row r="1046" spans="1:28">
      <c r="A1046">
        <v>114357</v>
      </c>
      <c r="B1046" t="s">
        <v>1180</v>
      </c>
      <c r="C1046" t="s">
        <v>1258</v>
      </c>
      <c r="D1046">
        <v>120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639.67999999999995</v>
      </c>
      <c r="M1046" s="224">
        <v>46263</v>
      </c>
      <c r="N1046"/>
      <c r="O1046" t="s">
        <v>459</v>
      </c>
      <c r="P1046">
        <v>114357</v>
      </c>
      <c r="Q1046" t="s">
        <v>460</v>
      </c>
      <c r="R1046">
        <v>0</v>
      </c>
      <c r="S1046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+VLOOKUP($A$1:$A$21186,'DT HUEVO'!$A:$E,3,0)</f>
        <v>L</v>
      </c>
      <c r="W1046" t="str">
        <f>+VLOOKUP($A$1:$A$21026,'DT HUEVO'!$A:$E,4,0)</f>
        <v>EMPACADOS</v>
      </c>
      <c r="X1046" t="str">
        <f>+VLOOKUP(T$1:T$21186,'DT HUEVO'!$H:$K,2,0)</f>
        <v>COSTA</v>
      </c>
      <c r="Y1046" t="str">
        <f>+VLOOKUP(T$1:T$21186,'DT HUEVO'!$H:$K,3,0)</f>
        <v>SANTANDER</v>
      </c>
      <c r="Z1046">
        <f>+VLOOKUP(A$1:A$21186,'DT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114379</v>
      </c>
      <c r="B1047" t="s">
        <v>1181</v>
      </c>
      <c r="C1047" t="s">
        <v>1258</v>
      </c>
      <c r="D1047">
        <v>600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570.95000000000005</v>
      </c>
      <c r="M1047" s="224">
        <v>46260</v>
      </c>
      <c r="N1047"/>
      <c r="O1047" t="s">
        <v>459</v>
      </c>
      <c r="P1047">
        <v>114379</v>
      </c>
      <c r="Q1047" t="s">
        <v>460</v>
      </c>
      <c r="R1047">
        <v>0</v>
      </c>
      <c r="S104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+VLOOKUP($A$1:$A$21186,'DT HUEVO'!$A:$E,3,0)</f>
        <v>L</v>
      </c>
      <c r="W1047" t="str">
        <f>+VLOOKUP($A$1:$A$21026,'DT HUEVO'!$A:$E,4,0)</f>
        <v>EMPACADOS</v>
      </c>
      <c r="X1047" t="str">
        <f>+VLOOKUP(T$1:T$21186,'DT HUEVO'!$H:$K,2,0)</f>
        <v>COSTA</v>
      </c>
      <c r="Y1047" t="str">
        <f>+VLOOKUP(T$1:T$21186,'DT HUEVO'!$H:$K,3,0)</f>
        <v>SANTANDER</v>
      </c>
      <c r="Z1047">
        <f>+VLOOKUP(A$1:A$21186,'DT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152384</v>
      </c>
      <c r="B1048" t="s">
        <v>1106</v>
      </c>
      <c r="C1048" t="s">
        <v>1258</v>
      </c>
      <c r="D1048">
        <v>9900</v>
      </c>
      <c r="E1048">
        <v>0</v>
      </c>
      <c r="F1048" t="s">
        <v>1259</v>
      </c>
      <c r="G1048" t="s">
        <v>1260</v>
      </c>
      <c r="H1048">
        <v>0</v>
      </c>
      <c r="I1048">
        <v>550</v>
      </c>
      <c r="J1048" t="s">
        <v>1261</v>
      </c>
      <c r="K1048" t="s">
        <v>1262</v>
      </c>
      <c r="L1048">
        <v>504.4</v>
      </c>
      <c r="M1048" s="224">
        <v>46263</v>
      </c>
      <c r="N1048"/>
      <c r="O1048" t="s">
        <v>459</v>
      </c>
      <c r="P1048">
        <v>152384</v>
      </c>
      <c r="Q1048" t="s">
        <v>460</v>
      </c>
      <c r="R1048">
        <v>0</v>
      </c>
      <c r="S1048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+VLOOKUP($A$1:$A$21186,'DT HUEVO'!$A:$E,3,0)</f>
        <v>L</v>
      </c>
      <c r="W1048" t="str">
        <f>+VLOOKUP($A$1:$A$21026,'DT HUEVO'!$A:$E,4,0)</f>
        <v>EMPACADOS</v>
      </c>
      <c r="X1048" t="str">
        <f>+VLOOKUP(T$1:T$21186,'DT HUEVO'!$H:$K,2,0)</f>
        <v>COSTA</v>
      </c>
      <c r="Y1048" t="str">
        <f>+VLOOKUP(T$1:T$21186,'DT HUEVO'!$H:$K,3,0)</f>
        <v>SANTANDER</v>
      </c>
      <c r="Z1048">
        <f>+VLOOKUP(A$1:A$21186,'DT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>
        <v>2110302</v>
      </c>
      <c r="B1049" t="s">
        <v>1006</v>
      </c>
      <c r="C1049" t="s">
        <v>1258</v>
      </c>
      <c r="D1049">
        <v>26730</v>
      </c>
      <c r="E1049">
        <v>0</v>
      </c>
      <c r="F1049" t="s">
        <v>1259</v>
      </c>
      <c r="G1049" t="s">
        <v>1260</v>
      </c>
      <c r="H1049">
        <v>0</v>
      </c>
      <c r="I1049">
        <v>475</v>
      </c>
      <c r="J1049" t="s">
        <v>1261</v>
      </c>
      <c r="K1049" t="s">
        <v>1262</v>
      </c>
      <c r="L1049">
        <v>363.24061176873352</v>
      </c>
      <c r="M1049" s="224">
        <v>46263</v>
      </c>
      <c r="N1049"/>
      <c r="O1049" t="s">
        <v>459</v>
      </c>
      <c r="P1049">
        <v>2110302</v>
      </c>
      <c r="Q1049" t="s">
        <v>460</v>
      </c>
      <c r="R1049">
        <v>0</v>
      </c>
      <c r="S1049"/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+VLOOKUP($A$1:$A$21186,'DT HUEVO'!$A:$E,3,0)</f>
        <v>L</v>
      </c>
      <c r="W1049" t="str">
        <f>+VLOOKUP($A$1:$A$21026,'DT HUEVO'!$A:$E,4,0)</f>
        <v>VERDE</v>
      </c>
      <c r="X1049" t="str">
        <f>+VLOOKUP(T$1:T$21186,'DT HUEVO'!$H:$K,2,0)</f>
        <v>COSTA</v>
      </c>
      <c r="Y1049" t="str">
        <f>+VLOOKUP(T$1:T$21186,'DT HUEVO'!$H:$K,3,0)</f>
        <v>SANTANDER</v>
      </c>
      <c r="Z1049">
        <f>+VLOOKUP(A$1:A$21186,'DT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>
        <v>2110402</v>
      </c>
      <c r="B1050" t="s">
        <v>1008</v>
      </c>
      <c r="C1050" t="s">
        <v>1258</v>
      </c>
      <c r="D1050">
        <v>38640</v>
      </c>
      <c r="E1050">
        <v>0</v>
      </c>
      <c r="F1050" t="s">
        <v>1259</v>
      </c>
      <c r="G1050" t="s">
        <v>1260</v>
      </c>
      <c r="H1050">
        <v>0</v>
      </c>
      <c r="I1050">
        <v>435</v>
      </c>
      <c r="J1050" t="s">
        <v>1261</v>
      </c>
      <c r="K1050" t="s">
        <v>1262</v>
      </c>
      <c r="L1050">
        <v>349.55</v>
      </c>
      <c r="M1050" s="224">
        <v>46263</v>
      </c>
      <c r="N1050"/>
      <c r="O1050" t="s">
        <v>459</v>
      </c>
      <c r="P1050">
        <v>2110402</v>
      </c>
      <c r="Q1050" t="s">
        <v>460</v>
      </c>
      <c r="R1050">
        <v>0</v>
      </c>
      <c r="S1050"/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+VLOOKUP($A$1:$A$21186,'DT HUEVO'!$A:$E,3,0)</f>
        <v>M</v>
      </c>
      <c r="W1050" t="str">
        <f>+VLOOKUP($A$1:$A$21026,'DT HUEVO'!$A:$E,4,0)</f>
        <v>VERDE</v>
      </c>
      <c r="X1050" t="str">
        <f>+VLOOKUP(T$1:T$21186,'DT HUEVO'!$H:$K,2,0)</f>
        <v>COSTA</v>
      </c>
      <c r="Y1050" t="str">
        <f>+VLOOKUP(T$1:T$21186,'DT HUEVO'!$H:$K,3,0)</f>
        <v>SANTANDER</v>
      </c>
      <c r="Z1050">
        <f>+VLOOKUP(A$1:A$21186,'DT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2114268</v>
      </c>
      <c r="B1051" t="s">
        <v>1699</v>
      </c>
      <c r="C1051" t="s">
        <v>1258</v>
      </c>
      <c r="D1051">
        <v>480</v>
      </c>
      <c r="E1051"/>
      <c r="F1051" t="s">
        <v>1259</v>
      </c>
      <c r="G1051" t="s">
        <v>1260</v>
      </c>
      <c r="H1051"/>
      <c r="I1051"/>
      <c r="J1051" t="s">
        <v>1261</v>
      </c>
      <c r="K1051" t="s">
        <v>1262</v>
      </c>
      <c r="L1051">
        <v>538.38</v>
      </c>
      <c r="M1051" s="224">
        <v>46261</v>
      </c>
      <c r="N1051">
        <v>0</v>
      </c>
      <c r="O1051" t="s">
        <v>459</v>
      </c>
      <c r="P1051">
        <v>2114268</v>
      </c>
      <c r="Q1051" t="s">
        <v>460</v>
      </c>
      <c r="R1051">
        <v>0</v>
      </c>
      <c r="S1051"/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+VLOOKUP($A$1:$A$21186,'DT HUEVO'!$A:$E,3,0)</f>
        <v>XL</v>
      </c>
      <c r="W1051" t="str">
        <f>+VLOOKUP($A$1:$A$21026,'DT HUEVO'!$A:$E,4,0)</f>
        <v>EMPACADOS</v>
      </c>
      <c r="X1051" t="str">
        <f>+VLOOKUP(T$1:T$21186,'DT HUEVO'!$H:$K,2,0)</f>
        <v>COSTA</v>
      </c>
      <c r="Y1051" t="str">
        <f>+VLOOKUP(T$1:T$21186,'DT HUEVO'!$H:$K,3,0)</f>
        <v>SANTANDER</v>
      </c>
      <c r="Z1051">
        <f>+VLOOKUP(A$1:A$21186,'DT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2114357</v>
      </c>
      <c r="B1052" t="s">
        <v>1700</v>
      </c>
      <c r="C1052" t="s">
        <v>1258</v>
      </c>
      <c r="D1052">
        <v>144</v>
      </c>
      <c r="E1052"/>
      <c r="F1052" t="s">
        <v>1259</v>
      </c>
      <c r="G1052" t="s">
        <v>1260</v>
      </c>
      <c r="H1052"/>
      <c r="I1052"/>
      <c r="J1052" t="s">
        <v>1261</v>
      </c>
      <c r="K1052" t="s">
        <v>1262</v>
      </c>
      <c r="L1052">
        <v>538.38</v>
      </c>
      <c r="M1052" s="224">
        <v>46261</v>
      </c>
      <c r="N1052">
        <v>0</v>
      </c>
      <c r="O1052" t="s">
        <v>459</v>
      </c>
      <c r="P1052">
        <v>2114357</v>
      </c>
      <c r="Q1052" t="s">
        <v>460</v>
      </c>
      <c r="R1052">
        <v>0</v>
      </c>
      <c r="S1052"/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+VLOOKUP($A$1:$A$21186,'DT HUEVO'!$A:$E,3,0)</f>
        <v>L</v>
      </c>
      <c r="W1052" t="str">
        <f>+VLOOKUP($A$1:$A$21026,'DT HUEVO'!$A:$E,4,0)</f>
        <v>EMPACADOS</v>
      </c>
      <c r="X1052" t="str">
        <f>+VLOOKUP(T$1:T$21186,'DT HUEVO'!$H:$K,2,0)</f>
        <v>COSTA</v>
      </c>
      <c r="Y1052" t="str">
        <f>+VLOOKUP(T$1:T$21186,'DT HUEVO'!$H:$K,3,0)</f>
        <v>SANTANDER</v>
      </c>
      <c r="Z1052">
        <f>+VLOOKUP(A$1:A$21186,'DT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2114379</v>
      </c>
      <c r="B1053" t="s">
        <v>1701</v>
      </c>
      <c r="C1053" t="s">
        <v>1258</v>
      </c>
      <c r="D1053">
        <v>1260</v>
      </c>
      <c r="E1053"/>
      <c r="F1053" t="s">
        <v>1259</v>
      </c>
      <c r="G1053" t="s">
        <v>1260</v>
      </c>
      <c r="H1053"/>
      <c r="I1053"/>
      <c r="J1053" t="s">
        <v>1261</v>
      </c>
      <c r="K1053" t="s">
        <v>1262</v>
      </c>
      <c r="L1053">
        <v>538.38</v>
      </c>
      <c r="M1053" s="224">
        <v>46261</v>
      </c>
      <c r="N1053">
        <v>0</v>
      </c>
      <c r="O1053" t="s">
        <v>459</v>
      </c>
      <c r="P1053">
        <v>2114379</v>
      </c>
      <c r="Q1053" t="s">
        <v>460</v>
      </c>
      <c r="R1053">
        <v>0</v>
      </c>
      <c r="S1053"/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+VLOOKUP($A$1:$A$21186,'DT HUEVO'!$A:$E,3,0)</f>
        <v>L</v>
      </c>
      <c r="W1053" t="str">
        <f>+VLOOKUP($A$1:$A$21026,'DT HUEVO'!$A:$E,4,0)</f>
        <v>EMPACADOS</v>
      </c>
      <c r="X1053" t="str">
        <f>+VLOOKUP(T$1:T$21186,'DT HUEVO'!$H:$K,2,0)</f>
        <v>COSTA</v>
      </c>
      <c r="Y1053" t="str">
        <f>+VLOOKUP(T$1:T$21186,'DT HUEVO'!$H:$K,3,0)</f>
        <v>SANTANDER</v>
      </c>
      <c r="Z1053">
        <f>+VLOOKUP(A$1:A$21186,'DT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2152388</v>
      </c>
      <c r="B1054" t="s">
        <v>1105</v>
      </c>
      <c r="C1054" t="s">
        <v>1258</v>
      </c>
      <c r="D1054">
        <v>1440</v>
      </c>
      <c r="E1054">
        <v>0</v>
      </c>
      <c r="F1054" t="s">
        <v>1259</v>
      </c>
      <c r="G1054" t="s">
        <v>1260</v>
      </c>
      <c r="H1054">
        <v>0</v>
      </c>
      <c r="I1054">
        <v>560</v>
      </c>
      <c r="J1054" t="s">
        <v>1261</v>
      </c>
      <c r="K1054" t="s">
        <v>1262</v>
      </c>
      <c r="L1054">
        <v>538.38</v>
      </c>
      <c r="M1054" s="224">
        <v>46263</v>
      </c>
      <c r="N1054"/>
      <c r="O1054" t="s">
        <v>459</v>
      </c>
      <c r="P1054">
        <v>2152388</v>
      </c>
      <c r="Q1054" t="s">
        <v>460</v>
      </c>
      <c r="R1054">
        <v>0</v>
      </c>
      <c r="S1054"/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+VLOOKUP($A$1:$A$21186,'DT HUEVO'!$A:$E,3,0)</f>
        <v>L</v>
      </c>
      <c r="W1054" t="str">
        <f>+VLOOKUP($A$1:$A$21026,'DT HUEVO'!$A:$E,4,0)</f>
        <v>EMPACADOS</v>
      </c>
      <c r="X1054" t="str">
        <f>+VLOOKUP(T$1:T$21186,'DT HUEVO'!$H:$K,2,0)</f>
        <v>COSTA</v>
      </c>
      <c r="Y1054" t="str">
        <f>+VLOOKUP(T$1:T$21186,'DT HUEVO'!$H:$K,3,0)</f>
        <v>SANTANDER</v>
      </c>
      <c r="Z1054">
        <f>+VLOOKUP(A$1:A$21186,'DT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2110302</v>
      </c>
      <c r="B1055" t="s">
        <v>1006</v>
      </c>
      <c r="C1055" t="s">
        <v>1258</v>
      </c>
      <c r="D1055">
        <v>180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363.24</v>
      </c>
      <c r="M1055" s="224">
        <v>46261</v>
      </c>
      <c r="N1055"/>
      <c r="O1055" t="s">
        <v>461</v>
      </c>
      <c r="P1055">
        <v>2110302</v>
      </c>
      <c r="Q1055" t="s">
        <v>462</v>
      </c>
      <c r="R1055">
        <v>0</v>
      </c>
      <c r="S1055"/>
      <c r="T1055" s="3" t="str">
        <f>+VLOOKUP(Tabla1[[#This Row],[id_bodega]],'CONVERSION DATOS'!B:D,2,0)</f>
        <v>TAT VALLEDUPAR</v>
      </c>
      <c r="U1055" s="3" t="str">
        <f>+VLOOKUP(Q1055,'CONVERSION DATOS'!B:D,3,0)</f>
        <v>BODEGA</v>
      </c>
      <c r="V1055" t="str">
        <f>+VLOOKUP($A$1:$A$21186,'DT HUEVO'!$A:$E,3,0)</f>
        <v>L</v>
      </c>
      <c r="W1055" t="str">
        <f>+VLOOKUP($A$1:$A$21026,'DT HUEVO'!$A:$E,4,0)</f>
        <v>VERDE</v>
      </c>
      <c r="X1055" t="str">
        <f>+VLOOKUP(T$1:T$21186,'DT HUEVO'!$H:$K,2,0)</f>
        <v>COSTA</v>
      </c>
      <c r="Y1055" t="str">
        <f>+VLOOKUP(T$1:T$21186,'DT HUEVO'!$H:$K,3,0)</f>
        <v>SANTANDER</v>
      </c>
      <c r="Z1055">
        <f>+VLOOKUP(A$1:A$21186,'DT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149211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349.54999999982113</v>
      </c>
      <c r="M1056" s="224">
        <v>46263</v>
      </c>
      <c r="N1056"/>
      <c r="O1056" t="s">
        <v>461</v>
      </c>
      <c r="P1056">
        <v>2110402</v>
      </c>
      <c r="Q1056" t="s">
        <v>462</v>
      </c>
      <c r="R1056">
        <v>0</v>
      </c>
      <c r="S1056"/>
      <c r="T1056" s="3" t="str">
        <f>+VLOOKUP(Tabla1[[#This Row],[id_bodega]],'CONVERSION DATOS'!B:D,2,0)</f>
        <v>TAT VALLEDUPAR</v>
      </c>
      <c r="U1056" s="3" t="str">
        <f>+VLOOKUP(Q1056,'CONVERSION DATOS'!B:D,3,0)</f>
        <v>BODEGA</v>
      </c>
      <c r="V1056" t="str">
        <f>+VLOOKUP($A$1:$A$21186,'DT HUEVO'!$A:$E,3,0)</f>
        <v>M</v>
      </c>
      <c r="W1056" t="str">
        <f>+VLOOKUP($A$1:$A$21026,'DT HUEVO'!$A:$E,4,0)</f>
        <v>VERDE</v>
      </c>
      <c r="X1056" t="str">
        <f>+VLOOKUP(T$1:T$21186,'DT HUEVO'!$H:$K,2,0)</f>
        <v>COSTA</v>
      </c>
      <c r="Y1056" t="str">
        <f>+VLOOKUP(T$1:T$21186,'DT HUEVO'!$H:$K,3,0)</f>
        <v>SANTANDER</v>
      </c>
      <c r="Z1056">
        <f>+VLOOKUP(A$1:A$21186,'DT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2112207</v>
      </c>
      <c r="B1057" t="s">
        <v>1103</v>
      </c>
      <c r="C1057" t="s">
        <v>1258</v>
      </c>
      <c r="D1057">
        <v>52</v>
      </c>
      <c r="E1057"/>
      <c r="F1057" t="s">
        <v>1259</v>
      </c>
      <c r="G1057" t="s">
        <v>1260</v>
      </c>
      <c r="H1057"/>
      <c r="I1057"/>
      <c r="J1057" t="s">
        <v>1261</v>
      </c>
      <c r="K1057" t="s">
        <v>1262</v>
      </c>
      <c r="L1057">
        <v>599.67999999999995</v>
      </c>
      <c r="M1057" s="224">
        <v>46261</v>
      </c>
      <c r="N1057"/>
      <c r="O1057" t="s">
        <v>461</v>
      </c>
      <c r="P1057">
        <v>2112207</v>
      </c>
      <c r="Q1057" t="s">
        <v>462</v>
      </c>
      <c r="R1057">
        <v>0</v>
      </c>
      <c r="S1057"/>
      <c r="T1057" s="3" t="str">
        <f>+VLOOKUP(Tabla1[[#This Row],[id_bodega]],'CONVERSION DATOS'!B:D,2,0)</f>
        <v>TAT VALLEDUPAR</v>
      </c>
      <c r="U1057" s="3" t="str">
        <f>+VLOOKUP(Q1057,'CONVERSION DATOS'!B:D,3,0)</f>
        <v>BODEGA</v>
      </c>
      <c r="V1057" t="str">
        <f>+VLOOKUP($A$1:$A$21186,'DT HUEVO'!$A:$E,3,0)</f>
        <v>XL</v>
      </c>
      <c r="W1057" t="str">
        <f>+VLOOKUP($A$1:$A$21026,'DT HUEVO'!$A:$E,4,0)</f>
        <v>EMPACADOS</v>
      </c>
      <c r="X1057" t="str">
        <f>+VLOOKUP(T$1:T$21186,'DT HUEVO'!$H:$K,2,0)</f>
        <v>COSTA</v>
      </c>
      <c r="Y1057" t="str">
        <f>+VLOOKUP(T$1:T$21186,'DT HUEVO'!$H:$K,3,0)</f>
        <v>SANTANDER</v>
      </c>
      <c r="Z1057" t="str">
        <f>+VLOOKUP(A$1:A$21186,'DT HUEVO'!$A:$E,5,0)</f>
        <v>TAT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2152388</v>
      </c>
      <c r="B1058" t="s">
        <v>1105</v>
      </c>
      <c r="C1058" t="s">
        <v>1258</v>
      </c>
      <c r="D1058">
        <v>60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538.38</v>
      </c>
      <c r="M1058" s="224">
        <v>46263</v>
      </c>
      <c r="N1058"/>
      <c r="O1058" t="s">
        <v>461</v>
      </c>
      <c r="P1058">
        <v>2152388</v>
      </c>
      <c r="Q1058" t="s">
        <v>462</v>
      </c>
      <c r="R1058">
        <v>0</v>
      </c>
      <c r="S1058"/>
      <c r="T1058" s="3" t="str">
        <f>+VLOOKUP(Tabla1[[#This Row],[id_bodega]],'CONVERSION DATOS'!B:D,2,0)</f>
        <v>TAT VALLEDUPAR</v>
      </c>
      <c r="U1058" s="3" t="str">
        <f>+VLOOKUP(Q1058,'CONVERSION DATOS'!B:D,3,0)</f>
        <v>BODEGA</v>
      </c>
      <c r="V1058" t="str">
        <f>+VLOOKUP($A$1:$A$21186,'DT HUEVO'!$A:$E,3,0)</f>
        <v>L</v>
      </c>
      <c r="W1058" t="str">
        <f>+VLOOKUP($A$1:$A$21026,'DT HUEVO'!$A:$E,4,0)</f>
        <v>EMPACADOS</v>
      </c>
      <c r="X1058" t="str">
        <f>+VLOOKUP(T$1:T$21186,'DT HUEVO'!$H:$K,2,0)</f>
        <v>COSTA</v>
      </c>
      <c r="Y1058" t="str">
        <f>+VLOOKUP(T$1:T$21186,'DT HUEVO'!$H:$K,3,0)</f>
        <v>SANTANDER</v>
      </c>
      <c r="Z1058">
        <f>+VLOOKUP(A$1:A$21186,'DT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1006</v>
      </c>
      <c r="C1059" t="s">
        <v>1258</v>
      </c>
      <c r="D1059">
        <v>505</v>
      </c>
      <c r="E1059">
        <v>0</v>
      </c>
      <c r="F1059" t="s">
        <v>1259</v>
      </c>
      <c r="G1059" t="s">
        <v>1260</v>
      </c>
      <c r="H1059">
        <v>0</v>
      </c>
      <c r="I1059">
        <v>430</v>
      </c>
      <c r="J1059" t="s">
        <v>1261</v>
      </c>
      <c r="K1059" t="s">
        <v>1262</v>
      </c>
      <c r="L1059">
        <v>363.24009341942082</v>
      </c>
      <c r="M1059" s="224">
        <v>46263</v>
      </c>
      <c r="N1059"/>
      <c r="O1059" t="s">
        <v>1193</v>
      </c>
      <c r="P1059">
        <v>2110302</v>
      </c>
      <c r="Q1059" t="s">
        <v>1200</v>
      </c>
      <c r="R1059">
        <v>0</v>
      </c>
      <c r="S1059"/>
      <c r="T1059" s="3" t="str">
        <f>+VLOOKUP(Tabla1[[#This Row],[id_bodega]],'CONVERSION DATOS'!B:D,2,0)</f>
        <v>TAT SINCELEJO</v>
      </c>
      <c r="U1059" s="3" t="str">
        <f>+VLOOKUP(Q1059,'CONVERSION DATOS'!B:D,3,0)</f>
        <v>BODEGA</v>
      </c>
      <c r="V1059" t="str">
        <f>+VLOOKUP($A$1:$A$21186,'DT HUEVO'!$A:$E,3,0)</f>
        <v>L</v>
      </c>
      <c r="W1059" t="str">
        <f>+VLOOKUP($A$1:$A$21026,'DT HUEVO'!$A:$E,4,0)</f>
        <v>VERDE</v>
      </c>
      <c r="X1059" t="str">
        <f>+VLOOKUP(T$1:T$21186,'DT HUEVO'!$H:$K,2,0)</f>
        <v>COSTA</v>
      </c>
      <c r="Y1059" t="str">
        <f>+VLOOKUP(T$1:T$21186,'DT HUEVO'!$H:$K,3,0)</f>
        <v>SANTANDER</v>
      </c>
      <c r="Z1059">
        <f>+VLOOKUP(A$1:A$21186,'DT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2110402</v>
      </c>
      <c r="B1060" t="s">
        <v>1008</v>
      </c>
      <c r="C1060" t="s">
        <v>1258</v>
      </c>
      <c r="D1060">
        <v>10505</v>
      </c>
      <c r="E1060">
        <v>0</v>
      </c>
      <c r="F1060" t="s">
        <v>1259</v>
      </c>
      <c r="G1060" t="s">
        <v>1260</v>
      </c>
      <c r="H1060">
        <v>0</v>
      </c>
      <c r="I1060">
        <v>420</v>
      </c>
      <c r="J1060" t="s">
        <v>1261</v>
      </c>
      <c r="K1060" t="s">
        <v>1262</v>
      </c>
      <c r="L1060">
        <v>349.55000000108453</v>
      </c>
      <c r="M1060" s="224">
        <v>46263</v>
      </c>
      <c r="N1060"/>
      <c r="O1060" t="s">
        <v>1193</v>
      </c>
      <c r="P1060">
        <v>2110402</v>
      </c>
      <c r="Q1060" t="s">
        <v>1200</v>
      </c>
      <c r="R1060">
        <v>0</v>
      </c>
      <c r="S1060"/>
      <c r="T1060" s="3" t="str">
        <f>+VLOOKUP(Tabla1[[#This Row],[id_bodega]],'CONVERSION DATOS'!B:D,2,0)</f>
        <v>TAT SINCELEJO</v>
      </c>
      <c r="U1060" s="3" t="str">
        <f>+VLOOKUP(Q1060,'CONVERSION DATOS'!B:D,3,0)</f>
        <v>BODEGA</v>
      </c>
      <c r="V1060" t="str">
        <f>+VLOOKUP($A$1:$A$21186,'DT HUEVO'!$A:$E,3,0)</f>
        <v>M</v>
      </c>
      <c r="W1060" t="str">
        <f>+VLOOKUP($A$1:$A$21026,'DT HUEVO'!$A:$E,4,0)</f>
        <v>VERDE</v>
      </c>
      <c r="X1060" t="str">
        <f>+VLOOKUP(T$1:T$21186,'DT HUEVO'!$H:$K,2,0)</f>
        <v>COSTA</v>
      </c>
      <c r="Y1060" t="str">
        <f>+VLOOKUP(T$1:T$21186,'DT HUEVO'!$H:$K,3,0)</f>
        <v>SANTANDER</v>
      </c>
      <c r="Z1060">
        <f>+VLOOKUP(A$1:A$21186,'DT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79201</v>
      </c>
      <c r="B1061" t="s">
        <v>50</v>
      </c>
      <c r="C1061" t="s">
        <v>1258</v>
      </c>
      <c r="D1061">
        <v>1618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376.83</v>
      </c>
      <c r="M1061" s="224">
        <v>46263</v>
      </c>
      <c r="N1061">
        <v>79201</v>
      </c>
      <c r="O1061" t="s">
        <v>463</v>
      </c>
      <c r="P1061">
        <v>79201</v>
      </c>
      <c r="Q1061" t="s">
        <v>984</v>
      </c>
      <c r="R1061">
        <v>0</v>
      </c>
      <c r="S1061"/>
      <c r="T1061" s="3" t="str">
        <f>+VLOOKUP(Tabla1[[#This Row],[id_bodega]],'CONVERSION DATOS'!B:D,2,0)</f>
        <v>TAT MONTERIA</v>
      </c>
      <c r="U1061" s="3" t="str">
        <f>+VLOOKUP(Q1061,'CONVERSION DATOS'!B:D,3,0)</f>
        <v>BODEGA</v>
      </c>
      <c r="V1061" t="str">
        <f>+VLOOKUP($A$1:$A$21186,'DT HUEVO'!$A:$E,3,0)</f>
        <v>SEGUNDA</v>
      </c>
      <c r="W1061" t="str">
        <f>+VLOOKUP($A$1:$A$21026,'DT HUEVO'!$A:$E,4,0)</f>
        <v>SEGUNDA</v>
      </c>
      <c r="X1061" t="str">
        <f>+VLOOKUP(T$1:T$21186,'DT HUEVO'!$H:$K,2,0)</f>
        <v>COSTA</v>
      </c>
      <c r="Y1061" t="str">
        <f>+VLOOKUP(T$1:T$21186,'DT HUEVO'!$H:$K,3,0)</f>
        <v>SANTANDER</v>
      </c>
      <c r="Z1061" t="str">
        <f>+VLOOKUP(A$1:A$21186,'DT HUEVO'!$A:$E,5,0)</f>
        <v>DESECHO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>
        <v>2110302</v>
      </c>
      <c r="B1062" t="s">
        <v>1006</v>
      </c>
      <c r="C1062" t="s">
        <v>1258</v>
      </c>
      <c r="D1062">
        <v>31854</v>
      </c>
      <c r="E1062">
        <v>0</v>
      </c>
      <c r="F1062" t="s">
        <v>1259</v>
      </c>
      <c r="G1062" t="s">
        <v>1260</v>
      </c>
      <c r="H1062">
        <v>0</v>
      </c>
      <c r="I1062">
        <v>455</v>
      </c>
      <c r="J1062" t="s">
        <v>1261</v>
      </c>
      <c r="K1062" t="s">
        <v>1262</v>
      </c>
      <c r="L1062">
        <v>363.24003534754792</v>
      </c>
      <c r="M1062" s="224">
        <v>46264</v>
      </c>
      <c r="N1062"/>
      <c r="O1062" t="s">
        <v>463</v>
      </c>
      <c r="P1062">
        <v>2110302</v>
      </c>
      <c r="Q1062" t="s">
        <v>984</v>
      </c>
      <c r="R1062">
        <v>0</v>
      </c>
      <c r="S1062"/>
      <c r="T1062" s="3" t="str">
        <f>+VLOOKUP(Tabla1[[#This Row],[id_bodega]],'CONVERSION DATOS'!B:D,2,0)</f>
        <v>TAT MONTERIA</v>
      </c>
      <c r="U1062" s="3" t="str">
        <f>+VLOOKUP(Q1062,'CONVERSION DATOS'!B:D,3,0)</f>
        <v>BODEGA</v>
      </c>
      <c r="V1062" t="str">
        <f>+VLOOKUP($A$1:$A$21186,'DT HUEVO'!$A:$E,3,0)</f>
        <v>L</v>
      </c>
      <c r="W1062" t="str">
        <f>+VLOOKUP($A$1:$A$21026,'DT HUEVO'!$A:$E,4,0)</f>
        <v>VERDE</v>
      </c>
      <c r="X1062" t="str">
        <f>+VLOOKUP(T$1:T$21186,'DT HUEVO'!$H:$K,2,0)</f>
        <v>COSTA</v>
      </c>
      <c r="Y1062" t="str">
        <f>+VLOOKUP(T$1:T$21186,'DT HUEVO'!$H:$K,3,0)</f>
        <v>SANTANDER</v>
      </c>
      <c r="Z1062">
        <f>+VLOOKUP(A$1:A$21186,'DT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2110402</v>
      </c>
      <c r="B1063" t="s">
        <v>1008</v>
      </c>
      <c r="C1063" t="s">
        <v>1258</v>
      </c>
      <c r="D1063">
        <v>348520</v>
      </c>
      <c r="E1063">
        <v>0</v>
      </c>
      <c r="F1063" t="s">
        <v>1259</v>
      </c>
      <c r="G1063" t="s">
        <v>1260</v>
      </c>
      <c r="H1063">
        <v>0</v>
      </c>
      <c r="I1063">
        <v>395</v>
      </c>
      <c r="J1063" t="s">
        <v>1261</v>
      </c>
      <c r="K1063" t="s">
        <v>1262</v>
      </c>
      <c r="L1063">
        <v>349.55000000043577</v>
      </c>
      <c r="M1063" s="224">
        <v>46264</v>
      </c>
      <c r="N1063"/>
      <c r="O1063" t="s">
        <v>463</v>
      </c>
      <c r="P1063">
        <v>2110402</v>
      </c>
      <c r="Q1063" t="s">
        <v>984</v>
      </c>
      <c r="R1063">
        <v>0</v>
      </c>
      <c r="S1063"/>
      <c r="T1063" s="3" t="str">
        <f>+VLOOKUP(Tabla1[[#This Row],[id_bodega]],'CONVERSION DATOS'!B:D,2,0)</f>
        <v>TAT MONTERIA</v>
      </c>
      <c r="U1063" s="3" t="str">
        <f>+VLOOKUP(Q1063,'CONVERSION DATOS'!B:D,3,0)</f>
        <v>BODEGA</v>
      </c>
      <c r="V1063" t="str">
        <f>+VLOOKUP($A$1:$A$21186,'DT HUEVO'!$A:$E,3,0)</f>
        <v>M</v>
      </c>
      <c r="W1063" t="str">
        <f>+VLOOKUP($A$1:$A$21026,'DT HUEVO'!$A:$E,4,0)</f>
        <v>VERDE</v>
      </c>
      <c r="X1063" t="str">
        <f>+VLOOKUP(T$1:T$21186,'DT HUEVO'!$H:$K,2,0)</f>
        <v>COSTA</v>
      </c>
      <c r="Y1063" t="str">
        <f>+VLOOKUP(T$1:T$21186,'DT HUEVO'!$H:$K,3,0)</f>
        <v>SANTANDER</v>
      </c>
      <c r="Z1063">
        <f>+VLOOKUP(A$1:A$21186,'DT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2152388</v>
      </c>
      <c r="B1064" t="s">
        <v>1105</v>
      </c>
      <c r="C1064" t="s">
        <v>1258</v>
      </c>
      <c r="D1064">
        <v>720</v>
      </c>
      <c r="E1064">
        <v>0</v>
      </c>
      <c r="F1064" t="s">
        <v>1259</v>
      </c>
      <c r="G1064" t="s">
        <v>1260</v>
      </c>
      <c r="H1064">
        <v>0</v>
      </c>
      <c r="I1064">
        <v>550</v>
      </c>
      <c r="J1064" t="s">
        <v>1261</v>
      </c>
      <c r="K1064" t="s">
        <v>1262</v>
      </c>
      <c r="L1064">
        <v>538.38</v>
      </c>
      <c r="M1064" s="224">
        <v>46263</v>
      </c>
      <c r="N1064"/>
      <c r="O1064" t="s">
        <v>463</v>
      </c>
      <c r="P1064">
        <v>2152388</v>
      </c>
      <c r="Q1064" t="s">
        <v>984</v>
      </c>
      <c r="R1064">
        <v>0</v>
      </c>
      <c r="S1064"/>
      <c r="T1064" s="3" t="str">
        <f>+VLOOKUP(Tabla1[[#This Row],[id_bodega]],'CONVERSION DATOS'!B:D,2,0)</f>
        <v>TAT MONTERIA</v>
      </c>
      <c r="U1064" s="3" t="str">
        <f>+VLOOKUP(Q1064,'CONVERSION DATOS'!B:D,3,0)</f>
        <v>BODEGA</v>
      </c>
      <c r="V1064" t="str">
        <f>+VLOOKUP($A$1:$A$21186,'DT HUEVO'!$A:$E,3,0)</f>
        <v>L</v>
      </c>
      <c r="W1064" t="str">
        <f>+VLOOKUP($A$1:$A$21026,'DT HUEVO'!$A:$E,4,0)</f>
        <v>EMPACADOS</v>
      </c>
      <c r="X1064" t="str">
        <f>+VLOOKUP(T$1:T$21186,'DT HUEVO'!$H:$K,2,0)</f>
        <v>COSTA</v>
      </c>
      <c r="Y1064" t="str">
        <f>+VLOOKUP(T$1:T$21186,'DT HUEVO'!$H:$K,3,0)</f>
        <v>SANTANDER</v>
      </c>
      <c r="Z1064">
        <f>+VLOOKUP(A$1:A$21186,'DT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152381</v>
      </c>
      <c r="B1065" t="s">
        <v>1218</v>
      </c>
      <c r="C1065" t="s">
        <v>1258</v>
      </c>
      <c r="D1065">
        <v>2628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484.73</v>
      </c>
      <c r="M1065" s="224">
        <v>46265</v>
      </c>
      <c r="N1065">
        <v>0</v>
      </c>
      <c r="O1065" t="s">
        <v>464</v>
      </c>
      <c r="P1065">
        <v>0</v>
      </c>
      <c r="Q1065" t="s">
        <v>466</v>
      </c>
      <c r="R1065">
        <v>0</v>
      </c>
      <c r="S1065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+VLOOKUP($A$1:$A$21186,'DT HUEVO'!$A:$E,3,0)</f>
        <v>L</v>
      </c>
      <c r="W1065" t="str">
        <f>+VLOOKUP($A$1:$A$21026,'DT HUEVO'!$A:$E,4,0)</f>
        <v>EMPACADOS</v>
      </c>
      <c r="X1065" t="str">
        <f>+VLOOKUP(T$1:T$21186,'DT HUEVO'!$H:$K,2,0)</f>
        <v>CENTRO ORIENTE</v>
      </c>
      <c r="Y1065" t="str">
        <f>+VLOOKUP(T$1:T$21186,'DT HUEVO'!$H:$K,3,0)</f>
        <v>SANTANDER</v>
      </c>
      <c r="Z1065">
        <f>+VLOOKUP(A$1:A$21186,'DT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152382</v>
      </c>
      <c r="B1066" t="s">
        <v>1112</v>
      </c>
      <c r="C1066" t="s">
        <v>1258</v>
      </c>
      <c r="D1066">
        <v>21000</v>
      </c>
      <c r="E1066"/>
      <c r="F1066" t="s">
        <v>1259</v>
      </c>
      <c r="G1066" t="s">
        <v>1260</v>
      </c>
      <c r="H1066"/>
      <c r="I1066"/>
      <c r="J1066" t="s">
        <v>1261</v>
      </c>
      <c r="K1066" t="s">
        <v>1262</v>
      </c>
      <c r="L1066">
        <v>484.73</v>
      </c>
      <c r="M1066" s="224">
        <v>46265</v>
      </c>
      <c r="N1066">
        <v>15238</v>
      </c>
      <c r="O1066" t="s">
        <v>464</v>
      </c>
      <c r="P1066">
        <v>15238</v>
      </c>
      <c r="Q1066" t="s">
        <v>466</v>
      </c>
      <c r="R1066">
        <v>0</v>
      </c>
      <c r="S1066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+VLOOKUP($A$1:$A$21186,'DT HUEVO'!$A:$E,3,0)</f>
        <v>L</v>
      </c>
      <c r="W1066" t="str">
        <f>+VLOOKUP($A$1:$A$21026,'DT HUEVO'!$A:$E,4,0)</f>
        <v>EMPACADOS</v>
      </c>
      <c r="X1066" t="str">
        <f>+VLOOKUP(T$1:T$21186,'DT HUEVO'!$H:$K,2,0)</f>
        <v>CENTRO ORIENTE</v>
      </c>
      <c r="Y1066" t="str">
        <f>+VLOOKUP(T$1:T$21186,'DT HUEVO'!$H:$K,3,0)</f>
        <v>SANTANDER</v>
      </c>
      <c r="Z1066">
        <f>+VLOOKUP(A$1:A$21186,'DT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112268</v>
      </c>
      <c r="B1067" t="s">
        <v>1065</v>
      </c>
      <c r="C1067" t="s">
        <v>1258</v>
      </c>
      <c r="D1067">
        <v>17010</v>
      </c>
      <c r="E1067">
        <v>0</v>
      </c>
      <c r="F1067" t="s">
        <v>1259</v>
      </c>
      <c r="G1067" t="s">
        <v>1260</v>
      </c>
      <c r="H1067">
        <v>0</v>
      </c>
      <c r="I1067">
        <v>640</v>
      </c>
      <c r="J1067" t="s">
        <v>1261</v>
      </c>
      <c r="K1067" t="s">
        <v>1262</v>
      </c>
      <c r="L1067">
        <v>684.07</v>
      </c>
      <c r="M1067" s="224">
        <v>46264</v>
      </c>
      <c r="N1067"/>
      <c r="O1067" t="s">
        <v>464</v>
      </c>
      <c r="P1067">
        <v>112268</v>
      </c>
      <c r="Q1067" t="s">
        <v>466</v>
      </c>
      <c r="R1067">
        <v>0</v>
      </c>
      <c r="S106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+VLOOKUP($A$1:$A$21186,'DT HUEVO'!$A:$E,3,0)</f>
        <v>XL</v>
      </c>
      <c r="W1067" t="str">
        <f>+VLOOKUP($A$1:$A$21026,'DT HUEVO'!$A:$E,4,0)</f>
        <v>EMPACADOS</v>
      </c>
      <c r="X1067" t="str">
        <f>+VLOOKUP(T$1:T$21186,'DT HUEVO'!$H:$K,2,0)</f>
        <v>CENTRO ORIENTE</v>
      </c>
      <c r="Y1067" t="str">
        <f>+VLOOKUP(T$1:T$21186,'DT HUEVO'!$H:$K,3,0)</f>
        <v>SANTANDER</v>
      </c>
      <c r="Z1067">
        <f>+VLOOKUP(A$1:A$21186,'DT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>
        <v>112271</v>
      </c>
      <c r="B1068" t="s">
        <v>1234</v>
      </c>
      <c r="C1068" t="s">
        <v>1258</v>
      </c>
      <c r="D1068">
        <v>8715</v>
      </c>
      <c r="E1068">
        <v>0</v>
      </c>
      <c r="F1068" t="s">
        <v>1259</v>
      </c>
      <c r="G1068" t="s">
        <v>1260</v>
      </c>
      <c r="H1068">
        <v>0</v>
      </c>
      <c r="I1068">
        <v>640</v>
      </c>
      <c r="J1068" t="s">
        <v>1261</v>
      </c>
      <c r="K1068" t="s">
        <v>1262</v>
      </c>
      <c r="L1068">
        <v>589.67999999999995</v>
      </c>
      <c r="M1068" s="224">
        <v>46264</v>
      </c>
      <c r="N1068">
        <v>0</v>
      </c>
      <c r="O1068" t="s">
        <v>464</v>
      </c>
      <c r="P1068">
        <v>112271</v>
      </c>
      <c r="Q1068" t="s">
        <v>466</v>
      </c>
      <c r="R1068">
        <v>0</v>
      </c>
      <c r="S1068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+VLOOKUP($A$1:$A$21186,'DT HUEVO'!$A:$E,3,0)</f>
        <v>XL</v>
      </c>
      <c r="W1068" t="str">
        <f>+VLOOKUP($A$1:$A$21026,'DT HUEVO'!$A:$E,4,0)</f>
        <v>EMPACADOS</v>
      </c>
      <c r="X1068" t="str">
        <f>+VLOOKUP(T$1:T$21186,'DT HUEVO'!$H:$K,2,0)</f>
        <v>CENTRO ORIENTE</v>
      </c>
      <c r="Y1068" t="str">
        <f>+VLOOKUP(T$1:T$21186,'DT HUEVO'!$H:$K,3,0)</f>
        <v>SANTANDER</v>
      </c>
      <c r="Z1068">
        <f>+VLOOKUP(A$1:A$21186,'DT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112357</v>
      </c>
      <c r="B1069" t="s">
        <v>1067</v>
      </c>
      <c r="C1069" t="s">
        <v>1258</v>
      </c>
      <c r="D1069">
        <v>1800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638.04999999999995</v>
      </c>
      <c r="M1069" s="224">
        <v>46263</v>
      </c>
      <c r="N1069"/>
      <c r="O1069" t="s">
        <v>464</v>
      </c>
      <c r="P1069">
        <v>112357</v>
      </c>
      <c r="Q1069" t="s">
        <v>466</v>
      </c>
      <c r="R1069">
        <v>0</v>
      </c>
      <c r="S1069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+VLOOKUP($A$1:$A$21186,'DT HUEVO'!$A:$E,3,0)</f>
        <v>L</v>
      </c>
      <c r="W1069" t="str">
        <f>+VLOOKUP($A$1:$A$21026,'DT HUEVO'!$A:$E,4,0)</f>
        <v>EMPACADOS</v>
      </c>
      <c r="X1069" t="str">
        <f>+VLOOKUP(T$1:T$21186,'DT HUEVO'!$H:$K,2,0)</f>
        <v>CENTRO ORIENTE</v>
      </c>
      <c r="Y1069" t="str">
        <f>+VLOOKUP(T$1:T$21186,'DT HUEVO'!$H:$K,3,0)</f>
        <v>SANTANDER</v>
      </c>
      <c r="Z1069">
        <f>+VLOOKUP(A$1:A$21186,'DT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>
        <v>112379</v>
      </c>
      <c r="B1070" t="s">
        <v>1066</v>
      </c>
      <c r="C1070" t="s">
        <v>1258</v>
      </c>
      <c r="D1070">
        <v>36150</v>
      </c>
      <c r="E1070"/>
      <c r="F1070" t="s">
        <v>1259</v>
      </c>
      <c r="G1070" t="s">
        <v>1260</v>
      </c>
      <c r="H1070"/>
      <c r="I1070"/>
      <c r="J1070" t="s">
        <v>1261</v>
      </c>
      <c r="K1070" t="s">
        <v>1262</v>
      </c>
      <c r="L1070">
        <v>535.83382213008315</v>
      </c>
      <c r="M1070" s="224">
        <v>46264</v>
      </c>
      <c r="N1070"/>
      <c r="O1070" t="s">
        <v>464</v>
      </c>
      <c r="P1070">
        <v>112379</v>
      </c>
      <c r="Q1070" t="s">
        <v>466</v>
      </c>
      <c r="R1070">
        <v>0</v>
      </c>
      <c r="S1070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+VLOOKUP($A$1:$A$21186,'DT HUEVO'!$A:$E,3,0)</f>
        <v>L</v>
      </c>
      <c r="W1070" t="str">
        <f>+VLOOKUP($A$1:$A$21026,'DT HUEVO'!$A:$E,4,0)</f>
        <v>EMPACADOS</v>
      </c>
      <c r="X1070" t="str">
        <f>+VLOOKUP(T$1:T$21186,'DT HUEVO'!$H:$K,2,0)</f>
        <v>CENTRO ORIENTE</v>
      </c>
      <c r="Y1070" t="str">
        <f>+VLOOKUP(T$1:T$21186,'DT HUEVO'!$H:$K,3,0)</f>
        <v>SANTANDER</v>
      </c>
      <c r="Z1070">
        <f>+VLOOKUP(A$1:A$21186,'DT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>
        <v>114379</v>
      </c>
      <c r="B1071" t="s">
        <v>1181</v>
      </c>
      <c r="C1071" t="s">
        <v>1258</v>
      </c>
      <c r="D1071">
        <v>27300</v>
      </c>
      <c r="E1071"/>
      <c r="F1071" t="s">
        <v>1259</v>
      </c>
      <c r="G1071" t="s">
        <v>1260</v>
      </c>
      <c r="H1071"/>
      <c r="I1071"/>
      <c r="J1071" t="s">
        <v>1261</v>
      </c>
      <c r="K1071" t="s">
        <v>1262</v>
      </c>
      <c r="L1071">
        <v>570.95000000000005</v>
      </c>
      <c r="M1071" s="224">
        <v>46262</v>
      </c>
      <c r="N1071"/>
      <c r="O1071" t="s">
        <v>464</v>
      </c>
      <c r="P1071">
        <v>114379</v>
      </c>
      <c r="Q1071" t="s">
        <v>466</v>
      </c>
      <c r="R1071">
        <v>0</v>
      </c>
      <c r="S1071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+VLOOKUP($A$1:$A$21186,'DT HUEVO'!$A:$E,3,0)</f>
        <v>L</v>
      </c>
      <c r="W1071" t="str">
        <f>+VLOOKUP($A$1:$A$21026,'DT HUEVO'!$A:$E,4,0)</f>
        <v>EMPACADOS</v>
      </c>
      <c r="X1071" t="str">
        <f>+VLOOKUP(T$1:T$21186,'DT HUEVO'!$H:$K,2,0)</f>
        <v>CENTRO ORIENTE</v>
      </c>
      <c r="Y1071" t="str">
        <f>+VLOOKUP(T$1:T$21186,'DT HUEVO'!$H:$K,3,0)</f>
        <v>SANTANDER</v>
      </c>
      <c r="Z1071">
        <f>+VLOOKUP(A$1:A$21186,'DT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152281</v>
      </c>
      <c r="B1072" t="s">
        <v>1337</v>
      </c>
      <c r="C1072" t="s">
        <v>1258</v>
      </c>
      <c r="D1072">
        <v>5790</v>
      </c>
      <c r="E1072"/>
      <c r="F1072" t="s">
        <v>1259</v>
      </c>
      <c r="G1072" t="s">
        <v>1260</v>
      </c>
      <c r="H1072"/>
      <c r="I1072"/>
      <c r="J1072" t="s">
        <v>1261</v>
      </c>
      <c r="K1072" t="s">
        <v>1262</v>
      </c>
      <c r="L1072">
        <v>599.67999999999995</v>
      </c>
      <c r="M1072" s="224">
        <v>46265</v>
      </c>
      <c r="N1072">
        <v>0</v>
      </c>
      <c r="O1072" t="s">
        <v>464</v>
      </c>
      <c r="P1072">
        <v>152281</v>
      </c>
      <c r="Q1072" t="s">
        <v>466</v>
      </c>
      <c r="R1072">
        <v>0</v>
      </c>
      <c r="S1072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+VLOOKUP($A$1:$A$21186,'DT HUEVO'!$A:$E,3,0)</f>
        <v>XL</v>
      </c>
      <c r="W1072" t="str">
        <f>+VLOOKUP($A$1:$A$21026,'DT HUEVO'!$A:$E,4,0)</f>
        <v>EMPACADOS</v>
      </c>
      <c r="X1072" t="str">
        <f>+VLOOKUP(T$1:T$21186,'DT HUEVO'!$H:$K,2,0)</f>
        <v>CENTRO ORIENTE</v>
      </c>
      <c r="Y1072" t="str">
        <f>+VLOOKUP(T$1:T$21186,'DT HUEVO'!$H:$K,3,0)</f>
        <v>SANTANDER</v>
      </c>
      <c r="Z1072">
        <f>+VLOOKUP(A$1:A$21186,'DT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>
        <v>152384</v>
      </c>
      <c r="B1073" t="s">
        <v>1106</v>
      </c>
      <c r="C1073" t="s">
        <v>1258</v>
      </c>
      <c r="D1073">
        <v>18690</v>
      </c>
      <c r="E1073">
        <v>0</v>
      </c>
      <c r="F1073" t="s">
        <v>1259</v>
      </c>
      <c r="G1073" t="s">
        <v>1260</v>
      </c>
      <c r="H1073">
        <v>0</v>
      </c>
      <c r="I1073">
        <v>550</v>
      </c>
      <c r="J1073" t="s">
        <v>1261</v>
      </c>
      <c r="K1073" t="s">
        <v>1262</v>
      </c>
      <c r="L1073">
        <v>504.4</v>
      </c>
      <c r="M1073" s="224">
        <v>46263</v>
      </c>
      <c r="N1073"/>
      <c r="O1073" t="s">
        <v>464</v>
      </c>
      <c r="P1073">
        <v>152384</v>
      </c>
      <c r="Q1073" t="s">
        <v>466</v>
      </c>
      <c r="R1073">
        <v>0</v>
      </c>
      <c r="S1073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+VLOOKUP($A$1:$A$21186,'DT HUEVO'!$A:$E,3,0)</f>
        <v>L</v>
      </c>
      <c r="W1073" t="str">
        <f>+VLOOKUP($A$1:$A$21026,'DT HUEVO'!$A:$E,4,0)</f>
        <v>EMPACADOS</v>
      </c>
      <c r="X1073" t="str">
        <f>+VLOOKUP(T$1:T$21186,'DT HUEVO'!$H:$K,2,0)</f>
        <v>CENTRO ORIENTE</v>
      </c>
      <c r="Y1073" t="str">
        <f>+VLOOKUP(T$1:T$21186,'DT HUEVO'!$H:$K,3,0)</f>
        <v>SANTANDER</v>
      </c>
      <c r="Z1073">
        <f>+VLOOKUP(A$1:A$21186,'DT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2010102</v>
      </c>
      <c r="B1074" t="s">
        <v>1266</v>
      </c>
      <c r="C1074" t="s">
        <v>1258</v>
      </c>
      <c r="D1074">
        <v>8767</v>
      </c>
      <c r="E1074">
        <v>0</v>
      </c>
      <c r="F1074" t="s">
        <v>1259</v>
      </c>
      <c r="G1074" t="s">
        <v>1260</v>
      </c>
      <c r="H1074">
        <v>0</v>
      </c>
      <c r="I1074">
        <v>610</v>
      </c>
      <c r="J1074" t="s">
        <v>1261</v>
      </c>
      <c r="K1074" t="s">
        <v>1262</v>
      </c>
      <c r="L1074">
        <v>629.67999999999995</v>
      </c>
      <c r="M1074" s="224">
        <v>46265</v>
      </c>
      <c r="N1074"/>
      <c r="O1074" t="s">
        <v>464</v>
      </c>
      <c r="P1074">
        <v>2010102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+VLOOKUP($A$1:$A$21186,'DT HUEVO'!$A:$E,3,0)</f>
        <v>YUMBO</v>
      </c>
      <c r="W1074" t="str">
        <f>+VLOOKUP($A$1:$A$21026,'DT HUEVO'!$A:$E,4,0)</f>
        <v>VERDE</v>
      </c>
      <c r="X1074" t="str">
        <f>+VLOOKUP(T$1:T$21186,'DT HUEVO'!$H:$K,2,0)</f>
        <v>CENTRO ORIENTE</v>
      </c>
      <c r="Y1074" t="str">
        <f>+VLOOKUP(T$1:T$21186,'DT HUEVO'!$H:$K,3,0)</f>
        <v>SANTANDER</v>
      </c>
      <c r="Z1074">
        <f>+VLOOKUP(A$1:A$21186,'DT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2110202</v>
      </c>
      <c r="B1075" t="s">
        <v>1007</v>
      </c>
      <c r="C1075" t="s">
        <v>1258</v>
      </c>
      <c r="D1075">
        <v>350508</v>
      </c>
      <c r="E1075">
        <v>0</v>
      </c>
      <c r="F1075" t="s">
        <v>1259</v>
      </c>
      <c r="G1075" t="s">
        <v>1260</v>
      </c>
      <c r="H1075">
        <v>0</v>
      </c>
      <c r="I1075">
        <v>510</v>
      </c>
      <c r="J1075" t="s">
        <v>1261</v>
      </c>
      <c r="K1075" t="s">
        <v>1262</v>
      </c>
      <c r="L1075">
        <v>395.07022002590378</v>
      </c>
      <c r="M1075" s="224">
        <v>46265</v>
      </c>
      <c r="N1075"/>
      <c r="O1075" t="s">
        <v>464</v>
      </c>
      <c r="P1075">
        <v>2110202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+VLOOKUP($A$1:$A$21186,'DT HUEVO'!$A:$E,3,0)</f>
        <v>XL</v>
      </c>
      <c r="W1075" t="str">
        <f>+VLOOKUP($A$1:$A$21026,'DT HUEVO'!$A:$E,4,0)</f>
        <v>VERDE</v>
      </c>
      <c r="X1075" t="str">
        <f>+VLOOKUP(T$1:T$21186,'DT HUEVO'!$H:$K,2,0)</f>
        <v>CENTRO ORIENTE</v>
      </c>
      <c r="Y1075" t="str">
        <f>+VLOOKUP(T$1:T$21186,'DT HUEVO'!$H:$K,3,0)</f>
        <v>SANTANDER</v>
      </c>
      <c r="Z1075">
        <f>+VLOOKUP(A$1:A$21186,'DT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2110217</v>
      </c>
      <c r="B1076" t="s">
        <v>1248</v>
      </c>
      <c r="C1076" t="s">
        <v>1258</v>
      </c>
      <c r="D1076">
        <v>166410</v>
      </c>
      <c r="E1076">
        <v>0</v>
      </c>
      <c r="F1076" t="s">
        <v>1259</v>
      </c>
      <c r="G1076" t="s">
        <v>1260</v>
      </c>
      <c r="H1076">
        <v>0</v>
      </c>
      <c r="I1076">
        <v>520</v>
      </c>
      <c r="J1076" t="s">
        <v>1261</v>
      </c>
      <c r="K1076" t="s">
        <v>1262</v>
      </c>
      <c r="L1076">
        <v>393.89</v>
      </c>
      <c r="M1076" s="224">
        <v>46265</v>
      </c>
      <c r="N1076">
        <v>0</v>
      </c>
      <c r="O1076" t="s">
        <v>464</v>
      </c>
      <c r="P1076">
        <v>2110217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+VLOOKUP($A$1:$A$21186,'DT HUEVO'!$A:$E,3,0)</f>
        <v>XL</v>
      </c>
      <c r="W1076" t="str">
        <f>+VLOOKUP($A$1:$A$21026,'DT HUEVO'!$A:$E,4,0)</f>
        <v>EMPACADOS</v>
      </c>
      <c r="X1076" t="str">
        <f>+VLOOKUP(T$1:T$21186,'DT HUEVO'!$H:$K,2,0)</f>
        <v>CENTRO ORIENTE</v>
      </c>
      <c r="Y1076" t="str">
        <f>+VLOOKUP(T$1:T$21186,'DT HUEVO'!$H:$K,3,0)</f>
        <v>SANTANDER</v>
      </c>
      <c r="Z1076">
        <f>+VLOOKUP(A$1:A$21186,'DT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2110302</v>
      </c>
      <c r="B1077" t="s">
        <v>1006</v>
      </c>
      <c r="C1077" t="s">
        <v>1258</v>
      </c>
      <c r="D1077">
        <v>232428</v>
      </c>
      <c r="E1077">
        <v>0</v>
      </c>
      <c r="F1077" t="s">
        <v>1259</v>
      </c>
      <c r="G1077" t="s">
        <v>1260</v>
      </c>
      <c r="H1077">
        <v>0</v>
      </c>
      <c r="I1077">
        <v>465</v>
      </c>
      <c r="J1077" t="s">
        <v>1261</v>
      </c>
      <c r="K1077" t="s">
        <v>1262</v>
      </c>
      <c r="L1077">
        <v>363.24696437952878</v>
      </c>
      <c r="M1077" s="224">
        <v>46265</v>
      </c>
      <c r="N1077"/>
      <c r="O1077" t="s">
        <v>464</v>
      </c>
      <c r="P1077">
        <v>2110302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+VLOOKUP($A$1:$A$21186,'DT HUEVO'!$A:$E,3,0)</f>
        <v>L</v>
      </c>
      <c r="W1077" t="str">
        <f>+VLOOKUP($A$1:$A$21026,'DT HUEVO'!$A:$E,4,0)</f>
        <v>VERDE</v>
      </c>
      <c r="X1077" t="str">
        <f>+VLOOKUP(T$1:T$21186,'DT HUEVO'!$H:$K,2,0)</f>
        <v>CENTRO ORIENTE</v>
      </c>
      <c r="Y1077" t="str">
        <f>+VLOOKUP(T$1:T$21186,'DT HUEVO'!$H:$K,3,0)</f>
        <v>SANTANDER</v>
      </c>
      <c r="Z1077">
        <f>+VLOOKUP(A$1:A$21186,'DT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2110317</v>
      </c>
      <c r="B1078" t="s">
        <v>1265</v>
      </c>
      <c r="C1078" t="s">
        <v>1258</v>
      </c>
      <c r="D1078">
        <v>25380</v>
      </c>
      <c r="E1078">
        <v>0</v>
      </c>
      <c r="F1078" t="s">
        <v>1259</v>
      </c>
      <c r="G1078" t="s">
        <v>1260</v>
      </c>
      <c r="H1078">
        <v>0</v>
      </c>
      <c r="I1078">
        <v>475</v>
      </c>
      <c r="J1078" t="s">
        <v>1261</v>
      </c>
      <c r="K1078" t="s">
        <v>1262</v>
      </c>
      <c r="L1078">
        <v>362.98</v>
      </c>
      <c r="M1078" s="224">
        <v>46265</v>
      </c>
      <c r="N1078">
        <v>0</v>
      </c>
      <c r="O1078" t="s">
        <v>464</v>
      </c>
      <c r="P1078">
        <v>2110317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+VLOOKUP($A$1:$A$21186,'DT HUEVO'!$A:$E,3,0)</f>
        <v>L</v>
      </c>
      <c r="W1078" t="str">
        <f>+VLOOKUP($A$1:$A$21026,'DT HUEVO'!$A:$E,4,0)</f>
        <v>EMPACADOS</v>
      </c>
      <c r="X1078" t="str">
        <f>+VLOOKUP(T$1:T$21186,'DT HUEVO'!$H:$K,2,0)</f>
        <v>CENTRO ORIENTE</v>
      </c>
      <c r="Y1078" t="str">
        <f>+VLOOKUP(T$1:T$21186,'DT HUEVO'!$H:$K,3,0)</f>
        <v>SANTANDER</v>
      </c>
      <c r="Z1078">
        <f>+VLOOKUP(A$1:A$21186,'DT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2110402</v>
      </c>
      <c r="B1079" t="s">
        <v>1008</v>
      </c>
      <c r="C1079" t="s">
        <v>1258</v>
      </c>
      <c r="D1079">
        <v>52830</v>
      </c>
      <c r="E1079">
        <v>0</v>
      </c>
      <c r="F1079" t="s">
        <v>1259</v>
      </c>
      <c r="G1079" t="s">
        <v>1260</v>
      </c>
      <c r="H1079">
        <v>0</v>
      </c>
      <c r="I1079">
        <v>445</v>
      </c>
      <c r="J1079" t="s">
        <v>1261</v>
      </c>
      <c r="K1079" t="s">
        <v>1262</v>
      </c>
      <c r="L1079">
        <v>349.55</v>
      </c>
      <c r="M1079" s="224">
        <v>46265</v>
      </c>
      <c r="N1079"/>
      <c r="O1079" t="s">
        <v>464</v>
      </c>
      <c r="P1079">
        <v>2110402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+VLOOKUP($A$1:$A$21186,'DT HUEVO'!$A:$E,3,0)</f>
        <v>M</v>
      </c>
      <c r="W1079" t="str">
        <f>+VLOOKUP($A$1:$A$21026,'DT HUEVO'!$A:$E,4,0)</f>
        <v>VERDE</v>
      </c>
      <c r="X1079" t="str">
        <f>+VLOOKUP(T$1:T$21186,'DT HUEVO'!$H:$K,2,0)</f>
        <v>CENTRO ORIENTE</v>
      </c>
      <c r="Y1079" t="str">
        <f>+VLOOKUP(T$1:T$21186,'DT HUEVO'!$H:$K,3,0)</f>
        <v>SANTANDER</v>
      </c>
      <c r="Z1079">
        <f>+VLOOKUP(A$1:A$21186,'DT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2112207</v>
      </c>
      <c r="B1080" t="s">
        <v>1103</v>
      </c>
      <c r="C1080" t="s">
        <v>1258</v>
      </c>
      <c r="D1080">
        <v>2700</v>
      </c>
      <c r="E1080">
        <v>0</v>
      </c>
      <c r="F1080" t="s">
        <v>1259</v>
      </c>
      <c r="G1080" t="s">
        <v>1260</v>
      </c>
      <c r="H1080">
        <v>0</v>
      </c>
      <c r="I1080">
        <v>630</v>
      </c>
      <c r="J1080" t="s">
        <v>1261</v>
      </c>
      <c r="K1080" t="s">
        <v>1262</v>
      </c>
      <c r="L1080">
        <v>599.67999999999995</v>
      </c>
      <c r="M1080" s="224">
        <v>46264</v>
      </c>
      <c r="N1080"/>
      <c r="O1080" t="s">
        <v>464</v>
      </c>
      <c r="P1080">
        <v>2112207</v>
      </c>
      <c r="Q1080" t="s">
        <v>466</v>
      </c>
      <c r="R1080">
        <v>0</v>
      </c>
      <c r="S1080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+VLOOKUP($A$1:$A$21186,'DT HUEVO'!$A:$E,3,0)</f>
        <v>XL</v>
      </c>
      <c r="W1080" t="str">
        <f>+VLOOKUP($A$1:$A$21026,'DT HUEVO'!$A:$E,4,0)</f>
        <v>EMPACADOS</v>
      </c>
      <c r="X1080" t="str">
        <f>+VLOOKUP(T$1:T$21186,'DT HUEVO'!$H:$K,2,0)</f>
        <v>CENTRO ORIENTE</v>
      </c>
      <c r="Y1080" t="str">
        <f>+VLOOKUP(T$1:T$21186,'DT HUEVO'!$H:$K,3,0)</f>
        <v>SANTANDER</v>
      </c>
      <c r="Z1080" t="str">
        <f>+VLOOKUP(A$1:A$21186,'DT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2152388</v>
      </c>
      <c r="B1081" t="s">
        <v>1105</v>
      </c>
      <c r="C1081" t="s">
        <v>1258</v>
      </c>
      <c r="D1081">
        <v>180</v>
      </c>
      <c r="E1081">
        <v>0</v>
      </c>
      <c r="F1081" t="s">
        <v>1259</v>
      </c>
      <c r="G1081" t="s">
        <v>1260</v>
      </c>
      <c r="H1081">
        <v>0</v>
      </c>
      <c r="I1081">
        <v>550</v>
      </c>
      <c r="J1081" t="s">
        <v>1261</v>
      </c>
      <c r="K1081" t="s">
        <v>1262</v>
      </c>
      <c r="L1081">
        <v>538.38</v>
      </c>
      <c r="M1081" s="224">
        <v>46263</v>
      </c>
      <c r="N1081"/>
      <c r="O1081" t="s">
        <v>464</v>
      </c>
      <c r="P1081">
        <v>2152388</v>
      </c>
      <c r="Q1081" t="s">
        <v>466</v>
      </c>
      <c r="R1081">
        <v>0</v>
      </c>
      <c r="S1081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+VLOOKUP($A$1:$A$21186,'DT HUEVO'!$A:$E,3,0)</f>
        <v>L</v>
      </c>
      <c r="W1081" t="str">
        <f>+VLOOKUP($A$1:$A$21026,'DT HUEVO'!$A:$E,4,0)</f>
        <v>EMPACADOS</v>
      </c>
      <c r="X1081" t="str">
        <f>+VLOOKUP(T$1:T$21186,'DT HUEVO'!$H:$K,2,0)</f>
        <v>CENTRO ORIENTE</v>
      </c>
      <c r="Y1081" t="str">
        <f>+VLOOKUP(T$1:T$21186,'DT HUEVO'!$H:$K,3,0)</f>
        <v>SANTANDER</v>
      </c>
      <c r="Z1081">
        <f>+VLOOKUP(A$1:A$21186,'DT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2110202</v>
      </c>
      <c r="B1082" t="s">
        <v>1007</v>
      </c>
      <c r="C1082" t="s">
        <v>1258</v>
      </c>
      <c r="D1082">
        <v>9063</v>
      </c>
      <c r="E1082">
        <v>0</v>
      </c>
      <c r="F1082" t="s">
        <v>1259</v>
      </c>
      <c r="G1082" t="s">
        <v>1260</v>
      </c>
      <c r="H1082">
        <v>0</v>
      </c>
      <c r="I1082">
        <v>360</v>
      </c>
      <c r="J1082" t="s">
        <v>1261</v>
      </c>
      <c r="K1082" t="s">
        <v>1262</v>
      </c>
      <c r="L1082">
        <v>394.34651591542132</v>
      </c>
      <c r="M1082" s="224">
        <v>46263</v>
      </c>
      <c r="N1082"/>
      <c r="O1082" t="s">
        <v>471</v>
      </c>
      <c r="P1082">
        <v>2110202</v>
      </c>
      <c r="Q1082" t="s">
        <v>472</v>
      </c>
      <c r="R1082">
        <v>0</v>
      </c>
      <c r="S1082"/>
      <c r="T1082" s="3" t="str">
        <f>+VLOOKUP(Tabla1[[#This Row],[id_bodega]],'CONVERSION DATOS'!B:D,2,0)</f>
        <v>TAT VILLAVICENCIO</v>
      </c>
      <c r="U1082" s="3" t="str">
        <f>+VLOOKUP(Q1082,'CONVERSION DATOS'!B:D,3,0)</f>
        <v>BODEGA</v>
      </c>
      <c r="V1082" t="str">
        <f>+VLOOKUP($A$1:$A$21186,'DT HUEVO'!$A:$E,3,0)</f>
        <v>XL</v>
      </c>
      <c r="W1082" t="str">
        <f>+VLOOKUP($A$1:$A$21026,'DT HUEVO'!$A:$E,4,0)</f>
        <v>VERDE</v>
      </c>
      <c r="X1082" t="str">
        <f>+VLOOKUP(T$1:T$21186,'DT HUEVO'!$H:$K,2,0)</f>
        <v>CENTRO ORIENTE</v>
      </c>
      <c r="Y1082" t="str">
        <f>+VLOOKUP(T$1:T$21186,'DT HUEVO'!$H:$K,3,0)</f>
        <v>SANTANDER</v>
      </c>
      <c r="Z1082">
        <f>+VLOOKUP(A$1:A$21186,'DT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2110302</v>
      </c>
      <c r="B1083" t="s">
        <v>1006</v>
      </c>
      <c r="C1083" t="s">
        <v>1258</v>
      </c>
      <c r="D1083">
        <v>4637</v>
      </c>
      <c r="E1083">
        <v>0</v>
      </c>
      <c r="F1083" t="s">
        <v>1259</v>
      </c>
      <c r="G1083" t="s">
        <v>1260</v>
      </c>
      <c r="H1083">
        <v>0</v>
      </c>
      <c r="I1083">
        <v>340</v>
      </c>
      <c r="J1083" t="s">
        <v>1261</v>
      </c>
      <c r="K1083" t="s">
        <v>1262</v>
      </c>
      <c r="L1083">
        <v>363.32381201764548</v>
      </c>
      <c r="M1083" s="224">
        <v>46263</v>
      </c>
      <c r="N1083"/>
      <c r="O1083" t="s">
        <v>471</v>
      </c>
      <c r="P1083">
        <v>2110302</v>
      </c>
      <c r="Q1083" t="s">
        <v>472</v>
      </c>
      <c r="R1083">
        <v>0</v>
      </c>
      <c r="S1083"/>
      <c r="T1083" s="3" t="str">
        <f>+VLOOKUP(Tabla1[[#This Row],[id_bodega]],'CONVERSION DATOS'!B:D,2,0)</f>
        <v>TAT VILLAVICENCIO</v>
      </c>
      <c r="U1083" s="3" t="str">
        <f>+VLOOKUP(Q1083,'CONVERSION DATOS'!B:D,3,0)</f>
        <v>BODEGA</v>
      </c>
      <c r="V1083" t="str">
        <f>+VLOOKUP($A$1:$A$21186,'DT HUEVO'!$A:$E,3,0)</f>
        <v>L</v>
      </c>
      <c r="W1083" t="str">
        <f>+VLOOKUP($A$1:$A$21026,'DT HUEVO'!$A:$E,4,0)</f>
        <v>VERDE</v>
      </c>
      <c r="X1083" t="str">
        <f>+VLOOKUP(T$1:T$21186,'DT HUEVO'!$H:$K,2,0)</f>
        <v>CENTRO ORIENTE</v>
      </c>
      <c r="Y1083" t="str">
        <f>+VLOOKUP(T$1:T$21186,'DT HUEVO'!$H:$K,3,0)</f>
        <v>SANTANDER</v>
      </c>
      <c r="Z1083">
        <f>+VLOOKUP(A$1:A$21186,'DT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79101</v>
      </c>
      <c r="B1084" t="s">
        <v>57</v>
      </c>
      <c r="C1084" t="s">
        <v>1258</v>
      </c>
      <c r="D1084">
        <v>2452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95.13</v>
      </c>
      <c r="M1084" s="224">
        <v>46263</v>
      </c>
      <c r="N1084">
        <v>79101</v>
      </c>
      <c r="O1084" t="s">
        <v>473</v>
      </c>
      <c r="P1084">
        <v>79101</v>
      </c>
      <c r="Q1084" t="s">
        <v>474</v>
      </c>
      <c r="R1084">
        <v>0</v>
      </c>
      <c r="S1084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+VLOOKUP($A$1:$A$21186,'DT HUEVO'!$A:$E,3,0)</f>
        <v>SEGUNDA</v>
      </c>
      <c r="W1084" t="str">
        <f>+VLOOKUP($A$1:$A$21026,'DT HUEVO'!$A:$E,4,0)</f>
        <v>SEGUNDA</v>
      </c>
      <c r="X1084" t="str">
        <f>+VLOOKUP(T$1:T$21186,'DT HUEVO'!$H:$K,2,0)</f>
        <v>CENTRO ORIENTE</v>
      </c>
      <c r="Y1084" t="str">
        <f>+VLOOKUP(T$1:T$21186,'DT HUEVO'!$H:$K,3,0)</f>
        <v>CALOTO</v>
      </c>
      <c r="Z1084" t="str">
        <f>+VLOOKUP(A$1:A$21186,'DT HUEVO'!$A:$E,5,0)</f>
        <v>ROTO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SEGUNDA</v>
      </c>
    </row>
    <row r="1085" spans="1:28">
      <c r="A1085">
        <v>112271</v>
      </c>
      <c r="B1085" t="s">
        <v>1234</v>
      </c>
      <c r="C1085" t="s">
        <v>1258</v>
      </c>
      <c r="D1085">
        <v>2400</v>
      </c>
      <c r="E1085">
        <v>0</v>
      </c>
      <c r="F1085" t="s">
        <v>1259</v>
      </c>
      <c r="G1085" t="s">
        <v>1260</v>
      </c>
      <c r="H1085">
        <v>0</v>
      </c>
      <c r="I1085">
        <v>640</v>
      </c>
      <c r="J1085" t="s">
        <v>1261</v>
      </c>
      <c r="K1085" t="s">
        <v>1262</v>
      </c>
      <c r="L1085">
        <v>589.67999999999995</v>
      </c>
      <c r="M1085" s="224">
        <v>46263</v>
      </c>
      <c r="N1085">
        <v>0</v>
      </c>
      <c r="O1085" t="s">
        <v>473</v>
      </c>
      <c r="P1085">
        <v>112271</v>
      </c>
      <c r="Q1085" t="s">
        <v>474</v>
      </c>
      <c r="R1085">
        <v>0</v>
      </c>
      <c r="S1085"/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+VLOOKUP($A$1:$A$21186,'DT HUEVO'!$A:$E,3,0)</f>
        <v>XL</v>
      </c>
      <c r="W1085" t="str">
        <f>+VLOOKUP($A$1:$A$21026,'DT HUEVO'!$A:$E,4,0)</f>
        <v>EMPACADOS</v>
      </c>
      <c r="X1085" t="str">
        <f>+VLOOKUP(T$1:T$21186,'DT HUEVO'!$H:$K,2,0)</f>
        <v>CENTRO ORIENTE</v>
      </c>
      <c r="Y1085" t="str">
        <f>+VLOOKUP(T$1:T$21186,'DT HUEVO'!$H:$K,3,0)</f>
        <v>CALOTO</v>
      </c>
      <c r="Z1085">
        <f>+VLOOKUP(A$1:A$21186,'DT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152384</v>
      </c>
      <c r="B1086" t="s">
        <v>1106</v>
      </c>
      <c r="C1086" t="s">
        <v>1258</v>
      </c>
      <c r="D1086">
        <v>3600</v>
      </c>
      <c r="E1086">
        <v>0</v>
      </c>
      <c r="F1086" t="s">
        <v>1259</v>
      </c>
      <c r="G1086" t="s">
        <v>1260</v>
      </c>
      <c r="H1086">
        <v>0</v>
      </c>
      <c r="I1086">
        <v>550</v>
      </c>
      <c r="J1086" t="s">
        <v>1261</v>
      </c>
      <c r="K1086" t="s">
        <v>1262</v>
      </c>
      <c r="L1086">
        <v>504.4</v>
      </c>
      <c r="M1086" s="224">
        <v>46265</v>
      </c>
      <c r="N1086"/>
      <c r="O1086" t="s">
        <v>473</v>
      </c>
      <c r="P1086">
        <v>152384</v>
      </c>
      <c r="Q1086" t="s">
        <v>474</v>
      </c>
      <c r="R1086">
        <v>0</v>
      </c>
      <c r="S1086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+VLOOKUP($A$1:$A$21186,'DT HUEVO'!$A:$E,3,0)</f>
        <v>L</v>
      </c>
      <c r="W1086" t="str">
        <f>+VLOOKUP($A$1:$A$21026,'DT HUEVO'!$A:$E,4,0)</f>
        <v>EMPACADOS</v>
      </c>
      <c r="X1086" t="str">
        <f>+VLOOKUP(T$1:T$21186,'DT HUEVO'!$H:$K,2,0)</f>
        <v>CENTRO ORIENTE</v>
      </c>
      <c r="Y1086" t="str">
        <f>+VLOOKUP(T$1:T$21186,'DT HUEVO'!$H:$K,3,0)</f>
        <v>CALOTO</v>
      </c>
      <c r="Z1086">
        <f>+VLOOKUP(A$1:A$21186,'DT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2110202</v>
      </c>
      <c r="B1087" t="s">
        <v>1007</v>
      </c>
      <c r="C1087" t="s">
        <v>1258</v>
      </c>
      <c r="D1087">
        <v>55616</v>
      </c>
      <c r="E1087">
        <v>0</v>
      </c>
      <c r="F1087" t="s">
        <v>1259</v>
      </c>
      <c r="G1087" t="s">
        <v>1260</v>
      </c>
      <c r="H1087">
        <v>0</v>
      </c>
      <c r="I1087">
        <v>470</v>
      </c>
      <c r="J1087" t="s">
        <v>1261</v>
      </c>
      <c r="K1087" t="s">
        <v>1262</v>
      </c>
      <c r="L1087">
        <v>394.26</v>
      </c>
      <c r="M1087" s="224">
        <v>46265</v>
      </c>
      <c r="N1087"/>
      <c r="O1087" t="s">
        <v>473</v>
      </c>
      <c r="P1087">
        <v>2110202</v>
      </c>
      <c r="Q1087" t="s">
        <v>474</v>
      </c>
      <c r="R1087">
        <v>0</v>
      </c>
      <c r="S108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+VLOOKUP($A$1:$A$21186,'DT HUEVO'!$A:$E,3,0)</f>
        <v>XL</v>
      </c>
      <c r="W1087" t="str">
        <f>+VLOOKUP($A$1:$A$21026,'DT HUEVO'!$A:$E,4,0)</f>
        <v>VERDE</v>
      </c>
      <c r="X1087" t="str">
        <f>+VLOOKUP(T$1:T$21186,'DT HUEVO'!$H:$K,2,0)</f>
        <v>CENTRO ORIENTE</v>
      </c>
      <c r="Y1087" t="str">
        <f>+VLOOKUP(T$1:T$21186,'DT HUEVO'!$H:$K,3,0)</f>
        <v>CALOTO</v>
      </c>
      <c r="Z1087">
        <f>+VLOOKUP(A$1:A$21186,'DT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2110217</v>
      </c>
      <c r="B1088" t="s">
        <v>1248</v>
      </c>
      <c r="C1088" t="s">
        <v>1258</v>
      </c>
      <c r="D1088">
        <v>21660</v>
      </c>
      <c r="E1088">
        <v>0</v>
      </c>
      <c r="F1088" t="s">
        <v>1259</v>
      </c>
      <c r="G1088" t="s">
        <v>1260</v>
      </c>
      <c r="H1088">
        <v>0</v>
      </c>
      <c r="I1088">
        <v>480</v>
      </c>
      <c r="J1088" t="s">
        <v>1261</v>
      </c>
      <c r="K1088" t="s">
        <v>1262</v>
      </c>
      <c r="L1088">
        <v>393.89</v>
      </c>
      <c r="M1088" s="224">
        <v>46265</v>
      </c>
      <c r="N1088">
        <v>0</v>
      </c>
      <c r="O1088" t="s">
        <v>473</v>
      </c>
      <c r="P1088">
        <v>2110217</v>
      </c>
      <c r="Q1088" t="s">
        <v>474</v>
      </c>
      <c r="R1088">
        <v>0</v>
      </c>
      <c r="S1088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+VLOOKUP($A$1:$A$21186,'DT HUEVO'!$A:$E,3,0)</f>
        <v>XL</v>
      </c>
      <c r="W1088" t="str">
        <f>+VLOOKUP($A$1:$A$21026,'DT HUEVO'!$A:$E,4,0)</f>
        <v>EMPACADOS</v>
      </c>
      <c r="X1088" t="str">
        <f>+VLOOKUP(T$1:T$21186,'DT HUEVO'!$H:$K,2,0)</f>
        <v>CENTRO ORIENTE</v>
      </c>
      <c r="Y1088" t="str">
        <f>+VLOOKUP(T$1:T$21186,'DT HUEVO'!$H:$K,3,0)</f>
        <v>CALOTO</v>
      </c>
      <c r="Z1088">
        <f>+VLOOKUP(A$1:A$21186,'DT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36798</v>
      </c>
      <c r="E1089">
        <v>0</v>
      </c>
      <c r="F1089" t="s">
        <v>1259</v>
      </c>
      <c r="G1089" t="s">
        <v>1260</v>
      </c>
      <c r="H1089">
        <v>0</v>
      </c>
      <c r="I1089">
        <v>440</v>
      </c>
      <c r="J1089" t="s">
        <v>1261</v>
      </c>
      <c r="K1089" t="s">
        <v>1262</v>
      </c>
      <c r="L1089">
        <v>363.24002091903731</v>
      </c>
      <c r="M1089" s="224">
        <v>46265</v>
      </c>
      <c r="N1089"/>
      <c r="O1089" t="s">
        <v>473</v>
      </c>
      <c r="P1089">
        <v>2110302</v>
      </c>
      <c r="Q1089" t="s">
        <v>474</v>
      </c>
      <c r="R1089">
        <v>0</v>
      </c>
      <c r="S1089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+VLOOKUP($A$1:$A$21186,'DT HUEVO'!$A:$E,3,0)</f>
        <v>L</v>
      </c>
      <c r="W1089" t="str">
        <f>+VLOOKUP($A$1:$A$21026,'DT HUEVO'!$A:$E,4,0)</f>
        <v>VERDE</v>
      </c>
      <c r="X1089" t="str">
        <f>+VLOOKUP(T$1:T$21186,'DT HUEVO'!$H:$K,2,0)</f>
        <v>CENTRO ORIENTE</v>
      </c>
      <c r="Y1089" t="str">
        <f>+VLOOKUP(T$1:T$21186,'DT HUEVO'!$H:$K,3,0)</f>
        <v>CALOTO</v>
      </c>
      <c r="Z1089">
        <f>+VLOOKUP(A$1:A$21186,'DT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2110317</v>
      </c>
      <c r="B1090" t="s">
        <v>1265</v>
      </c>
      <c r="C1090" t="s">
        <v>1258</v>
      </c>
      <c r="D1090">
        <v>2880</v>
      </c>
      <c r="E1090">
        <v>0</v>
      </c>
      <c r="F1090" t="s">
        <v>1259</v>
      </c>
      <c r="G1090" t="s">
        <v>1260</v>
      </c>
      <c r="H1090">
        <v>0</v>
      </c>
      <c r="I1090">
        <v>450</v>
      </c>
      <c r="J1090" t="s">
        <v>1261</v>
      </c>
      <c r="K1090" t="s">
        <v>1262</v>
      </c>
      <c r="L1090">
        <v>362.98</v>
      </c>
      <c r="M1090" s="224">
        <v>46265</v>
      </c>
      <c r="N1090">
        <v>0</v>
      </c>
      <c r="O1090" t="s">
        <v>473</v>
      </c>
      <c r="P1090">
        <v>2110317</v>
      </c>
      <c r="Q1090" t="s">
        <v>474</v>
      </c>
      <c r="R1090">
        <v>0</v>
      </c>
      <c r="S1090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+VLOOKUP($A$1:$A$21186,'DT HUEVO'!$A:$E,3,0)</f>
        <v>L</v>
      </c>
      <c r="W1090" t="str">
        <f>+VLOOKUP($A$1:$A$21026,'DT HUEVO'!$A:$E,4,0)</f>
        <v>EMPACADOS</v>
      </c>
      <c r="X1090" t="str">
        <f>+VLOOKUP(T$1:T$21186,'DT HUEVO'!$H:$K,2,0)</f>
        <v>CENTRO ORIENTE</v>
      </c>
      <c r="Y1090" t="str">
        <f>+VLOOKUP(T$1:T$21186,'DT HUEVO'!$H:$K,3,0)</f>
        <v>CALOTO</v>
      </c>
      <c r="Z1090">
        <f>+VLOOKUP(A$1:A$21186,'DT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2110402</v>
      </c>
      <c r="B1091" t="s">
        <v>1008</v>
      </c>
      <c r="C1091" t="s">
        <v>1258</v>
      </c>
      <c r="D1091">
        <v>2100</v>
      </c>
      <c r="E1091">
        <v>0</v>
      </c>
      <c r="F1091" t="s">
        <v>1259</v>
      </c>
      <c r="G1091" t="s">
        <v>1260</v>
      </c>
      <c r="H1091">
        <v>0</v>
      </c>
      <c r="I1091">
        <v>420</v>
      </c>
      <c r="J1091" t="s">
        <v>1261</v>
      </c>
      <c r="K1091" t="s">
        <v>1262</v>
      </c>
      <c r="L1091">
        <v>349.55</v>
      </c>
      <c r="M1091" s="224">
        <v>46262</v>
      </c>
      <c r="N1091"/>
      <c r="O1091" t="s">
        <v>473</v>
      </c>
      <c r="P1091">
        <v>2110402</v>
      </c>
      <c r="Q1091" t="s">
        <v>474</v>
      </c>
      <c r="R1091">
        <v>0</v>
      </c>
      <c r="S1091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+VLOOKUP($A$1:$A$21186,'DT HUEVO'!$A:$E,3,0)</f>
        <v>M</v>
      </c>
      <c r="W1091" t="str">
        <f>+VLOOKUP($A$1:$A$21026,'DT HUEVO'!$A:$E,4,0)</f>
        <v>VERDE</v>
      </c>
      <c r="X1091" t="str">
        <f>+VLOOKUP(T$1:T$21186,'DT HUEVO'!$H:$K,2,0)</f>
        <v>CENTRO ORIENTE</v>
      </c>
      <c r="Y1091" t="str">
        <f>+VLOOKUP(T$1:T$21186,'DT HUEVO'!$H:$K,3,0)</f>
        <v>CALOTO</v>
      </c>
      <c r="Z1091">
        <f>+VLOOKUP(A$1:A$21186,'DT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2112207</v>
      </c>
      <c r="B1092" t="s">
        <v>1103</v>
      </c>
      <c r="C1092" t="s">
        <v>1258</v>
      </c>
      <c r="D1092">
        <v>1350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599.67999999999995</v>
      </c>
      <c r="M1092" s="224">
        <v>46263</v>
      </c>
      <c r="N1092"/>
      <c r="O1092" t="s">
        <v>473</v>
      </c>
      <c r="P1092">
        <v>2112207</v>
      </c>
      <c r="Q1092" t="s">
        <v>474</v>
      </c>
      <c r="R1092">
        <v>0</v>
      </c>
      <c r="S1092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+VLOOKUP($A$1:$A$21186,'DT HUEVO'!$A:$E,3,0)</f>
        <v>XL</v>
      </c>
      <c r="W1092" t="str">
        <f>+VLOOKUP($A$1:$A$21026,'DT HUEVO'!$A:$E,4,0)</f>
        <v>EMPACADOS</v>
      </c>
      <c r="X1092" t="str">
        <f>+VLOOKUP(T$1:T$21186,'DT HUEVO'!$H:$K,2,0)</f>
        <v>CENTRO ORIENTE</v>
      </c>
      <c r="Y1092" t="str">
        <f>+VLOOKUP(T$1:T$21186,'DT HUEVO'!$H:$K,3,0)</f>
        <v>CALOTO</v>
      </c>
      <c r="Z1092" t="str">
        <f>+VLOOKUP(A$1:A$21186,'DT HUEVO'!$A:$E,5,0)</f>
        <v>TAT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2152388</v>
      </c>
      <c r="B1093" t="s">
        <v>1105</v>
      </c>
      <c r="C1093" t="s">
        <v>1258</v>
      </c>
      <c r="D1093">
        <v>2520</v>
      </c>
      <c r="E1093">
        <v>0</v>
      </c>
      <c r="F1093" t="s">
        <v>1259</v>
      </c>
      <c r="G1093" t="s">
        <v>1260</v>
      </c>
      <c r="H1093">
        <v>0</v>
      </c>
      <c r="I1093">
        <v>550</v>
      </c>
      <c r="J1093" t="s">
        <v>1261</v>
      </c>
      <c r="K1093" t="s">
        <v>1262</v>
      </c>
      <c r="L1093">
        <v>538.38</v>
      </c>
      <c r="M1093" s="224">
        <v>46265</v>
      </c>
      <c r="N1093"/>
      <c r="O1093" t="s">
        <v>473</v>
      </c>
      <c r="P1093">
        <v>2152388</v>
      </c>
      <c r="Q1093" t="s">
        <v>474</v>
      </c>
      <c r="R1093">
        <v>0</v>
      </c>
      <c r="S1093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+VLOOKUP($A$1:$A$21186,'DT HUEVO'!$A:$E,3,0)</f>
        <v>L</v>
      </c>
      <c r="W1093" t="str">
        <f>+VLOOKUP($A$1:$A$21026,'DT HUEVO'!$A:$E,4,0)</f>
        <v>EMPACADOS</v>
      </c>
      <c r="X1093" t="str">
        <f>+VLOOKUP(T$1:T$21186,'DT HUEVO'!$H:$K,2,0)</f>
        <v>CENTRO ORIENTE</v>
      </c>
      <c r="Y1093" t="str">
        <f>+VLOOKUP(T$1:T$21186,'DT HUEVO'!$H:$K,3,0)</f>
        <v>CALOTO</v>
      </c>
      <c r="Z1093">
        <f>+VLOOKUP(A$1:A$21186,'DT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112268</v>
      </c>
      <c r="B1094" t="s">
        <v>1065</v>
      </c>
      <c r="C1094" t="s">
        <v>1258</v>
      </c>
      <c r="D1094">
        <v>3000</v>
      </c>
      <c r="E1094">
        <v>0</v>
      </c>
      <c r="F1094" t="s">
        <v>1259</v>
      </c>
      <c r="G1094" t="s">
        <v>1260</v>
      </c>
      <c r="H1094">
        <v>0</v>
      </c>
      <c r="I1094">
        <v>640</v>
      </c>
      <c r="J1094" t="s">
        <v>1261</v>
      </c>
      <c r="K1094" t="s">
        <v>1262</v>
      </c>
      <c r="L1094">
        <v>684.07</v>
      </c>
      <c r="M1094" s="224">
        <v>46263</v>
      </c>
      <c r="N1094"/>
      <c r="O1094" t="s">
        <v>477</v>
      </c>
      <c r="P1094">
        <v>112268</v>
      </c>
      <c r="Q1094" t="s">
        <v>478</v>
      </c>
      <c r="R1094">
        <v>0</v>
      </c>
      <c r="S1094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+VLOOKUP($A$1:$A$21186,'DT HUEVO'!$A:$E,3,0)</f>
        <v>XL</v>
      </c>
      <c r="W1094" t="str">
        <f>+VLOOKUP($A$1:$A$21026,'DT HUEVO'!$A:$E,4,0)</f>
        <v>EMPACADOS</v>
      </c>
      <c r="X1094" t="str">
        <f>+VLOOKUP(T$1:T$21186,'DT HUEVO'!$H:$K,2,0)</f>
        <v>OCCIDENTE</v>
      </c>
      <c r="Y1094" t="str">
        <f>+VLOOKUP(T$1:T$21186,'DT HUEVO'!$H:$K,3,0)</f>
        <v>CALOTO</v>
      </c>
      <c r="Z1094">
        <f>+VLOOKUP(A$1:A$21186,'DT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>
        <v>152384</v>
      </c>
      <c r="B1095" t="s">
        <v>1106</v>
      </c>
      <c r="C1095" t="s">
        <v>1258</v>
      </c>
      <c r="D1095">
        <v>600</v>
      </c>
      <c r="E1095">
        <v>0</v>
      </c>
      <c r="F1095" t="s">
        <v>1259</v>
      </c>
      <c r="G1095" t="s">
        <v>1260</v>
      </c>
      <c r="H1095">
        <v>0</v>
      </c>
      <c r="I1095">
        <v>540</v>
      </c>
      <c r="J1095" t="s">
        <v>1261</v>
      </c>
      <c r="K1095" t="s">
        <v>1262</v>
      </c>
      <c r="L1095">
        <v>504.4</v>
      </c>
      <c r="M1095" s="224">
        <v>46263</v>
      </c>
      <c r="N1095"/>
      <c r="O1095" t="s">
        <v>477</v>
      </c>
      <c r="P1095">
        <v>152384</v>
      </c>
      <c r="Q1095" t="s">
        <v>478</v>
      </c>
      <c r="R1095">
        <v>0</v>
      </c>
      <c r="S1095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+VLOOKUP($A$1:$A$21186,'DT HUEVO'!$A:$E,3,0)</f>
        <v>L</v>
      </c>
      <c r="W1095" t="str">
        <f>+VLOOKUP($A$1:$A$21026,'DT HUEVO'!$A:$E,4,0)</f>
        <v>EMPACADOS</v>
      </c>
      <c r="X1095" t="str">
        <f>+VLOOKUP(T$1:T$21186,'DT HUEVO'!$H:$K,2,0)</f>
        <v>OCCIDENTE</v>
      </c>
      <c r="Y1095" t="str">
        <f>+VLOOKUP(T$1:T$21186,'DT HUEVO'!$H:$K,3,0)</f>
        <v>CALOTO</v>
      </c>
      <c r="Z1095">
        <f>+VLOOKUP(A$1:A$21186,'DT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2010102</v>
      </c>
      <c r="B1096" t="s">
        <v>1266</v>
      </c>
      <c r="C1096" t="s">
        <v>1258</v>
      </c>
      <c r="D1096">
        <v>3012</v>
      </c>
      <c r="E1096">
        <v>0</v>
      </c>
      <c r="F1096" t="s">
        <v>1259</v>
      </c>
      <c r="G1096" t="s">
        <v>1260</v>
      </c>
      <c r="H1096">
        <v>0</v>
      </c>
      <c r="I1096">
        <v>610</v>
      </c>
      <c r="J1096" t="s">
        <v>1261</v>
      </c>
      <c r="K1096" t="s">
        <v>1262</v>
      </c>
      <c r="L1096">
        <v>629.67999999999995</v>
      </c>
      <c r="M1096" s="224">
        <v>46263</v>
      </c>
      <c r="N1096"/>
      <c r="O1096" t="s">
        <v>477</v>
      </c>
      <c r="P1096">
        <v>2010102</v>
      </c>
      <c r="Q1096" t="s">
        <v>478</v>
      </c>
      <c r="R1096">
        <v>0</v>
      </c>
      <c r="S1096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+VLOOKUP($A$1:$A$21186,'DT HUEVO'!$A:$E,3,0)</f>
        <v>YUMBO</v>
      </c>
      <c r="W1096" t="str">
        <f>+VLOOKUP($A$1:$A$21026,'DT HUEVO'!$A:$E,4,0)</f>
        <v>VERDE</v>
      </c>
      <c r="X1096" t="str">
        <f>+VLOOKUP(T$1:T$21186,'DT HUEVO'!$H:$K,2,0)</f>
        <v>OCCIDENTE</v>
      </c>
      <c r="Y1096" t="str">
        <f>+VLOOKUP(T$1:T$21186,'DT HUEVO'!$H:$K,3,0)</f>
        <v>CALOTO</v>
      </c>
      <c r="Z1096">
        <f>+VLOOKUP(A$1:A$21186,'DT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1007</v>
      </c>
      <c r="C1097" t="s">
        <v>1258</v>
      </c>
      <c r="D1097">
        <v>54664</v>
      </c>
      <c r="E1097">
        <v>0</v>
      </c>
      <c r="F1097" t="s">
        <v>1259</v>
      </c>
      <c r="G1097" t="s">
        <v>1260</v>
      </c>
      <c r="H1097">
        <v>0</v>
      </c>
      <c r="I1097">
        <v>500</v>
      </c>
      <c r="J1097" t="s">
        <v>1261</v>
      </c>
      <c r="K1097" t="s">
        <v>1262</v>
      </c>
      <c r="L1097">
        <v>394.26</v>
      </c>
      <c r="M1097" s="224">
        <v>46263</v>
      </c>
      <c r="N1097"/>
      <c r="O1097" t="s">
        <v>477</v>
      </c>
      <c r="P1097">
        <v>2110202</v>
      </c>
      <c r="Q1097" t="s">
        <v>478</v>
      </c>
      <c r="R1097">
        <v>0</v>
      </c>
      <c r="S109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+VLOOKUP($A$1:$A$21186,'DT HUEVO'!$A:$E,3,0)</f>
        <v>XL</v>
      </c>
      <c r="W1097" t="str">
        <f>+VLOOKUP($A$1:$A$21026,'DT HUEVO'!$A:$E,4,0)</f>
        <v>VERDE</v>
      </c>
      <c r="X1097" t="str">
        <f>+VLOOKUP(T$1:T$21186,'DT HUEVO'!$H:$K,2,0)</f>
        <v>OCCIDENTE</v>
      </c>
      <c r="Y1097" t="str">
        <f>+VLOOKUP(T$1:T$21186,'DT HUEVO'!$H:$K,3,0)</f>
        <v>CALOTO</v>
      </c>
      <c r="Z1097">
        <f>+VLOOKUP(A$1:A$21186,'DT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1248</v>
      </c>
      <c r="C1098" t="s">
        <v>1258</v>
      </c>
      <c r="D1098">
        <v>1800</v>
      </c>
      <c r="E1098">
        <v>0</v>
      </c>
      <c r="F1098" t="s">
        <v>1259</v>
      </c>
      <c r="G1098" t="s">
        <v>1260</v>
      </c>
      <c r="H1098">
        <v>0</v>
      </c>
      <c r="I1098">
        <v>510</v>
      </c>
      <c r="J1098" t="s">
        <v>1261</v>
      </c>
      <c r="K1098" t="s">
        <v>1262</v>
      </c>
      <c r="L1098">
        <v>393.89</v>
      </c>
      <c r="M1098" s="224">
        <v>46263</v>
      </c>
      <c r="N1098">
        <v>0</v>
      </c>
      <c r="O1098" t="s">
        <v>477</v>
      </c>
      <c r="P1098">
        <v>2110217</v>
      </c>
      <c r="Q1098" t="s">
        <v>478</v>
      </c>
      <c r="R1098">
        <v>0</v>
      </c>
      <c r="S1098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+VLOOKUP($A$1:$A$21186,'DT HUEVO'!$A:$E,3,0)</f>
        <v>XL</v>
      </c>
      <c r="W1098" t="str">
        <f>+VLOOKUP($A$1:$A$21026,'DT HUEVO'!$A:$E,4,0)</f>
        <v>EMPACADOS</v>
      </c>
      <c r="X1098" t="str">
        <f>+VLOOKUP(T$1:T$21186,'DT HUEVO'!$H:$K,2,0)</f>
        <v>OCCIDENTE</v>
      </c>
      <c r="Y1098" t="str">
        <f>+VLOOKUP(T$1:T$21186,'DT HUEVO'!$H:$K,3,0)</f>
        <v>CALOTO</v>
      </c>
      <c r="Z1098">
        <f>+VLOOKUP(A$1:A$21186,'DT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1006</v>
      </c>
      <c r="C1099" t="s">
        <v>1258</v>
      </c>
      <c r="D1099">
        <v>101148</v>
      </c>
      <c r="E1099">
        <v>0</v>
      </c>
      <c r="F1099" t="s">
        <v>1259</v>
      </c>
      <c r="G1099" t="s">
        <v>1260</v>
      </c>
      <c r="H1099">
        <v>0</v>
      </c>
      <c r="I1099">
        <v>450</v>
      </c>
      <c r="J1099" t="s">
        <v>1261</v>
      </c>
      <c r="K1099" t="s">
        <v>1262</v>
      </c>
      <c r="L1099">
        <v>363.24000043828119</v>
      </c>
      <c r="M1099" s="224">
        <v>46263</v>
      </c>
      <c r="N1099"/>
      <c r="O1099" t="s">
        <v>477</v>
      </c>
      <c r="P1099">
        <v>2110302</v>
      </c>
      <c r="Q1099" t="s">
        <v>478</v>
      </c>
      <c r="R1099">
        <v>0</v>
      </c>
      <c r="S1099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+VLOOKUP($A$1:$A$21186,'DT HUEVO'!$A:$E,3,0)</f>
        <v>L</v>
      </c>
      <c r="W1099" t="str">
        <f>+VLOOKUP($A$1:$A$21026,'DT HUEVO'!$A:$E,4,0)</f>
        <v>VERDE</v>
      </c>
      <c r="X1099" t="str">
        <f>+VLOOKUP(T$1:T$21186,'DT HUEVO'!$H:$K,2,0)</f>
        <v>OCCIDENTE</v>
      </c>
      <c r="Y1099" t="str">
        <f>+VLOOKUP(T$1:T$21186,'DT HUEVO'!$H:$K,3,0)</f>
        <v>CALOTO</v>
      </c>
      <c r="Z1099">
        <f>+VLOOKUP(A$1:A$21186,'DT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2110402</v>
      </c>
      <c r="B1100" t="s">
        <v>1008</v>
      </c>
      <c r="C1100" t="s">
        <v>1258</v>
      </c>
      <c r="D1100">
        <v>113</v>
      </c>
      <c r="E1100">
        <v>0</v>
      </c>
      <c r="F1100" t="s">
        <v>1259</v>
      </c>
      <c r="G1100" t="s">
        <v>1260</v>
      </c>
      <c r="H1100">
        <v>0</v>
      </c>
      <c r="I1100">
        <v>440</v>
      </c>
      <c r="J1100" t="s">
        <v>1261</v>
      </c>
      <c r="K1100" t="s">
        <v>1262</v>
      </c>
      <c r="L1100">
        <v>349.55</v>
      </c>
      <c r="M1100" s="224">
        <v>46262</v>
      </c>
      <c r="N1100"/>
      <c r="O1100" t="s">
        <v>477</v>
      </c>
      <c r="P1100">
        <v>2110402</v>
      </c>
      <c r="Q1100" t="s">
        <v>478</v>
      </c>
      <c r="R1100">
        <v>0</v>
      </c>
      <c r="S1100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+VLOOKUP($A$1:$A$21186,'DT HUEVO'!$A:$E,3,0)</f>
        <v>M</v>
      </c>
      <c r="W1100" t="str">
        <f>+VLOOKUP($A$1:$A$21026,'DT HUEVO'!$A:$E,4,0)</f>
        <v>VERDE</v>
      </c>
      <c r="X1100" t="str">
        <f>+VLOOKUP(T$1:T$21186,'DT HUEVO'!$H:$K,2,0)</f>
        <v>OCCIDENTE</v>
      </c>
      <c r="Y1100" t="str">
        <f>+VLOOKUP(T$1:T$21186,'DT HUEVO'!$H:$K,3,0)</f>
        <v>CALOTO</v>
      </c>
      <c r="Z1100">
        <f>+VLOOKUP(A$1:A$21186,'DT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2112207</v>
      </c>
      <c r="B1101" t="s">
        <v>1103</v>
      </c>
      <c r="C1101" t="s">
        <v>1258</v>
      </c>
      <c r="D1101">
        <v>911</v>
      </c>
      <c r="E1101">
        <v>0</v>
      </c>
      <c r="F1101" t="s">
        <v>1259</v>
      </c>
      <c r="G1101" t="s">
        <v>1260</v>
      </c>
      <c r="H1101">
        <v>0</v>
      </c>
      <c r="I1101">
        <v>640</v>
      </c>
      <c r="J1101" t="s">
        <v>1261</v>
      </c>
      <c r="K1101" t="s">
        <v>1262</v>
      </c>
      <c r="L1101">
        <v>599.67999999999995</v>
      </c>
      <c r="M1101" s="224">
        <v>46262</v>
      </c>
      <c r="N1101"/>
      <c r="O1101" t="s">
        <v>477</v>
      </c>
      <c r="P1101">
        <v>2112207</v>
      </c>
      <c r="Q1101" t="s">
        <v>478</v>
      </c>
      <c r="R1101">
        <v>0</v>
      </c>
      <c r="S1101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+VLOOKUP($A$1:$A$21186,'DT HUEVO'!$A:$E,3,0)</f>
        <v>XL</v>
      </c>
      <c r="W1101" t="str">
        <f>+VLOOKUP($A$1:$A$21026,'DT HUEVO'!$A:$E,4,0)</f>
        <v>EMPACADOS</v>
      </c>
      <c r="X1101" t="str">
        <f>+VLOOKUP(T$1:T$21186,'DT HUEVO'!$H:$K,2,0)</f>
        <v>OCCIDENTE</v>
      </c>
      <c r="Y1101" t="str">
        <f>+VLOOKUP(T$1:T$21186,'DT HUEVO'!$H:$K,3,0)</f>
        <v>CALOTO</v>
      </c>
      <c r="Z1101" t="str">
        <f>+VLOOKUP(A$1:A$21186,'DT HUEVO'!$A:$E,5,0)</f>
        <v>TAT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2152388</v>
      </c>
      <c r="B1102" t="s">
        <v>1105</v>
      </c>
      <c r="C1102" t="s">
        <v>1258</v>
      </c>
      <c r="D1102">
        <v>6222</v>
      </c>
      <c r="E1102">
        <v>0</v>
      </c>
      <c r="F1102" t="s">
        <v>1259</v>
      </c>
      <c r="G1102" t="s">
        <v>1260</v>
      </c>
      <c r="H1102">
        <v>0</v>
      </c>
      <c r="I1102">
        <v>540</v>
      </c>
      <c r="J1102" t="s">
        <v>1261</v>
      </c>
      <c r="K1102" t="s">
        <v>1262</v>
      </c>
      <c r="L1102">
        <v>538.38</v>
      </c>
      <c r="M1102" s="224">
        <v>46263</v>
      </c>
      <c r="N1102"/>
      <c r="O1102" t="s">
        <v>477</v>
      </c>
      <c r="P1102">
        <v>2152388</v>
      </c>
      <c r="Q1102" t="s">
        <v>478</v>
      </c>
      <c r="R1102">
        <v>0</v>
      </c>
      <c r="S1102"/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+VLOOKUP($A$1:$A$21186,'DT HUEVO'!$A:$E,3,0)</f>
        <v>L</v>
      </c>
      <c r="W1102" t="str">
        <f>+VLOOKUP($A$1:$A$21026,'DT HUEVO'!$A:$E,4,0)</f>
        <v>EMPACADOS</v>
      </c>
      <c r="X1102" t="str">
        <f>+VLOOKUP(T$1:T$21186,'DT HUEVO'!$H:$K,2,0)</f>
        <v>OCCIDENTE</v>
      </c>
      <c r="Y1102" t="str">
        <f>+VLOOKUP(T$1:T$21186,'DT HUEVO'!$H:$K,3,0)</f>
        <v>CALOTO</v>
      </c>
      <c r="Z1102">
        <f>+VLOOKUP(A$1:A$21186,'DT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152384</v>
      </c>
      <c r="B1103" t="s">
        <v>1106</v>
      </c>
      <c r="C1103" t="s">
        <v>1258</v>
      </c>
      <c r="D1103">
        <v>600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504.4</v>
      </c>
      <c r="M1103" s="224">
        <v>46263</v>
      </c>
      <c r="N1103"/>
      <c r="O1103" t="s">
        <v>479</v>
      </c>
      <c r="P1103">
        <v>152384</v>
      </c>
      <c r="Q1103" t="s">
        <v>480</v>
      </c>
      <c r="R1103">
        <v>0</v>
      </c>
      <c r="S1103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+VLOOKUP($A$1:$A$21186,'DT HUEVO'!$A:$E,3,0)</f>
        <v>L</v>
      </c>
      <c r="W1103" t="str">
        <f>+VLOOKUP($A$1:$A$21026,'DT HUEVO'!$A:$E,4,0)</f>
        <v>EMPACADOS</v>
      </c>
      <c r="X1103" t="str">
        <f>+VLOOKUP(T$1:T$21186,'DT HUEVO'!$H:$K,2,0)</f>
        <v>COSTA</v>
      </c>
      <c r="Y1103" t="str">
        <f>+VLOOKUP(T$1:T$21186,'DT HUEVO'!$H:$K,3,0)</f>
        <v>SANTANDER</v>
      </c>
      <c r="Z1103">
        <f>+VLOOKUP(A$1:A$21186,'DT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2110302</v>
      </c>
      <c r="B1104" t="s">
        <v>1006</v>
      </c>
      <c r="C1104" t="s">
        <v>1258</v>
      </c>
      <c r="D1104">
        <v>131138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363.24102445205608</v>
      </c>
      <c r="M1104" s="224">
        <v>46263</v>
      </c>
      <c r="N1104"/>
      <c r="O1104" t="s">
        <v>479</v>
      </c>
      <c r="P1104">
        <v>2110302</v>
      </c>
      <c r="Q1104" t="s">
        <v>480</v>
      </c>
      <c r="R1104">
        <v>0</v>
      </c>
      <c r="S1104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+VLOOKUP($A$1:$A$21186,'DT HUEVO'!$A:$E,3,0)</f>
        <v>L</v>
      </c>
      <c r="W1104" t="str">
        <f>+VLOOKUP($A$1:$A$21026,'DT HUEVO'!$A:$E,4,0)</f>
        <v>VERDE</v>
      </c>
      <c r="X1104" t="str">
        <f>+VLOOKUP(T$1:T$21186,'DT HUEVO'!$H:$K,2,0)</f>
        <v>COSTA</v>
      </c>
      <c r="Y1104" t="str">
        <f>+VLOOKUP(T$1:T$21186,'DT HUEVO'!$H:$K,3,0)</f>
        <v>SANTANDER</v>
      </c>
      <c r="Z1104">
        <f>+VLOOKUP(A$1:A$21186,'DT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>
        <v>2110317</v>
      </c>
      <c r="B1105" t="s">
        <v>1265</v>
      </c>
      <c r="C1105" t="s">
        <v>1258</v>
      </c>
      <c r="D1105">
        <v>420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362.98</v>
      </c>
      <c r="M1105" s="224">
        <v>46263</v>
      </c>
      <c r="N1105">
        <v>0</v>
      </c>
      <c r="O1105" t="s">
        <v>479</v>
      </c>
      <c r="P1105">
        <v>2110317</v>
      </c>
      <c r="Q1105" t="s">
        <v>480</v>
      </c>
      <c r="R1105">
        <v>0</v>
      </c>
      <c r="S1105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+VLOOKUP($A$1:$A$21186,'DT HUEVO'!$A:$E,3,0)</f>
        <v>L</v>
      </c>
      <c r="W1105" t="str">
        <f>+VLOOKUP($A$1:$A$21026,'DT HUEVO'!$A:$E,4,0)</f>
        <v>EMPACADOS</v>
      </c>
      <c r="X1105" t="str">
        <f>+VLOOKUP(T$1:T$21186,'DT HUEVO'!$H:$K,2,0)</f>
        <v>COSTA</v>
      </c>
      <c r="Y1105" t="str">
        <f>+VLOOKUP(T$1:T$21186,'DT HUEVO'!$H:$K,3,0)</f>
        <v>SANTANDER</v>
      </c>
      <c r="Z1105">
        <f>+VLOOKUP(A$1:A$21186,'DT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2110402</v>
      </c>
      <c r="B1106" t="s">
        <v>1008</v>
      </c>
      <c r="C1106" t="s">
        <v>1258</v>
      </c>
      <c r="D1106">
        <v>20620</v>
      </c>
      <c r="E1106"/>
      <c r="F1106" t="s">
        <v>1259</v>
      </c>
      <c r="G1106" t="s">
        <v>1260</v>
      </c>
      <c r="H1106"/>
      <c r="I1106"/>
      <c r="J1106" t="s">
        <v>1261</v>
      </c>
      <c r="K1106" t="s">
        <v>1262</v>
      </c>
      <c r="L1106">
        <v>349.55</v>
      </c>
      <c r="M1106" s="224">
        <v>46265</v>
      </c>
      <c r="N1106"/>
      <c r="O1106" t="s">
        <v>479</v>
      </c>
      <c r="P1106">
        <v>2110402</v>
      </c>
      <c r="Q1106" t="s">
        <v>480</v>
      </c>
      <c r="R1106">
        <v>0</v>
      </c>
      <c r="S1106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+VLOOKUP($A$1:$A$21186,'DT HUEVO'!$A:$E,3,0)</f>
        <v>M</v>
      </c>
      <c r="W1106" t="str">
        <f>+VLOOKUP($A$1:$A$21026,'DT HUEVO'!$A:$E,4,0)</f>
        <v>VERDE</v>
      </c>
      <c r="X1106" t="str">
        <f>+VLOOKUP(T$1:T$21186,'DT HUEVO'!$H:$K,2,0)</f>
        <v>COSTA</v>
      </c>
      <c r="Y1106" t="str">
        <f>+VLOOKUP(T$1:T$21186,'DT HUEVO'!$H:$K,3,0)</f>
        <v>SANTANDER</v>
      </c>
      <c r="Z1106">
        <f>+VLOOKUP(A$1:A$21186,'DT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2112207</v>
      </c>
      <c r="B1107" t="s">
        <v>1103</v>
      </c>
      <c r="C1107" t="s">
        <v>1258</v>
      </c>
      <c r="D1107">
        <v>1020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599.67999999999995</v>
      </c>
      <c r="M1107" s="224">
        <v>46263</v>
      </c>
      <c r="N1107"/>
      <c r="O1107" t="s">
        <v>479</v>
      </c>
      <c r="P1107">
        <v>2112207</v>
      </c>
      <c r="Q1107" t="s">
        <v>480</v>
      </c>
      <c r="R1107">
        <v>0</v>
      </c>
      <c r="S110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+VLOOKUP($A$1:$A$21186,'DT HUEVO'!$A:$E,3,0)</f>
        <v>XL</v>
      </c>
      <c r="W1107" t="str">
        <f>+VLOOKUP($A$1:$A$21026,'DT HUEVO'!$A:$E,4,0)</f>
        <v>EMPACADOS</v>
      </c>
      <c r="X1107" t="str">
        <f>+VLOOKUP(T$1:T$21186,'DT HUEVO'!$H:$K,2,0)</f>
        <v>COSTA</v>
      </c>
      <c r="Y1107" t="str">
        <f>+VLOOKUP(T$1:T$21186,'DT HUEVO'!$H:$K,3,0)</f>
        <v>SANTANDER</v>
      </c>
      <c r="Z1107" t="str">
        <f>+VLOOKUP(A$1:A$21186,'DT HUEVO'!$A:$E,5,0)</f>
        <v>TAT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2152388</v>
      </c>
      <c r="B1108" t="s">
        <v>1105</v>
      </c>
      <c r="C1108" t="s">
        <v>1258</v>
      </c>
      <c r="D1108">
        <v>4440</v>
      </c>
      <c r="E1108"/>
      <c r="F1108" t="s">
        <v>1259</v>
      </c>
      <c r="G1108" t="s">
        <v>1260</v>
      </c>
      <c r="H1108"/>
      <c r="I1108"/>
      <c r="J1108" t="s">
        <v>1261</v>
      </c>
      <c r="K1108" t="s">
        <v>1262</v>
      </c>
      <c r="L1108">
        <v>538.38</v>
      </c>
      <c r="M1108" s="224">
        <v>46263</v>
      </c>
      <c r="N1108"/>
      <c r="O1108" t="s">
        <v>479</v>
      </c>
      <c r="P1108">
        <v>2152388</v>
      </c>
      <c r="Q1108" t="s">
        <v>480</v>
      </c>
      <c r="R1108">
        <v>0</v>
      </c>
      <c r="S1108"/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+VLOOKUP($A$1:$A$21186,'DT HUEVO'!$A:$E,3,0)</f>
        <v>L</v>
      </c>
      <c r="W1108" t="str">
        <f>+VLOOKUP($A$1:$A$21026,'DT HUEVO'!$A:$E,4,0)</f>
        <v>EMPACADOS</v>
      </c>
      <c r="X1108" t="str">
        <f>+VLOOKUP(T$1:T$21186,'DT HUEVO'!$H:$K,2,0)</f>
        <v>COSTA</v>
      </c>
      <c r="Y1108" t="str">
        <f>+VLOOKUP(T$1:T$21186,'DT HUEVO'!$H:$K,3,0)</f>
        <v>SANTANDER</v>
      </c>
      <c r="Z1108">
        <f>+VLOOKUP(A$1:A$21186,'DT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2010102</v>
      </c>
      <c r="B1109" t="s">
        <v>1266</v>
      </c>
      <c r="C1109" t="s">
        <v>1258</v>
      </c>
      <c r="D1109">
        <v>2040</v>
      </c>
      <c r="E1109">
        <v>0</v>
      </c>
      <c r="F1109" t="s">
        <v>1259</v>
      </c>
      <c r="G1109" t="s">
        <v>1260</v>
      </c>
      <c r="H1109">
        <v>0</v>
      </c>
      <c r="I1109">
        <v>670</v>
      </c>
      <c r="J1109" t="s">
        <v>1261</v>
      </c>
      <c r="K1109" t="s">
        <v>1262</v>
      </c>
      <c r="L1109">
        <v>629.67999999999995</v>
      </c>
      <c r="M1109" s="224">
        <v>46264</v>
      </c>
      <c r="N1109"/>
      <c r="O1109" t="s">
        <v>794</v>
      </c>
      <c r="P1109">
        <v>2010102</v>
      </c>
      <c r="Q1109" t="s">
        <v>506</v>
      </c>
      <c r="R1109">
        <v>0</v>
      </c>
      <c r="S1109">
        <v>96</v>
      </c>
      <c r="T1109" s="3" t="str">
        <f>+VLOOKUP(Tabla1[[#This Row],[id_bodega]],'CONVERSION DATOS'!B:D,2,0)</f>
        <v>TAT POPAYAN</v>
      </c>
      <c r="U1109" s="3" t="str">
        <f>+VLOOKUP(Q1109,'CONVERSION DATOS'!B:D,3,0)</f>
        <v>TRANSITO</v>
      </c>
      <c r="V1109" t="str">
        <f>+VLOOKUP($A$1:$A$21186,'DT HUEVO'!$A:$E,3,0)</f>
        <v>YUMBO</v>
      </c>
      <c r="W1109" t="str">
        <f>+VLOOKUP($A$1:$A$21026,'DT HUEVO'!$A:$E,4,0)</f>
        <v>VERDE</v>
      </c>
      <c r="X1109" t="str">
        <f>+VLOOKUP(T$1:T$21186,'DT HUEVO'!$H:$K,2,0)</f>
        <v>OCCIDENTE</v>
      </c>
      <c r="Y1109" t="str">
        <f>+VLOOKUP(T$1:T$21186,'DT HUEVO'!$H:$K,3,0)</f>
        <v>CALOTO</v>
      </c>
      <c r="Z1109">
        <f>+VLOOKUP(A$1:A$21186,'DT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2110202</v>
      </c>
      <c r="B1110" t="s">
        <v>1007</v>
      </c>
      <c r="C1110" t="s">
        <v>1258</v>
      </c>
      <c r="D1110">
        <v>3960</v>
      </c>
      <c r="E1110">
        <v>0</v>
      </c>
      <c r="F1110" t="s">
        <v>1259</v>
      </c>
      <c r="G1110" t="s">
        <v>1260</v>
      </c>
      <c r="H1110">
        <v>0</v>
      </c>
      <c r="I1110">
        <v>415</v>
      </c>
      <c r="J1110" t="s">
        <v>1261</v>
      </c>
      <c r="K1110" t="s">
        <v>1262</v>
      </c>
      <c r="L1110">
        <v>394.26</v>
      </c>
      <c r="M1110" s="224">
        <v>46264</v>
      </c>
      <c r="N1110"/>
      <c r="O1110" t="s">
        <v>794</v>
      </c>
      <c r="P1110">
        <v>2110202</v>
      </c>
      <c r="Q1110" t="s">
        <v>506</v>
      </c>
      <c r="R1110">
        <v>0</v>
      </c>
      <c r="S1110">
        <v>96</v>
      </c>
      <c r="T1110" s="3" t="str">
        <f>+VLOOKUP(Tabla1[[#This Row],[id_bodega]],'CONVERSION DATOS'!B:D,2,0)</f>
        <v>TAT POPAYAN</v>
      </c>
      <c r="U1110" s="3" t="str">
        <f>+VLOOKUP(Q1110,'CONVERSION DATOS'!B:D,3,0)</f>
        <v>TRANSITO</v>
      </c>
      <c r="V1110" t="str">
        <f>+VLOOKUP($A$1:$A$21186,'DT HUEVO'!$A:$E,3,0)</f>
        <v>XL</v>
      </c>
      <c r="W1110" t="str">
        <f>+VLOOKUP($A$1:$A$21026,'DT HUEVO'!$A:$E,4,0)</f>
        <v>VERDE</v>
      </c>
      <c r="X1110" t="str">
        <f>+VLOOKUP(T$1:T$21186,'DT HUEVO'!$H:$K,2,0)</f>
        <v>OCCIDENTE</v>
      </c>
      <c r="Y1110" t="str">
        <f>+VLOOKUP(T$1:T$21186,'DT HUEVO'!$H:$K,3,0)</f>
        <v>CALOTO</v>
      </c>
      <c r="Z1110">
        <f>+VLOOKUP(A$1:A$21186,'DT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2110217</v>
      </c>
      <c r="B1111" t="s">
        <v>1248</v>
      </c>
      <c r="C1111" t="s">
        <v>1258</v>
      </c>
      <c r="D1111">
        <v>2640</v>
      </c>
      <c r="E1111">
        <v>0</v>
      </c>
      <c r="F1111" t="s">
        <v>1259</v>
      </c>
      <c r="G1111" t="s">
        <v>1260</v>
      </c>
      <c r="H1111">
        <v>0</v>
      </c>
      <c r="I1111">
        <v>425</v>
      </c>
      <c r="J1111" t="s">
        <v>1261</v>
      </c>
      <c r="K1111" t="s">
        <v>1262</v>
      </c>
      <c r="L1111">
        <v>393.89</v>
      </c>
      <c r="M1111" s="224">
        <v>46264</v>
      </c>
      <c r="N1111">
        <v>0</v>
      </c>
      <c r="O1111" t="s">
        <v>794</v>
      </c>
      <c r="P1111">
        <v>2110217</v>
      </c>
      <c r="Q1111" t="s">
        <v>506</v>
      </c>
      <c r="R1111">
        <v>0</v>
      </c>
      <c r="S1111">
        <v>96</v>
      </c>
      <c r="T1111" s="3" t="str">
        <f>+VLOOKUP(Tabla1[[#This Row],[id_bodega]],'CONVERSION DATOS'!B:D,2,0)</f>
        <v>TAT POPAYAN</v>
      </c>
      <c r="U1111" s="3" t="str">
        <f>+VLOOKUP(Q1111,'CONVERSION DATOS'!B:D,3,0)</f>
        <v>TRANSITO</v>
      </c>
      <c r="V1111" t="str">
        <f>+VLOOKUP($A$1:$A$21186,'DT HUEVO'!$A:$E,3,0)</f>
        <v>XL</v>
      </c>
      <c r="W1111" t="str">
        <f>+VLOOKUP($A$1:$A$21026,'DT HUEVO'!$A:$E,4,0)</f>
        <v>EMPACADOS</v>
      </c>
      <c r="X1111" t="str">
        <f>+VLOOKUP(T$1:T$21186,'DT HUEVO'!$H:$K,2,0)</f>
        <v>OCCIDENTE</v>
      </c>
      <c r="Y1111" t="str">
        <f>+VLOOKUP(T$1:T$21186,'DT HUEVO'!$H:$K,3,0)</f>
        <v>CALOTO</v>
      </c>
      <c r="Z1111">
        <f>+VLOOKUP(A$1:A$21186,'DT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2110302</v>
      </c>
      <c r="B1112" t="s">
        <v>1006</v>
      </c>
      <c r="C1112" t="s">
        <v>1258</v>
      </c>
      <c r="D1112">
        <v>101520</v>
      </c>
      <c r="E1112">
        <v>0</v>
      </c>
      <c r="F1112" t="s">
        <v>1259</v>
      </c>
      <c r="G1112" t="s">
        <v>1260</v>
      </c>
      <c r="H1112">
        <v>0</v>
      </c>
      <c r="I1112">
        <v>385</v>
      </c>
      <c r="J1112" t="s">
        <v>1261</v>
      </c>
      <c r="K1112" t="s">
        <v>1262</v>
      </c>
      <c r="L1112">
        <v>363.24</v>
      </c>
      <c r="M1112" s="224">
        <v>46264</v>
      </c>
      <c r="N1112"/>
      <c r="O1112" t="s">
        <v>794</v>
      </c>
      <c r="P1112">
        <v>2110302</v>
      </c>
      <c r="Q1112" t="s">
        <v>506</v>
      </c>
      <c r="R1112">
        <v>0</v>
      </c>
      <c r="S1112">
        <v>96</v>
      </c>
      <c r="T1112" s="3" t="str">
        <f>+VLOOKUP(Tabla1[[#This Row],[id_bodega]],'CONVERSION DATOS'!B:D,2,0)</f>
        <v>TAT POPAYAN</v>
      </c>
      <c r="U1112" s="3" t="str">
        <f>+VLOOKUP(Q1112,'CONVERSION DATOS'!B:D,3,0)</f>
        <v>TRANSITO</v>
      </c>
      <c r="V1112" t="str">
        <f>+VLOOKUP($A$1:$A$21186,'DT HUEVO'!$A:$E,3,0)</f>
        <v>L</v>
      </c>
      <c r="W1112" t="str">
        <f>+VLOOKUP($A$1:$A$21026,'DT HUEVO'!$A:$E,4,0)</f>
        <v>VERDE</v>
      </c>
      <c r="X1112" t="str">
        <f>+VLOOKUP(T$1:T$21186,'DT HUEVO'!$H:$K,2,0)</f>
        <v>OCCIDENTE</v>
      </c>
      <c r="Y1112" t="str">
        <f>+VLOOKUP(T$1:T$21186,'DT HUEVO'!$H:$K,3,0)</f>
        <v>CALOTO</v>
      </c>
      <c r="Z1112">
        <f>+VLOOKUP(A$1:A$21186,'DT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1008</v>
      </c>
      <c r="C1113" t="s">
        <v>1258</v>
      </c>
      <c r="D1113">
        <v>72960</v>
      </c>
      <c r="E1113">
        <v>0</v>
      </c>
      <c r="F1113" t="s">
        <v>1259</v>
      </c>
      <c r="G1113" t="s">
        <v>1260</v>
      </c>
      <c r="H1113">
        <v>0</v>
      </c>
      <c r="I1113">
        <v>375</v>
      </c>
      <c r="J1113" t="s">
        <v>1261</v>
      </c>
      <c r="K1113" t="s">
        <v>1262</v>
      </c>
      <c r="L1113">
        <v>349.55</v>
      </c>
      <c r="M1113" s="224">
        <v>46264</v>
      </c>
      <c r="N1113"/>
      <c r="O1113" t="s">
        <v>794</v>
      </c>
      <c r="P1113">
        <v>2110402</v>
      </c>
      <c r="Q1113" t="s">
        <v>506</v>
      </c>
      <c r="R1113">
        <v>0</v>
      </c>
      <c r="S1113">
        <v>96</v>
      </c>
      <c r="T1113" s="3" t="str">
        <f>+VLOOKUP(Tabla1[[#This Row],[id_bodega]],'CONVERSION DATOS'!B:D,2,0)</f>
        <v>TAT POPAYAN</v>
      </c>
      <c r="U1113" s="3" t="str">
        <f>+VLOOKUP(Q1113,'CONVERSION DATOS'!B:D,3,0)</f>
        <v>TRANSITO</v>
      </c>
      <c r="V1113" t="str">
        <f>+VLOOKUP($A$1:$A$21186,'DT HUEVO'!$A:$E,3,0)</f>
        <v>M</v>
      </c>
      <c r="W1113" t="str">
        <f>+VLOOKUP($A$1:$A$21026,'DT HUEVO'!$A:$E,4,0)</f>
        <v>VERDE</v>
      </c>
      <c r="X1113" t="str">
        <f>+VLOOKUP(T$1:T$21186,'DT HUEVO'!$H:$K,2,0)</f>
        <v>OCCIDENTE</v>
      </c>
      <c r="Y1113" t="str">
        <f>+VLOOKUP(T$1:T$21186,'DT HUEVO'!$H:$K,3,0)</f>
        <v>CALOTO</v>
      </c>
      <c r="Z1113">
        <f>+VLOOKUP(A$1:A$21186,'DT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2152388</v>
      </c>
      <c r="B1114" t="s">
        <v>1105</v>
      </c>
      <c r="C1114" t="s">
        <v>1258</v>
      </c>
      <c r="D1114">
        <v>7920</v>
      </c>
      <c r="E1114">
        <v>0</v>
      </c>
      <c r="F1114" t="s">
        <v>1259</v>
      </c>
      <c r="G1114" t="s">
        <v>1260</v>
      </c>
      <c r="H1114">
        <v>0</v>
      </c>
      <c r="I1114">
        <v>540</v>
      </c>
      <c r="J1114" t="s">
        <v>1261</v>
      </c>
      <c r="K1114" t="s">
        <v>1262</v>
      </c>
      <c r="L1114">
        <v>538.38</v>
      </c>
      <c r="M1114" s="224">
        <v>46264</v>
      </c>
      <c r="N1114"/>
      <c r="O1114" t="s">
        <v>794</v>
      </c>
      <c r="P1114">
        <v>2152388</v>
      </c>
      <c r="Q1114" t="s">
        <v>506</v>
      </c>
      <c r="R1114">
        <v>0</v>
      </c>
      <c r="S1114">
        <v>96</v>
      </c>
      <c r="T1114" s="3" t="str">
        <f>+VLOOKUP(Tabla1[[#This Row],[id_bodega]],'CONVERSION DATOS'!B:D,2,0)</f>
        <v>TAT POPAYAN</v>
      </c>
      <c r="U1114" s="3" t="str">
        <f>+VLOOKUP(Q1114,'CONVERSION DATOS'!B:D,3,0)</f>
        <v>TRANSITO</v>
      </c>
      <c r="V1114" t="str">
        <f>+VLOOKUP($A$1:$A$21186,'DT HUEVO'!$A:$E,3,0)</f>
        <v>L</v>
      </c>
      <c r="W1114" t="str">
        <f>+VLOOKUP($A$1:$A$21026,'DT HUEVO'!$A:$E,4,0)</f>
        <v>EMPACADOS</v>
      </c>
      <c r="X1114" t="str">
        <f>+VLOOKUP(T$1:T$21186,'DT HUEVO'!$H:$K,2,0)</f>
        <v>OCCIDENTE</v>
      </c>
      <c r="Y1114" t="str">
        <f>+VLOOKUP(T$1:T$21186,'DT HUEVO'!$H:$K,3,0)</f>
        <v>CALOTO</v>
      </c>
      <c r="Z1114">
        <f>+VLOOKUP(A$1:A$21186,'DT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114268</v>
      </c>
      <c r="B1115" t="s">
        <v>1179</v>
      </c>
      <c r="C1115" t="s">
        <v>1258</v>
      </c>
      <c r="D1115">
        <v>2400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717.66</v>
      </c>
      <c r="M1115" s="224">
        <v>46264</v>
      </c>
      <c r="N1115"/>
      <c r="O1115" t="s">
        <v>730</v>
      </c>
      <c r="P1115">
        <v>114268</v>
      </c>
      <c r="Q1115" t="s">
        <v>482</v>
      </c>
      <c r="R1115">
        <v>0</v>
      </c>
      <c r="S1115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+VLOOKUP($A$1:$A$21186,'DT HUEVO'!$A:$E,3,0)</f>
        <v>XL</v>
      </c>
      <c r="W1115" t="str">
        <f>+VLOOKUP($A$1:$A$21026,'DT HUEVO'!$A:$E,4,0)</f>
        <v>EMPACADOS</v>
      </c>
      <c r="X1115" t="str">
        <f>+VLOOKUP(T$1:T$21186,'DT HUEVO'!$H:$K,2,0)</f>
        <v>OCCIDENTE</v>
      </c>
      <c r="Y1115" t="str">
        <f>+VLOOKUP(T$1:T$21186,'DT HUEVO'!$H:$K,3,0)</f>
        <v>CALOTO</v>
      </c>
      <c r="Z1115">
        <f>+VLOOKUP(A$1:A$21186,'DT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114357</v>
      </c>
      <c r="B1116" t="s">
        <v>1180</v>
      </c>
      <c r="C1116" t="s">
        <v>1258</v>
      </c>
      <c r="D1116">
        <v>240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639.67999999999995</v>
      </c>
      <c r="M1116" s="224">
        <v>46264</v>
      </c>
      <c r="N1116"/>
      <c r="O1116" t="s">
        <v>730</v>
      </c>
      <c r="P1116">
        <v>114357</v>
      </c>
      <c r="Q1116" t="s">
        <v>482</v>
      </c>
      <c r="R1116">
        <v>0</v>
      </c>
      <c r="S1116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+VLOOKUP($A$1:$A$21186,'DT HUEVO'!$A:$E,3,0)</f>
        <v>L</v>
      </c>
      <c r="W1116" t="str">
        <f>+VLOOKUP($A$1:$A$21026,'DT HUEVO'!$A:$E,4,0)</f>
        <v>EMPACADOS</v>
      </c>
      <c r="X1116" t="str">
        <f>+VLOOKUP(T$1:T$21186,'DT HUEVO'!$H:$K,2,0)</f>
        <v>OCCIDENTE</v>
      </c>
      <c r="Y1116" t="str">
        <f>+VLOOKUP(T$1:T$21186,'DT HUEVO'!$H:$K,3,0)</f>
        <v>CALOTO</v>
      </c>
      <c r="Z1116">
        <f>+VLOOKUP(A$1:A$21186,'DT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114379</v>
      </c>
      <c r="B1117" t="s">
        <v>1181</v>
      </c>
      <c r="C1117" t="s">
        <v>1258</v>
      </c>
      <c r="D1117">
        <v>1800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570.95000000000005</v>
      </c>
      <c r="M1117" s="224">
        <v>46264</v>
      </c>
      <c r="N1117"/>
      <c r="O1117" t="s">
        <v>730</v>
      </c>
      <c r="P1117">
        <v>114379</v>
      </c>
      <c r="Q1117" t="s">
        <v>482</v>
      </c>
      <c r="R1117">
        <v>0</v>
      </c>
      <c r="S1117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+VLOOKUP($A$1:$A$21186,'DT HUEVO'!$A:$E,3,0)</f>
        <v>L</v>
      </c>
      <c r="W1117" t="str">
        <f>+VLOOKUP($A$1:$A$21026,'DT HUEVO'!$A:$E,4,0)</f>
        <v>EMPACADOS</v>
      </c>
      <c r="X1117" t="str">
        <f>+VLOOKUP(T$1:T$21186,'DT HUEVO'!$H:$K,2,0)</f>
        <v>OCCIDENTE</v>
      </c>
      <c r="Y1117" t="str">
        <f>+VLOOKUP(T$1:T$21186,'DT HUEVO'!$H:$K,3,0)</f>
        <v>CALOTO</v>
      </c>
      <c r="Z1117">
        <f>+VLOOKUP(A$1:A$21186,'DT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2110202</v>
      </c>
      <c r="B1118" t="s">
        <v>1007</v>
      </c>
      <c r="C1118" t="s">
        <v>1258</v>
      </c>
      <c r="D1118">
        <v>115920</v>
      </c>
      <c r="E1118">
        <v>0</v>
      </c>
      <c r="F1118" t="s">
        <v>1259</v>
      </c>
      <c r="G1118" t="s">
        <v>1260</v>
      </c>
      <c r="H1118">
        <v>0</v>
      </c>
      <c r="I1118">
        <v>550</v>
      </c>
      <c r="J1118" t="s">
        <v>1261</v>
      </c>
      <c r="K1118" t="s">
        <v>1262</v>
      </c>
      <c r="L1118">
        <v>394.26</v>
      </c>
      <c r="M1118" s="224">
        <v>46265</v>
      </c>
      <c r="N1118"/>
      <c r="O1118" t="s">
        <v>730</v>
      </c>
      <c r="P1118">
        <v>2110202</v>
      </c>
      <c r="Q1118" t="s">
        <v>482</v>
      </c>
      <c r="R1118">
        <v>0</v>
      </c>
      <c r="S1118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+VLOOKUP($A$1:$A$21186,'DT HUEVO'!$A:$E,3,0)</f>
        <v>XL</v>
      </c>
      <c r="W1118" t="str">
        <f>+VLOOKUP($A$1:$A$21026,'DT HUEVO'!$A:$E,4,0)</f>
        <v>VERDE</v>
      </c>
      <c r="X1118" t="str">
        <f>+VLOOKUP(T$1:T$21186,'DT HUEVO'!$H:$K,2,0)</f>
        <v>OCCIDENTE</v>
      </c>
      <c r="Y1118" t="str">
        <f>+VLOOKUP(T$1:T$21186,'DT HUEVO'!$H:$K,3,0)</f>
        <v>CALOTO</v>
      </c>
      <c r="Z1118">
        <f>+VLOOKUP(A$1:A$21186,'DT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>
        <v>152382</v>
      </c>
      <c r="B1119" t="s">
        <v>1112</v>
      </c>
      <c r="C1119" t="s">
        <v>1258</v>
      </c>
      <c r="D1119">
        <v>3000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484.73</v>
      </c>
      <c r="M1119" s="224">
        <v>46263</v>
      </c>
      <c r="N1119">
        <v>15238</v>
      </c>
      <c r="O1119" t="s">
        <v>1820</v>
      </c>
      <c r="P1119">
        <v>15238</v>
      </c>
      <c r="Q1119" t="s">
        <v>927</v>
      </c>
      <c r="R1119">
        <v>0</v>
      </c>
      <c r="S1119"/>
      <c r="T1119" s="3" t="str">
        <f>+VLOOKUP(Tabla1[[#This Row],[id_bodega]],'CONVERSION DATOS'!B:D,2,0)</f>
        <v>TAT PEREIRA</v>
      </c>
      <c r="U1119" s="3" t="str">
        <f>+VLOOKUP(Q1119,'CONVERSION DATOS'!B:D,3,0)</f>
        <v>TRANSITO</v>
      </c>
      <c r="V1119" t="str">
        <f>+VLOOKUP($A$1:$A$21186,'DT HUEVO'!$A:$E,3,0)</f>
        <v>L</v>
      </c>
      <c r="W1119" t="str">
        <f>+VLOOKUP($A$1:$A$21026,'DT HUEVO'!$A:$E,4,0)</f>
        <v>EMPACADOS</v>
      </c>
      <c r="X1119" t="str">
        <f>+VLOOKUP(T$1:T$21186,'DT HUEVO'!$H:$K,2,0)</f>
        <v>OCCIDENTE</v>
      </c>
      <c r="Y1119" t="str">
        <f>+VLOOKUP(T$1:T$21186,'DT HUEVO'!$H:$K,3,0)</f>
        <v>CALOTO</v>
      </c>
      <c r="Z1119">
        <f>+VLOOKUP(A$1:A$21186,'DT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110316</v>
      </c>
      <c r="B1120" t="s">
        <v>1093</v>
      </c>
      <c r="C1120" t="s">
        <v>1258</v>
      </c>
      <c r="D1120">
        <v>12000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474.15</v>
      </c>
      <c r="M1120" s="224">
        <v>46263</v>
      </c>
      <c r="N1120"/>
      <c r="O1120" t="s">
        <v>1820</v>
      </c>
      <c r="P1120">
        <v>110316</v>
      </c>
      <c r="Q1120" t="s">
        <v>927</v>
      </c>
      <c r="R1120">
        <v>0</v>
      </c>
      <c r="S1120"/>
      <c r="T1120" s="3" t="str">
        <f>+VLOOKUP(Tabla1[[#This Row],[id_bodega]],'CONVERSION DATOS'!B:D,2,0)</f>
        <v>TAT PEREIRA</v>
      </c>
      <c r="U1120" s="3" t="str">
        <f>+VLOOKUP(Q1120,'CONVERSION DATOS'!B:D,3,0)</f>
        <v>TRANSITO</v>
      </c>
      <c r="V1120" t="str">
        <f>+VLOOKUP($A$1:$A$21186,'DT HUEVO'!$A:$E,3,0)</f>
        <v>L</v>
      </c>
      <c r="W1120" t="str">
        <f>+VLOOKUP($A$1:$A$21026,'DT HUEVO'!$A:$E,4,0)</f>
        <v>ETIQUETA</v>
      </c>
      <c r="X1120" t="str">
        <f>+VLOOKUP(T$1:T$21186,'DT HUEVO'!$H:$K,2,0)</f>
        <v>OCCIDENTE</v>
      </c>
      <c r="Y1120" t="str">
        <f>+VLOOKUP(T$1:T$21186,'DT HUEVO'!$H:$K,3,0)</f>
        <v>CALOTO</v>
      </c>
      <c r="Z1120">
        <f>+VLOOKUP(A$1:A$21186,'DT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112268</v>
      </c>
      <c r="B1121" t="s">
        <v>1065</v>
      </c>
      <c r="C1121" t="s">
        <v>1258</v>
      </c>
      <c r="D1121">
        <v>300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684.07</v>
      </c>
      <c r="M1121" s="224">
        <v>46263</v>
      </c>
      <c r="N1121"/>
      <c r="O1121" t="s">
        <v>1820</v>
      </c>
      <c r="P1121">
        <v>112268</v>
      </c>
      <c r="Q1121" t="s">
        <v>927</v>
      </c>
      <c r="R1121">
        <v>0</v>
      </c>
      <c r="S1121"/>
      <c r="T1121" s="3" t="str">
        <f>+VLOOKUP(Tabla1[[#This Row],[id_bodega]],'CONVERSION DATOS'!B:D,2,0)</f>
        <v>TAT PEREIRA</v>
      </c>
      <c r="U1121" s="3" t="str">
        <f>+VLOOKUP(Q1121,'CONVERSION DATOS'!B:D,3,0)</f>
        <v>TRANSITO</v>
      </c>
      <c r="V1121" t="str">
        <f>+VLOOKUP($A$1:$A$21186,'DT HUEVO'!$A:$E,3,0)</f>
        <v>XL</v>
      </c>
      <c r="W1121" t="str">
        <f>+VLOOKUP($A$1:$A$21026,'DT HUEVO'!$A:$E,4,0)</f>
        <v>EMPACADOS</v>
      </c>
      <c r="X1121" t="str">
        <f>+VLOOKUP(T$1:T$21186,'DT HUEVO'!$H:$K,2,0)</f>
        <v>OCCIDENTE</v>
      </c>
      <c r="Y1121" t="str">
        <f>+VLOOKUP(T$1:T$21186,'DT HUEVO'!$H:$K,3,0)</f>
        <v>CALOTO</v>
      </c>
      <c r="Z1121">
        <f>+VLOOKUP(A$1:A$21186,'DT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AU/FS/GS</v>
      </c>
    </row>
    <row r="1122" spans="1:28">
      <c r="A1122">
        <v>112357</v>
      </c>
      <c r="B1122" t="s">
        <v>1067</v>
      </c>
      <c r="C1122" t="s">
        <v>1258</v>
      </c>
      <c r="D1122">
        <v>600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638.04999999999995</v>
      </c>
      <c r="M1122" s="224">
        <v>46263</v>
      </c>
      <c r="N1122"/>
      <c r="O1122" t="s">
        <v>1820</v>
      </c>
      <c r="P1122">
        <v>112357</v>
      </c>
      <c r="Q1122" t="s">
        <v>927</v>
      </c>
      <c r="R1122">
        <v>0</v>
      </c>
      <c r="S1122"/>
      <c r="T1122" s="3" t="str">
        <f>+VLOOKUP(Tabla1[[#This Row],[id_bodega]],'CONVERSION DATOS'!B:D,2,0)</f>
        <v>TAT PEREIRA</v>
      </c>
      <c r="U1122" s="3" t="str">
        <f>+VLOOKUP(Q1122,'CONVERSION DATOS'!B:D,3,0)</f>
        <v>TRANSITO</v>
      </c>
      <c r="V1122" t="str">
        <f>+VLOOKUP($A$1:$A$21186,'DT HUEVO'!$A:$E,3,0)</f>
        <v>L</v>
      </c>
      <c r="W1122" t="str">
        <f>+VLOOKUP($A$1:$A$21026,'DT HUEVO'!$A:$E,4,0)</f>
        <v>EMPACADOS</v>
      </c>
      <c r="X1122" t="str">
        <f>+VLOOKUP(T$1:T$21186,'DT HUEVO'!$H:$K,2,0)</f>
        <v>OCCIDENTE</v>
      </c>
      <c r="Y1122" t="str">
        <f>+VLOOKUP(T$1:T$21186,'DT HUEVO'!$H:$K,3,0)</f>
        <v>CALOTO</v>
      </c>
      <c r="Z1122">
        <f>+VLOOKUP(A$1:A$21186,'DT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112379</v>
      </c>
      <c r="B1123" t="s">
        <v>1066</v>
      </c>
      <c r="C1123" t="s">
        <v>1258</v>
      </c>
      <c r="D1123">
        <v>300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538.38</v>
      </c>
      <c r="M1123" s="224">
        <v>46263</v>
      </c>
      <c r="N1123"/>
      <c r="O1123" t="s">
        <v>1820</v>
      </c>
      <c r="P1123">
        <v>112379</v>
      </c>
      <c r="Q1123" t="s">
        <v>927</v>
      </c>
      <c r="R1123">
        <v>0</v>
      </c>
      <c r="S1123"/>
      <c r="T1123" s="3" t="str">
        <f>+VLOOKUP(Tabla1[[#This Row],[id_bodega]],'CONVERSION DATOS'!B:D,2,0)</f>
        <v>TAT PEREIRA</v>
      </c>
      <c r="U1123" s="3" t="str">
        <f>+VLOOKUP(Q1123,'CONVERSION DATOS'!B:D,3,0)</f>
        <v>TRANSITO</v>
      </c>
      <c r="V1123" t="str">
        <f>+VLOOKUP($A$1:$A$21186,'DT HUEVO'!$A:$E,3,0)</f>
        <v>L</v>
      </c>
      <c r="W1123" t="str">
        <f>+VLOOKUP($A$1:$A$21026,'DT HUEVO'!$A:$E,4,0)</f>
        <v>EMPACADOS</v>
      </c>
      <c r="X1123" t="str">
        <f>+VLOOKUP(T$1:T$21186,'DT HUEVO'!$H:$K,2,0)</f>
        <v>OCCIDENTE</v>
      </c>
      <c r="Y1123" t="str">
        <f>+VLOOKUP(T$1:T$21186,'DT HUEVO'!$H:$K,3,0)</f>
        <v>CALOTO</v>
      </c>
      <c r="Z1123">
        <f>+VLOOKUP(A$1:A$21186,'DT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114365</v>
      </c>
      <c r="B1124" t="s">
        <v>1741</v>
      </c>
      <c r="C1124" t="s">
        <v>1258</v>
      </c>
      <c r="D1124">
        <v>300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570.95000000000005</v>
      </c>
      <c r="M1124" s="224">
        <v>46263</v>
      </c>
      <c r="N1124"/>
      <c r="O1124" t="s">
        <v>1820</v>
      </c>
      <c r="P1124">
        <v>114365</v>
      </c>
      <c r="Q1124" t="s">
        <v>927</v>
      </c>
      <c r="R1124">
        <v>0</v>
      </c>
      <c r="S1124"/>
      <c r="T1124" s="3" t="str">
        <f>+VLOOKUP(Tabla1[[#This Row],[id_bodega]],'CONVERSION DATOS'!B:D,2,0)</f>
        <v>TAT PEREIRA</v>
      </c>
      <c r="U1124" s="3" t="str">
        <f>+VLOOKUP(Q1124,'CONVERSION DATOS'!B:D,3,0)</f>
        <v>TRANSITO</v>
      </c>
      <c r="V1124" t="str">
        <f>+VLOOKUP($A$1:$A$21186,'DT HUEVO'!$A:$E,3,0)</f>
        <v>L</v>
      </c>
      <c r="W1124" t="str">
        <f>+VLOOKUP($A$1:$A$21026,'DT HUEVO'!$A:$E,4,0)</f>
        <v>EMPACADOS</v>
      </c>
      <c r="X1124" t="str">
        <f>+VLOOKUP(T$1:T$21186,'DT HUEVO'!$H:$K,2,0)</f>
        <v>OCCIDENTE</v>
      </c>
      <c r="Y1124" t="str">
        <f>+VLOOKUP(T$1:T$21186,'DT HUEVO'!$H:$K,3,0)</f>
        <v>CALOTO</v>
      </c>
      <c r="Z1124">
        <f>+VLOOKUP(A$1:A$21186,'DT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152281</v>
      </c>
      <c r="B1125" t="s">
        <v>1337</v>
      </c>
      <c r="C1125" t="s">
        <v>1258</v>
      </c>
      <c r="D1125">
        <v>1500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599.67999999999995</v>
      </c>
      <c r="M1125" s="224">
        <v>46263</v>
      </c>
      <c r="N1125">
        <v>0</v>
      </c>
      <c r="O1125" t="s">
        <v>1820</v>
      </c>
      <c r="P1125">
        <v>152281</v>
      </c>
      <c r="Q1125" t="s">
        <v>927</v>
      </c>
      <c r="R1125">
        <v>0</v>
      </c>
      <c r="S1125"/>
      <c r="T1125" s="3" t="str">
        <f>+VLOOKUP(Tabla1[[#This Row],[id_bodega]],'CONVERSION DATOS'!B:D,2,0)</f>
        <v>TAT PEREIRA</v>
      </c>
      <c r="U1125" s="3" t="str">
        <f>+VLOOKUP(Q1125,'CONVERSION DATOS'!B:D,3,0)</f>
        <v>TRANSITO</v>
      </c>
      <c r="V1125" t="str">
        <f>+VLOOKUP($A$1:$A$21186,'DT HUEVO'!$A:$E,3,0)</f>
        <v>XL</v>
      </c>
      <c r="W1125" t="str">
        <f>+VLOOKUP($A$1:$A$21026,'DT HUEVO'!$A:$E,4,0)</f>
        <v>EMPACADOS</v>
      </c>
      <c r="X1125" t="str">
        <f>+VLOOKUP(T$1:T$21186,'DT HUEVO'!$H:$K,2,0)</f>
        <v>OCCIDENTE</v>
      </c>
      <c r="Y1125" t="str">
        <f>+VLOOKUP(T$1:T$21186,'DT HUEVO'!$H:$K,3,0)</f>
        <v>CALOTO</v>
      </c>
      <c r="Z1125">
        <f>+VLOOKUP(A$1:A$21186,'DT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114268</v>
      </c>
      <c r="B1126" t="s">
        <v>1179</v>
      </c>
      <c r="C1126" t="s">
        <v>1258</v>
      </c>
      <c r="D1126">
        <v>1800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717.6599611111111</v>
      </c>
      <c r="M1126" s="224">
        <v>46263</v>
      </c>
      <c r="N1126"/>
      <c r="O1126" t="s">
        <v>868</v>
      </c>
      <c r="P1126">
        <v>114268</v>
      </c>
      <c r="Q1126" t="s">
        <v>869</v>
      </c>
      <c r="R1126">
        <v>0</v>
      </c>
      <c r="S1126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+VLOOKUP($A$1:$A$21186,'DT HUEVO'!$A:$E,3,0)</f>
        <v>XL</v>
      </c>
      <c r="W1126" t="str">
        <f>+VLOOKUP($A$1:$A$21026,'DT HUEVO'!$A:$E,4,0)</f>
        <v>EMPACADOS</v>
      </c>
      <c r="X1126" t="str">
        <f>+VLOOKUP(T$1:T$21186,'DT HUEVO'!$H:$K,2,0)</f>
        <v>COSTA</v>
      </c>
      <c r="Y1126" t="str">
        <f>+VLOOKUP(T$1:T$21186,'DT HUEVO'!$H:$K,3,0)</f>
        <v>CALOTO</v>
      </c>
      <c r="Z1126">
        <f>+VLOOKUP(A$1:A$21186,'DT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>
        <v>114379</v>
      </c>
      <c r="B1127" t="s">
        <v>1181</v>
      </c>
      <c r="C1127" t="s">
        <v>1258</v>
      </c>
      <c r="D1127">
        <v>4200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570.95000000000005</v>
      </c>
      <c r="M1127" s="224">
        <v>46263</v>
      </c>
      <c r="N1127"/>
      <c r="O1127" t="s">
        <v>868</v>
      </c>
      <c r="P1127">
        <v>114379</v>
      </c>
      <c r="Q1127" t="s">
        <v>869</v>
      </c>
      <c r="R1127">
        <v>0</v>
      </c>
      <c r="S1127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+VLOOKUP($A$1:$A$21186,'DT HUEVO'!$A:$E,3,0)</f>
        <v>L</v>
      </c>
      <c r="W1127" t="str">
        <f>+VLOOKUP($A$1:$A$21026,'DT HUEVO'!$A:$E,4,0)</f>
        <v>EMPACADOS</v>
      </c>
      <c r="X1127" t="str">
        <f>+VLOOKUP(T$1:T$21186,'DT HUEVO'!$H:$K,2,0)</f>
        <v>COSTA</v>
      </c>
      <c r="Y1127" t="str">
        <f>+VLOOKUP(T$1:T$21186,'DT HUEVO'!$H:$K,3,0)</f>
        <v>CALOTO</v>
      </c>
      <c r="Z1127">
        <f>+VLOOKUP(A$1:A$21186,'DT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2110202</v>
      </c>
      <c r="B1128" t="s">
        <v>1007</v>
      </c>
      <c r="C1128" t="s">
        <v>1258</v>
      </c>
      <c r="D1128">
        <v>3960</v>
      </c>
      <c r="E1128">
        <v>0</v>
      </c>
      <c r="F1128" t="s">
        <v>1259</v>
      </c>
      <c r="G1128" t="s">
        <v>1260</v>
      </c>
      <c r="H1128">
        <v>0</v>
      </c>
      <c r="I1128">
        <v>435</v>
      </c>
      <c r="J1128" t="s">
        <v>1261</v>
      </c>
      <c r="K1128" t="s">
        <v>1262</v>
      </c>
      <c r="L1128">
        <v>395.10445312500002</v>
      </c>
      <c r="M1128" s="224">
        <v>46264</v>
      </c>
      <c r="N1128"/>
      <c r="O1128" t="s">
        <v>868</v>
      </c>
      <c r="P1128">
        <v>2110202</v>
      </c>
      <c r="Q1128" t="s">
        <v>869</v>
      </c>
      <c r="R1128">
        <v>0</v>
      </c>
      <c r="S1128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+VLOOKUP($A$1:$A$21186,'DT HUEVO'!$A:$E,3,0)</f>
        <v>XL</v>
      </c>
      <c r="W1128" t="str">
        <f>+VLOOKUP($A$1:$A$21026,'DT HUEVO'!$A:$E,4,0)</f>
        <v>VERDE</v>
      </c>
      <c r="X1128" t="str">
        <f>+VLOOKUP(T$1:T$21186,'DT HUEVO'!$H:$K,2,0)</f>
        <v>COSTA</v>
      </c>
      <c r="Y1128" t="str">
        <f>+VLOOKUP(T$1:T$21186,'DT HUEVO'!$H:$K,3,0)</f>
        <v>CALOTO</v>
      </c>
      <c r="Z1128">
        <f>+VLOOKUP(A$1:A$21186,'DT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2110302</v>
      </c>
      <c r="B1129" t="s">
        <v>1006</v>
      </c>
      <c r="C1129" t="s">
        <v>1258</v>
      </c>
      <c r="D1129">
        <v>158400</v>
      </c>
      <c r="E1129">
        <v>0</v>
      </c>
      <c r="F1129" t="s">
        <v>1259</v>
      </c>
      <c r="G1129" t="s">
        <v>1260</v>
      </c>
      <c r="H1129">
        <v>0</v>
      </c>
      <c r="I1129">
        <v>355</v>
      </c>
      <c r="J1129" t="s">
        <v>1261</v>
      </c>
      <c r="K1129" t="s">
        <v>1262</v>
      </c>
      <c r="L1129">
        <v>363.24005325577212</v>
      </c>
      <c r="M1129" s="224">
        <v>46264</v>
      </c>
      <c r="N1129"/>
      <c r="O1129" t="s">
        <v>868</v>
      </c>
      <c r="P1129">
        <v>2110302</v>
      </c>
      <c r="Q1129" t="s">
        <v>869</v>
      </c>
      <c r="R1129">
        <v>0</v>
      </c>
      <c r="S1129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+VLOOKUP($A$1:$A$21186,'DT HUEVO'!$A:$E,3,0)</f>
        <v>L</v>
      </c>
      <c r="W1129" t="str">
        <f>+VLOOKUP($A$1:$A$21026,'DT HUEVO'!$A:$E,4,0)</f>
        <v>VERDE</v>
      </c>
      <c r="X1129" t="str">
        <f>+VLOOKUP(T$1:T$21186,'DT HUEVO'!$H:$K,2,0)</f>
        <v>COSTA</v>
      </c>
      <c r="Y1129" t="str">
        <f>+VLOOKUP(T$1:T$21186,'DT HUEVO'!$H:$K,3,0)</f>
        <v>CALOTO</v>
      </c>
      <c r="Z1129">
        <f>+VLOOKUP(A$1:A$21186,'DT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>
        <v>2110402</v>
      </c>
      <c r="B1130" t="s">
        <v>1008</v>
      </c>
      <c r="C1130" t="s">
        <v>1258</v>
      </c>
      <c r="D1130">
        <v>179760</v>
      </c>
      <c r="E1130">
        <v>0</v>
      </c>
      <c r="F1130" t="s">
        <v>1259</v>
      </c>
      <c r="G1130" t="s">
        <v>1260</v>
      </c>
      <c r="H1130">
        <v>0</v>
      </c>
      <c r="I1130">
        <v>345</v>
      </c>
      <c r="J1130" t="s">
        <v>1261</v>
      </c>
      <c r="K1130" t="s">
        <v>1262</v>
      </c>
      <c r="L1130">
        <v>349.54999999875378</v>
      </c>
      <c r="M1130" s="224">
        <v>46264</v>
      </c>
      <c r="N1130"/>
      <c r="O1130" t="s">
        <v>868</v>
      </c>
      <c r="P1130">
        <v>2110402</v>
      </c>
      <c r="Q1130" t="s">
        <v>869</v>
      </c>
      <c r="R1130">
        <v>0</v>
      </c>
      <c r="S1130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+VLOOKUP($A$1:$A$21186,'DT HUEVO'!$A:$E,3,0)</f>
        <v>M</v>
      </c>
      <c r="W1130" t="str">
        <f>+VLOOKUP($A$1:$A$21026,'DT HUEVO'!$A:$E,4,0)</f>
        <v>VERDE</v>
      </c>
      <c r="X1130" t="str">
        <f>+VLOOKUP(T$1:T$21186,'DT HUEVO'!$H:$K,2,0)</f>
        <v>COSTA</v>
      </c>
      <c r="Y1130" t="str">
        <f>+VLOOKUP(T$1:T$21186,'DT HUEVO'!$H:$K,3,0)</f>
        <v>CALOTO</v>
      </c>
      <c r="Z1130">
        <f>+VLOOKUP(A$1:A$21186,'DT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2114268</v>
      </c>
      <c r="B1131" t="s">
        <v>1699</v>
      </c>
      <c r="C1131" t="s">
        <v>1258</v>
      </c>
      <c r="D1131">
        <v>5760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538.38</v>
      </c>
      <c r="M1131" s="224">
        <v>46263</v>
      </c>
      <c r="N1131">
        <v>0</v>
      </c>
      <c r="O1131" t="s">
        <v>868</v>
      </c>
      <c r="P1131">
        <v>2114268</v>
      </c>
      <c r="Q1131" t="s">
        <v>869</v>
      </c>
      <c r="R1131">
        <v>0</v>
      </c>
      <c r="S1131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+VLOOKUP($A$1:$A$21186,'DT HUEVO'!$A:$E,3,0)</f>
        <v>XL</v>
      </c>
      <c r="W1131" t="str">
        <f>+VLOOKUP($A$1:$A$21026,'DT HUEVO'!$A:$E,4,0)</f>
        <v>EMPACADOS</v>
      </c>
      <c r="X1131" t="str">
        <f>+VLOOKUP(T$1:T$21186,'DT HUEVO'!$H:$K,2,0)</f>
        <v>COSTA</v>
      </c>
      <c r="Y1131" t="str">
        <f>+VLOOKUP(T$1:T$21186,'DT HUEVO'!$H:$K,3,0)</f>
        <v>CALOTO</v>
      </c>
      <c r="Z1131">
        <f>+VLOOKUP(A$1:A$21186,'DT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2114357</v>
      </c>
      <c r="B1132" t="s">
        <v>1700</v>
      </c>
      <c r="C1132" t="s">
        <v>1258</v>
      </c>
      <c r="D1132">
        <v>1872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538.38</v>
      </c>
      <c r="M1132" s="224">
        <v>46263</v>
      </c>
      <c r="N1132">
        <v>0</v>
      </c>
      <c r="O1132" t="s">
        <v>868</v>
      </c>
      <c r="P1132">
        <v>2114357</v>
      </c>
      <c r="Q1132" t="s">
        <v>869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+VLOOKUP($A$1:$A$21186,'DT HUEVO'!$A:$E,3,0)</f>
        <v>L</v>
      </c>
      <c r="W1132" t="str">
        <f>+VLOOKUP($A$1:$A$21026,'DT HUEVO'!$A:$E,4,0)</f>
        <v>EMPACADOS</v>
      </c>
      <c r="X1132" t="str">
        <f>+VLOOKUP(T$1:T$21186,'DT HUEVO'!$H:$K,2,0)</f>
        <v>COSTA</v>
      </c>
      <c r="Y1132" t="str">
        <f>+VLOOKUP(T$1:T$21186,'DT HUEVO'!$H:$K,3,0)</f>
        <v>CALOTO</v>
      </c>
      <c r="Z1132">
        <f>+VLOOKUP(A$1:A$21186,'DT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2114379</v>
      </c>
      <c r="B1133" t="s">
        <v>1701</v>
      </c>
      <c r="C1133" t="s">
        <v>1258</v>
      </c>
      <c r="D1133">
        <v>11700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538.38</v>
      </c>
      <c r="M1133" s="224">
        <v>46263</v>
      </c>
      <c r="N1133">
        <v>0</v>
      </c>
      <c r="O1133" t="s">
        <v>868</v>
      </c>
      <c r="P1133">
        <v>2114379</v>
      </c>
      <c r="Q1133" t="s">
        <v>869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+VLOOKUP($A$1:$A$21186,'DT HUEVO'!$A:$E,3,0)</f>
        <v>L</v>
      </c>
      <c r="W1133" t="str">
        <f>+VLOOKUP($A$1:$A$21026,'DT HUEVO'!$A:$E,4,0)</f>
        <v>EMPACADOS</v>
      </c>
      <c r="X1133" t="str">
        <f>+VLOOKUP(T$1:T$21186,'DT HUEVO'!$H:$K,2,0)</f>
        <v>COSTA</v>
      </c>
      <c r="Y1133" t="str">
        <f>+VLOOKUP(T$1:T$21186,'DT HUEVO'!$H:$K,3,0)</f>
        <v>CALOTO</v>
      </c>
      <c r="Z1133">
        <f>+VLOOKUP(A$1:A$21186,'DT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2152388</v>
      </c>
      <c r="B1134" t="s">
        <v>1105</v>
      </c>
      <c r="C1134" t="s">
        <v>1258</v>
      </c>
      <c r="D1134">
        <v>7920</v>
      </c>
      <c r="E1134">
        <v>0</v>
      </c>
      <c r="F1134" t="s">
        <v>1259</v>
      </c>
      <c r="G1134" t="s">
        <v>1260</v>
      </c>
      <c r="H1134">
        <v>0</v>
      </c>
      <c r="I1134">
        <v>530</v>
      </c>
      <c r="J1134" t="s">
        <v>1261</v>
      </c>
      <c r="K1134" t="s">
        <v>1262</v>
      </c>
      <c r="L1134">
        <v>538.38</v>
      </c>
      <c r="M1134" s="224">
        <v>46264</v>
      </c>
      <c r="N1134"/>
      <c r="O1134" t="s">
        <v>868</v>
      </c>
      <c r="P1134">
        <v>2152388</v>
      </c>
      <c r="Q1134" t="s">
        <v>869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+VLOOKUP($A$1:$A$21186,'DT HUEVO'!$A:$E,3,0)</f>
        <v>L</v>
      </c>
      <c r="W1134" t="str">
        <f>+VLOOKUP($A$1:$A$21026,'DT HUEVO'!$A:$E,4,0)</f>
        <v>EMPACADOS</v>
      </c>
      <c r="X1134" t="str">
        <f>+VLOOKUP(T$1:T$21186,'DT HUEVO'!$H:$K,2,0)</f>
        <v>COSTA</v>
      </c>
      <c r="Y1134" t="str">
        <f>+VLOOKUP(T$1:T$21186,'DT HUEVO'!$H:$K,3,0)</f>
        <v>CALOTO</v>
      </c>
      <c r="Z1134">
        <f>+VLOOKUP(A$1:A$21186,'DT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112268</v>
      </c>
      <c r="B1135" t="s">
        <v>1065</v>
      </c>
      <c r="C1135" t="s">
        <v>1258</v>
      </c>
      <c r="D1135">
        <v>5700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684.07</v>
      </c>
      <c r="M1135" s="224">
        <v>46263</v>
      </c>
      <c r="N1135"/>
      <c r="O1135" t="s">
        <v>814</v>
      </c>
      <c r="P1135">
        <v>112268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+VLOOKUP($A$1:$A$21186,'DT HUEVO'!$A:$E,3,0)</f>
        <v>XL</v>
      </c>
      <c r="W1135" t="str">
        <f>+VLOOKUP($A$1:$A$21026,'DT HUEVO'!$A:$E,4,0)</f>
        <v>EMPACADOS</v>
      </c>
      <c r="X1135" t="str">
        <f>+VLOOKUP(T$1:T$21186,'DT HUEVO'!$H:$K,2,0)</f>
        <v>COSTA</v>
      </c>
      <c r="Y1135" t="str">
        <f>+VLOOKUP(T$1:T$21186,'DT HUEVO'!$H:$K,3,0)</f>
        <v>CALOTO</v>
      </c>
      <c r="Z1135">
        <f>+VLOOKUP(A$1:A$21186,'DT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>
        <v>112379</v>
      </c>
      <c r="B1136" t="s">
        <v>1066</v>
      </c>
      <c r="C1136" t="s">
        <v>1258</v>
      </c>
      <c r="D1136">
        <v>18000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539.03921444444438</v>
      </c>
      <c r="M1136" s="224">
        <v>46263</v>
      </c>
      <c r="N1136"/>
      <c r="O1136" t="s">
        <v>814</v>
      </c>
      <c r="P1136">
        <v>112379</v>
      </c>
      <c r="Q1136" t="s">
        <v>508</v>
      </c>
      <c r="R1136">
        <v>0</v>
      </c>
      <c r="S1136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+VLOOKUP($A$1:$A$21186,'DT HUEVO'!$A:$E,3,0)</f>
        <v>L</v>
      </c>
      <c r="W1136" t="str">
        <f>+VLOOKUP($A$1:$A$21026,'DT HUEVO'!$A:$E,4,0)</f>
        <v>EMPACADOS</v>
      </c>
      <c r="X1136" t="str">
        <f>+VLOOKUP(T$1:T$21186,'DT HUEVO'!$H:$K,2,0)</f>
        <v>COSTA</v>
      </c>
      <c r="Y1136" t="str">
        <f>+VLOOKUP(T$1:T$21186,'DT HUEVO'!$H:$K,3,0)</f>
        <v>CALOTO</v>
      </c>
      <c r="Z1136">
        <f>+VLOOKUP(A$1:A$21186,'DT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114268</v>
      </c>
      <c r="B1137" t="s">
        <v>1179</v>
      </c>
      <c r="C1137" t="s">
        <v>1258</v>
      </c>
      <c r="D1137">
        <v>600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717.66</v>
      </c>
      <c r="M1137" s="224">
        <v>46264</v>
      </c>
      <c r="N1137"/>
      <c r="O1137" t="s">
        <v>814</v>
      </c>
      <c r="P1137">
        <v>114268</v>
      </c>
      <c r="Q1137" t="s">
        <v>508</v>
      </c>
      <c r="R1137">
        <v>0</v>
      </c>
      <c r="S1137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+VLOOKUP($A$1:$A$21186,'DT HUEVO'!$A:$E,3,0)</f>
        <v>XL</v>
      </c>
      <c r="W1137" t="str">
        <f>+VLOOKUP($A$1:$A$21026,'DT HUEVO'!$A:$E,4,0)</f>
        <v>EMPACADOS</v>
      </c>
      <c r="X1137" t="str">
        <f>+VLOOKUP(T$1:T$21186,'DT HUEVO'!$H:$K,2,0)</f>
        <v>COSTA</v>
      </c>
      <c r="Y1137" t="str">
        <f>+VLOOKUP(T$1:T$21186,'DT HUEVO'!$H:$K,3,0)</f>
        <v>CALOTO</v>
      </c>
      <c r="Z1137">
        <f>+VLOOKUP(A$1:A$21186,'DT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114357</v>
      </c>
      <c r="B1138" t="s">
        <v>1180</v>
      </c>
      <c r="C1138" t="s">
        <v>1258</v>
      </c>
      <c r="D1138">
        <v>720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639.67999999999995</v>
      </c>
      <c r="M1138" s="224">
        <v>46264</v>
      </c>
      <c r="N1138"/>
      <c r="O1138" t="s">
        <v>814</v>
      </c>
      <c r="P1138">
        <v>114357</v>
      </c>
      <c r="Q1138" t="s">
        <v>508</v>
      </c>
      <c r="R1138">
        <v>0</v>
      </c>
      <c r="S1138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+VLOOKUP($A$1:$A$21186,'DT HUEVO'!$A:$E,3,0)</f>
        <v>L</v>
      </c>
      <c r="W1138" t="str">
        <f>+VLOOKUP($A$1:$A$21026,'DT HUEVO'!$A:$E,4,0)</f>
        <v>EMPACADOS</v>
      </c>
      <c r="X1138" t="str">
        <f>+VLOOKUP(T$1:T$21186,'DT HUEVO'!$H:$K,2,0)</f>
        <v>COSTA</v>
      </c>
      <c r="Y1138" t="str">
        <f>+VLOOKUP(T$1:T$21186,'DT HUEVO'!$H:$K,3,0)</f>
        <v>CALOTO</v>
      </c>
      <c r="Z1138">
        <f>+VLOOKUP(A$1:A$21186,'DT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114379</v>
      </c>
      <c r="B1139" t="s">
        <v>1181</v>
      </c>
      <c r="C1139" t="s">
        <v>1258</v>
      </c>
      <c r="D1139">
        <v>7200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570.95000000000005</v>
      </c>
      <c r="M1139" s="224">
        <v>46264</v>
      </c>
      <c r="N1139"/>
      <c r="O1139" t="s">
        <v>814</v>
      </c>
      <c r="P1139">
        <v>114379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+VLOOKUP($A$1:$A$21186,'DT HUEVO'!$A:$E,3,0)</f>
        <v>L</v>
      </c>
      <c r="W1139" t="str">
        <f>+VLOOKUP($A$1:$A$21026,'DT HUEVO'!$A:$E,4,0)</f>
        <v>EMPACADOS</v>
      </c>
      <c r="X1139" t="str">
        <f>+VLOOKUP(T$1:T$21186,'DT HUEVO'!$H:$K,2,0)</f>
        <v>COSTA</v>
      </c>
      <c r="Y1139" t="str">
        <f>+VLOOKUP(T$1:T$21186,'DT HUEVO'!$H:$K,3,0)</f>
        <v>CALOTO</v>
      </c>
      <c r="Z1139">
        <f>+VLOOKUP(A$1:A$21186,'DT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2110302</v>
      </c>
      <c r="B1140" t="s">
        <v>1006</v>
      </c>
      <c r="C1140" t="s">
        <v>1258</v>
      </c>
      <c r="D1140">
        <v>139200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363.24134098120089</v>
      </c>
      <c r="M1140" s="224">
        <v>46265</v>
      </c>
      <c r="N1140"/>
      <c r="O1140" t="s">
        <v>814</v>
      </c>
      <c r="P1140">
        <v>2110302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+VLOOKUP($A$1:$A$21186,'DT HUEVO'!$A:$E,3,0)</f>
        <v>L</v>
      </c>
      <c r="W1140" t="str">
        <f>+VLOOKUP($A$1:$A$21026,'DT HUEVO'!$A:$E,4,0)</f>
        <v>VERDE</v>
      </c>
      <c r="X1140" t="str">
        <f>+VLOOKUP(T$1:T$21186,'DT HUEVO'!$H:$K,2,0)</f>
        <v>COSTA</v>
      </c>
      <c r="Y1140" t="str">
        <f>+VLOOKUP(T$1:T$21186,'DT HUEVO'!$H:$K,3,0)</f>
        <v>CALOTO</v>
      </c>
      <c r="Z1140">
        <f>+VLOOKUP(A$1:A$21186,'DT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2110303</v>
      </c>
      <c r="B1141" t="s">
        <v>1095</v>
      </c>
      <c r="C1141" t="s">
        <v>1258</v>
      </c>
      <c r="D1141">
        <v>7920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362.98</v>
      </c>
      <c r="M1141" s="224">
        <v>46263</v>
      </c>
      <c r="N1141"/>
      <c r="O1141" t="s">
        <v>814</v>
      </c>
      <c r="P1141">
        <v>2110303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+VLOOKUP($A$1:$A$21186,'DT HUEVO'!$A:$E,3,0)</f>
        <v>L</v>
      </c>
      <c r="W1141" t="str">
        <f>+VLOOKUP($A$1:$A$21026,'DT HUEVO'!$A:$E,4,0)</f>
        <v>EMPACADOS</v>
      </c>
      <c r="X1141" t="str">
        <f>+VLOOKUP(T$1:T$21186,'DT HUEVO'!$H:$K,2,0)</f>
        <v>COSTA</v>
      </c>
      <c r="Y1141" t="str">
        <f>+VLOOKUP(T$1:T$21186,'DT HUEVO'!$H:$K,3,0)</f>
        <v>CALOTO</v>
      </c>
      <c r="Z1141">
        <f>+VLOOKUP(A$1:A$21186,'DT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1008</v>
      </c>
      <c r="C1142" t="s">
        <v>1258</v>
      </c>
      <c r="D1142">
        <v>639600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349.55</v>
      </c>
      <c r="M1142" s="224">
        <v>46265</v>
      </c>
      <c r="N1142"/>
      <c r="O1142" t="s">
        <v>814</v>
      </c>
      <c r="P1142">
        <v>2110402</v>
      </c>
      <c r="Q1142" t="s">
        <v>508</v>
      </c>
      <c r="R1142">
        <v>0</v>
      </c>
      <c r="S114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+VLOOKUP($A$1:$A$21186,'DT HUEVO'!$A:$E,3,0)</f>
        <v>M</v>
      </c>
      <c r="W1142" t="str">
        <f>+VLOOKUP($A$1:$A$21026,'DT HUEVO'!$A:$E,4,0)</f>
        <v>VERDE</v>
      </c>
      <c r="X1142" t="str">
        <f>+VLOOKUP(T$1:T$21186,'DT HUEVO'!$H:$K,2,0)</f>
        <v>COSTA</v>
      </c>
      <c r="Y1142" t="str">
        <f>+VLOOKUP(T$1:T$21186,'DT HUEVO'!$H:$K,3,0)</f>
        <v>CALOTO</v>
      </c>
      <c r="Z1142">
        <f>+VLOOKUP(A$1:A$21186,'DT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2114268</v>
      </c>
      <c r="B1143" t="s">
        <v>1699</v>
      </c>
      <c r="C1143" t="s">
        <v>1258</v>
      </c>
      <c r="D1143">
        <v>9540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538.38</v>
      </c>
      <c r="M1143" s="224">
        <v>46263</v>
      </c>
      <c r="N1143">
        <v>0</v>
      </c>
      <c r="O1143" t="s">
        <v>814</v>
      </c>
      <c r="P1143">
        <v>2114268</v>
      </c>
      <c r="Q1143" t="s">
        <v>508</v>
      </c>
      <c r="R1143">
        <v>0</v>
      </c>
      <c r="S1143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+VLOOKUP($A$1:$A$21186,'DT HUEVO'!$A:$E,3,0)</f>
        <v>XL</v>
      </c>
      <c r="W1143" t="str">
        <f>+VLOOKUP($A$1:$A$21026,'DT HUEVO'!$A:$E,4,0)</f>
        <v>EMPACADOS</v>
      </c>
      <c r="X1143" t="str">
        <f>+VLOOKUP(T$1:T$21186,'DT HUEVO'!$H:$K,2,0)</f>
        <v>COSTA</v>
      </c>
      <c r="Y1143" t="str">
        <f>+VLOOKUP(T$1:T$21186,'DT HUEVO'!$H:$K,3,0)</f>
        <v>CALOTO</v>
      </c>
      <c r="Z1143">
        <f>+VLOOKUP(A$1:A$21186,'DT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2114357</v>
      </c>
      <c r="B1144" t="s">
        <v>1700</v>
      </c>
      <c r="C1144" t="s">
        <v>1258</v>
      </c>
      <c r="D1144">
        <v>1728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538.38</v>
      </c>
      <c r="M1144" s="224">
        <v>46263</v>
      </c>
      <c r="N1144">
        <v>0</v>
      </c>
      <c r="O1144" t="s">
        <v>814</v>
      </c>
      <c r="P1144">
        <v>2114357</v>
      </c>
      <c r="Q1144" t="s">
        <v>508</v>
      </c>
      <c r="R1144">
        <v>0</v>
      </c>
      <c r="S1144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+VLOOKUP($A$1:$A$21186,'DT HUEVO'!$A:$E,3,0)</f>
        <v>L</v>
      </c>
      <c r="W1144" t="str">
        <f>+VLOOKUP($A$1:$A$21026,'DT HUEVO'!$A:$E,4,0)</f>
        <v>EMPACADOS</v>
      </c>
      <c r="X1144" t="str">
        <f>+VLOOKUP(T$1:T$21186,'DT HUEVO'!$H:$K,2,0)</f>
        <v>COSTA</v>
      </c>
      <c r="Y1144" t="str">
        <f>+VLOOKUP(T$1:T$21186,'DT HUEVO'!$H:$K,3,0)</f>
        <v>CALOTO</v>
      </c>
      <c r="Z1144">
        <f>+VLOOKUP(A$1:A$21186,'DT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2114379</v>
      </c>
      <c r="B1145" t="s">
        <v>1701</v>
      </c>
      <c r="C1145" t="s">
        <v>1258</v>
      </c>
      <c r="D1145">
        <v>20700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538.38</v>
      </c>
      <c r="M1145" s="224">
        <v>46263</v>
      </c>
      <c r="N1145">
        <v>0</v>
      </c>
      <c r="O1145" t="s">
        <v>814</v>
      </c>
      <c r="P1145">
        <v>2114379</v>
      </c>
      <c r="Q1145" t="s">
        <v>508</v>
      </c>
      <c r="R1145">
        <v>0</v>
      </c>
      <c r="S1145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+VLOOKUP($A$1:$A$21186,'DT HUEVO'!$A:$E,3,0)</f>
        <v>L</v>
      </c>
      <c r="W1145" t="str">
        <f>+VLOOKUP($A$1:$A$21026,'DT HUEVO'!$A:$E,4,0)</f>
        <v>EMPACADOS</v>
      </c>
      <c r="X1145" t="str">
        <f>+VLOOKUP(T$1:T$21186,'DT HUEVO'!$H:$K,2,0)</f>
        <v>COSTA</v>
      </c>
      <c r="Y1145" t="str">
        <f>+VLOOKUP(T$1:T$21186,'DT HUEVO'!$H:$K,3,0)</f>
        <v>CALOTO</v>
      </c>
      <c r="Z1145">
        <f>+VLOOKUP(A$1:A$21186,'DT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>
        <v>2152388</v>
      </c>
      <c r="B1146" t="s">
        <v>1105</v>
      </c>
      <c r="C1146" t="s">
        <v>1258</v>
      </c>
      <c r="D1146">
        <v>7920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538.38</v>
      </c>
      <c r="M1146" s="215">
        <v>46263</v>
      </c>
      <c r="N1146"/>
      <c r="O1146" t="s">
        <v>814</v>
      </c>
      <c r="P1146">
        <v>2152388</v>
      </c>
      <c r="Q1146" t="s">
        <v>508</v>
      </c>
      <c r="R1146">
        <v>0</v>
      </c>
      <c r="S1146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+VLOOKUP($A$1:$A$21186,'DT HUEVO'!$A:$E,3,0)</f>
        <v>L</v>
      </c>
      <c r="W1146" t="str">
        <f>+VLOOKUP($A$1:$A$21026,'DT HUEVO'!$A:$E,4,0)</f>
        <v>EMPACADOS</v>
      </c>
      <c r="X1146" t="str">
        <f>+VLOOKUP(T$1:T$21186,'DT HUEVO'!$H:$K,2,0)</f>
        <v>COSTA</v>
      </c>
      <c r="Y1146" t="str">
        <f>+VLOOKUP(T$1:T$21186,'DT HUEVO'!$H:$K,3,0)</f>
        <v>CALOTO</v>
      </c>
      <c r="Z1146">
        <f>+VLOOKUP(A$1:A$21186,'DT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114379</v>
      </c>
      <c r="B1147" t="s">
        <v>1181</v>
      </c>
      <c r="C1147" t="s">
        <v>1258</v>
      </c>
      <c r="D1147">
        <v>1500</v>
      </c>
      <c r="E1147"/>
      <c r="F1147" t="s">
        <v>1259</v>
      </c>
      <c r="G1147" t="s">
        <v>1260</v>
      </c>
      <c r="H1147"/>
      <c r="I1147"/>
      <c r="J1147" t="s">
        <v>1261</v>
      </c>
      <c r="K1147" t="s">
        <v>1262</v>
      </c>
      <c r="L1147">
        <v>570.95000000000005</v>
      </c>
      <c r="M1147" s="215">
        <v>46263</v>
      </c>
      <c r="N1147"/>
      <c r="O1147" t="s">
        <v>851</v>
      </c>
      <c r="P1147">
        <v>114379</v>
      </c>
      <c r="Q1147" t="s">
        <v>852</v>
      </c>
      <c r="R1147">
        <v>0</v>
      </c>
      <c r="S114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+VLOOKUP($A$1:$A$21186,'DT HUEVO'!$A:$E,3,0)</f>
        <v>L</v>
      </c>
      <c r="W1147" t="str">
        <f>+VLOOKUP($A$1:$A$21026,'DT HUEVO'!$A:$E,4,0)</f>
        <v>EMPACADOS</v>
      </c>
      <c r="X1147" t="str">
        <f>+VLOOKUP(T$1:T$21186,'DT HUEVO'!$H:$K,2,0)</f>
        <v>COSTA</v>
      </c>
      <c r="Y1147" t="str">
        <f>+VLOOKUP(T$1:T$21186,'DT HUEVO'!$H:$K,3,0)</f>
        <v>SANTANDER</v>
      </c>
      <c r="Z1147">
        <f>+VLOOKUP(A$1:A$21186,'DT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>
        <v>2110302</v>
      </c>
      <c r="B1148" t="s">
        <v>1006</v>
      </c>
      <c r="C1148" t="s">
        <v>1258</v>
      </c>
      <c r="D1148">
        <v>25920</v>
      </c>
      <c r="E1148">
        <v>0</v>
      </c>
      <c r="F1148" t="s">
        <v>1259</v>
      </c>
      <c r="G1148" t="s">
        <v>1260</v>
      </c>
      <c r="H1148">
        <v>0</v>
      </c>
      <c r="I1148">
        <v>475</v>
      </c>
      <c r="J1148" t="s">
        <v>1261</v>
      </c>
      <c r="K1148" t="s">
        <v>1262</v>
      </c>
      <c r="L1148">
        <v>363.24006057098762</v>
      </c>
      <c r="M1148" s="215">
        <v>46263</v>
      </c>
      <c r="N1148"/>
      <c r="O1148" t="s">
        <v>851</v>
      </c>
      <c r="P1148">
        <v>2110302</v>
      </c>
      <c r="Q1148" t="s">
        <v>852</v>
      </c>
      <c r="R1148">
        <v>0</v>
      </c>
      <c r="S1148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+VLOOKUP($A$1:$A$21186,'DT HUEVO'!$A:$E,3,0)</f>
        <v>L</v>
      </c>
      <c r="W1148" t="str">
        <f>+VLOOKUP($A$1:$A$21026,'DT HUEVO'!$A:$E,4,0)</f>
        <v>VERDE</v>
      </c>
      <c r="X1148" t="str">
        <f>+VLOOKUP(T$1:T$21186,'DT HUEVO'!$H:$K,2,0)</f>
        <v>COSTA</v>
      </c>
      <c r="Y1148" t="str">
        <f>+VLOOKUP(T$1:T$21186,'DT HUEVO'!$H:$K,3,0)</f>
        <v>SANTANDER</v>
      </c>
      <c r="Z1148">
        <f>+VLOOKUP(A$1:A$21186,'DT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2110402</v>
      </c>
      <c r="B1149" t="s">
        <v>1008</v>
      </c>
      <c r="C1149" t="s">
        <v>1258</v>
      </c>
      <c r="D1149">
        <v>179760</v>
      </c>
      <c r="E1149">
        <v>0</v>
      </c>
      <c r="F1149" t="s">
        <v>1259</v>
      </c>
      <c r="G1149" t="s">
        <v>1260</v>
      </c>
      <c r="H1149">
        <v>0</v>
      </c>
      <c r="I1149">
        <v>435</v>
      </c>
      <c r="J1149" t="s">
        <v>1261</v>
      </c>
      <c r="K1149" t="s">
        <v>1262</v>
      </c>
      <c r="L1149">
        <v>349.55</v>
      </c>
      <c r="M1149" s="215">
        <v>46263</v>
      </c>
      <c r="N1149"/>
      <c r="O1149" t="s">
        <v>851</v>
      </c>
      <c r="P1149">
        <v>2110402</v>
      </c>
      <c r="Q1149" t="s">
        <v>852</v>
      </c>
      <c r="R1149">
        <v>0</v>
      </c>
      <c r="S1149">
        <v>96</v>
      </c>
      <c r="T1149" s="3" t="str">
        <f>+VLOOKUP(Tabla1[[#This Row],[id_bodega]],'CONVERSION DATOS'!B:D,2,0)</f>
        <v xml:space="preserve">TAT SANTA MARTA </v>
      </c>
      <c r="U1149" s="3" t="str">
        <f>+VLOOKUP(Q1149,'CONVERSION DATOS'!B:D,3,0)</f>
        <v>TRANSITO</v>
      </c>
      <c r="V1149" t="str">
        <f>+VLOOKUP($A$1:$A$21186,'DT HUEVO'!$A:$E,3,0)</f>
        <v>M</v>
      </c>
      <c r="W1149" t="str">
        <f>+VLOOKUP($A$1:$A$21026,'DT HUEVO'!$A:$E,4,0)</f>
        <v>VERDE</v>
      </c>
      <c r="X1149" t="str">
        <f>+VLOOKUP(T$1:T$21186,'DT HUEVO'!$H:$K,2,0)</f>
        <v>COSTA</v>
      </c>
      <c r="Y1149" t="str">
        <f>+VLOOKUP(T$1:T$21186,'DT HUEVO'!$H:$K,3,0)</f>
        <v>SANTANDER</v>
      </c>
      <c r="Z1149">
        <f>+VLOOKUP(A$1:A$21186,'DT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2114268</v>
      </c>
      <c r="B1150" t="s">
        <v>1699</v>
      </c>
      <c r="C1150" t="s">
        <v>1258</v>
      </c>
      <c r="D1150">
        <v>2700</v>
      </c>
      <c r="E1150"/>
      <c r="F1150" t="s">
        <v>1259</v>
      </c>
      <c r="G1150" t="s">
        <v>1260</v>
      </c>
      <c r="H1150"/>
      <c r="I1150"/>
      <c r="J1150" t="s">
        <v>1261</v>
      </c>
      <c r="K1150" t="s">
        <v>1262</v>
      </c>
      <c r="L1150">
        <v>538.38</v>
      </c>
      <c r="M1150" s="215">
        <v>46263</v>
      </c>
      <c r="N1150">
        <v>0</v>
      </c>
      <c r="O1150" t="s">
        <v>851</v>
      </c>
      <c r="P1150">
        <v>2114268</v>
      </c>
      <c r="Q1150" t="s">
        <v>852</v>
      </c>
      <c r="R1150">
        <v>0</v>
      </c>
      <c r="S1150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+VLOOKUP($A$1:$A$21186,'DT HUEVO'!$A:$E,3,0)</f>
        <v>XL</v>
      </c>
      <c r="W1150" t="str">
        <f>+VLOOKUP($A$1:$A$21026,'DT HUEVO'!$A:$E,4,0)</f>
        <v>EMPACADOS</v>
      </c>
      <c r="X1150" t="str">
        <f>+VLOOKUP(T$1:T$21186,'DT HUEVO'!$H:$K,2,0)</f>
        <v>COSTA</v>
      </c>
      <c r="Y1150" t="str">
        <f>+VLOOKUP(T$1:T$21186,'DT HUEVO'!$H:$K,3,0)</f>
        <v>SANTANDER</v>
      </c>
      <c r="Z1150">
        <f>+VLOOKUP(A$1:A$21186,'DT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2114357</v>
      </c>
      <c r="B1151" t="s">
        <v>1700</v>
      </c>
      <c r="C1151" t="s">
        <v>1258</v>
      </c>
      <c r="D1151">
        <v>720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538.38</v>
      </c>
      <c r="M1151" s="215">
        <v>46263</v>
      </c>
      <c r="N1151">
        <v>0</v>
      </c>
      <c r="O1151" t="s">
        <v>851</v>
      </c>
      <c r="P1151">
        <v>2114357</v>
      </c>
      <c r="Q1151" t="s">
        <v>852</v>
      </c>
      <c r="R1151">
        <v>0</v>
      </c>
      <c r="S1151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+VLOOKUP($A$1:$A$21186,'DT HUEVO'!$A:$E,3,0)</f>
        <v>L</v>
      </c>
      <c r="W1151" t="str">
        <f>+VLOOKUP($A$1:$A$21026,'DT HUEVO'!$A:$E,4,0)</f>
        <v>EMPACADOS</v>
      </c>
      <c r="X1151" t="str">
        <f>+VLOOKUP(T$1:T$21186,'DT HUEVO'!$H:$K,2,0)</f>
        <v>COSTA</v>
      </c>
      <c r="Y1151" t="str">
        <f>+VLOOKUP(T$1:T$21186,'DT HUEVO'!$H:$K,3,0)</f>
        <v>SANTANDER</v>
      </c>
      <c r="Z1151">
        <f>+VLOOKUP(A$1:A$21186,'DT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>
        <v>2114379</v>
      </c>
      <c r="B1152" t="s">
        <v>1701</v>
      </c>
      <c r="C1152" t="s">
        <v>1258</v>
      </c>
      <c r="D1152">
        <v>3780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538.38</v>
      </c>
      <c r="M1152" s="215">
        <v>46263</v>
      </c>
      <c r="N1152">
        <v>0</v>
      </c>
      <c r="O1152" t="s">
        <v>851</v>
      </c>
      <c r="P1152">
        <v>2114379</v>
      </c>
      <c r="Q1152" t="s">
        <v>852</v>
      </c>
      <c r="R1152">
        <v>0</v>
      </c>
      <c r="S1152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+VLOOKUP($A$1:$A$21186,'DT HUEVO'!$A:$E,3,0)</f>
        <v>L</v>
      </c>
      <c r="W1152" t="str">
        <f>+VLOOKUP($A$1:$A$21026,'DT HUEVO'!$A:$E,4,0)</f>
        <v>EMPACADOS</v>
      </c>
      <c r="X1152" t="str">
        <f>+VLOOKUP(T$1:T$21186,'DT HUEVO'!$H:$K,2,0)</f>
        <v>COSTA</v>
      </c>
      <c r="Y1152" t="str">
        <f>+VLOOKUP(T$1:T$21186,'DT HUEVO'!$H:$K,3,0)</f>
        <v>SANTANDER</v>
      </c>
      <c r="Z1152">
        <f>+VLOOKUP(A$1:A$21186,'DT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2152388</v>
      </c>
      <c r="B1153" t="s">
        <v>1105</v>
      </c>
      <c r="C1153" t="s">
        <v>1258</v>
      </c>
      <c r="D1153">
        <v>1800</v>
      </c>
      <c r="E1153">
        <v>0</v>
      </c>
      <c r="F1153" t="s">
        <v>1259</v>
      </c>
      <c r="G1153" t="s">
        <v>1260</v>
      </c>
      <c r="H1153">
        <v>0</v>
      </c>
      <c r="I1153">
        <v>560</v>
      </c>
      <c r="J1153" t="s">
        <v>1261</v>
      </c>
      <c r="K1153" t="s">
        <v>1262</v>
      </c>
      <c r="L1153">
        <v>538.38</v>
      </c>
      <c r="M1153" s="215">
        <v>46263</v>
      </c>
      <c r="N1153"/>
      <c r="O1153" t="s">
        <v>851</v>
      </c>
      <c r="P1153">
        <v>2152388</v>
      </c>
      <c r="Q1153" t="s">
        <v>852</v>
      </c>
      <c r="R1153">
        <v>0</v>
      </c>
      <c r="S1153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+VLOOKUP($A$1:$A$21186,'DT HUEVO'!$A:$E,3,0)</f>
        <v>L</v>
      </c>
      <c r="W1153" t="str">
        <f>+VLOOKUP($A$1:$A$21026,'DT HUEVO'!$A:$E,4,0)</f>
        <v>EMPACADOS</v>
      </c>
      <c r="X1153" t="str">
        <f>+VLOOKUP(T$1:T$21186,'DT HUEVO'!$H:$K,2,0)</f>
        <v>COSTA</v>
      </c>
      <c r="Y1153" t="str">
        <f>+VLOOKUP(T$1:T$21186,'DT HUEVO'!$H:$K,3,0)</f>
        <v>SANTANDER</v>
      </c>
      <c r="Z1153">
        <f>+VLOOKUP(A$1:A$21186,'DT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2110302</v>
      </c>
      <c r="B1154" t="s">
        <v>1006</v>
      </c>
      <c r="C1154" t="s">
        <v>1258</v>
      </c>
      <c r="D1154">
        <v>60480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363.24003504774311</v>
      </c>
      <c r="M1154" s="215">
        <v>46264</v>
      </c>
      <c r="N1154"/>
      <c r="O1154" t="s">
        <v>1812</v>
      </c>
      <c r="P1154">
        <v>2110302</v>
      </c>
      <c r="Q1154" t="s">
        <v>989</v>
      </c>
      <c r="R1154">
        <v>0</v>
      </c>
      <c r="S1154">
        <v>96</v>
      </c>
      <c r="T1154" s="3" t="str">
        <f>+VLOOKUP(Tabla1[[#This Row],[id_bodega]],'CONVERSION DATOS'!B:D,2,0)</f>
        <v>TAT MONTERIA</v>
      </c>
      <c r="U1154" s="3" t="str">
        <f>+VLOOKUP(Q1154,'CONVERSION DATOS'!B:D,3,0)</f>
        <v>TRANSITO</v>
      </c>
      <c r="V1154" t="str">
        <f>+VLOOKUP($A$1:$A$21186,'DT HUEVO'!$A:$E,3,0)</f>
        <v>L</v>
      </c>
      <c r="W1154" t="str">
        <f>+VLOOKUP($A$1:$A$21026,'DT HUEVO'!$A:$E,4,0)</f>
        <v>VERDE</v>
      </c>
      <c r="X1154" t="str">
        <f>+VLOOKUP(T$1:T$21186,'DT HUEVO'!$H:$K,2,0)</f>
        <v>COSTA</v>
      </c>
      <c r="Y1154" t="str">
        <f>+VLOOKUP(T$1:T$21186,'DT HUEVO'!$H:$K,3,0)</f>
        <v>SANTANDER</v>
      </c>
      <c r="Z1154">
        <f>+VLOOKUP(A$1:A$21186,'DT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152381</v>
      </c>
      <c r="B1155" t="s">
        <v>1218</v>
      </c>
      <c r="C1155" t="s">
        <v>1258</v>
      </c>
      <c r="D1155">
        <v>2400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484.73</v>
      </c>
      <c r="M1155" s="215">
        <v>46264</v>
      </c>
      <c r="N1155">
        <v>0</v>
      </c>
      <c r="O1155" t="s">
        <v>1277</v>
      </c>
      <c r="P1155">
        <v>0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+VLOOKUP($A$1:$A$21186,'DT HUEVO'!$A:$E,3,0)</f>
        <v>L</v>
      </c>
      <c r="W1155" t="str">
        <f>+VLOOKUP($A$1:$A$21026,'DT HUEVO'!$A:$E,4,0)</f>
        <v>EMPACADOS</v>
      </c>
      <c r="X1155" t="str">
        <f>+VLOOKUP(T$1:T$21186,'DT HUEVO'!$H:$K,2,0)</f>
        <v>CENTRO ORIENTE</v>
      </c>
      <c r="Y1155" t="str">
        <f>+VLOOKUP(T$1:T$21186,'DT HUEVO'!$H:$K,3,0)</f>
        <v>SANTANDER</v>
      </c>
      <c r="Z1155">
        <f>+VLOOKUP(A$1:A$21186,'DT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>
        <v>10501</v>
      </c>
      <c r="B1156" t="s">
        <v>41</v>
      </c>
      <c r="C1156" t="s">
        <v>1258</v>
      </c>
      <c r="D1156">
        <v>10590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225.96</v>
      </c>
      <c r="M1156" s="215">
        <v>46263</v>
      </c>
      <c r="N1156">
        <v>10501</v>
      </c>
      <c r="O1156" t="s">
        <v>1277</v>
      </c>
      <c r="P1156">
        <v>10501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+VLOOKUP($A$1:$A$21186,'DT HUEVO'!$A:$E,3,0)</f>
        <v>B</v>
      </c>
      <c r="W1156" t="str">
        <f>+VLOOKUP($A$1:$A$21026,'DT HUEVO'!$A:$E,4,0)</f>
        <v>GRIS SUELTO</v>
      </c>
      <c r="X1156" t="str">
        <f>+VLOOKUP(T$1:T$21186,'DT HUEVO'!$H:$K,2,0)</f>
        <v>CENTRO ORIENTE</v>
      </c>
      <c r="Y1156" t="str">
        <f>+VLOOKUP(T$1:T$21186,'DT HUEVO'!$H:$K,3,0)</f>
        <v>SANTANDER</v>
      </c>
      <c r="Z1156">
        <f>+VLOOKUP(A$1:A$21186,'DT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MAY</v>
      </c>
    </row>
    <row r="1157" spans="1:28">
      <c r="A1157">
        <v>10601</v>
      </c>
      <c r="B1157" t="s">
        <v>44</v>
      </c>
      <c r="C1157" t="s">
        <v>1258</v>
      </c>
      <c r="D1157">
        <v>1200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130.24</v>
      </c>
      <c r="M1157" s="215">
        <v>46263</v>
      </c>
      <c r="N1157">
        <v>10601</v>
      </c>
      <c r="O1157" t="s">
        <v>1277</v>
      </c>
      <c r="P1157">
        <v>10601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+VLOOKUP($A$1:$A$21186,'DT HUEVO'!$A:$E,3,0)</f>
        <v>C</v>
      </c>
      <c r="W1157" t="str">
        <f>+VLOOKUP($A$1:$A$21026,'DT HUEVO'!$A:$E,4,0)</f>
        <v>GRIS SUELTO</v>
      </c>
      <c r="X1157" t="str">
        <f>+VLOOKUP(T$1:T$21186,'DT HUEVO'!$H:$K,2,0)</f>
        <v>CENTRO ORIENTE</v>
      </c>
      <c r="Y1157" t="str">
        <f>+VLOOKUP(T$1:T$21186,'DT HUEVO'!$H:$K,3,0)</f>
        <v>SANTANDER</v>
      </c>
      <c r="Z1157">
        <f>+VLOOKUP(A$1:A$21186,'DT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MAY</v>
      </c>
    </row>
    <row r="1158" spans="1:28">
      <c r="A1158">
        <v>13359</v>
      </c>
      <c r="B1158" t="s">
        <v>1731</v>
      </c>
      <c r="C1158" t="s">
        <v>1258</v>
      </c>
      <c r="D1158">
        <v>300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478.25</v>
      </c>
      <c r="M1158" s="215">
        <v>46262</v>
      </c>
      <c r="N1158">
        <v>13359</v>
      </c>
      <c r="O1158" t="s">
        <v>1277</v>
      </c>
      <c r="P1158">
        <v>13359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+VLOOKUP($A$1:$A$21186,'DT HUEVO'!$A:$E,3,0)</f>
        <v>AA</v>
      </c>
      <c r="W1158" t="str">
        <f>+VLOOKUP($A$1:$A$21026,'DT HUEVO'!$A:$E,4,0)</f>
        <v>EMPACADOS</v>
      </c>
      <c r="X1158" t="str">
        <f>+VLOOKUP(T$1:T$21186,'DT HUEVO'!$H:$K,2,0)</f>
        <v>CENTRO ORIENTE</v>
      </c>
      <c r="Y1158" t="str">
        <f>+VLOOKUP(T$1:T$21186,'DT HUEVO'!$H:$K,3,0)</f>
        <v>SANTANDER</v>
      </c>
      <c r="Z1158">
        <f>+VLOOKUP(A$1:A$21186,'DT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>
        <v>13469</v>
      </c>
      <c r="B1159" t="s">
        <v>1692</v>
      </c>
      <c r="C1159" t="s">
        <v>1258</v>
      </c>
      <c r="D1159">
        <v>930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389.68</v>
      </c>
      <c r="M1159" s="215">
        <v>46264</v>
      </c>
      <c r="N1159"/>
      <c r="O1159" t="s">
        <v>1277</v>
      </c>
      <c r="P1159">
        <v>13469</v>
      </c>
      <c r="Q1159" t="s">
        <v>484</v>
      </c>
      <c r="R1159">
        <v>0</v>
      </c>
      <c r="S1159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+VLOOKUP($A$1:$A$21186,'DT HUEVO'!$A:$E,3,0)</f>
        <v>A</v>
      </c>
      <c r="W1159" t="str">
        <f>+VLOOKUP($A$1:$A$21026,'DT HUEVO'!$A:$E,4,0)</f>
        <v>EMPACADOS</v>
      </c>
      <c r="X1159" t="str">
        <f>+VLOOKUP(T$1:T$21186,'DT HUEVO'!$H:$K,2,0)</f>
        <v>CENTRO ORIENTE</v>
      </c>
      <c r="Y1159" t="str">
        <f>+VLOOKUP(T$1:T$21186,'DT HUEVO'!$H:$K,3,0)</f>
        <v>SANTANDER</v>
      </c>
      <c r="Z1159">
        <f>+VLOOKUP(A$1:A$21186,'DT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>
        <v>152382</v>
      </c>
      <c r="B1160" t="s">
        <v>1112</v>
      </c>
      <c r="C1160" t="s">
        <v>1258</v>
      </c>
      <c r="D1160">
        <v>45000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484.73</v>
      </c>
      <c r="M1160" s="215">
        <v>46264</v>
      </c>
      <c r="N1160">
        <v>15238</v>
      </c>
      <c r="O1160" t="s">
        <v>1277</v>
      </c>
      <c r="P1160">
        <v>15238</v>
      </c>
      <c r="Q1160" t="s">
        <v>484</v>
      </c>
      <c r="R1160">
        <v>0</v>
      </c>
      <c r="S1160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+VLOOKUP($A$1:$A$21186,'DT HUEVO'!$A:$E,3,0)</f>
        <v>L</v>
      </c>
      <c r="W1160" t="str">
        <f>+VLOOKUP($A$1:$A$21026,'DT HUEVO'!$A:$E,4,0)</f>
        <v>EMPACADOS</v>
      </c>
      <c r="X1160" t="str">
        <f>+VLOOKUP(T$1:T$21186,'DT HUEVO'!$H:$K,2,0)</f>
        <v>CENTRO ORIENTE</v>
      </c>
      <c r="Y1160" t="str">
        <f>+VLOOKUP(T$1:T$21186,'DT HUEVO'!$H:$K,3,0)</f>
        <v>SANTANDER</v>
      </c>
      <c r="Z1160">
        <f>+VLOOKUP(A$1:A$21186,'DT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>
        <v>112268</v>
      </c>
      <c r="B1161" t="s">
        <v>1065</v>
      </c>
      <c r="C1161" t="s">
        <v>1258</v>
      </c>
      <c r="D1161">
        <v>3300</v>
      </c>
      <c r="E1161">
        <v>0</v>
      </c>
      <c r="F1161" t="s">
        <v>1259</v>
      </c>
      <c r="G1161" t="s">
        <v>1260</v>
      </c>
      <c r="H1161">
        <v>0</v>
      </c>
      <c r="I1161">
        <v>630</v>
      </c>
      <c r="J1161" t="s">
        <v>1261</v>
      </c>
      <c r="K1161" t="s">
        <v>1262</v>
      </c>
      <c r="L1161">
        <v>684.07</v>
      </c>
      <c r="M1161" s="215">
        <v>46264</v>
      </c>
      <c r="N1161"/>
      <c r="O1161" t="s">
        <v>1277</v>
      </c>
      <c r="P1161">
        <v>112268</v>
      </c>
      <c r="Q1161" t="s">
        <v>484</v>
      </c>
      <c r="R1161">
        <v>0</v>
      </c>
      <c r="S1161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+VLOOKUP($A$1:$A$21186,'DT HUEVO'!$A:$E,3,0)</f>
        <v>XL</v>
      </c>
      <c r="W1161" t="str">
        <f>+VLOOKUP($A$1:$A$21026,'DT HUEVO'!$A:$E,4,0)</f>
        <v>EMPACADOS</v>
      </c>
      <c r="X1161" t="str">
        <f>+VLOOKUP(T$1:T$21186,'DT HUEVO'!$H:$K,2,0)</f>
        <v>CENTRO ORIENTE</v>
      </c>
      <c r="Y1161" t="str">
        <f>+VLOOKUP(T$1:T$21186,'DT HUEVO'!$H:$K,3,0)</f>
        <v>SANTANDER</v>
      </c>
      <c r="Z1161">
        <f>+VLOOKUP(A$1:A$21186,'DT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>
        <v>112357</v>
      </c>
      <c r="B1162" t="s">
        <v>1067</v>
      </c>
      <c r="C1162" t="s">
        <v>1258</v>
      </c>
      <c r="D1162">
        <v>2160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638.04999999999995</v>
      </c>
      <c r="M1162" s="215">
        <v>46264</v>
      </c>
      <c r="N1162"/>
      <c r="O1162" t="s">
        <v>1277</v>
      </c>
      <c r="P1162">
        <v>112357</v>
      </c>
      <c r="Q1162" t="s">
        <v>484</v>
      </c>
      <c r="R1162">
        <v>0</v>
      </c>
      <c r="S116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+VLOOKUP($A$1:$A$21186,'DT HUEVO'!$A:$E,3,0)</f>
        <v>L</v>
      </c>
      <c r="W1162" t="str">
        <f>+VLOOKUP($A$1:$A$21026,'DT HUEVO'!$A:$E,4,0)</f>
        <v>EMPACADOS</v>
      </c>
      <c r="X1162" t="str">
        <f>+VLOOKUP(T$1:T$21186,'DT HUEVO'!$H:$K,2,0)</f>
        <v>CENTRO ORIENTE</v>
      </c>
      <c r="Y1162" t="str">
        <f>+VLOOKUP(T$1:T$21186,'DT HUEVO'!$H:$K,3,0)</f>
        <v>SANTANDER</v>
      </c>
      <c r="Z1162">
        <f>+VLOOKUP(A$1:A$21186,'DT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>
        <v>112379</v>
      </c>
      <c r="B1163" t="s">
        <v>1066</v>
      </c>
      <c r="C1163" t="s">
        <v>1258</v>
      </c>
      <c r="D1163">
        <v>17100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534.54481970802919</v>
      </c>
      <c r="M1163" s="215">
        <v>46264</v>
      </c>
      <c r="N1163"/>
      <c r="O1163" t="s">
        <v>1277</v>
      </c>
      <c r="P1163">
        <v>112379</v>
      </c>
      <c r="Q1163" t="s">
        <v>484</v>
      </c>
      <c r="R1163">
        <v>0</v>
      </c>
      <c r="S1163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+VLOOKUP($A$1:$A$21186,'DT HUEVO'!$A:$E,3,0)</f>
        <v>L</v>
      </c>
      <c r="W1163" t="str">
        <f>+VLOOKUP($A$1:$A$21026,'DT HUEVO'!$A:$E,4,0)</f>
        <v>EMPACADOS</v>
      </c>
      <c r="X1163" t="str">
        <f>+VLOOKUP(T$1:T$21186,'DT HUEVO'!$H:$K,2,0)</f>
        <v>CENTRO ORIENTE</v>
      </c>
      <c r="Y1163" t="str">
        <f>+VLOOKUP(T$1:T$21186,'DT HUEVO'!$H:$K,3,0)</f>
        <v>SANTANDER</v>
      </c>
      <c r="Z1163">
        <f>+VLOOKUP(A$1:A$21186,'DT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>
        <v>114365</v>
      </c>
      <c r="B1164" t="s">
        <v>1741</v>
      </c>
      <c r="C1164" t="s">
        <v>1258</v>
      </c>
      <c r="D1164">
        <v>300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570.95000000000005</v>
      </c>
      <c r="M1164" s="215">
        <v>46264</v>
      </c>
      <c r="N1164"/>
      <c r="O1164" t="s">
        <v>1277</v>
      </c>
      <c r="P1164">
        <v>114365</v>
      </c>
      <c r="Q1164" t="s">
        <v>484</v>
      </c>
      <c r="R1164">
        <v>0</v>
      </c>
      <c r="S1164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+VLOOKUP($A$1:$A$21186,'DT HUEVO'!$A:$E,3,0)</f>
        <v>L</v>
      </c>
      <c r="W1164" t="str">
        <f>+VLOOKUP($A$1:$A$21026,'DT HUEVO'!$A:$E,4,0)</f>
        <v>EMPACADOS</v>
      </c>
      <c r="X1164" t="str">
        <f>+VLOOKUP(T$1:T$21186,'DT HUEVO'!$H:$K,2,0)</f>
        <v>CENTRO ORIENTE</v>
      </c>
      <c r="Y1164" t="str">
        <f>+VLOOKUP(T$1:T$21186,'DT HUEVO'!$H:$K,3,0)</f>
        <v>SANTANDER</v>
      </c>
      <c r="Z1164">
        <f>+VLOOKUP(A$1:A$21186,'DT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>
        <v>152281</v>
      </c>
      <c r="B1165" t="s">
        <v>1337</v>
      </c>
      <c r="C1165" t="s">
        <v>1258</v>
      </c>
      <c r="D1165">
        <v>9000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599.67999999999995</v>
      </c>
      <c r="M1165" s="215">
        <v>46264</v>
      </c>
      <c r="N1165">
        <v>0</v>
      </c>
      <c r="O1165" t="s">
        <v>1277</v>
      </c>
      <c r="P1165">
        <v>152281</v>
      </c>
      <c r="Q1165" t="s">
        <v>484</v>
      </c>
      <c r="R1165">
        <v>0</v>
      </c>
      <c r="S1165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+VLOOKUP($A$1:$A$21186,'DT HUEVO'!$A:$E,3,0)</f>
        <v>XL</v>
      </c>
      <c r="W1165" t="str">
        <f>+VLOOKUP($A$1:$A$21026,'DT HUEVO'!$A:$E,4,0)</f>
        <v>EMPACADOS</v>
      </c>
      <c r="X1165" t="str">
        <f>+VLOOKUP(T$1:T$21186,'DT HUEVO'!$H:$K,2,0)</f>
        <v>CENTRO ORIENTE</v>
      </c>
      <c r="Y1165" t="str">
        <f>+VLOOKUP(T$1:T$21186,'DT HUEVO'!$H:$K,3,0)</f>
        <v>SANTANDER</v>
      </c>
      <c r="Z1165">
        <f>+VLOOKUP(A$1:A$21186,'DT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>
        <v>152384</v>
      </c>
      <c r="B1166" t="s">
        <v>1106</v>
      </c>
      <c r="C1166" t="s">
        <v>1258</v>
      </c>
      <c r="D1166">
        <v>32400</v>
      </c>
      <c r="E1166">
        <v>0</v>
      </c>
      <c r="F1166" t="s">
        <v>1259</v>
      </c>
      <c r="G1166" t="s">
        <v>1260</v>
      </c>
      <c r="H1166">
        <v>0</v>
      </c>
      <c r="I1166">
        <v>590</v>
      </c>
      <c r="J1166" t="s">
        <v>1261</v>
      </c>
      <c r="K1166" t="s">
        <v>1262</v>
      </c>
      <c r="L1166">
        <v>504.4</v>
      </c>
      <c r="M1166" s="215">
        <v>46264</v>
      </c>
      <c r="N1166"/>
      <c r="O1166" t="s">
        <v>1277</v>
      </c>
      <c r="P1166">
        <v>152384</v>
      </c>
      <c r="Q1166" t="s">
        <v>484</v>
      </c>
      <c r="R1166">
        <v>0</v>
      </c>
      <c r="S1166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+VLOOKUP($A$1:$A$21186,'DT HUEVO'!$A:$E,3,0)</f>
        <v>L</v>
      </c>
      <c r="W1166" t="str">
        <f>+VLOOKUP($A$1:$A$21026,'DT HUEVO'!$A:$E,4,0)</f>
        <v>EMPACADOS</v>
      </c>
      <c r="X1166" t="str">
        <f>+VLOOKUP(T$1:T$21186,'DT HUEVO'!$H:$K,2,0)</f>
        <v>CENTRO ORIENTE</v>
      </c>
      <c r="Y1166" t="str">
        <f>+VLOOKUP(T$1:T$21186,'DT HUEVO'!$H:$K,3,0)</f>
        <v>SANTANDER</v>
      </c>
      <c r="Z1166">
        <f>+VLOOKUP(A$1:A$21186,'DT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2010102</v>
      </c>
      <c r="B1167" t="s">
        <v>1266</v>
      </c>
      <c r="C1167" t="s">
        <v>1258</v>
      </c>
      <c r="D1167">
        <v>8160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629.67999999999995</v>
      </c>
      <c r="M1167" s="215">
        <v>46264</v>
      </c>
      <c r="N1167"/>
      <c r="O1167" t="s">
        <v>1277</v>
      </c>
      <c r="P1167">
        <v>2010102</v>
      </c>
      <c r="Q1167" t="s">
        <v>484</v>
      </c>
      <c r="R1167">
        <v>0</v>
      </c>
      <c r="S116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+VLOOKUP($A$1:$A$21186,'DT HUEVO'!$A:$E,3,0)</f>
        <v>YUMBO</v>
      </c>
      <c r="W1167" t="str">
        <f>+VLOOKUP($A$1:$A$21026,'DT HUEVO'!$A:$E,4,0)</f>
        <v>VERDE</v>
      </c>
      <c r="X1167" t="str">
        <f>+VLOOKUP(T$1:T$21186,'DT HUEVO'!$H:$K,2,0)</f>
        <v>CENTRO ORIENTE</v>
      </c>
      <c r="Y1167" t="str">
        <f>+VLOOKUP(T$1:T$21186,'DT HUEVO'!$H:$K,3,0)</f>
        <v>SANTANDER</v>
      </c>
      <c r="Z1167">
        <f>+VLOOKUP(A$1:A$21186,'DT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2110202</v>
      </c>
      <c r="B1168" t="s">
        <v>1007</v>
      </c>
      <c r="C1168" t="s">
        <v>1258</v>
      </c>
      <c r="D1168">
        <v>225720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394.751963620992</v>
      </c>
      <c r="M1168" s="215">
        <v>46264</v>
      </c>
      <c r="N1168"/>
      <c r="O1168" t="s">
        <v>1277</v>
      </c>
      <c r="P1168">
        <v>2110202</v>
      </c>
      <c r="Q1168" t="s">
        <v>484</v>
      </c>
      <c r="R1168">
        <v>0</v>
      </c>
      <c r="S1168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+VLOOKUP($A$1:$A$21186,'DT HUEVO'!$A:$E,3,0)</f>
        <v>XL</v>
      </c>
      <c r="W1168" t="str">
        <f>+VLOOKUP($A$1:$A$21026,'DT HUEVO'!$A:$E,4,0)</f>
        <v>VERDE</v>
      </c>
      <c r="X1168" t="str">
        <f>+VLOOKUP(T$1:T$21186,'DT HUEVO'!$H:$K,2,0)</f>
        <v>CENTRO ORIENTE</v>
      </c>
      <c r="Y1168" t="str">
        <f>+VLOOKUP(T$1:T$21186,'DT HUEVO'!$H:$K,3,0)</f>
        <v>SANTANDER</v>
      </c>
      <c r="Z1168">
        <f>+VLOOKUP(A$1:A$21186,'DT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2152388</v>
      </c>
      <c r="B1169" t="s">
        <v>1105</v>
      </c>
      <c r="C1169" t="s">
        <v>1258</v>
      </c>
      <c r="D1169">
        <v>1800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538.38</v>
      </c>
      <c r="M1169" s="215">
        <v>46264</v>
      </c>
      <c r="N1169"/>
      <c r="O1169" t="s">
        <v>1277</v>
      </c>
      <c r="P1169">
        <v>2152388</v>
      </c>
      <c r="Q1169" t="s">
        <v>484</v>
      </c>
      <c r="R1169">
        <v>0</v>
      </c>
      <c r="S1169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+VLOOKUP($A$1:$A$21186,'DT HUEVO'!$A:$E,3,0)</f>
        <v>L</v>
      </c>
      <c r="W1169" t="str">
        <f>+VLOOKUP($A$1:$A$21026,'DT HUEVO'!$A:$E,4,0)</f>
        <v>EMPACADOS</v>
      </c>
      <c r="X1169" t="str">
        <f>+VLOOKUP(T$1:T$21186,'DT HUEVO'!$H:$K,2,0)</f>
        <v>CENTRO ORIENTE</v>
      </c>
      <c r="Y1169" t="str">
        <f>+VLOOKUP(T$1:T$21186,'DT HUEVO'!$H:$K,3,0)</f>
        <v>SANTANDER</v>
      </c>
      <c r="Z1169">
        <f>+VLOOKUP(A$1:A$21186,'DT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114268</v>
      </c>
      <c r="B1170" t="s">
        <v>1179</v>
      </c>
      <c r="C1170" t="s">
        <v>1258</v>
      </c>
      <c r="D1170">
        <v>900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717.66</v>
      </c>
      <c r="M1170" s="215">
        <v>46261</v>
      </c>
      <c r="N1170"/>
      <c r="O1170" t="s">
        <v>853</v>
      </c>
      <c r="P1170">
        <v>114268</v>
      </c>
      <c r="Q1170" t="s">
        <v>854</v>
      </c>
      <c r="R1170">
        <v>0</v>
      </c>
      <c r="S1170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+VLOOKUP($A$1:$A$21186,'DT HUEVO'!$A:$E,3,0)</f>
        <v>XL</v>
      </c>
      <c r="W1170" t="str">
        <f>+VLOOKUP($A$1:$A$21026,'DT HUEVO'!$A:$E,4,0)</f>
        <v>EMPACADOS</v>
      </c>
      <c r="X1170" t="str">
        <f>+VLOOKUP(T$1:T$21186,'DT HUEVO'!$H:$K,2,0)</f>
        <v>OCCIDENTE</v>
      </c>
      <c r="Y1170" t="str">
        <f>+VLOOKUP(T$1:T$21186,'DT HUEVO'!$H:$K,3,0)</f>
        <v>CALOTO</v>
      </c>
      <c r="Z1170">
        <f>+VLOOKUP(A$1:A$21186,'DT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>
        <v>114357</v>
      </c>
      <c r="B1171" t="s">
        <v>1180</v>
      </c>
      <c r="C1171" t="s">
        <v>1258</v>
      </c>
      <c r="D1171">
        <v>720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639.67999999999995</v>
      </c>
      <c r="M1171" s="215">
        <v>46261</v>
      </c>
      <c r="N1171"/>
      <c r="O1171" t="s">
        <v>853</v>
      </c>
      <c r="P1171">
        <v>114357</v>
      </c>
      <c r="Q1171" t="s">
        <v>854</v>
      </c>
      <c r="R1171">
        <v>0</v>
      </c>
      <c r="S1171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+VLOOKUP($A$1:$A$21186,'DT HUEVO'!$A:$E,3,0)</f>
        <v>L</v>
      </c>
      <c r="W1171" t="str">
        <f>+VLOOKUP($A$1:$A$21026,'DT HUEVO'!$A:$E,4,0)</f>
        <v>EMPACADOS</v>
      </c>
      <c r="X1171" t="str">
        <f>+VLOOKUP(T$1:T$21186,'DT HUEVO'!$H:$K,2,0)</f>
        <v>OCCIDENTE</v>
      </c>
      <c r="Y1171" t="str">
        <f>+VLOOKUP(T$1:T$21186,'DT HUEVO'!$H:$K,3,0)</f>
        <v>CALOTO</v>
      </c>
      <c r="Z1171">
        <f>+VLOOKUP(A$1:A$21186,'DT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>
        <v>114379</v>
      </c>
      <c r="B1172" t="s">
        <v>1181</v>
      </c>
      <c r="C1172" t="s">
        <v>1258</v>
      </c>
      <c r="D1172">
        <v>1500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570.95000000000005</v>
      </c>
      <c r="M1172" s="215">
        <v>46261</v>
      </c>
      <c r="N1172"/>
      <c r="O1172" t="s">
        <v>853</v>
      </c>
      <c r="P1172">
        <v>114379</v>
      </c>
      <c r="Q1172" t="s">
        <v>854</v>
      </c>
      <c r="R1172">
        <v>0</v>
      </c>
      <c r="S117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+VLOOKUP($A$1:$A$21186,'DT HUEVO'!$A:$E,3,0)</f>
        <v>L</v>
      </c>
      <c r="W1172" t="str">
        <f>+VLOOKUP($A$1:$A$21026,'DT HUEVO'!$A:$E,4,0)</f>
        <v>EMPACADOS</v>
      </c>
      <c r="X1172" t="str">
        <f>+VLOOKUP(T$1:T$21186,'DT HUEVO'!$H:$K,2,0)</f>
        <v>OCCIDENTE</v>
      </c>
      <c r="Y1172" t="str">
        <f>+VLOOKUP(T$1:T$21186,'DT HUEVO'!$H:$K,3,0)</f>
        <v>CALOTO</v>
      </c>
      <c r="Z1172">
        <f>+VLOOKUP(A$1:A$21186,'DT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>
        <v>152384</v>
      </c>
      <c r="B1173" t="s">
        <v>1106</v>
      </c>
      <c r="C1173" t="s">
        <v>1258</v>
      </c>
      <c r="D1173">
        <v>3000</v>
      </c>
      <c r="E1173">
        <v>0</v>
      </c>
      <c r="F1173" t="s">
        <v>1259</v>
      </c>
      <c r="G1173" t="s">
        <v>1260</v>
      </c>
      <c r="H1173">
        <v>0</v>
      </c>
      <c r="I1173">
        <v>540</v>
      </c>
      <c r="J1173" t="s">
        <v>1261</v>
      </c>
      <c r="K1173" t="s">
        <v>1262</v>
      </c>
      <c r="L1173">
        <v>504.4</v>
      </c>
      <c r="M1173" s="215">
        <v>46264</v>
      </c>
      <c r="N1173"/>
      <c r="O1173" t="s">
        <v>853</v>
      </c>
      <c r="P1173">
        <v>152384</v>
      </c>
      <c r="Q1173" t="s">
        <v>854</v>
      </c>
      <c r="R1173">
        <v>0</v>
      </c>
      <c r="S1173">
        <v>96</v>
      </c>
      <c r="T1173" s="3" t="str">
        <f>+VLOOKUP(Tabla1[[#This Row],[id_bodega]],'CONVERSION DATOS'!B:D,2,0)</f>
        <v>TAT PASTO</v>
      </c>
      <c r="U1173" s="3" t="str">
        <f>+VLOOKUP(Q1173,'CONVERSION DATOS'!B:D,3,0)</f>
        <v>TRANSITO</v>
      </c>
      <c r="V1173" t="str">
        <f>+VLOOKUP($A$1:$A$21186,'DT HUEVO'!$A:$E,3,0)</f>
        <v>L</v>
      </c>
      <c r="W1173" t="str">
        <f>+VLOOKUP($A$1:$A$21026,'DT HUEVO'!$A:$E,4,0)</f>
        <v>EMPACADOS</v>
      </c>
      <c r="X1173" t="str">
        <f>+VLOOKUP(T$1:T$21186,'DT HUEVO'!$H:$K,2,0)</f>
        <v>OCCIDENTE</v>
      </c>
      <c r="Y1173" t="str">
        <f>+VLOOKUP(T$1:T$21186,'DT HUEVO'!$H:$K,3,0)</f>
        <v>CALOTO</v>
      </c>
      <c r="Z1173">
        <f>+VLOOKUP(A$1:A$21186,'DT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2110302</v>
      </c>
      <c r="B1174" t="s">
        <v>1006</v>
      </c>
      <c r="C1174" t="s">
        <v>1258</v>
      </c>
      <c r="D1174">
        <v>206160</v>
      </c>
      <c r="E1174">
        <v>0</v>
      </c>
      <c r="F1174" t="s">
        <v>1259</v>
      </c>
      <c r="G1174" t="s">
        <v>1260</v>
      </c>
      <c r="H1174">
        <v>0</v>
      </c>
      <c r="I1174">
        <v>450</v>
      </c>
      <c r="J1174" t="s">
        <v>1261</v>
      </c>
      <c r="K1174" t="s">
        <v>1262</v>
      </c>
      <c r="L1174">
        <v>363.24</v>
      </c>
      <c r="M1174" s="215">
        <v>46264</v>
      </c>
      <c r="N1174"/>
      <c r="O1174" t="s">
        <v>853</v>
      </c>
      <c r="P1174">
        <v>2110302</v>
      </c>
      <c r="Q1174" t="s">
        <v>854</v>
      </c>
      <c r="R1174">
        <v>0</v>
      </c>
      <c r="S1174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+VLOOKUP($A$1:$A$21186,'DT HUEVO'!$A:$E,3,0)</f>
        <v>L</v>
      </c>
      <c r="W1174" t="str">
        <f>+VLOOKUP($A$1:$A$21026,'DT HUEVO'!$A:$E,4,0)</f>
        <v>VERDE</v>
      </c>
      <c r="X1174" t="str">
        <f>+VLOOKUP(T$1:T$21186,'DT HUEVO'!$H:$K,2,0)</f>
        <v>OCCIDENTE</v>
      </c>
      <c r="Y1174" t="str">
        <f>+VLOOKUP(T$1:T$21186,'DT HUEVO'!$H:$K,3,0)</f>
        <v>CALOTO</v>
      </c>
      <c r="Z1174">
        <f>+VLOOKUP(A$1:A$21186,'DT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2110402</v>
      </c>
      <c r="B1175" t="s">
        <v>1008</v>
      </c>
      <c r="C1175" t="s">
        <v>1258</v>
      </c>
      <c r="D1175">
        <v>1200</v>
      </c>
      <c r="E1175">
        <v>0</v>
      </c>
      <c r="F1175" t="s">
        <v>1259</v>
      </c>
      <c r="G1175" t="s">
        <v>1260</v>
      </c>
      <c r="H1175">
        <v>0</v>
      </c>
      <c r="I1175">
        <v>440</v>
      </c>
      <c r="J1175" t="s">
        <v>1261</v>
      </c>
      <c r="K1175" t="s">
        <v>1262</v>
      </c>
      <c r="L1175">
        <v>349.55</v>
      </c>
      <c r="M1175" s="215">
        <v>46264</v>
      </c>
      <c r="N1175"/>
      <c r="O1175" t="s">
        <v>853</v>
      </c>
      <c r="P1175">
        <v>2110402</v>
      </c>
      <c r="Q1175" t="s">
        <v>854</v>
      </c>
      <c r="R1175">
        <v>0</v>
      </c>
      <c r="S1175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+VLOOKUP($A$1:$A$21186,'DT HUEVO'!$A:$E,3,0)</f>
        <v>M</v>
      </c>
      <c r="W1175" t="str">
        <f>+VLOOKUP($A$1:$A$21026,'DT HUEVO'!$A:$E,4,0)</f>
        <v>VERDE</v>
      </c>
      <c r="X1175" t="str">
        <f>+VLOOKUP(T$1:T$21186,'DT HUEVO'!$H:$K,2,0)</f>
        <v>OCCIDENTE</v>
      </c>
      <c r="Y1175" t="str">
        <f>+VLOOKUP(T$1:T$21186,'DT HUEVO'!$H:$K,3,0)</f>
        <v>CALOTO</v>
      </c>
      <c r="Z1175">
        <f>+VLOOKUP(A$1:A$21186,'DT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13358</v>
      </c>
      <c r="B1176" t="s">
        <v>33</v>
      </c>
      <c r="C1176" t="s">
        <v>1258</v>
      </c>
      <c r="D1176">
        <v>109728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493.6</v>
      </c>
      <c r="M1176" s="215">
        <v>46264</v>
      </c>
      <c r="N1176"/>
      <c r="O1176" t="s">
        <v>947</v>
      </c>
      <c r="P1176">
        <v>13358</v>
      </c>
      <c r="Q1176" t="s">
        <v>948</v>
      </c>
      <c r="R1176">
        <v>0</v>
      </c>
      <c r="S1176">
        <v>96</v>
      </c>
      <c r="T1176" s="3" t="str">
        <f>+VLOOKUP(Tabla1[[#This Row],[id_bodega]],'CONVERSION DATOS'!B:D,2,0)</f>
        <v>TAT CE BOGOTA</v>
      </c>
      <c r="U1176" s="3" t="str">
        <f>+VLOOKUP(Q1176,'CONVERSION DATOS'!B:D,3,0)</f>
        <v>TRANSITO</v>
      </c>
      <c r="V1176" t="str">
        <f>+VLOOKUP($A$1:$A$21186,'DT HUEVO'!$A:$E,3,0)</f>
        <v>AA</v>
      </c>
      <c r="W1176" t="str">
        <f>+VLOOKUP($A$1:$A$21026,'DT HUEVO'!$A:$E,4,0)</f>
        <v>EMPACADOS</v>
      </c>
      <c r="X1176" t="str">
        <f>+VLOOKUP(T$1:T$21186,'DT HUEVO'!$H:$K,2,0)</f>
        <v>CENTRO DE EMPAQUES</v>
      </c>
      <c r="Y1176" t="str">
        <f>+VLOOKUP(T$1:T$21186,'DT HUEVO'!$H:$K,3,0)</f>
        <v>CALOTO</v>
      </c>
      <c r="Z1176">
        <f>+VLOOKUP(A$1:A$21186,'DT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2010301</v>
      </c>
      <c r="B1177" t="s">
        <v>1270</v>
      </c>
      <c r="C1177" t="s">
        <v>1258</v>
      </c>
      <c r="D1177">
        <v>19200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376.83</v>
      </c>
      <c r="M1177" s="215">
        <v>46265</v>
      </c>
      <c r="N1177"/>
      <c r="O1177" t="s">
        <v>947</v>
      </c>
      <c r="P1177">
        <v>2010301</v>
      </c>
      <c r="Q1177" t="s">
        <v>948</v>
      </c>
      <c r="R1177">
        <v>0</v>
      </c>
      <c r="S1177">
        <v>96</v>
      </c>
      <c r="T1177" s="3" t="str">
        <f>+VLOOKUP(Tabla1[[#This Row],[id_bodega]],'CONVERSION DATOS'!B:D,2,0)</f>
        <v>TAT CE BOGOTA</v>
      </c>
      <c r="U1177" s="3" t="str">
        <f>+VLOOKUP(Q1177,'CONVERSION DATOS'!B:D,3,0)</f>
        <v>TRANSITO</v>
      </c>
      <c r="V1177" t="str">
        <f>+VLOOKUP($A$1:$A$21186,'DT HUEVO'!$A:$E,3,0)</f>
        <v>AA</v>
      </c>
      <c r="W1177" t="str">
        <f>+VLOOKUP($A$1:$A$21026,'DT HUEVO'!$A:$E,4,0)</f>
        <v>GRIS SUELTO</v>
      </c>
      <c r="X1177" t="str">
        <f>+VLOOKUP(T$1:T$21186,'DT HUEVO'!$H:$K,2,0)</f>
        <v>CENTRO DE EMPAQUES</v>
      </c>
      <c r="Y1177" t="str">
        <f>+VLOOKUP(T$1:T$21186,'DT HUEVO'!$H:$K,3,0)</f>
        <v>CALOTO</v>
      </c>
      <c r="Z1177">
        <f>+VLOOKUP(A$1:A$21186,'DT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13358</v>
      </c>
      <c r="B1178" t="s">
        <v>33</v>
      </c>
      <c r="C1178" t="s">
        <v>1258</v>
      </c>
      <c r="D1178">
        <v>180000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493.6</v>
      </c>
      <c r="M1178" s="215">
        <v>46264</v>
      </c>
      <c r="N1178"/>
      <c r="O1178" t="s">
        <v>714</v>
      </c>
      <c r="P1178">
        <v>13358</v>
      </c>
      <c r="Q1178" t="s">
        <v>486</v>
      </c>
      <c r="R1178">
        <v>0</v>
      </c>
      <c r="S1178">
        <v>96</v>
      </c>
      <c r="T1178" s="3" t="str">
        <f>+VLOOKUP(Tabla1[[#This Row],[id_bodega]],'CONVERSION DATOS'!B:D,2,0)</f>
        <v>TAT CE BARRANQUILLA</v>
      </c>
      <c r="U1178" s="3" t="str">
        <f>+VLOOKUP(Q1178,'CONVERSION DATOS'!B:D,3,0)</f>
        <v>TRANSITO</v>
      </c>
      <c r="V1178" t="str">
        <f>+VLOOKUP($A$1:$A$21186,'DT HUEVO'!$A:$E,3,0)</f>
        <v>AA</v>
      </c>
      <c r="W1178" t="str">
        <f>+VLOOKUP($A$1:$A$21026,'DT HUEVO'!$A:$E,4,0)</f>
        <v>EMPACADOS</v>
      </c>
      <c r="X1178" t="str">
        <f>+VLOOKUP(T$1:T$21186,'DT HUEVO'!$H:$K,2,0)</f>
        <v>CENTRO DE EMPAQUES</v>
      </c>
      <c r="Y1178" t="str">
        <f>+VLOOKUP(T$1:T$21186,'DT HUEVO'!$H:$K,3,0)</f>
        <v>SANTANDER</v>
      </c>
      <c r="Z1178">
        <f>+VLOOKUP(A$1:A$21186,'DT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>
        <v>112268</v>
      </c>
      <c r="B1179" t="s">
        <v>1065</v>
      </c>
      <c r="C1179" t="s">
        <v>1258</v>
      </c>
      <c r="D1179">
        <v>300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684.07</v>
      </c>
      <c r="M1179" s="215">
        <v>46263</v>
      </c>
      <c r="N1179"/>
      <c r="O1179" t="s">
        <v>714</v>
      </c>
      <c r="P1179">
        <v>112268</v>
      </c>
      <c r="Q1179" t="s">
        <v>486</v>
      </c>
      <c r="R1179">
        <v>0</v>
      </c>
      <c r="S1179">
        <v>96</v>
      </c>
      <c r="T1179" s="3" t="str">
        <f>+VLOOKUP(Tabla1[[#This Row],[id_bodega]],'CONVERSION DATOS'!B:D,2,0)</f>
        <v>TAT CE BARRANQUILLA</v>
      </c>
      <c r="U1179" s="3" t="str">
        <f>+VLOOKUP(Q1179,'CONVERSION DATOS'!B:D,3,0)</f>
        <v>TRANSITO</v>
      </c>
      <c r="V1179" t="str">
        <f>+VLOOKUP($A$1:$A$21186,'DT HUEVO'!$A:$E,3,0)</f>
        <v>XL</v>
      </c>
      <c r="W1179" t="str">
        <f>+VLOOKUP($A$1:$A$21026,'DT HUEVO'!$A:$E,4,0)</f>
        <v>EMPACADOS</v>
      </c>
      <c r="X1179" t="str">
        <f>+VLOOKUP(T$1:T$21186,'DT HUEVO'!$H:$K,2,0)</f>
        <v>CENTRO DE EMPAQUES</v>
      </c>
      <c r="Y1179" t="str">
        <f>+VLOOKUP(T$1:T$21186,'DT HUEVO'!$H:$K,3,0)</f>
        <v>SANTANDER</v>
      </c>
      <c r="Z1179">
        <f>+VLOOKUP(A$1:A$21186,'DT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>
        <v>114357</v>
      </c>
      <c r="B1180" t="s">
        <v>1180</v>
      </c>
      <c r="C1180" t="s">
        <v>1258</v>
      </c>
      <c r="D1180">
        <v>5520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639.67999999999995</v>
      </c>
      <c r="M1180" s="215">
        <v>46262</v>
      </c>
      <c r="N1180"/>
      <c r="O1180" t="s">
        <v>714</v>
      </c>
      <c r="P1180">
        <v>114357</v>
      </c>
      <c r="Q1180" t="s">
        <v>486</v>
      </c>
      <c r="R1180">
        <v>0</v>
      </c>
      <c r="S1180">
        <v>96</v>
      </c>
      <c r="T1180" s="3" t="str">
        <f>+VLOOKUP(Tabla1[[#This Row],[id_bodega]],'CONVERSION DATOS'!B:D,2,0)</f>
        <v>TAT CE BARRANQUILLA</v>
      </c>
      <c r="U1180" s="3" t="str">
        <f>+VLOOKUP(Q1180,'CONVERSION DATOS'!B:D,3,0)</f>
        <v>TRANSITO</v>
      </c>
      <c r="V1180" t="str">
        <f>+VLOOKUP($A$1:$A$21186,'DT HUEVO'!$A:$E,3,0)</f>
        <v>L</v>
      </c>
      <c r="W1180" t="str">
        <f>+VLOOKUP($A$1:$A$21026,'DT HUEVO'!$A:$E,4,0)</f>
        <v>EMPACADOS</v>
      </c>
      <c r="X1180" t="str">
        <f>+VLOOKUP(T$1:T$21186,'DT HUEVO'!$H:$K,2,0)</f>
        <v>CENTRO DE EMPAQUES</v>
      </c>
      <c r="Y1180" t="str">
        <f>+VLOOKUP(T$1:T$21186,'DT HUEVO'!$H:$K,3,0)</f>
        <v>SANTANDER</v>
      </c>
      <c r="Z1180">
        <f>+VLOOKUP(A$1:A$21186,'DT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>
        <v>114379</v>
      </c>
      <c r="B1181" t="s">
        <v>1181</v>
      </c>
      <c r="C1181" t="s">
        <v>1258</v>
      </c>
      <c r="D1181">
        <v>1800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570.95000000000005</v>
      </c>
      <c r="M1181" s="215">
        <v>46262</v>
      </c>
      <c r="N1181"/>
      <c r="O1181" t="s">
        <v>714</v>
      </c>
      <c r="P1181">
        <v>114379</v>
      </c>
      <c r="Q1181" t="s">
        <v>486</v>
      </c>
      <c r="R1181">
        <v>0</v>
      </c>
      <c r="S1181">
        <v>96</v>
      </c>
      <c r="T1181" s="3" t="str">
        <f>+VLOOKUP(Tabla1[[#This Row],[id_bodega]],'CONVERSION DATOS'!B:D,2,0)</f>
        <v>TAT CE BARRANQUILLA</v>
      </c>
      <c r="U1181" s="3" t="str">
        <f>+VLOOKUP(Q1181,'CONVERSION DATOS'!B:D,3,0)</f>
        <v>TRANSITO</v>
      </c>
      <c r="V1181" t="str">
        <f>+VLOOKUP($A$1:$A$21186,'DT HUEVO'!$A:$E,3,0)</f>
        <v>L</v>
      </c>
      <c r="W1181" t="str">
        <f>+VLOOKUP($A$1:$A$21026,'DT HUEVO'!$A:$E,4,0)</f>
        <v>EMPACADOS</v>
      </c>
      <c r="X1181" t="str">
        <f>+VLOOKUP(T$1:T$21186,'DT HUEVO'!$H:$K,2,0)</f>
        <v>CENTRO DE EMPAQUES</v>
      </c>
      <c r="Y1181" t="str">
        <f>+VLOOKUP(T$1:T$21186,'DT HUEVO'!$H:$K,3,0)</f>
        <v>SANTANDER</v>
      </c>
      <c r="Z1181">
        <f>+VLOOKUP(A$1:A$21186,'DT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2010301</v>
      </c>
      <c r="B1182" t="s">
        <v>1270</v>
      </c>
      <c r="C1182" t="s">
        <v>1258</v>
      </c>
      <c r="D1182">
        <v>160080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376.83</v>
      </c>
      <c r="M1182" s="215">
        <v>46264</v>
      </c>
      <c r="N1182"/>
      <c r="O1182" t="s">
        <v>714</v>
      </c>
      <c r="P1182">
        <v>2010301</v>
      </c>
      <c r="Q1182" t="s">
        <v>486</v>
      </c>
      <c r="R1182">
        <v>0</v>
      </c>
      <c r="S1182">
        <v>96</v>
      </c>
      <c r="T1182" s="3" t="str">
        <f>+VLOOKUP(Tabla1[[#This Row],[id_bodega]],'CONVERSION DATOS'!B:D,2,0)</f>
        <v>TAT CE BARRANQUILLA</v>
      </c>
      <c r="U1182" s="3" t="str">
        <f>+VLOOKUP(Q1182,'CONVERSION DATOS'!B:D,3,0)</f>
        <v>TRANSITO</v>
      </c>
      <c r="V1182" t="str">
        <f>+VLOOKUP($A$1:$A$21186,'DT HUEVO'!$A:$E,3,0)</f>
        <v>AA</v>
      </c>
      <c r="W1182" t="str">
        <f>+VLOOKUP($A$1:$A$21026,'DT HUEVO'!$A:$E,4,0)</f>
        <v>GRIS SUELTO</v>
      </c>
      <c r="X1182" t="str">
        <f>+VLOOKUP(T$1:T$21186,'DT HUEVO'!$H:$K,2,0)</f>
        <v>CENTRO DE EMPAQUES</v>
      </c>
      <c r="Y1182" t="str">
        <f>+VLOOKUP(T$1:T$21186,'DT HUEVO'!$H:$K,3,0)</f>
        <v>SANTANDER</v>
      </c>
      <c r="Z1182">
        <f>+VLOOKUP(A$1:A$21186,'DT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HD</v>
      </c>
    </row>
    <row r="1183" spans="1:28">
      <c r="A1183">
        <v>2010501</v>
      </c>
      <c r="B1183" t="s">
        <v>1271</v>
      </c>
      <c r="C1183" t="s">
        <v>1258</v>
      </c>
      <c r="D1183">
        <v>360960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319.64999999999998</v>
      </c>
      <c r="M1183" s="215">
        <v>46264</v>
      </c>
      <c r="N1183"/>
      <c r="O1183" t="s">
        <v>714</v>
      </c>
      <c r="P1183">
        <v>2010501</v>
      </c>
      <c r="Q1183" t="s">
        <v>486</v>
      </c>
      <c r="R1183">
        <v>0</v>
      </c>
      <c r="S1183">
        <v>96</v>
      </c>
      <c r="T1183" s="3" t="str">
        <f>+VLOOKUP(Tabla1[[#This Row],[id_bodega]],'CONVERSION DATOS'!B:D,2,0)</f>
        <v>TAT CE BARRANQUILLA</v>
      </c>
      <c r="U1183" s="3" t="str">
        <f>+VLOOKUP(Q1183,'CONVERSION DATOS'!B:D,3,0)</f>
        <v>TRANSITO</v>
      </c>
      <c r="V1183" t="str">
        <f>+VLOOKUP($A$1:$A$21186,'DT HUEVO'!$A:$E,3,0)</f>
        <v>B</v>
      </c>
      <c r="W1183" t="str">
        <f>+VLOOKUP($A$1:$A$21026,'DT HUEVO'!$A:$E,4,0)</f>
        <v>GRIS SUELTO</v>
      </c>
      <c r="X1183" t="str">
        <f>+VLOOKUP(T$1:T$21186,'DT HUEVO'!$H:$K,2,0)</f>
        <v>CENTRO DE EMPAQUES</v>
      </c>
      <c r="Y1183" t="str">
        <f>+VLOOKUP(T$1:T$21186,'DT HUEVO'!$H:$K,3,0)</f>
        <v>SANTANDER</v>
      </c>
      <c r="Z1183">
        <f>+VLOOKUP(A$1:A$21186,'DT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MAY</v>
      </c>
    </row>
    <row r="1184" spans="1:28">
      <c r="A1184">
        <v>2410401</v>
      </c>
      <c r="B1184" t="s">
        <v>1790</v>
      </c>
      <c r="C1184" t="s">
        <v>1258</v>
      </c>
      <c r="D1184">
        <v>163200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406.83</v>
      </c>
      <c r="M1184" s="215">
        <v>46263</v>
      </c>
      <c r="N1184">
        <v>0</v>
      </c>
      <c r="O1184" t="s">
        <v>714</v>
      </c>
      <c r="P1184">
        <v>2410401</v>
      </c>
      <c r="Q1184" t="s">
        <v>486</v>
      </c>
      <c r="R1184">
        <v>0</v>
      </c>
      <c r="S1184">
        <v>96</v>
      </c>
      <c r="T1184" s="3" t="str">
        <f>+VLOOKUP(Tabla1[[#This Row],[id_bodega]],'CONVERSION DATOS'!B:D,2,0)</f>
        <v>TAT CE BARRANQUILLA</v>
      </c>
      <c r="U1184" s="3" t="str">
        <f>+VLOOKUP(Q1184,'CONVERSION DATOS'!B:D,3,0)</f>
        <v>TRANSITO</v>
      </c>
      <c r="V1184" t="str">
        <f>+VLOOKUP($A$1:$A$21186,'DT HUEVO'!$A:$E,3,0)</f>
        <v>A</v>
      </c>
      <c r="W1184" t="str">
        <f>+VLOOKUP($A$1:$A$21026,'DT HUEVO'!$A:$E,4,0)</f>
        <v>GRIS SUELTO</v>
      </c>
      <c r="X1184" t="str">
        <f>+VLOOKUP(T$1:T$21186,'DT HUEVO'!$H:$K,2,0)</f>
        <v>CENTRO DE EMPAQUES</v>
      </c>
      <c r="Y1184" t="str">
        <f>+VLOOKUP(T$1:T$21186,'DT HUEVO'!$H:$K,3,0)</f>
        <v>SANTANDER</v>
      </c>
      <c r="Z1184">
        <f>+VLOOKUP(A$1:A$21186,'DT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>
        <v>13420</v>
      </c>
      <c r="B1185" t="s">
        <v>1716</v>
      </c>
      <c r="C1185" t="s">
        <v>1258</v>
      </c>
      <c r="D1185">
        <v>900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404.41</v>
      </c>
      <c r="M1185" s="215">
        <v>46264</v>
      </c>
      <c r="N1185"/>
      <c r="O1185" t="s">
        <v>1158</v>
      </c>
      <c r="P1185">
        <v>13420</v>
      </c>
      <c r="Q1185" t="s">
        <v>1159</v>
      </c>
      <c r="R1185">
        <v>0</v>
      </c>
      <c r="S1185"/>
      <c r="T1185" s="3" t="str">
        <f>+VLOOKUP(Tabla1[[#This Row],[id_bodega]],'CONVERSION DATOS'!B:D,2,0)</f>
        <v>TAT CE CALI</v>
      </c>
      <c r="U1185" s="3" t="str">
        <f>+VLOOKUP(Q1185,'CONVERSION DATOS'!B:D,3,0)</f>
        <v>TRANSITO</v>
      </c>
      <c r="V1185" t="str">
        <f>+VLOOKUP($A$1:$A$21186,'DT HUEVO'!$A:$E,3,0)</f>
        <v>A</v>
      </c>
      <c r="W1185" t="str">
        <f>+VLOOKUP($A$1:$A$21026,'DT HUEVO'!$A:$E,4,0)</f>
        <v>EMPACADOS</v>
      </c>
      <c r="X1185" t="str">
        <f>+VLOOKUP(T$1:T$21186,'DT HUEVO'!$H:$K,2,0)</f>
        <v>OCCIDENTE</v>
      </c>
      <c r="Y1185" t="str">
        <f>+VLOOKUP(T$1:T$21186,'DT HUEVO'!$H:$K,3,0)</f>
        <v>CALOTO</v>
      </c>
      <c r="Z1185">
        <f>+VLOOKUP(A$1:A$21186,'DT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13469</v>
      </c>
      <c r="B1186" t="s">
        <v>1692</v>
      </c>
      <c r="C1186" t="s">
        <v>1258</v>
      </c>
      <c r="D1186">
        <v>1200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389.68</v>
      </c>
      <c r="M1186" s="215">
        <v>46260</v>
      </c>
      <c r="N1186"/>
      <c r="O1186" t="s">
        <v>1158</v>
      </c>
      <c r="P1186">
        <v>13469</v>
      </c>
      <c r="Q1186" t="s">
        <v>1159</v>
      </c>
      <c r="R1186">
        <v>0</v>
      </c>
      <c r="S1186"/>
      <c r="T1186" s="3" t="str">
        <f>+VLOOKUP(Tabla1[[#This Row],[id_bodega]],'CONVERSION DATOS'!B:D,2,0)</f>
        <v>TAT CE CALI</v>
      </c>
      <c r="U1186" s="3" t="str">
        <f>+VLOOKUP(Q1186,'CONVERSION DATOS'!B:D,3,0)</f>
        <v>TRANSITO</v>
      </c>
      <c r="V1186" t="str">
        <f>+VLOOKUP($A$1:$A$21186,'DT HUEVO'!$A:$E,3,0)</f>
        <v>A</v>
      </c>
      <c r="W1186" t="str">
        <f>+VLOOKUP($A$1:$A$21026,'DT HUEVO'!$A:$E,4,0)</f>
        <v>EMPACADOS</v>
      </c>
      <c r="X1186" t="str">
        <f>+VLOOKUP(T$1:T$21186,'DT HUEVO'!$H:$K,2,0)</f>
        <v>OCCIDENTE</v>
      </c>
      <c r="Y1186" t="str">
        <f>+VLOOKUP(T$1:T$21186,'DT HUEVO'!$H:$K,3,0)</f>
        <v>CALOTO</v>
      </c>
      <c r="Z1186">
        <f>+VLOOKUP(A$1:A$21186,'DT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>
        <v>10358</v>
      </c>
      <c r="B1187" t="s">
        <v>33</v>
      </c>
      <c r="C1187" t="s">
        <v>1258</v>
      </c>
      <c r="D1187">
        <v>576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376.83</v>
      </c>
      <c r="M1187" s="215">
        <v>46253</v>
      </c>
      <c r="N1187">
        <v>10358</v>
      </c>
      <c r="O1187" t="s">
        <v>820</v>
      </c>
      <c r="P1187">
        <v>10358</v>
      </c>
      <c r="Q1187" t="s">
        <v>488</v>
      </c>
      <c r="R1187">
        <v>0</v>
      </c>
      <c r="S1187">
        <v>96</v>
      </c>
      <c r="T1187" s="3" t="str">
        <f>+VLOOKUP(Tabla1[[#This Row],[id_bodega]],'CONVERSION DATOS'!B:D,2,0)</f>
        <v>LANZA</v>
      </c>
      <c r="U1187" s="3" t="str">
        <f>+VLOOKUP(Q1187,'CONVERSION DATOS'!B:D,3,0)</f>
        <v>PLANTA CLASIFICACION</v>
      </c>
      <c r="V1187" t="str">
        <f>+VLOOKUP($A$1:$A$21186,'DT HUEVO'!$A:$E,3,0)</f>
        <v>AA</v>
      </c>
      <c r="W1187" t="str">
        <f>+VLOOKUP($A$1:$A$21026,'DT HUEVO'!$A:$E,4,0)</f>
        <v>EMPACADOS</v>
      </c>
      <c r="X1187" t="str">
        <f>+VLOOKUP(T$1:T$21186,'DT HUEVO'!$H:$K,2,0)</f>
        <v>-</v>
      </c>
      <c r="Y1187" t="str">
        <f>+VLOOKUP(T$1:T$21186,'DT HUEVO'!$H:$K,3,0)</f>
        <v>SANTANDER</v>
      </c>
      <c r="Z1187">
        <f>+VLOOKUP(A$1:A$21186,'DT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HD</v>
      </c>
    </row>
    <row r="1188" spans="1:28">
      <c r="A1188">
        <v>13324</v>
      </c>
      <c r="B1188" t="s">
        <v>1236</v>
      </c>
      <c r="C1188" t="s">
        <v>1258</v>
      </c>
      <c r="D1188">
        <v>300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470.72</v>
      </c>
      <c r="M1188" s="215">
        <v>46264</v>
      </c>
      <c r="N1188">
        <v>0</v>
      </c>
      <c r="O1188" t="s">
        <v>820</v>
      </c>
      <c r="P1188">
        <v>13324</v>
      </c>
      <c r="Q1188" t="s">
        <v>488</v>
      </c>
      <c r="R1188">
        <v>0</v>
      </c>
      <c r="S1188">
        <v>96</v>
      </c>
      <c r="T1188" s="3" t="str">
        <f>+VLOOKUP(Tabla1[[#This Row],[id_bodega]],'CONVERSION DATOS'!B:D,2,0)</f>
        <v>LANZA</v>
      </c>
      <c r="U1188" s="3" t="str">
        <f>+VLOOKUP(Q1188,'CONVERSION DATOS'!B:D,3,0)</f>
        <v>PLANTA CLASIFICACION</v>
      </c>
      <c r="V1188" t="str">
        <f>+VLOOKUP($A$1:$A$21186,'DT HUEVO'!$A:$E,3,0)</f>
        <v>AA</v>
      </c>
      <c r="W1188" t="str">
        <f>+VLOOKUP($A$1:$A$21026,'DT HUEVO'!$A:$E,4,0)</f>
        <v>EMPACADOS</v>
      </c>
      <c r="X1188" t="str">
        <f>+VLOOKUP(T$1:T$21186,'DT HUEVO'!$H:$K,2,0)</f>
        <v>-</v>
      </c>
      <c r="Y1188" t="str">
        <f>+VLOOKUP(T$1:T$21186,'DT HUEVO'!$H:$K,3,0)</f>
        <v>SANTANDER</v>
      </c>
      <c r="Z1188">
        <f>+VLOOKUP(A$1:A$21186,'DT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HD</v>
      </c>
    </row>
    <row r="1189" spans="1:28">
      <c r="A1189">
        <v>13358</v>
      </c>
      <c r="B1189" t="s">
        <v>33</v>
      </c>
      <c r="C1189" t="s">
        <v>1258</v>
      </c>
      <c r="D1189">
        <v>288</v>
      </c>
      <c r="E1189"/>
      <c r="F1189" t="s">
        <v>1259</v>
      </c>
      <c r="G1189" t="s">
        <v>1260</v>
      </c>
      <c r="H1189"/>
      <c r="I1189"/>
      <c r="J1189" t="s">
        <v>1261</v>
      </c>
      <c r="K1189" t="s">
        <v>1262</v>
      </c>
      <c r="L1189">
        <v>493.6</v>
      </c>
      <c r="M1189" s="215">
        <v>46264</v>
      </c>
      <c r="N1189"/>
      <c r="O1189" t="s">
        <v>820</v>
      </c>
      <c r="P1189">
        <v>13358</v>
      </c>
      <c r="Q1189" t="s">
        <v>488</v>
      </c>
      <c r="R1189">
        <v>0</v>
      </c>
      <c r="S1189">
        <v>96</v>
      </c>
      <c r="T1189" s="3" t="str">
        <f>+VLOOKUP(Tabla1[[#This Row],[id_bodega]],'CONVERSION DATOS'!B:D,2,0)</f>
        <v>LANZA</v>
      </c>
      <c r="U1189" s="3" t="str">
        <f>+VLOOKUP(Q1189,'CONVERSION DATOS'!B:D,3,0)</f>
        <v>PLANTA CLASIFICACION</v>
      </c>
      <c r="V1189" t="str">
        <f>+VLOOKUP($A$1:$A$21186,'DT HUEVO'!$A:$E,3,0)</f>
        <v>AA</v>
      </c>
      <c r="W1189" t="str">
        <f>+VLOOKUP($A$1:$A$21026,'DT HUEVO'!$A:$E,4,0)</f>
        <v>EMPACADOS</v>
      </c>
      <c r="X1189" t="str">
        <f>+VLOOKUP(T$1:T$21186,'DT HUEVO'!$H:$K,2,0)</f>
        <v>-</v>
      </c>
      <c r="Y1189" t="str">
        <f>+VLOOKUP(T$1:T$21186,'DT HUEVO'!$H:$K,3,0)</f>
        <v>SANTANDER</v>
      </c>
      <c r="Z1189">
        <f>+VLOOKUP(A$1:A$21186,'DT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HD</v>
      </c>
    </row>
    <row r="1190" spans="1:28">
      <c r="A1190">
        <v>13524</v>
      </c>
      <c r="B1190" t="s">
        <v>1168</v>
      </c>
      <c r="C1190" t="s">
        <v>1258</v>
      </c>
      <c r="D1190">
        <v>3600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389.01</v>
      </c>
      <c r="M1190" s="215">
        <v>46259</v>
      </c>
      <c r="N1190"/>
      <c r="O1190" t="s">
        <v>820</v>
      </c>
      <c r="P1190">
        <v>13524</v>
      </c>
      <c r="Q1190" t="s">
        <v>488</v>
      </c>
      <c r="R1190">
        <v>0</v>
      </c>
      <c r="S1190">
        <v>96</v>
      </c>
      <c r="T1190" s="3" t="str">
        <f>+VLOOKUP(Tabla1[[#This Row],[id_bodega]],'CONVERSION DATOS'!B:D,2,0)</f>
        <v>LANZA</v>
      </c>
      <c r="U1190" s="3" t="str">
        <f>+VLOOKUP(Q1190,'CONVERSION DATOS'!B:D,3,0)</f>
        <v>PLANTA CLASIFICACION</v>
      </c>
      <c r="V1190" t="str">
        <f>+VLOOKUP($A$1:$A$21186,'DT HUEVO'!$A:$E,3,0)</f>
        <v>B</v>
      </c>
      <c r="W1190" t="str">
        <f>+VLOOKUP($A$1:$A$21026,'DT HUEVO'!$A:$E,4,0)</f>
        <v>EMPACADOS</v>
      </c>
      <c r="X1190" t="str">
        <f>+VLOOKUP(T$1:T$21186,'DT HUEVO'!$H:$K,2,0)</f>
        <v>-</v>
      </c>
      <c r="Y1190" t="str">
        <f>+VLOOKUP(T$1:T$21186,'DT HUEVO'!$H:$K,3,0)</f>
        <v>SANTANDER</v>
      </c>
      <c r="Z1190">
        <f>+VLOOKUP(A$1:A$21186,'DT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>
        <v>2110327</v>
      </c>
      <c r="B1191" t="s">
        <v>1267</v>
      </c>
      <c r="C1191" t="s">
        <v>1258</v>
      </c>
      <c r="D1191">
        <v>4560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359.32</v>
      </c>
      <c r="M1191" s="215">
        <v>46262</v>
      </c>
      <c r="N1191">
        <v>0</v>
      </c>
      <c r="O1191" t="s">
        <v>820</v>
      </c>
      <c r="P1191">
        <v>2110327</v>
      </c>
      <c r="Q1191" t="s">
        <v>488</v>
      </c>
      <c r="R1191">
        <v>0</v>
      </c>
      <c r="S1191">
        <v>96</v>
      </c>
      <c r="T1191" s="3" t="str">
        <f>+VLOOKUP(Tabla1[[#This Row],[id_bodega]],'CONVERSION DATOS'!B:D,2,0)</f>
        <v>LANZA</v>
      </c>
      <c r="U1191" s="3" t="str">
        <f>+VLOOKUP(Q1191,'CONVERSION DATOS'!B:D,3,0)</f>
        <v>PLANTA CLASIFICACION</v>
      </c>
      <c r="V1191" t="str">
        <f>+VLOOKUP($A$1:$A$21186,'DT HUEVO'!$A:$E,3,0)</f>
        <v>L</v>
      </c>
      <c r="W1191" t="str">
        <f>+VLOOKUP($A$1:$A$21026,'DT HUEVO'!$A:$E,4,0)</f>
        <v>VERDE</v>
      </c>
      <c r="X1191" t="str">
        <f>+VLOOKUP(T$1:T$21186,'DT HUEVO'!$H:$K,2,0)</f>
        <v>-</v>
      </c>
      <c r="Y1191" t="str">
        <f>+VLOOKUP(T$1:T$21186,'DT HUEVO'!$H:$K,3,0)</f>
        <v>SANTANDER</v>
      </c>
      <c r="Z1191">
        <f>+VLOOKUP(A$1:A$21186,'DT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TAT</v>
      </c>
    </row>
    <row r="1192" spans="1:28">
      <c r="A1192">
        <v>13358</v>
      </c>
      <c r="B1192" t="s">
        <v>33</v>
      </c>
      <c r="C1192" t="s">
        <v>1258</v>
      </c>
      <c r="D1192">
        <v>576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493.6</v>
      </c>
      <c r="M1192" s="215">
        <v>46264</v>
      </c>
      <c r="N1192"/>
      <c r="O1192" t="s">
        <v>1709</v>
      </c>
      <c r="P1192">
        <v>13358</v>
      </c>
      <c r="Q1192" t="s">
        <v>1710</v>
      </c>
      <c r="R1192">
        <v>0</v>
      </c>
      <c r="S1192">
        <v>96</v>
      </c>
      <c r="T1192" s="3" t="str">
        <f>+VLOOKUP(Tabla1[[#This Row],[id_bodega]],'CONVERSION DATOS'!B:D,2,0)</f>
        <v>BODEGA EVENTUALIDAD</v>
      </c>
      <c r="U1192" s="3" t="str">
        <f>+VLOOKUP(Q1192,'CONVERSION DATOS'!B:D,3,0)</f>
        <v>TRANSITO</v>
      </c>
      <c r="V1192" t="str">
        <f>+VLOOKUP($A$1:$A$21186,'DT HUEVO'!$A:$E,3,0)</f>
        <v>AA</v>
      </c>
      <c r="W1192" t="str">
        <f>+VLOOKUP($A$1:$A$21026,'DT HUEVO'!$A:$E,4,0)</f>
        <v>EMPACADOS</v>
      </c>
      <c r="X1192" t="str">
        <f>+VLOOKUP(T$1:T$21186,'DT HUEVO'!$H:$K,2,0)</f>
        <v>-</v>
      </c>
      <c r="Y1192" t="str">
        <f>+VLOOKUP(T$1:T$21186,'DT HUEVO'!$H:$K,3,0)</f>
        <v>SANTANDER</v>
      </c>
      <c r="Z1192">
        <f>+VLOOKUP(A$1:A$21186,'DT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>
        <v>13419</v>
      </c>
      <c r="B1193" t="s">
        <v>1172</v>
      </c>
      <c r="C1193" t="s">
        <v>1258</v>
      </c>
      <c r="D1193">
        <v>2160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392.29</v>
      </c>
      <c r="M1193" s="215">
        <v>46262</v>
      </c>
      <c r="N1193"/>
      <c r="O1193" t="s">
        <v>1709</v>
      </c>
      <c r="P1193">
        <v>13419</v>
      </c>
      <c r="Q1193" t="s">
        <v>1710</v>
      </c>
      <c r="R1193">
        <v>0</v>
      </c>
      <c r="S1193">
        <v>96</v>
      </c>
      <c r="T1193" s="3" t="str">
        <f>+VLOOKUP(Tabla1[[#This Row],[id_bodega]],'CONVERSION DATOS'!B:D,2,0)</f>
        <v>BODEGA EVENTUALIDAD</v>
      </c>
      <c r="U1193" s="3" t="str">
        <f>+VLOOKUP(Q1193,'CONVERSION DATOS'!B:D,3,0)</f>
        <v>TRANSITO</v>
      </c>
      <c r="V1193" t="str">
        <f>+VLOOKUP($A$1:$A$21186,'DT HUEVO'!$A:$E,3,0)</f>
        <v>A</v>
      </c>
      <c r="W1193" t="str">
        <f>+VLOOKUP($A$1:$A$21026,'DT HUEVO'!$A:$E,4,0)</f>
        <v>EMPACADOS</v>
      </c>
      <c r="X1193" t="str">
        <f>+VLOOKUP(T$1:T$21186,'DT HUEVO'!$H:$K,2,0)</f>
        <v>-</v>
      </c>
      <c r="Y1193" t="str">
        <f>+VLOOKUP(T$1:T$21186,'DT HUEVO'!$H:$K,3,0)</f>
        <v>SANTANDER</v>
      </c>
      <c r="Z1193">
        <f>+VLOOKUP(A$1:A$21186,'DT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13420</v>
      </c>
      <c r="B1194" t="s">
        <v>1716</v>
      </c>
      <c r="C1194" t="s">
        <v>1258</v>
      </c>
      <c r="D1194">
        <v>300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404.41</v>
      </c>
      <c r="M1194" s="215">
        <v>46262</v>
      </c>
      <c r="N1194"/>
      <c r="O1194" t="s">
        <v>1709</v>
      </c>
      <c r="P1194">
        <v>13420</v>
      </c>
      <c r="Q1194" t="s">
        <v>1710</v>
      </c>
      <c r="R1194">
        <v>0</v>
      </c>
      <c r="S1194">
        <v>96</v>
      </c>
      <c r="T1194" s="3" t="str">
        <f>+VLOOKUP(Tabla1[[#This Row],[id_bodega]],'CONVERSION DATOS'!B:D,2,0)</f>
        <v>BODEGA EVENTUALIDAD</v>
      </c>
      <c r="U1194" s="3" t="str">
        <f>+VLOOKUP(Q1194,'CONVERSION DATOS'!B:D,3,0)</f>
        <v>TRANSITO</v>
      </c>
      <c r="V1194" t="str">
        <f>+VLOOKUP($A$1:$A$21186,'DT HUEVO'!$A:$E,3,0)</f>
        <v>A</v>
      </c>
      <c r="W1194" t="str">
        <f>+VLOOKUP($A$1:$A$21026,'DT HUEVO'!$A:$E,4,0)</f>
        <v>EMPACADOS</v>
      </c>
      <c r="X1194" t="str">
        <f>+VLOOKUP(T$1:T$21186,'DT HUEVO'!$H:$K,2,0)</f>
        <v>-</v>
      </c>
      <c r="Y1194" t="str">
        <f>+VLOOKUP(T$1:T$21186,'DT HUEVO'!$H:$K,3,0)</f>
        <v>SANTANDER</v>
      </c>
      <c r="Z1194">
        <f>+VLOOKUP(A$1:A$21186,'DT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HD</v>
      </c>
    </row>
    <row r="1195" spans="1:28">
      <c r="A1195">
        <v>13524</v>
      </c>
      <c r="B1195" t="s">
        <v>1168</v>
      </c>
      <c r="C1195" t="s">
        <v>1258</v>
      </c>
      <c r="D1195">
        <v>240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389.01</v>
      </c>
      <c r="M1195" s="215">
        <v>46261</v>
      </c>
      <c r="N1195"/>
      <c r="O1195" t="s">
        <v>1709</v>
      </c>
      <c r="P1195">
        <v>13524</v>
      </c>
      <c r="Q1195" t="s">
        <v>1710</v>
      </c>
      <c r="R1195">
        <v>0</v>
      </c>
      <c r="S1195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+VLOOKUP($A$1:$A$21186,'DT HUEVO'!$A:$E,3,0)</f>
        <v>B</v>
      </c>
      <c r="W1195" t="str">
        <f>+VLOOKUP($A$1:$A$21026,'DT HUEVO'!$A:$E,4,0)</f>
        <v>EMPACADOS</v>
      </c>
      <c r="X1195" t="str">
        <f>+VLOOKUP(T$1:T$21186,'DT HUEVO'!$H:$K,2,0)</f>
        <v>-</v>
      </c>
      <c r="Y1195" t="str">
        <f>+VLOOKUP(T$1:T$21186,'DT HUEVO'!$H:$K,3,0)</f>
        <v>SANTANDER</v>
      </c>
      <c r="Z1195">
        <f>+VLOOKUP(A$1:A$21186,'DT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74001</v>
      </c>
      <c r="B1196" t="s">
        <v>640</v>
      </c>
      <c r="C1196" t="s">
        <v>1258</v>
      </c>
      <c r="D1196">
        <v>5880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85.68</v>
      </c>
      <c r="M1196" s="215">
        <v>46260</v>
      </c>
      <c r="N1196">
        <v>74001</v>
      </c>
      <c r="O1196" t="s">
        <v>1709</v>
      </c>
      <c r="P1196">
        <v>74001</v>
      </c>
      <c r="Q1196" t="s">
        <v>1710</v>
      </c>
      <c r="R1196">
        <v>0</v>
      </c>
      <c r="S1196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+VLOOKUP($A$1:$A$21186,'DT HUEVO'!$A:$E,3,0)</f>
        <v>SEGUNDA</v>
      </c>
      <c r="W1196" t="str">
        <f>+VLOOKUP($A$1:$A$21026,'DT HUEVO'!$A:$E,4,0)</f>
        <v>SEGUNDA</v>
      </c>
      <c r="X1196" t="str">
        <f>+VLOOKUP(T$1:T$21186,'DT HUEVO'!$H:$K,2,0)</f>
        <v>-</v>
      </c>
      <c r="Y1196" t="str">
        <f>+VLOOKUP(T$1:T$21186,'DT HUEVO'!$H:$K,3,0)</f>
        <v>SANTANDER</v>
      </c>
      <c r="Z1196" t="str">
        <f>+VLOOKUP(A$1:A$21186,'DT HUEVO'!$A:$E,5,0)</f>
        <v>DESECHO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SEGUNDA</v>
      </c>
    </row>
    <row r="1197" spans="1:28">
      <c r="A1197">
        <v>13358</v>
      </c>
      <c r="B1197" t="s">
        <v>33</v>
      </c>
      <c r="C1197" t="s">
        <v>1258</v>
      </c>
      <c r="D1197">
        <v>182880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493.6</v>
      </c>
      <c r="M1197" s="215">
        <v>46265</v>
      </c>
      <c r="N1197"/>
      <c r="O1197" t="s">
        <v>1736</v>
      </c>
      <c r="P1197">
        <v>13358</v>
      </c>
      <c r="Q1197" t="s">
        <v>1014</v>
      </c>
      <c r="R1197">
        <v>0</v>
      </c>
      <c r="S1197">
        <v>96</v>
      </c>
      <c r="T1197" s="3" t="str">
        <f>+VLOOKUP(Tabla1[[#This Row],[id_bodega]],'CONVERSION DATOS'!B:D,2,0)</f>
        <v>TAT CE MEDELLIN</v>
      </c>
      <c r="U1197" s="3" t="str">
        <f>+VLOOKUP(Q1197,'CONVERSION DATOS'!B:D,3,0)</f>
        <v>TRANSITO</v>
      </c>
      <c r="V1197" t="str">
        <f>+VLOOKUP($A$1:$A$21186,'DT HUEVO'!$A:$E,3,0)</f>
        <v>AA</v>
      </c>
      <c r="W1197" t="str">
        <f>+VLOOKUP($A$1:$A$21026,'DT HUEVO'!$A:$E,4,0)</f>
        <v>EMPACADOS</v>
      </c>
      <c r="X1197" t="str">
        <f>+VLOOKUP(T$1:T$21186,'DT HUEVO'!$H:$K,2,0)</f>
        <v>CENTRO DE EMPAQUES</v>
      </c>
      <c r="Y1197" t="str">
        <f>+VLOOKUP(T$1:T$21186,'DT HUEVO'!$H:$K,3,0)</f>
        <v>CALOTO</v>
      </c>
      <c r="Z1197">
        <f>+VLOOKUP(A$1:A$21186,'DT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2410401</v>
      </c>
      <c r="B1198" t="s">
        <v>1790</v>
      </c>
      <c r="C1198" t="s">
        <v>1258</v>
      </c>
      <c r="D1198">
        <v>428160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406.83</v>
      </c>
      <c r="M1198" s="215">
        <v>46263</v>
      </c>
      <c r="N1198">
        <v>0</v>
      </c>
      <c r="O1198" t="s">
        <v>1736</v>
      </c>
      <c r="P1198">
        <v>2410401</v>
      </c>
      <c r="Q1198" t="s">
        <v>1014</v>
      </c>
      <c r="R1198">
        <v>0</v>
      </c>
      <c r="S1198">
        <v>96</v>
      </c>
      <c r="T1198" s="3" t="str">
        <f>+VLOOKUP(Tabla1[[#This Row],[id_bodega]],'CONVERSION DATOS'!B:D,2,0)</f>
        <v>TAT CE MEDELLIN</v>
      </c>
      <c r="U1198" s="3" t="str">
        <f>+VLOOKUP(Q1198,'CONVERSION DATOS'!B:D,3,0)</f>
        <v>TRANSITO</v>
      </c>
      <c r="V1198" t="str">
        <f>+VLOOKUP($A$1:$A$21186,'DT HUEVO'!$A:$E,3,0)</f>
        <v>A</v>
      </c>
      <c r="W1198" t="str">
        <f>+VLOOKUP($A$1:$A$21026,'DT HUEVO'!$A:$E,4,0)</f>
        <v>GRIS SUELTO</v>
      </c>
      <c r="X1198" t="str">
        <f>+VLOOKUP(T$1:T$21186,'DT HUEVO'!$H:$K,2,0)</f>
        <v>CENTRO DE EMPAQUES</v>
      </c>
      <c r="Y1198" t="str">
        <f>+VLOOKUP(T$1:T$21186,'DT HUEVO'!$H:$K,3,0)</f>
        <v>CALOTO</v>
      </c>
      <c r="Z1198">
        <f>+VLOOKUP(A$1:A$21186,'DT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2010301</v>
      </c>
      <c r="B1199" t="s">
        <v>1270</v>
      </c>
      <c r="C1199" t="s">
        <v>1258</v>
      </c>
      <c r="D1199">
        <v>77760</v>
      </c>
      <c r="E1199"/>
      <c r="F1199" t="s">
        <v>1259</v>
      </c>
      <c r="G1199" t="s">
        <v>1260</v>
      </c>
      <c r="H1199"/>
      <c r="I1199"/>
      <c r="J1199" t="s">
        <v>1261</v>
      </c>
      <c r="K1199" t="s">
        <v>1262</v>
      </c>
      <c r="L1199">
        <v>376.83</v>
      </c>
      <c r="M1199" s="215">
        <v>46263</v>
      </c>
      <c r="N1199"/>
      <c r="O1199" t="s">
        <v>1278</v>
      </c>
      <c r="P1199">
        <v>2010301</v>
      </c>
      <c r="Q1199" t="s">
        <v>1202</v>
      </c>
      <c r="R1199">
        <v>0</v>
      </c>
      <c r="S1199">
        <v>96</v>
      </c>
      <c r="T1199" s="3" t="str">
        <f>+VLOOKUP(Tabla1[[#This Row],[id_bodega]],'CONVERSION DATOS'!B:D,2,0)</f>
        <v>TAT CE MONTERIA</v>
      </c>
      <c r="U1199" s="3" t="str">
        <f>+VLOOKUP(Q1199,'CONVERSION DATOS'!B:D,3,0)</f>
        <v>TRANSITO</v>
      </c>
      <c r="V1199" t="str">
        <f>+VLOOKUP($A$1:$A$21186,'DT HUEVO'!$A:$E,3,0)</f>
        <v>AA</v>
      </c>
      <c r="W1199" t="str">
        <f>+VLOOKUP($A$1:$A$21026,'DT HUEVO'!$A:$E,4,0)</f>
        <v>GRIS SUELTO</v>
      </c>
      <c r="X1199" t="str">
        <f>+VLOOKUP(T$1:T$21186,'DT HUEVO'!$H:$K,2,0)</f>
        <v>COSTA</v>
      </c>
      <c r="Y1199" t="str">
        <f>+VLOOKUP(T$1:T$21186,'DT HUEVO'!$H:$K,3,0)</f>
        <v>CALOTO</v>
      </c>
      <c r="Z1199">
        <f>+VLOOKUP(A$1:A$21186,'DT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2410401</v>
      </c>
      <c r="B1200" t="s">
        <v>1790</v>
      </c>
      <c r="C1200" t="s">
        <v>1258</v>
      </c>
      <c r="D1200">
        <v>69120</v>
      </c>
      <c r="E1200"/>
      <c r="F1200" t="s">
        <v>1259</v>
      </c>
      <c r="G1200" t="s">
        <v>1260</v>
      </c>
      <c r="H1200"/>
      <c r="I1200"/>
      <c r="J1200" t="s">
        <v>1261</v>
      </c>
      <c r="K1200" t="s">
        <v>1262</v>
      </c>
      <c r="L1200">
        <v>406.83</v>
      </c>
      <c r="M1200" s="215">
        <v>46264</v>
      </c>
      <c r="N1200">
        <v>0</v>
      </c>
      <c r="O1200" t="s">
        <v>1278</v>
      </c>
      <c r="P1200">
        <v>2410401</v>
      </c>
      <c r="Q1200" t="s">
        <v>1202</v>
      </c>
      <c r="R1200">
        <v>0</v>
      </c>
      <c r="S1200">
        <v>96</v>
      </c>
      <c r="T1200" s="3" t="str">
        <f>+VLOOKUP(Tabla1[[#This Row],[id_bodega]],'CONVERSION DATOS'!B:D,2,0)</f>
        <v>TAT CE MONTERIA</v>
      </c>
      <c r="U1200" s="3" t="str">
        <f>+VLOOKUP(Q1200,'CONVERSION DATOS'!B:D,3,0)</f>
        <v>TRANSITO</v>
      </c>
      <c r="V1200" t="str">
        <f>+VLOOKUP($A$1:$A$21186,'DT HUEVO'!$A:$E,3,0)</f>
        <v>A</v>
      </c>
      <c r="W1200" t="str">
        <f>+VLOOKUP($A$1:$A$21026,'DT HUEVO'!$A:$E,4,0)</f>
        <v>GRIS SUELTO</v>
      </c>
      <c r="X1200" t="str">
        <f>+VLOOKUP(T$1:T$21186,'DT HUEVO'!$H:$K,2,0)</f>
        <v>COSTA</v>
      </c>
      <c r="Y1200" t="str">
        <f>+VLOOKUP(T$1:T$21186,'DT HUEVO'!$H:$K,3,0)</f>
        <v>CALOTO</v>
      </c>
      <c r="Z1200">
        <f>+VLOOKUP(A$1:A$21186,'DT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F15" sqref="F15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1816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1745</v>
      </c>
      <c r="R1" t="s">
        <v>1746</v>
      </c>
      <c r="S1" t="s">
        <v>1747</v>
      </c>
      <c r="T1" t="s">
        <v>1748</v>
      </c>
    </row>
    <row r="2" spans="1:20">
      <c r="A2" s="225" t="s">
        <v>1245</v>
      </c>
      <c r="B2" s="231">
        <v>46264</v>
      </c>
      <c r="C2" s="225">
        <v>3</v>
      </c>
      <c r="D2" s="225">
        <v>10301</v>
      </c>
      <c r="E2" s="225">
        <v>600</v>
      </c>
      <c r="F2" s="28" t="str">
        <f>VLOOKUP(Tablaedad[[#This Row],[Item]],'DT HUEVO'!$A:$B,2,0)</f>
        <v>HUEVO AA X30 CARTON GRIS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GRIS SUELTO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1743</v>
      </c>
      <c r="S2" t="s">
        <v>1743</v>
      </c>
      <c r="T2" t="s">
        <v>1743</v>
      </c>
    </row>
    <row r="3" spans="1:20">
      <c r="A3" s="225" t="s">
        <v>1245</v>
      </c>
      <c r="B3" s="231">
        <v>46264</v>
      </c>
      <c r="C3" s="225">
        <v>3</v>
      </c>
      <c r="D3" s="225">
        <v>10401</v>
      </c>
      <c r="E3" s="225">
        <v>900</v>
      </c>
      <c r="F3" s="28" t="str">
        <f>VLOOKUP(Tablaedad[[#This Row],[Item]],'DT HUEVO'!$A:$B,2,0)</f>
        <v>HUEVO A X30 CARTON GRIS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GRIS SUELTO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1743</v>
      </c>
      <c r="S3" t="s">
        <v>1743</v>
      </c>
      <c r="T3" t="s">
        <v>1743</v>
      </c>
    </row>
    <row r="4" spans="1:20">
      <c r="A4" s="225" t="s">
        <v>815</v>
      </c>
      <c r="B4" s="231">
        <v>46264</v>
      </c>
      <c r="C4" s="225">
        <v>8</v>
      </c>
      <c r="D4" s="225">
        <v>110316</v>
      </c>
      <c r="E4" s="166">
        <v>9646</v>
      </c>
      <c r="F4" s="28" t="str">
        <f>VLOOKUP(Tablaedad[[#This Row],[Item]],'DT HUEVO'!$A:$B,2,0)</f>
        <v>HUEVO L X30 CARTON VERDE CON ETIQUETA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1743</v>
      </c>
      <c r="S4" t="s">
        <v>1743</v>
      </c>
      <c r="T4" t="s">
        <v>1743</v>
      </c>
    </row>
    <row r="5" spans="1:20">
      <c r="A5" s="225" t="s">
        <v>815</v>
      </c>
      <c r="B5" s="231">
        <v>46264</v>
      </c>
      <c r="C5" s="225">
        <v>6</v>
      </c>
      <c r="D5" s="225">
        <v>110416</v>
      </c>
      <c r="E5" s="166">
        <v>300</v>
      </c>
      <c r="F5" s="28" t="str">
        <f>VLOOKUP(Tablaedad[[#This Row],[Item]],'DT HUEVO'!$A:$B,2,0)</f>
        <v>HUEVO MX30 CARTON VERDE CON ETIQUETA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ETIQUETA</v>
      </c>
      <c r="I5" t="str">
        <f>+VLOOKUP(Tablaedad[[#This Row],[Item]],'DT HUEVO'!$A:$D,3,0)</f>
        <v>M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1743</v>
      </c>
      <c r="S5" t="s">
        <v>1743</v>
      </c>
      <c r="T5" t="s">
        <v>1743</v>
      </c>
    </row>
    <row r="6" spans="1:20">
      <c r="A6" s="225" t="s">
        <v>815</v>
      </c>
      <c r="B6" s="231">
        <v>46264</v>
      </c>
      <c r="C6" s="225">
        <v>5</v>
      </c>
      <c r="D6" s="225">
        <v>112268</v>
      </c>
      <c r="E6" s="166">
        <v>2400</v>
      </c>
      <c r="F6" s="28" t="str">
        <f>VLOOKUP(Tablaedad[[#This Row],[Item]],'DT HUEVO'!$A:$B,2,0)</f>
        <v>HUEVO XL X 15 PET CAJA X 300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1743</v>
      </c>
      <c r="S6" t="s">
        <v>1743</v>
      </c>
      <c r="T6" t="s">
        <v>1743</v>
      </c>
    </row>
    <row r="7" spans="1:20">
      <c r="A7" s="225" t="s">
        <v>815</v>
      </c>
      <c r="B7" s="231">
        <v>46264</v>
      </c>
      <c r="C7" s="225">
        <v>5</v>
      </c>
      <c r="D7" s="225">
        <v>112357</v>
      </c>
      <c r="E7" s="166">
        <v>120</v>
      </c>
      <c r="F7" s="28" t="str">
        <f>VLOOKUP(Tablaedad[[#This Row],[Item]],'DT HUEVO'!$A:$B,2,0)</f>
        <v>HUEVO L X 12 PET CAJA X 120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1743</v>
      </c>
      <c r="S7" t="s">
        <v>1743</v>
      </c>
      <c r="T7" t="s">
        <v>1743</v>
      </c>
    </row>
    <row r="8" spans="1:20">
      <c r="A8" s="225" t="s">
        <v>815</v>
      </c>
      <c r="B8" s="231">
        <v>46264</v>
      </c>
      <c r="C8" s="225">
        <v>5</v>
      </c>
      <c r="D8" s="225">
        <v>112379</v>
      </c>
      <c r="E8" s="166">
        <v>3000</v>
      </c>
      <c r="F8" s="28" t="str">
        <f>VLOOKUP(Tablaedad[[#This Row],[Item]],'DT HUEVO'!$A:$B,2,0)</f>
        <v>HUEVO L X 30 PET CAJA X 300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1743</v>
      </c>
      <c r="S8" t="s">
        <v>1743</v>
      </c>
      <c r="T8" t="s">
        <v>1743</v>
      </c>
    </row>
    <row r="9" spans="1:20">
      <c r="A9" s="225" t="s">
        <v>815</v>
      </c>
      <c r="B9" s="231">
        <v>46264</v>
      </c>
      <c r="C9" s="225">
        <v>9</v>
      </c>
      <c r="D9" s="225">
        <v>2110202</v>
      </c>
      <c r="E9" s="166">
        <v>7984</v>
      </c>
      <c r="F9" s="28" t="str">
        <f>VLOOKUP(Tablaedad[[#This Row],[Item]],'DT HUEVO'!$A:$B,2,0)</f>
        <v>HUEVO XL X 30 CARTON VERDE CANASTA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1743</v>
      </c>
      <c r="S9" t="s">
        <v>1743</v>
      </c>
      <c r="T9" t="s">
        <v>1743</v>
      </c>
    </row>
    <row r="10" spans="1:20">
      <c r="A10" s="225" t="s">
        <v>815</v>
      </c>
      <c r="B10" s="231">
        <v>46264</v>
      </c>
      <c r="C10" s="225">
        <v>6</v>
      </c>
      <c r="D10" s="225">
        <v>2110302</v>
      </c>
      <c r="E10" s="166">
        <v>10</v>
      </c>
      <c r="F10" s="28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1743</v>
      </c>
      <c r="S10" t="s">
        <v>1743</v>
      </c>
      <c r="T10" t="s">
        <v>1743</v>
      </c>
    </row>
    <row r="11" spans="1:20">
      <c r="A11" s="225" t="s">
        <v>815</v>
      </c>
      <c r="B11" s="231">
        <v>46264</v>
      </c>
      <c r="C11" s="225">
        <v>4</v>
      </c>
      <c r="D11" s="225">
        <v>2110317</v>
      </c>
      <c r="E11" s="166">
        <v>3960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1743</v>
      </c>
      <c r="S11" t="s">
        <v>1743</v>
      </c>
      <c r="T11" t="s">
        <v>1743</v>
      </c>
    </row>
    <row r="12" spans="1:20">
      <c r="A12" s="225" t="s">
        <v>815</v>
      </c>
      <c r="B12" s="231">
        <v>46264</v>
      </c>
      <c r="C12" s="225">
        <v>7</v>
      </c>
      <c r="D12" s="225">
        <v>2110317</v>
      </c>
      <c r="E12" s="166">
        <v>3060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1743</v>
      </c>
      <c r="S12" t="s">
        <v>1743</v>
      </c>
      <c r="T12" t="s">
        <v>1743</v>
      </c>
    </row>
    <row r="13" spans="1:20">
      <c r="A13" s="225" t="s">
        <v>815</v>
      </c>
      <c r="B13" s="231">
        <v>46264</v>
      </c>
      <c r="C13" s="225">
        <v>6</v>
      </c>
      <c r="D13" s="225">
        <v>2110402</v>
      </c>
      <c r="E13" s="166">
        <v>3</v>
      </c>
      <c r="F13" s="28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1743</v>
      </c>
      <c r="S13" t="s">
        <v>1743</v>
      </c>
      <c r="T13" t="s">
        <v>1743</v>
      </c>
    </row>
    <row r="14" spans="1:20">
      <c r="A14" s="225" t="s">
        <v>815</v>
      </c>
      <c r="B14" s="231">
        <v>46264</v>
      </c>
      <c r="C14" s="225">
        <v>7</v>
      </c>
      <c r="D14" s="225">
        <v>2110403</v>
      </c>
      <c r="E14" s="166">
        <v>1800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1743</v>
      </c>
      <c r="S14" t="s">
        <v>1743</v>
      </c>
      <c r="T14" t="s">
        <v>1743</v>
      </c>
    </row>
    <row r="15" spans="1:20">
      <c r="A15" s="225" t="s">
        <v>815</v>
      </c>
      <c r="B15" s="231">
        <v>46264</v>
      </c>
      <c r="C15" s="225">
        <v>4</v>
      </c>
      <c r="D15" s="225">
        <v>2152388</v>
      </c>
      <c r="E15" s="166">
        <v>9420</v>
      </c>
      <c r="F15" s="28" t="str">
        <f>VLOOKUP(Tablaedad[[#This Row],[Item]],'DT HUEVO'!$A:$B,2,0)</f>
        <v>HUEVO L X 15 PAGUE 14 PET EN CANASTA.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1743</v>
      </c>
      <c r="S15" t="s">
        <v>1743</v>
      </c>
      <c r="T15" t="s">
        <v>1743</v>
      </c>
    </row>
    <row r="16" spans="1:20">
      <c r="A16" s="225" t="s">
        <v>1430</v>
      </c>
      <c r="B16" s="231">
        <v>46264</v>
      </c>
      <c r="C16" s="225">
        <v>3</v>
      </c>
      <c r="D16" s="225">
        <v>112268</v>
      </c>
      <c r="E16" s="166">
        <v>3000</v>
      </c>
      <c r="F16" s="28" t="str">
        <f>VLOOKUP(Tablaedad[[#This Row],[Item]],'DT HUEVO'!$A:$B,2,0)</f>
        <v>HUEVO XL X 15 PET CAJA X 300</v>
      </c>
      <c r="G16" s="9" t="str">
        <f>+VLOOKUP(Tablaedad[[#This Row],[CEDI]],'CONVERSION DATOS'!B:C,2,0)</f>
        <v>TAT BOGOTA MONTEVIDEO</v>
      </c>
      <c r="H16" s="15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1743</v>
      </c>
      <c r="S16" t="s">
        <v>1743</v>
      </c>
      <c r="T16" t="s">
        <v>1743</v>
      </c>
    </row>
    <row r="17" spans="1:20">
      <c r="A17" s="225" t="s">
        <v>1430</v>
      </c>
      <c r="B17" s="231">
        <v>46264</v>
      </c>
      <c r="C17" s="225">
        <v>4</v>
      </c>
      <c r="D17" s="225">
        <v>112268</v>
      </c>
      <c r="E17" s="166">
        <v>1800</v>
      </c>
      <c r="F17" s="28" t="str">
        <f>VLOOKUP(Tablaedad[[#This Row],[Item]],'DT HUEVO'!$A:$B,2,0)</f>
        <v>HUEVO XL X 15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1743</v>
      </c>
      <c r="S17" t="s">
        <v>1743</v>
      </c>
      <c r="T17" t="s">
        <v>1743</v>
      </c>
    </row>
    <row r="18" spans="1:20">
      <c r="A18" s="225" t="s">
        <v>1430</v>
      </c>
      <c r="B18" s="231">
        <v>46264</v>
      </c>
      <c r="C18" s="225">
        <v>5</v>
      </c>
      <c r="D18" s="225">
        <v>112268</v>
      </c>
      <c r="E18" s="166">
        <v>7200</v>
      </c>
      <c r="F18" s="28" t="str">
        <f>VLOOKUP(Tablaedad[[#This Row],[Item]],'DT HUEVO'!$A:$B,2,0)</f>
        <v>HUEVO XL X 15 PET CAJA X 300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1743</v>
      </c>
      <c r="S18" t="s">
        <v>1743</v>
      </c>
      <c r="T18" t="s">
        <v>1743</v>
      </c>
    </row>
    <row r="19" spans="1:20">
      <c r="A19" s="225" t="s">
        <v>1430</v>
      </c>
      <c r="B19" s="231">
        <v>46264</v>
      </c>
      <c r="C19" s="225">
        <v>6</v>
      </c>
      <c r="D19" s="225">
        <v>112268</v>
      </c>
      <c r="E19" s="166">
        <v>4410</v>
      </c>
      <c r="F19" s="28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1743</v>
      </c>
      <c r="S19" t="s">
        <v>1743</v>
      </c>
      <c r="T19" t="s">
        <v>1743</v>
      </c>
    </row>
    <row r="20" spans="1:20">
      <c r="A20" s="225" t="s">
        <v>1430</v>
      </c>
      <c r="B20" s="231">
        <v>46264</v>
      </c>
      <c r="C20" s="225">
        <v>3</v>
      </c>
      <c r="D20" s="225">
        <v>112271</v>
      </c>
      <c r="E20" s="166">
        <v>3000</v>
      </c>
      <c r="F20" s="28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1743</v>
      </c>
      <c r="S20" t="s">
        <v>1743</v>
      </c>
      <c r="T20" t="s">
        <v>1743</v>
      </c>
    </row>
    <row r="21" spans="1:20">
      <c r="A21" s="225" t="s">
        <v>1430</v>
      </c>
      <c r="B21" s="231">
        <v>46264</v>
      </c>
      <c r="C21" s="225">
        <v>2</v>
      </c>
      <c r="D21" s="225">
        <v>112271</v>
      </c>
      <c r="E21" s="166">
        <v>3000</v>
      </c>
      <c r="F21" s="28" t="str">
        <f>VLOOKUP(Tablaedad[[#This Row],[Item]],'DT HUEVO'!$A:$B,2,0)</f>
        <v>HUEVO XL X 15 PET CAJA X 300 - TAT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1743</v>
      </c>
      <c r="S21" t="s">
        <v>1743</v>
      </c>
      <c r="T21" t="s">
        <v>1743</v>
      </c>
    </row>
    <row r="22" spans="1:20">
      <c r="A22" s="225" t="s">
        <v>1430</v>
      </c>
      <c r="B22" s="231">
        <v>46264</v>
      </c>
      <c r="C22" s="225">
        <v>4</v>
      </c>
      <c r="D22" s="225">
        <v>112271</v>
      </c>
      <c r="E22" s="166">
        <v>2400</v>
      </c>
      <c r="F22" s="28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1743</v>
      </c>
      <c r="S22" t="s">
        <v>1743</v>
      </c>
      <c r="T22" t="s">
        <v>1743</v>
      </c>
    </row>
    <row r="23" spans="1:20">
      <c r="A23" s="225" t="s">
        <v>1430</v>
      </c>
      <c r="B23" s="231">
        <v>46264</v>
      </c>
      <c r="C23" s="225">
        <v>4</v>
      </c>
      <c r="D23" s="225">
        <v>112357</v>
      </c>
      <c r="E23" s="166">
        <v>1800</v>
      </c>
      <c r="F23" s="28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1743</v>
      </c>
      <c r="S23" t="s">
        <v>1743</v>
      </c>
      <c r="T23" t="s">
        <v>1743</v>
      </c>
    </row>
    <row r="24" spans="1:20">
      <c r="A24" s="225" t="s">
        <v>1430</v>
      </c>
      <c r="B24" s="231">
        <v>46264</v>
      </c>
      <c r="C24" s="225">
        <v>3</v>
      </c>
      <c r="D24" s="225">
        <v>112379</v>
      </c>
      <c r="E24" s="166">
        <v>24000</v>
      </c>
      <c r="F24" s="28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1743</v>
      </c>
      <c r="S24" t="s">
        <v>1743</v>
      </c>
      <c r="T24" t="s">
        <v>1743</v>
      </c>
    </row>
    <row r="25" spans="1:20">
      <c r="A25" s="225" t="s">
        <v>1430</v>
      </c>
      <c r="B25" s="231">
        <v>46264</v>
      </c>
      <c r="C25" s="225">
        <v>4</v>
      </c>
      <c r="D25" s="225">
        <v>112379</v>
      </c>
      <c r="E25" s="166">
        <v>12300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1743</v>
      </c>
      <c r="S25" t="s">
        <v>1743</v>
      </c>
      <c r="T25" t="s">
        <v>1743</v>
      </c>
    </row>
    <row r="26" spans="1:20">
      <c r="A26" s="225" t="s">
        <v>1430</v>
      </c>
      <c r="B26" s="231">
        <v>46264</v>
      </c>
      <c r="C26" s="225">
        <v>4</v>
      </c>
      <c r="D26" s="225">
        <v>114379</v>
      </c>
      <c r="E26" s="166">
        <v>21300</v>
      </c>
      <c r="F26" s="28" t="str">
        <f>VLOOKUP(Tablaedad[[#This Row],[Item]],'DT HUEVO'!$A:$B,2,0)</f>
        <v>HUEVO L X 30 PET CAJA X 300 PV.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1743</v>
      </c>
      <c r="S26" t="s">
        <v>1743</v>
      </c>
      <c r="T26" t="s">
        <v>1743</v>
      </c>
    </row>
    <row r="27" spans="1:20">
      <c r="A27" s="225" t="s">
        <v>1430</v>
      </c>
      <c r="B27" s="231">
        <v>46264</v>
      </c>
      <c r="C27" s="225">
        <v>6</v>
      </c>
      <c r="D27" s="225">
        <v>114379</v>
      </c>
      <c r="E27" s="166">
        <v>6600</v>
      </c>
      <c r="F27" s="28" t="str">
        <f>VLOOKUP(Tablaedad[[#This Row],[Item]],'DT HUEVO'!$A:$B,2,0)</f>
        <v>HUEVO L X 30 PET CAJA X 300 PV.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1743</v>
      </c>
      <c r="S27" t="s">
        <v>1743</v>
      </c>
      <c r="T27" t="s">
        <v>1743</v>
      </c>
    </row>
    <row r="28" spans="1:20">
      <c r="A28" s="225" t="s">
        <v>1430</v>
      </c>
      <c r="B28" s="231">
        <v>46264</v>
      </c>
      <c r="C28" s="225">
        <v>3</v>
      </c>
      <c r="D28" s="225">
        <v>152281</v>
      </c>
      <c r="E28" s="166">
        <v>5790</v>
      </c>
      <c r="F28" s="28" t="str">
        <f>VLOOKUP(Tablaedad[[#This Row],[Item]],'DT HUEVO'!$A:$B,2,0)</f>
        <v>HUEVO XL X 15 PAGUE 14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1743</v>
      </c>
      <c r="S28" t="s">
        <v>1743</v>
      </c>
      <c r="T28" t="s">
        <v>1743</v>
      </c>
    </row>
    <row r="29" spans="1:20">
      <c r="A29" s="225" t="s">
        <v>1430</v>
      </c>
      <c r="B29" s="231">
        <v>46264</v>
      </c>
      <c r="C29" s="225">
        <v>3</v>
      </c>
      <c r="D29" s="225">
        <v>152381</v>
      </c>
      <c r="E29" s="166">
        <v>2625</v>
      </c>
      <c r="F29" s="28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1743</v>
      </c>
      <c r="S29" t="s">
        <v>1743</v>
      </c>
      <c r="T29" t="s">
        <v>1743</v>
      </c>
    </row>
    <row r="30" spans="1:20">
      <c r="A30" s="225" t="s">
        <v>1430</v>
      </c>
      <c r="B30" s="231">
        <v>46264</v>
      </c>
      <c r="C30" s="225">
        <v>3</v>
      </c>
      <c r="D30" s="225">
        <v>152382</v>
      </c>
      <c r="E30" s="166">
        <v>21000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1743</v>
      </c>
      <c r="S30" t="s">
        <v>1743</v>
      </c>
      <c r="T30" t="s">
        <v>1743</v>
      </c>
    </row>
    <row r="31" spans="1:20">
      <c r="A31" s="225" t="s">
        <v>1430</v>
      </c>
      <c r="B31" s="231">
        <v>46264</v>
      </c>
      <c r="C31" s="225">
        <v>5</v>
      </c>
      <c r="D31" s="225">
        <v>152384</v>
      </c>
      <c r="E31" s="166">
        <v>18000</v>
      </c>
      <c r="F31" s="28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1743</v>
      </c>
      <c r="S31" t="s">
        <v>1743</v>
      </c>
      <c r="T31" t="s">
        <v>1743</v>
      </c>
    </row>
    <row r="32" spans="1:20">
      <c r="A32" s="225" t="s">
        <v>1430</v>
      </c>
      <c r="B32" s="231">
        <v>46264</v>
      </c>
      <c r="C32" s="225">
        <v>4</v>
      </c>
      <c r="D32" s="225">
        <v>2010102</v>
      </c>
      <c r="E32" s="166">
        <v>9240</v>
      </c>
      <c r="F32" s="28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1743</v>
      </c>
      <c r="S32" t="s">
        <v>1743</v>
      </c>
      <c r="T32" t="s">
        <v>1743</v>
      </c>
    </row>
    <row r="33" spans="1:20">
      <c r="A33" s="225" t="s">
        <v>1430</v>
      </c>
      <c r="B33" s="231">
        <v>46264</v>
      </c>
      <c r="C33" s="225">
        <v>4</v>
      </c>
      <c r="D33" s="225">
        <v>2110202</v>
      </c>
      <c r="E33" s="166">
        <v>206640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1743</v>
      </c>
      <c r="S33" t="s">
        <v>1743</v>
      </c>
      <c r="T33" t="s">
        <v>1743</v>
      </c>
    </row>
    <row r="34" spans="1:20">
      <c r="A34" s="225" t="s">
        <v>1430</v>
      </c>
      <c r="B34" s="231">
        <v>46264</v>
      </c>
      <c r="C34" s="225">
        <v>2</v>
      </c>
      <c r="D34" s="225">
        <v>2110202</v>
      </c>
      <c r="E34" s="166">
        <v>43380</v>
      </c>
      <c r="F34" s="28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1743</v>
      </c>
      <c r="S34" t="s">
        <v>1743</v>
      </c>
      <c r="T34" t="s">
        <v>1743</v>
      </c>
    </row>
    <row r="35" spans="1:20">
      <c r="A35" s="225" t="s">
        <v>1430</v>
      </c>
      <c r="B35" s="231">
        <v>46264</v>
      </c>
      <c r="C35" s="225">
        <v>5</v>
      </c>
      <c r="D35" s="225">
        <v>2110202</v>
      </c>
      <c r="E35" s="166">
        <v>89280</v>
      </c>
      <c r="F35" s="28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1743</v>
      </c>
      <c r="S35" t="s">
        <v>1743</v>
      </c>
      <c r="T35" t="s">
        <v>1743</v>
      </c>
    </row>
    <row r="36" spans="1:20">
      <c r="A36" s="225" t="s">
        <v>1430</v>
      </c>
      <c r="B36" s="231">
        <v>46264</v>
      </c>
      <c r="C36" s="225">
        <v>4</v>
      </c>
      <c r="D36" s="225">
        <v>2110217</v>
      </c>
      <c r="E36" s="166">
        <v>61440</v>
      </c>
      <c r="F36" s="28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1743</v>
      </c>
      <c r="S36" t="s">
        <v>1743</v>
      </c>
      <c r="T36" t="s">
        <v>1743</v>
      </c>
    </row>
    <row r="37" spans="1:20">
      <c r="A37" s="225" t="s">
        <v>1430</v>
      </c>
      <c r="B37" s="231">
        <v>46264</v>
      </c>
      <c r="C37" s="225">
        <v>2</v>
      </c>
      <c r="D37" s="225">
        <v>2110217</v>
      </c>
      <c r="E37" s="166">
        <v>99360</v>
      </c>
      <c r="F37" s="28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1743</v>
      </c>
      <c r="S37" t="s">
        <v>1743</v>
      </c>
      <c r="T37" t="s">
        <v>1743</v>
      </c>
    </row>
    <row r="38" spans="1:20">
      <c r="A38" s="225" t="s">
        <v>1430</v>
      </c>
      <c r="B38" s="231">
        <v>46264</v>
      </c>
      <c r="C38" s="225">
        <v>6</v>
      </c>
      <c r="D38" s="225">
        <v>2110302</v>
      </c>
      <c r="E38" s="166">
        <v>118080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1743</v>
      </c>
      <c r="S38" t="s">
        <v>1743</v>
      </c>
      <c r="T38" t="s">
        <v>1743</v>
      </c>
    </row>
    <row r="39" spans="1:20">
      <c r="A39" s="225" t="s">
        <v>1430</v>
      </c>
      <c r="B39" s="231">
        <v>46264</v>
      </c>
      <c r="C39" s="225">
        <v>5</v>
      </c>
      <c r="D39" s="225">
        <v>2110302</v>
      </c>
      <c r="E39" s="166">
        <v>114840</v>
      </c>
      <c r="F39" s="28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1743</v>
      </c>
      <c r="S39" t="s">
        <v>1743</v>
      </c>
      <c r="T39" t="s">
        <v>1743</v>
      </c>
    </row>
    <row r="40" spans="1:20">
      <c r="A40" s="225" t="s">
        <v>1430</v>
      </c>
      <c r="B40" s="231">
        <v>46264</v>
      </c>
      <c r="C40" s="225">
        <v>4</v>
      </c>
      <c r="D40" s="225">
        <v>2110402</v>
      </c>
      <c r="E40" s="166">
        <v>31680</v>
      </c>
      <c r="F40" s="28" t="str">
        <f>VLOOKUP(Tablaedad[[#This Row],[Item]],'DT HUEVO'!$A:$B,2,0)</f>
        <v>HUEVO M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1743</v>
      </c>
      <c r="S40" t="s">
        <v>1743</v>
      </c>
      <c r="T40" t="s">
        <v>1743</v>
      </c>
    </row>
    <row r="41" spans="1:20">
      <c r="A41" s="225" t="s">
        <v>1430</v>
      </c>
      <c r="B41" s="231">
        <v>46264</v>
      </c>
      <c r="C41" s="225">
        <v>5</v>
      </c>
      <c r="D41" s="225">
        <v>2110402</v>
      </c>
      <c r="E41" s="166">
        <v>24240</v>
      </c>
      <c r="F41" s="28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1743</v>
      </c>
      <c r="S41" t="s">
        <v>1743</v>
      </c>
      <c r="T41" t="s">
        <v>1743</v>
      </c>
    </row>
    <row r="42" spans="1:20">
      <c r="A42" s="225" t="s">
        <v>1430</v>
      </c>
      <c r="B42" s="231">
        <v>46264</v>
      </c>
      <c r="C42" s="225">
        <v>4</v>
      </c>
      <c r="D42" s="225">
        <v>2112207</v>
      </c>
      <c r="E42" s="166">
        <v>1080</v>
      </c>
      <c r="F42" s="28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1743</v>
      </c>
      <c r="S42" t="s">
        <v>1743</v>
      </c>
      <c r="T42" t="s">
        <v>1743</v>
      </c>
    </row>
    <row r="43" spans="1:20">
      <c r="A43" s="225" t="s">
        <v>1430</v>
      </c>
      <c r="B43" s="231">
        <v>46264</v>
      </c>
      <c r="C43" s="225">
        <v>3</v>
      </c>
      <c r="D43" s="225">
        <v>2112207</v>
      </c>
      <c r="E43" s="166">
        <v>900</v>
      </c>
      <c r="F43" s="28" t="str">
        <f>VLOOKUP(Tablaedad[[#This Row],[Item]],'DT HUEVO'!$A:$B,2,0)</f>
        <v>HUEVO XL X 15 PET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 t="str">
        <f>+VLOOKUP(Tablaedad[[#This Row],[Item]],'DT HUEVO'!$A:$E,5,0)</f>
        <v>TAT</v>
      </c>
      <c r="P43">
        <f>SUMIFS('DIAS DE INVENTARIO TAT'!R:R,'DIAS DE INVENTARIO TAT'!A:A,Tablaedad[[#This Row],[DESTINO]],'DIAS DE INVENTARIO TAT'!B:B,Tablaedad[[#This Row],[Item]])</f>
        <v>0</v>
      </c>
      <c r="R43" t="s">
        <v>1743</v>
      </c>
      <c r="S43" t="s">
        <v>1743</v>
      </c>
      <c r="T43" t="s">
        <v>1743</v>
      </c>
    </row>
    <row r="44" spans="1:20">
      <c r="A44" s="225" t="s">
        <v>1430</v>
      </c>
      <c r="B44" s="231">
        <v>46264</v>
      </c>
      <c r="C44" s="225">
        <v>6</v>
      </c>
      <c r="D44" s="225">
        <v>2110317</v>
      </c>
      <c r="E44" s="166">
        <v>7920</v>
      </c>
      <c r="F44" s="28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1743</v>
      </c>
      <c r="S44" t="s">
        <v>1743</v>
      </c>
      <c r="T44" t="s">
        <v>1743</v>
      </c>
    </row>
    <row r="45" spans="1:20">
      <c r="A45" s="225" t="s">
        <v>1430</v>
      </c>
      <c r="B45" s="231">
        <v>46264</v>
      </c>
      <c r="C45" s="225">
        <v>7</v>
      </c>
      <c r="D45" s="225">
        <v>2110317</v>
      </c>
      <c r="E45" s="166">
        <v>7920</v>
      </c>
      <c r="F45" s="28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1743</v>
      </c>
      <c r="S45" t="s">
        <v>1743</v>
      </c>
      <c r="T45" t="s">
        <v>1743</v>
      </c>
    </row>
    <row r="46" spans="1:20">
      <c r="A46" s="225" t="s">
        <v>1254</v>
      </c>
      <c r="B46" s="231">
        <v>46264</v>
      </c>
      <c r="C46" s="225">
        <v>5</v>
      </c>
      <c r="D46" s="225">
        <v>13358</v>
      </c>
      <c r="E46" s="166">
        <v>16992</v>
      </c>
      <c r="F46" s="28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1743</v>
      </c>
      <c r="S46" t="s">
        <v>1743</v>
      </c>
      <c r="T46" t="s">
        <v>1743</v>
      </c>
    </row>
    <row r="47" spans="1:20">
      <c r="A47" s="225" t="s">
        <v>1254</v>
      </c>
      <c r="B47" s="231">
        <v>46264</v>
      </c>
      <c r="C47" s="225">
        <v>4</v>
      </c>
      <c r="D47" s="225">
        <v>13358</v>
      </c>
      <c r="E47" s="166">
        <v>122112</v>
      </c>
      <c r="F47" s="28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1743</v>
      </c>
      <c r="S47" t="s">
        <v>1743</v>
      </c>
      <c r="T47" t="s">
        <v>1743</v>
      </c>
    </row>
    <row r="48" spans="1:20">
      <c r="A48" s="225" t="s">
        <v>1254</v>
      </c>
      <c r="B48" s="231">
        <v>46264</v>
      </c>
      <c r="C48" s="225">
        <v>3</v>
      </c>
      <c r="D48" s="225">
        <v>13358</v>
      </c>
      <c r="E48" s="166">
        <v>36576</v>
      </c>
      <c r="F48" s="28" t="str">
        <f>VLOOKUP(Tablaedad[[#This Row],[Item]],'DT HUEVO'!$A:$B,2,0)</f>
        <v>HUEVO AA ROJO X 288 CARTON GRIS CAJA-EN DOCENERA-SOL NACIENT.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1743</v>
      </c>
      <c r="S48" t="s">
        <v>1743</v>
      </c>
      <c r="T48" t="s">
        <v>1743</v>
      </c>
    </row>
    <row r="49" spans="1:20">
      <c r="A49" s="225" t="s">
        <v>1254</v>
      </c>
      <c r="B49" s="231">
        <v>46264</v>
      </c>
      <c r="C49" s="225">
        <v>2</v>
      </c>
      <c r="D49" s="225">
        <v>13358</v>
      </c>
      <c r="E49" s="166">
        <v>36576</v>
      </c>
      <c r="F49" s="28" t="str">
        <f>VLOOKUP(Tablaedad[[#This Row],[Item]],'DT HUEVO'!$A:$B,2,0)</f>
        <v>HUEVO AA ROJO X 288 CARTON GRIS CAJA-EN DOCENERA-SOL NACIENT.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1743</v>
      </c>
      <c r="S49" t="s">
        <v>1743</v>
      </c>
      <c r="T49" t="s">
        <v>1743</v>
      </c>
    </row>
    <row r="50" spans="1:20">
      <c r="A50" s="225" t="s">
        <v>1254</v>
      </c>
      <c r="B50" s="231">
        <v>46264</v>
      </c>
      <c r="C50" s="225">
        <v>2</v>
      </c>
      <c r="D50" s="225">
        <v>13420</v>
      </c>
      <c r="E50" s="166">
        <v>900</v>
      </c>
      <c r="F50" s="28" t="str">
        <f>VLOOKUP(Tablaedad[[#This Row],[Item]],'DT HUEVO'!$A:$B,2,0)</f>
        <v>HUEVO A X 30 BAND GRIS AMARRADO SOL NACIENTE SANTANDER.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EMPACADOS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1743</v>
      </c>
      <c r="S50" t="s">
        <v>1743</v>
      </c>
      <c r="T50" t="s">
        <v>1743</v>
      </c>
    </row>
    <row r="51" spans="1:20">
      <c r="A51" s="225" t="s">
        <v>1254</v>
      </c>
      <c r="B51" s="231">
        <v>46264</v>
      </c>
      <c r="C51" s="225">
        <v>2</v>
      </c>
      <c r="D51" s="225">
        <v>2010301</v>
      </c>
      <c r="E51" s="166">
        <v>276229</v>
      </c>
      <c r="F51" s="28" t="str">
        <f>VLOOKUP(Tablaedad[[#This Row],[Item]],'DT HUEVO'!$A:$B,2,0)</f>
        <v>HUEVO AA X30 CARTON GRIS CANASTA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GRIS SUELTO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1743</v>
      </c>
      <c r="S51" t="s">
        <v>1743</v>
      </c>
      <c r="T51" t="s">
        <v>1743</v>
      </c>
    </row>
    <row r="52" spans="1:20">
      <c r="A52" s="225" t="s">
        <v>1254</v>
      </c>
      <c r="B52" s="231">
        <v>46264</v>
      </c>
      <c r="C52" s="225">
        <v>2</v>
      </c>
      <c r="D52" s="225">
        <v>2410401</v>
      </c>
      <c r="E52" s="166">
        <v>456462</v>
      </c>
      <c r="F52" s="28" t="str">
        <f>VLOOKUP(Tablaedad[[#This Row],[Item]],'DT HUEVO'!$A:$B,2,0)</f>
        <v>HUEVO CE X 30 CARTON GRIS CANASTA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GRIS SUELTO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1743</v>
      </c>
      <c r="S52" t="s">
        <v>1743</v>
      </c>
      <c r="T52" t="s">
        <v>1743</v>
      </c>
    </row>
    <row r="53" spans="1:20">
      <c r="A53" s="225" t="s">
        <v>795</v>
      </c>
      <c r="B53" s="231">
        <v>46264</v>
      </c>
      <c r="C53" s="225">
        <v>5</v>
      </c>
      <c r="D53" s="225">
        <v>112379</v>
      </c>
      <c r="E53" s="166">
        <v>5100</v>
      </c>
      <c r="F53" s="28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1743</v>
      </c>
      <c r="S53" t="s">
        <v>1743</v>
      </c>
      <c r="T53" t="s">
        <v>1743</v>
      </c>
    </row>
    <row r="54" spans="1:20">
      <c r="A54" s="225" t="s">
        <v>795</v>
      </c>
      <c r="B54" s="231">
        <v>46264</v>
      </c>
      <c r="C54" s="225">
        <v>2</v>
      </c>
      <c r="D54" s="225">
        <v>2114379</v>
      </c>
      <c r="E54" s="166">
        <v>810</v>
      </c>
      <c r="F54" s="28" t="str">
        <f>VLOOKUP(Tablaedad[[#This Row],[Item]],'DT HUEVO'!$A:$B,2,0)</f>
        <v>HUEVO L X 30 PET CANASTA X 180 PV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1743</v>
      </c>
      <c r="S54" t="s">
        <v>1743</v>
      </c>
      <c r="T54" t="s">
        <v>1743</v>
      </c>
    </row>
    <row r="55" spans="1:20">
      <c r="A55" s="225" t="s">
        <v>795</v>
      </c>
      <c r="B55" s="231">
        <v>46264</v>
      </c>
      <c r="C55" s="225">
        <v>3</v>
      </c>
      <c r="D55" s="225">
        <v>2152388</v>
      </c>
      <c r="E55" s="166">
        <v>1800</v>
      </c>
      <c r="F55" s="28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1743</v>
      </c>
      <c r="S55" t="s">
        <v>1743</v>
      </c>
      <c r="T55" t="s">
        <v>1743</v>
      </c>
    </row>
    <row r="56" spans="1:20">
      <c r="A56" s="225" t="s">
        <v>795</v>
      </c>
      <c r="B56" s="231">
        <v>46264</v>
      </c>
      <c r="C56" s="225">
        <v>6</v>
      </c>
      <c r="D56" s="225">
        <v>2152388</v>
      </c>
      <c r="E56" s="166">
        <v>1440</v>
      </c>
      <c r="F56" s="28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1743</v>
      </c>
      <c r="S56" t="s">
        <v>1743</v>
      </c>
      <c r="T56" t="s">
        <v>1743</v>
      </c>
    </row>
    <row r="57" spans="1:20">
      <c r="A57" s="225" t="s">
        <v>795</v>
      </c>
      <c r="B57" s="231">
        <v>46264</v>
      </c>
      <c r="C57" s="225">
        <v>5</v>
      </c>
      <c r="D57" s="225">
        <v>2114357</v>
      </c>
      <c r="E57" s="166">
        <v>264</v>
      </c>
      <c r="F57" s="28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1743</v>
      </c>
      <c r="S57" t="s">
        <v>1743</v>
      </c>
      <c r="T57" t="s">
        <v>1743</v>
      </c>
    </row>
    <row r="58" spans="1:20">
      <c r="A58" s="225" t="s">
        <v>795</v>
      </c>
      <c r="B58" s="231">
        <v>46264</v>
      </c>
      <c r="C58" s="225">
        <v>4</v>
      </c>
      <c r="D58" s="225">
        <v>2114357</v>
      </c>
      <c r="E58" s="166">
        <v>720</v>
      </c>
      <c r="F58" s="28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1743</v>
      </c>
      <c r="S58" t="s">
        <v>1743</v>
      </c>
      <c r="T58" t="s">
        <v>1743</v>
      </c>
    </row>
    <row r="59" spans="1:20">
      <c r="A59" s="225" t="s">
        <v>795</v>
      </c>
      <c r="B59" s="231">
        <v>46264</v>
      </c>
      <c r="C59" s="225">
        <v>4</v>
      </c>
      <c r="D59" s="225">
        <v>2114268</v>
      </c>
      <c r="E59" s="166">
        <v>720</v>
      </c>
      <c r="F59" s="28" t="str">
        <f>VLOOKUP(Tablaedad[[#This Row],[Item]],'DT HUEVO'!$A:$B,2,0)</f>
        <v>HUEVO XL X 15 PET CANASTA X 180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1743</v>
      </c>
      <c r="S59" t="s">
        <v>1743</v>
      </c>
      <c r="T59" t="s">
        <v>1743</v>
      </c>
    </row>
    <row r="60" spans="1:20">
      <c r="A60" s="225" t="s">
        <v>795</v>
      </c>
      <c r="B60" s="231">
        <v>46264</v>
      </c>
      <c r="C60" s="225">
        <v>5</v>
      </c>
      <c r="D60" s="225">
        <v>2114268</v>
      </c>
      <c r="E60" s="166">
        <v>60</v>
      </c>
      <c r="F60" s="28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1743</v>
      </c>
      <c r="S60" t="s">
        <v>1743</v>
      </c>
      <c r="T60" t="s">
        <v>1743</v>
      </c>
    </row>
    <row r="61" spans="1:20">
      <c r="A61" s="225" t="s">
        <v>795</v>
      </c>
      <c r="B61" s="231">
        <v>46264</v>
      </c>
      <c r="C61" s="225">
        <v>2</v>
      </c>
      <c r="D61" s="225">
        <v>2114268</v>
      </c>
      <c r="E61" s="166">
        <v>1080</v>
      </c>
      <c r="F61" s="28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1743</v>
      </c>
      <c r="S61" t="s">
        <v>1743</v>
      </c>
      <c r="T61" t="s">
        <v>1743</v>
      </c>
    </row>
    <row r="62" spans="1:20">
      <c r="A62" s="225" t="s">
        <v>795</v>
      </c>
      <c r="B62" s="231">
        <v>46264</v>
      </c>
      <c r="C62" s="225">
        <v>5</v>
      </c>
      <c r="D62" s="225">
        <v>2114158</v>
      </c>
      <c r="E62" s="166">
        <v>300</v>
      </c>
      <c r="F62" s="28" t="str">
        <f>VLOOKUP(Tablaedad[[#This Row],[Item]],'DT HUEVO'!$A:$B,2,0)</f>
        <v>HUEVO XXL X 10 PET CANASTA X 100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YUMBO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1743</v>
      </c>
      <c r="S62" t="s">
        <v>1743</v>
      </c>
      <c r="T62" t="s">
        <v>1743</v>
      </c>
    </row>
    <row r="63" spans="1:20">
      <c r="A63" s="225" t="s">
        <v>795</v>
      </c>
      <c r="B63" s="231">
        <v>46264</v>
      </c>
      <c r="C63" s="225">
        <v>4</v>
      </c>
      <c r="D63" s="225">
        <v>2114158</v>
      </c>
      <c r="E63" s="166">
        <v>300</v>
      </c>
      <c r="F63" s="28" t="str">
        <f>VLOOKUP(Tablaedad[[#This Row],[Item]],'DT HUEVO'!$A:$B,2,0)</f>
        <v>HUEVO XXL X 10 PET CANASTA X 100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1743</v>
      </c>
      <c r="S63" t="s">
        <v>1743</v>
      </c>
      <c r="T63" t="s">
        <v>1743</v>
      </c>
    </row>
    <row r="64" spans="1:20">
      <c r="A64" s="225" t="s">
        <v>778</v>
      </c>
      <c r="B64" s="231">
        <v>46264</v>
      </c>
      <c r="C64" s="225">
        <v>2</v>
      </c>
      <c r="D64" s="225">
        <v>112268</v>
      </c>
      <c r="E64" s="166">
        <v>6000</v>
      </c>
      <c r="F64" s="28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1743</v>
      </c>
      <c r="S64" t="s">
        <v>1743</v>
      </c>
      <c r="T64" t="s">
        <v>1743</v>
      </c>
    </row>
    <row r="65" spans="1:20">
      <c r="A65" s="225" t="s">
        <v>778</v>
      </c>
      <c r="B65" s="231">
        <v>46264</v>
      </c>
      <c r="C65" s="225">
        <v>3</v>
      </c>
      <c r="D65" s="225">
        <v>112268</v>
      </c>
      <c r="E65" s="166">
        <v>7065</v>
      </c>
      <c r="F65" s="28" t="str">
        <f>VLOOKUP(Tablaedad[[#This Row],[Item]],'DT HUEVO'!$A:$B,2,0)</f>
        <v>HUEVO XL X 15 PET CAJA X 300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1743</v>
      </c>
      <c r="S65" t="s">
        <v>1743</v>
      </c>
      <c r="T65" t="s">
        <v>1743</v>
      </c>
    </row>
    <row r="66" spans="1:20">
      <c r="A66" s="225" t="s">
        <v>778</v>
      </c>
      <c r="B66" s="231">
        <v>46264</v>
      </c>
      <c r="C66" s="225">
        <v>5</v>
      </c>
      <c r="D66" s="225">
        <v>112357</v>
      </c>
      <c r="E66" s="166">
        <v>600</v>
      </c>
      <c r="F66" s="28" t="str">
        <f>VLOOKUP(Tablaedad[[#This Row],[Item]],'DT HUEVO'!$A:$B,2,0)</f>
        <v>HUEVO L X 12 PET CAJA X 120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1743</v>
      </c>
      <c r="S66" t="s">
        <v>1743</v>
      </c>
      <c r="T66" t="s">
        <v>1743</v>
      </c>
    </row>
    <row r="67" spans="1:20">
      <c r="A67" s="225" t="s">
        <v>778</v>
      </c>
      <c r="B67" s="231">
        <v>46264</v>
      </c>
      <c r="C67" s="225">
        <v>2</v>
      </c>
      <c r="D67" s="225">
        <v>112357</v>
      </c>
      <c r="E67" s="166">
        <v>2400</v>
      </c>
      <c r="F67" s="28" t="str">
        <f>VLOOKUP(Tablaedad[[#This Row],[Item]],'DT HUEVO'!$A:$B,2,0)</f>
        <v>HUEVO L X 12 PET CAJA X 120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1743</v>
      </c>
      <c r="S67" t="s">
        <v>1743</v>
      </c>
      <c r="T67" t="s">
        <v>1743</v>
      </c>
    </row>
    <row r="68" spans="1:20">
      <c r="A68" s="225" t="s">
        <v>778</v>
      </c>
      <c r="B68" s="231">
        <v>46264</v>
      </c>
      <c r="C68" s="225">
        <v>4</v>
      </c>
      <c r="D68" s="225">
        <v>114268</v>
      </c>
      <c r="E68" s="166">
        <v>600</v>
      </c>
      <c r="F68" s="28" t="str">
        <f>VLOOKUP(Tablaedad[[#This Row],[Item]],'DT HUEVO'!$A:$B,2,0)</f>
        <v>HUEVO XL X 15 PET CAJA X 300 PV.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1743</v>
      </c>
      <c r="S68" t="s">
        <v>1743</v>
      </c>
      <c r="T68" t="s">
        <v>1743</v>
      </c>
    </row>
    <row r="69" spans="1:20">
      <c r="A69" s="225" t="s">
        <v>778</v>
      </c>
      <c r="B69" s="231">
        <v>46264</v>
      </c>
      <c r="C69" s="225">
        <v>4</v>
      </c>
      <c r="D69" s="225">
        <v>114379</v>
      </c>
      <c r="E69" s="166">
        <v>300</v>
      </c>
      <c r="F69" s="28" t="str">
        <f>VLOOKUP(Tablaedad[[#This Row],[Item]],'DT HUEVO'!$A:$B,2,0)</f>
        <v>HUEVO L X 30 PET CAJA X 300 PV.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1743</v>
      </c>
      <c r="S69" t="s">
        <v>1743</v>
      </c>
      <c r="T69" t="s">
        <v>1743</v>
      </c>
    </row>
    <row r="70" spans="1:20">
      <c r="A70" s="225" t="s">
        <v>778</v>
      </c>
      <c r="B70" s="231">
        <v>46264</v>
      </c>
      <c r="C70" s="225">
        <v>9</v>
      </c>
      <c r="D70" s="225">
        <v>152381</v>
      </c>
      <c r="E70" s="166">
        <v>120</v>
      </c>
      <c r="F70" s="28" t="str">
        <f>VLOOKUP(Tablaedad[[#This Row],[Item]],'DT HUEVO'!$A:$B,2,0)</f>
        <v>HUEVO L X 12 PAGUE 11 PET CAJA X 120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1743</v>
      </c>
      <c r="S70" t="s">
        <v>1743</v>
      </c>
      <c r="T70" t="s">
        <v>1743</v>
      </c>
    </row>
    <row r="71" spans="1:20">
      <c r="A71" s="225" t="s">
        <v>778</v>
      </c>
      <c r="B71" s="231">
        <v>46264</v>
      </c>
      <c r="C71" s="225">
        <v>3</v>
      </c>
      <c r="D71" s="225">
        <v>152382</v>
      </c>
      <c r="E71" s="166">
        <v>13470</v>
      </c>
      <c r="F71" s="28" t="str">
        <f>VLOOKUP(Tablaedad[[#This Row],[Item]],'DT HUEVO'!$A:$B,2,0)</f>
        <v>HUEVO L X 30 PAGUE 28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1743</v>
      </c>
      <c r="S71" t="s">
        <v>1743</v>
      </c>
      <c r="T71" t="s">
        <v>1743</v>
      </c>
    </row>
    <row r="72" spans="1:20">
      <c r="A72" s="225" t="s">
        <v>778</v>
      </c>
      <c r="B72" s="231">
        <v>46264</v>
      </c>
      <c r="C72" s="225">
        <v>2</v>
      </c>
      <c r="D72" s="225">
        <v>152382</v>
      </c>
      <c r="E72" s="166">
        <v>30000</v>
      </c>
      <c r="F72" s="28" t="str">
        <f>VLOOKUP(Tablaedad[[#This Row],[Item]],'DT HUEVO'!$A:$B,2,0)</f>
        <v>HUEVO L X 30 PAGUE 28 PET CAJA X 300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1743</v>
      </c>
      <c r="S72" t="s">
        <v>1743</v>
      </c>
      <c r="T72" t="s">
        <v>1743</v>
      </c>
    </row>
    <row r="73" spans="1:20">
      <c r="A73" s="225" t="s">
        <v>778</v>
      </c>
      <c r="B73" s="231">
        <v>46264</v>
      </c>
      <c r="C73" s="225">
        <v>3</v>
      </c>
      <c r="D73" s="225">
        <v>2010102</v>
      </c>
      <c r="E73" s="166">
        <v>5880</v>
      </c>
      <c r="F73" s="28" t="str">
        <f>VLOOKUP(Tablaedad[[#This Row],[Item]],'DT HUEVO'!$A:$B,2,0)</f>
        <v>HUEVO YUMBO X20 CARTON VERDE CANASTA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VERDE</v>
      </c>
      <c r="I73" t="str">
        <f>+VLOOKUP(Tablaedad[[#This Row],[Item]],'DT HUEVO'!$A:$D,3,0)</f>
        <v>YUMBO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1743</v>
      </c>
      <c r="S73" t="s">
        <v>1743</v>
      </c>
      <c r="T73" t="s">
        <v>1743</v>
      </c>
    </row>
    <row r="74" spans="1:20">
      <c r="A74" s="225" t="s">
        <v>778</v>
      </c>
      <c r="B74" s="231">
        <v>46264</v>
      </c>
      <c r="C74" s="225">
        <v>4</v>
      </c>
      <c r="D74" s="225">
        <v>2010102</v>
      </c>
      <c r="E74" s="166">
        <v>3182</v>
      </c>
      <c r="F74" s="28" t="str">
        <f>VLOOKUP(Tablaedad[[#This Row],[Item]],'DT HUEVO'!$A:$B,2,0)</f>
        <v>HUEVO YUMBO X20 CARTON VERDE CANASTA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VERDE</v>
      </c>
      <c r="I74" t="str">
        <f>+VLOOKUP(Tablaedad[[#This Row],[Item]],'DT HUEVO'!$A:$D,3,0)</f>
        <v>YUMBO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1743</v>
      </c>
      <c r="S74" t="s">
        <v>1743</v>
      </c>
      <c r="T74" t="s">
        <v>1743</v>
      </c>
    </row>
    <row r="75" spans="1:20">
      <c r="A75" s="225" t="s">
        <v>778</v>
      </c>
      <c r="B75" s="231">
        <v>46264</v>
      </c>
      <c r="C75" s="225">
        <v>3</v>
      </c>
      <c r="D75" s="225">
        <v>2110202</v>
      </c>
      <c r="E75" s="166">
        <v>70380</v>
      </c>
      <c r="F75" s="28" t="str">
        <f>VLOOKUP(Tablaedad[[#This Row],[Item]],'DT HUEVO'!$A:$B,2,0)</f>
        <v>HUEVO XL X 30 CARTON VERDE CANASTA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VERDE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1743</v>
      </c>
      <c r="S75" t="s">
        <v>1743</v>
      </c>
      <c r="T75" t="s">
        <v>1743</v>
      </c>
    </row>
    <row r="76" spans="1:20">
      <c r="A76" s="225" t="s">
        <v>778</v>
      </c>
      <c r="B76" s="231">
        <v>46264</v>
      </c>
      <c r="C76" s="225">
        <v>4</v>
      </c>
      <c r="D76" s="225">
        <v>2110202</v>
      </c>
      <c r="E76" s="166">
        <v>2981</v>
      </c>
      <c r="F76" s="28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1743</v>
      </c>
      <c r="S76" t="s">
        <v>1743</v>
      </c>
      <c r="T76" t="s">
        <v>1743</v>
      </c>
    </row>
    <row r="77" spans="1:20">
      <c r="A77" s="225" t="s">
        <v>778</v>
      </c>
      <c r="B77" s="231">
        <v>46264</v>
      </c>
      <c r="C77" s="225">
        <v>3</v>
      </c>
      <c r="D77" s="225">
        <v>2110217</v>
      </c>
      <c r="E77" s="166">
        <v>30240</v>
      </c>
      <c r="F77" s="28" t="str">
        <f>VLOOKUP(Tablaedad[[#This Row],[Item]],'DT HUEVO'!$A:$B,2,0)</f>
        <v>HUEVO XL X 30 CARTON VERDE AMARRADO SIN ETIQUETA CANASTA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1743</v>
      </c>
      <c r="S77" t="s">
        <v>1743</v>
      </c>
      <c r="T77" t="s">
        <v>1743</v>
      </c>
    </row>
    <row r="78" spans="1:20">
      <c r="A78" s="225" t="s">
        <v>778</v>
      </c>
      <c r="B78" s="231">
        <v>46264</v>
      </c>
      <c r="C78" s="225">
        <v>5</v>
      </c>
      <c r="D78" s="225">
        <v>2110217</v>
      </c>
      <c r="E78" s="166">
        <v>840</v>
      </c>
      <c r="F78" s="28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1743</v>
      </c>
      <c r="S78" t="s">
        <v>1743</v>
      </c>
      <c r="T78" t="s">
        <v>1743</v>
      </c>
    </row>
    <row r="79" spans="1:20">
      <c r="A79" s="225" t="s">
        <v>778</v>
      </c>
      <c r="B79" s="231">
        <v>46264</v>
      </c>
      <c r="C79" s="225">
        <v>3</v>
      </c>
      <c r="D79" s="225">
        <v>2110302</v>
      </c>
      <c r="E79" s="166">
        <v>78480</v>
      </c>
      <c r="F79" s="28" t="str">
        <f>VLOOKUP(Tablaedad[[#This Row],[Item]],'DT HUEVO'!$A:$B,2,0)</f>
        <v>HUEVO 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1743</v>
      </c>
      <c r="S79" t="s">
        <v>1743</v>
      </c>
      <c r="T79" t="s">
        <v>1743</v>
      </c>
    </row>
    <row r="80" spans="1:20">
      <c r="A80" s="225" t="s">
        <v>778</v>
      </c>
      <c r="B80" s="231">
        <v>46264</v>
      </c>
      <c r="C80" s="225">
        <v>7</v>
      </c>
      <c r="D80" s="225">
        <v>2110302</v>
      </c>
      <c r="E80" s="166">
        <v>4800</v>
      </c>
      <c r="F80" s="28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1743</v>
      </c>
      <c r="S80" t="s">
        <v>1743</v>
      </c>
      <c r="T80" t="s">
        <v>1743</v>
      </c>
    </row>
    <row r="81" spans="1:20">
      <c r="A81" s="225" t="s">
        <v>778</v>
      </c>
      <c r="B81" s="231">
        <v>46264</v>
      </c>
      <c r="C81" s="225">
        <v>5</v>
      </c>
      <c r="D81" s="225">
        <v>2110302</v>
      </c>
      <c r="E81" s="166">
        <v>3355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1743</v>
      </c>
      <c r="S81" t="s">
        <v>1743</v>
      </c>
      <c r="T81" t="s">
        <v>1743</v>
      </c>
    </row>
    <row r="82" spans="1:20">
      <c r="A82" s="225" t="s">
        <v>778</v>
      </c>
      <c r="B82" s="231">
        <v>46264</v>
      </c>
      <c r="C82" s="225">
        <v>6</v>
      </c>
      <c r="D82" s="225">
        <v>2110302</v>
      </c>
      <c r="E82" s="166">
        <v>1656</v>
      </c>
      <c r="F82" s="28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1743</v>
      </c>
      <c r="S82" t="s">
        <v>1743</v>
      </c>
      <c r="T82" t="s">
        <v>1743</v>
      </c>
    </row>
    <row r="83" spans="1:20">
      <c r="A83" s="225" t="s">
        <v>778</v>
      </c>
      <c r="B83" s="231">
        <v>46264</v>
      </c>
      <c r="C83" s="225">
        <v>5</v>
      </c>
      <c r="D83" s="225">
        <v>2110317</v>
      </c>
      <c r="E83" s="166">
        <v>2370</v>
      </c>
      <c r="F83" s="28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1743</v>
      </c>
      <c r="S83" t="s">
        <v>1743</v>
      </c>
      <c r="T83" t="s">
        <v>1743</v>
      </c>
    </row>
    <row r="84" spans="1:20">
      <c r="A84" s="225" t="s">
        <v>778</v>
      </c>
      <c r="B84" s="231">
        <v>46264</v>
      </c>
      <c r="C84" s="225">
        <v>7</v>
      </c>
      <c r="D84" s="225">
        <v>2110317</v>
      </c>
      <c r="E84" s="166">
        <v>3960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1743</v>
      </c>
      <c r="S84" t="s">
        <v>1743</v>
      </c>
      <c r="T84" t="s">
        <v>1743</v>
      </c>
    </row>
    <row r="85" spans="1:20">
      <c r="A85" s="225" t="s">
        <v>778</v>
      </c>
      <c r="B85" s="231">
        <v>46264</v>
      </c>
      <c r="C85" s="225">
        <v>2</v>
      </c>
      <c r="D85" s="225">
        <v>2110402</v>
      </c>
      <c r="E85" s="166">
        <v>5535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1743</v>
      </c>
      <c r="S85" t="s">
        <v>1743</v>
      </c>
      <c r="T85" t="s">
        <v>1743</v>
      </c>
    </row>
    <row r="86" spans="1:20">
      <c r="A86" s="225" t="s">
        <v>778</v>
      </c>
      <c r="B86" s="231">
        <v>46264</v>
      </c>
      <c r="C86" s="225">
        <v>5</v>
      </c>
      <c r="D86" s="225">
        <v>2110402</v>
      </c>
      <c r="E86" s="166">
        <v>5040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1743</v>
      </c>
      <c r="S86" t="s">
        <v>1743</v>
      </c>
      <c r="T86" t="s">
        <v>1743</v>
      </c>
    </row>
    <row r="87" spans="1:20">
      <c r="A87" s="225" t="s">
        <v>778</v>
      </c>
      <c r="B87" s="231">
        <v>46264</v>
      </c>
      <c r="C87" s="225">
        <v>11</v>
      </c>
      <c r="D87" s="225">
        <v>2110402</v>
      </c>
      <c r="E87" s="166">
        <v>1591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1743</v>
      </c>
      <c r="T87" t="s">
        <v>1743</v>
      </c>
    </row>
    <row r="88" spans="1:20">
      <c r="A88" s="225" t="s">
        <v>778</v>
      </c>
      <c r="B88" s="231">
        <v>46264</v>
      </c>
      <c r="C88" s="225">
        <v>2</v>
      </c>
      <c r="D88" s="225">
        <v>2112207</v>
      </c>
      <c r="E88" s="166">
        <v>1800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1743</v>
      </c>
      <c r="S88" t="s">
        <v>1743</v>
      </c>
      <c r="T88" t="s">
        <v>1743</v>
      </c>
    </row>
    <row r="89" spans="1:20">
      <c r="A89" s="225" t="s">
        <v>778</v>
      </c>
      <c r="B89" s="231">
        <v>46264</v>
      </c>
      <c r="C89" s="225">
        <v>3</v>
      </c>
      <c r="D89" s="225">
        <v>2112207</v>
      </c>
      <c r="E89" s="166">
        <v>3705</v>
      </c>
      <c r="F89" s="28" t="str">
        <f>VLOOKUP(Tablaedad[[#This Row],[Item]],'DT HUEVO'!$A:$B,2,0)</f>
        <v>HUEVO XL X 15 PET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1743</v>
      </c>
      <c r="S89" t="s">
        <v>1743</v>
      </c>
      <c r="T89" t="s">
        <v>1743</v>
      </c>
    </row>
    <row r="90" spans="1:20">
      <c r="A90" s="225" t="s">
        <v>778</v>
      </c>
      <c r="B90" s="231">
        <v>46264</v>
      </c>
      <c r="C90" s="225">
        <v>2</v>
      </c>
      <c r="D90" s="225">
        <v>2152388</v>
      </c>
      <c r="E90" s="166">
        <v>1800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1743</v>
      </c>
      <c r="S90" t="s">
        <v>1743</v>
      </c>
      <c r="T90" t="s">
        <v>1743</v>
      </c>
    </row>
    <row r="91" spans="1:20">
      <c r="A91" s="225" t="s">
        <v>778</v>
      </c>
      <c r="B91" s="231">
        <v>46264</v>
      </c>
      <c r="C91" s="225">
        <v>3</v>
      </c>
      <c r="D91" s="225">
        <v>2152388</v>
      </c>
      <c r="E91" s="166">
        <v>1740</v>
      </c>
      <c r="F91" s="28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1743</v>
      </c>
      <c r="S91" t="s">
        <v>1743</v>
      </c>
      <c r="T91" t="s">
        <v>1743</v>
      </c>
    </row>
    <row r="92" spans="1:20">
      <c r="A92" s="225" t="s">
        <v>779</v>
      </c>
      <c r="B92" s="231">
        <v>46264</v>
      </c>
      <c r="C92" s="225">
        <v>3</v>
      </c>
      <c r="D92" s="225">
        <v>152384</v>
      </c>
      <c r="E92" s="166">
        <v>600</v>
      </c>
      <c r="F92" s="28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CUCUTA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1743</v>
      </c>
      <c r="S92" t="s">
        <v>1743</v>
      </c>
      <c r="T92" t="s">
        <v>1743</v>
      </c>
    </row>
    <row r="93" spans="1:20">
      <c r="A93" s="225" t="s">
        <v>779</v>
      </c>
      <c r="B93" s="231">
        <v>46264</v>
      </c>
      <c r="C93" s="225">
        <v>4</v>
      </c>
      <c r="D93" s="225">
        <v>2110302</v>
      </c>
      <c r="E93" s="166">
        <v>131138</v>
      </c>
      <c r="F93" s="28" t="str">
        <f>VLOOKUP(Tablaedad[[#This Row],[Item]],'DT HUEVO'!$A:$B,2,0)</f>
        <v>HUEVO L X 30 CARTON VERDE CANASTA</v>
      </c>
      <c r="G93" s="9" t="str">
        <f>+VLOOKUP(Tablaedad[[#This Row],[CEDI]],'CONVERSION DATOS'!B:C,2,0)</f>
        <v>TAT CUCUTA</v>
      </c>
      <c r="H93" s="15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1743</v>
      </c>
      <c r="S93" t="s">
        <v>1743</v>
      </c>
      <c r="T93" t="s">
        <v>1743</v>
      </c>
    </row>
    <row r="94" spans="1:20">
      <c r="A94" s="225" t="s">
        <v>779</v>
      </c>
      <c r="B94" s="231">
        <v>46264</v>
      </c>
      <c r="C94" s="225">
        <v>3</v>
      </c>
      <c r="D94" s="225">
        <v>2110317</v>
      </c>
      <c r="E94" s="166">
        <v>420</v>
      </c>
      <c r="F94" s="28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CUCUTA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1743</v>
      </c>
      <c r="S94" t="s">
        <v>1743</v>
      </c>
      <c r="T94" t="s">
        <v>1743</v>
      </c>
    </row>
    <row r="95" spans="1:20">
      <c r="A95" s="225" t="s">
        <v>779</v>
      </c>
      <c r="B95" s="231">
        <v>46264</v>
      </c>
      <c r="C95" s="225">
        <v>3</v>
      </c>
      <c r="D95" s="225">
        <v>2110402</v>
      </c>
      <c r="E95" s="166">
        <v>21340</v>
      </c>
      <c r="F95" s="28" t="str">
        <f>VLOOKUP(Tablaedad[[#This Row],[Item]],'DT HUEVO'!$A:$B,2,0)</f>
        <v>HUEVO M X 30 CARTON VERDE CANASTA</v>
      </c>
      <c r="G95" s="9" t="str">
        <f>+VLOOKUP(Tablaedad[[#This Row],[CEDI]],'CONVERSION DATOS'!B:C,2,0)</f>
        <v>TAT CUCUTA</v>
      </c>
      <c r="H95" s="15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1743</v>
      </c>
      <c r="S95" t="s">
        <v>1743</v>
      </c>
      <c r="T95" t="s">
        <v>1743</v>
      </c>
    </row>
    <row r="96" spans="1:20">
      <c r="A96" s="225" t="s">
        <v>779</v>
      </c>
      <c r="B96" s="231">
        <v>46264</v>
      </c>
      <c r="C96" s="225">
        <v>3</v>
      </c>
      <c r="D96" s="225">
        <v>2112207</v>
      </c>
      <c r="E96" s="166">
        <v>900</v>
      </c>
      <c r="F96" s="28" t="str">
        <f>VLOOKUP(Tablaedad[[#This Row],[Item]],'DT HUEVO'!$A:$B,2,0)</f>
        <v>HUEVO XL X 15 PET CANASTA</v>
      </c>
      <c r="G96" s="9" t="str">
        <f>+VLOOKUP(Tablaedad[[#This Row],[CEDI]],'CONVERSION DATOS'!B:C,2,0)</f>
        <v>TAT CUCUTA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1743</v>
      </c>
      <c r="S96" t="s">
        <v>1743</v>
      </c>
      <c r="T96" t="s">
        <v>1743</v>
      </c>
    </row>
    <row r="97" spans="1:20">
      <c r="A97" s="225" t="s">
        <v>779</v>
      </c>
      <c r="B97" s="231">
        <v>46264</v>
      </c>
      <c r="C97" s="225">
        <v>5</v>
      </c>
      <c r="D97" s="225">
        <v>2112207</v>
      </c>
      <c r="E97" s="166">
        <v>120</v>
      </c>
      <c r="F97" s="28" t="str">
        <f>VLOOKUP(Tablaedad[[#This Row],[Item]],'DT HUEVO'!$A:$B,2,0)</f>
        <v>HUEVO XL X 15 PET CANASTA</v>
      </c>
      <c r="G97" s="9" t="str">
        <f>+VLOOKUP(Tablaedad[[#This Row],[CEDI]],'CONVERSION DATOS'!B:C,2,0)</f>
        <v>TAT CUCUTA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1743</v>
      </c>
      <c r="S97" t="s">
        <v>1743</v>
      </c>
      <c r="T97" t="s">
        <v>1743</v>
      </c>
    </row>
    <row r="98" spans="1:20">
      <c r="A98" s="225" t="s">
        <v>779</v>
      </c>
      <c r="B98" s="231">
        <v>46264</v>
      </c>
      <c r="C98" s="225">
        <v>3</v>
      </c>
      <c r="D98" s="225">
        <v>2152388</v>
      </c>
      <c r="E98" s="166">
        <v>3240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CUCUTA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1743</v>
      </c>
      <c r="S98" t="s">
        <v>1743</v>
      </c>
      <c r="T98" t="s">
        <v>1743</v>
      </c>
    </row>
    <row r="99" spans="1:20">
      <c r="A99" s="225" t="s">
        <v>779</v>
      </c>
      <c r="B99" s="231">
        <v>46264</v>
      </c>
      <c r="C99" s="225">
        <v>5</v>
      </c>
      <c r="D99" s="225">
        <v>2152388</v>
      </c>
      <c r="E99" s="166">
        <v>1200</v>
      </c>
      <c r="F99" s="28" t="str">
        <f>VLOOKUP(Tablaedad[[#This Row],[Item]],'DT HUEVO'!$A:$B,2,0)</f>
        <v>HUEVO L X 15 PAGUE 14 PET EN CANASTA.</v>
      </c>
      <c r="G99" s="9" t="str">
        <f>+VLOOKUP(Tablaedad[[#This Row],[CEDI]],'CONVERSION DATOS'!B:C,2,0)</f>
        <v>TAT CUCUTA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CENTRO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1743</v>
      </c>
      <c r="S99" t="s">
        <v>1743</v>
      </c>
      <c r="T99" t="s">
        <v>1743</v>
      </c>
    </row>
    <row r="100" spans="1:20">
      <c r="A100" s="225" t="s">
        <v>779</v>
      </c>
      <c r="B100" s="231">
        <v>46264</v>
      </c>
      <c r="C100" s="225">
        <v>7</v>
      </c>
      <c r="D100" s="225">
        <v>2013419</v>
      </c>
      <c r="E100" s="166">
        <v>4320</v>
      </c>
      <c r="F100" s="28" t="str">
        <f>VLOOKUP(Tablaedad[[#This Row],[Item]],'DT HUEVO'!$A:$B,2,0)</f>
        <v>HUEVO A X 30 CARTON GRIS AMARRADO SOL NACIENTE CANASTA.</v>
      </c>
      <c r="G100" s="9" t="str">
        <f>+VLOOKUP(Tablaedad[[#This Row],[CEDI]],'CONVERSION DATOS'!B:C,2,0)</f>
        <v>TAT CUCUTA</v>
      </c>
      <c r="H100" s="15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1743</v>
      </c>
      <c r="S100" t="s">
        <v>1743</v>
      </c>
      <c r="T100" t="s">
        <v>1743</v>
      </c>
    </row>
    <row r="101" spans="1:20">
      <c r="A101" s="225" t="s">
        <v>779</v>
      </c>
      <c r="B101" s="231">
        <v>46264</v>
      </c>
      <c r="C101" s="225">
        <v>6</v>
      </c>
      <c r="D101" s="225">
        <v>2013322</v>
      </c>
      <c r="E101" s="166">
        <v>8640</v>
      </c>
      <c r="F101" s="28" t="str">
        <f>VLOOKUP(Tablaedad[[#This Row],[Item]],'DT HUEVO'!$A:$B,2,0)</f>
        <v>HUEVO AA X 30 BAND GRIS AMARRADO TAPA VERDE ALAT CANASTA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EMPACADOS</v>
      </c>
      <c r="I101" t="str">
        <f>+VLOOKUP(Tablaedad[[#This Row],[Item]],'DT HUEVO'!$A:$D,3,0)</f>
        <v>AA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1743</v>
      </c>
      <c r="S101" t="s">
        <v>1743</v>
      </c>
      <c r="T101" t="s">
        <v>1743</v>
      </c>
    </row>
    <row r="102" spans="1:20">
      <c r="A102" s="225" t="s">
        <v>779</v>
      </c>
      <c r="B102" s="231">
        <v>46264</v>
      </c>
      <c r="C102" s="225">
        <v>6</v>
      </c>
      <c r="D102" s="225">
        <v>2013419</v>
      </c>
      <c r="E102" s="166">
        <v>4320</v>
      </c>
      <c r="F102" s="28" t="str">
        <f>VLOOKUP(Tablaedad[[#This Row],[Item]],'DT HUEVO'!$A:$B,2,0)</f>
        <v>HUEVO A X 30 CARTON GRIS AMARRADO SOL NACIENTE CANASTA.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A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1743</v>
      </c>
      <c r="S102" t="s">
        <v>1743</v>
      </c>
      <c r="T102" t="s">
        <v>1743</v>
      </c>
    </row>
    <row r="103" spans="1:20">
      <c r="A103" s="225" t="s">
        <v>779</v>
      </c>
      <c r="B103" s="231">
        <v>46264</v>
      </c>
      <c r="C103" s="225">
        <v>5</v>
      </c>
      <c r="D103" s="225">
        <v>2013419</v>
      </c>
      <c r="E103" s="166">
        <v>2160</v>
      </c>
      <c r="F103" s="28" t="str">
        <f>VLOOKUP(Tablaedad[[#This Row],[Item]],'DT HUEVO'!$A:$B,2,0)</f>
        <v>HUEVO A X 30 CARTON GRIS AMARRADO SOL NACIENTE CANASTA.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A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1743</v>
      </c>
      <c r="S103" t="s">
        <v>1743</v>
      </c>
      <c r="T103" t="s">
        <v>1743</v>
      </c>
    </row>
    <row r="104" spans="1:20">
      <c r="A104" s="225" t="s">
        <v>779</v>
      </c>
      <c r="B104" s="231">
        <v>46264</v>
      </c>
      <c r="C104" s="225">
        <v>4</v>
      </c>
      <c r="D104" s="225">
        <v>2013322</v>
      </c>
      <c r="E104" s="166">
        <v>4320</v>
      </c>
      <c r="F104" s="28" t="str">
        <f>VLOOKUP(Tablaedad[[#This Row],[Item]],'DT HUEVO'!$A:$B,2,0)</f>
        <v>HUEVO AA X 30 BAND GRIS AMARRADO TAPA VERDE ALAT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AA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1743</v>
      </c>
      <c r="S104" t="s">
        <v>1743</v>
      </c>
      <c r="T104" t="s">
        <v>1743</v>
      </c>
    </row>
    <row r="105" spans="1:20">
      <c r="A105" s="225" t="s">
        <v>779</v>
      </c>
      <c r="B105" s="231">
        <v>46264</v>
      </c>
      <c r="C105" s="225">
        <v>5</v>
      </c>
      <c r="D105" s="225">
        <v>2013419</v>
      </c>
      <c r="E105" s="166">
        <v>4320</v>
      </c>
      <c r="F105" s="28" t="str">
        <f>VLOOKUP(Tablaedad[[#This Row],[Item]],'DT HUEVO'!$A:$B,2,0)</f>
        <v>HUEVO A X 30 CARTON GRIS AMARRADO SOL NACIENTE CANASTA.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A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1743</v>
      </c>
      <c r="S105" t="s">
        <v>1743</v>
      </c>
      <c r="T105" t="s">
        <v>1743</v>
      </c>
    </row>
    <row r="106" spans="1:20">
      <c r="A106" s="225" t="s">
        <v>781</v>
      </c>
      <c r="B106" s="231">
        <v>46264</v>
      </c>
      <c r="C106" s="225">
        <v>4</v>
      </c>
      <c r="D106" s="225">
        <v>152384</v>
      </c>
      <c r="E106" s="166">
        <v>3000</v>
      </c>
      <c r="F106" s="28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1743</v>
      </c>
      <c r="S106" t="s">
        <v>1743</v>
      </c>
      <c r="T106" t="s">
        <v>1743</v>
      </c>
    </row>
    <row r="107" spans="1:20">
      <c r="A107" s="225" t="s">
        <v>781</v>
      </c>
      <c r="B107" s="231">
        <v>46264</v>
      </c>
      <c r="C107" s="225">
        <v>5</v>
      </c>
      <c r="D107" s="225">
        <v>152384</v>
      </c>
      <c r="E107" s="166">
        <v>5400</v>
      </c>
      <c r="F107" s="28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1743</v>
      </c>
      <c r="S107" t="s">
        <v>1743</v>
      </c>
      <c r="T107" t="s">
        <v>1743</v>
      </c>
    </row>
    <row r="108" spans="1:20">
      <c r="A108" s="225" t="s">
        <v>781</v>
      </c>
      <c r="B108" s="231">
        <v>46264</v>
      </c>
      <c r="C108" s="225">
        <v>3</v>
      </c>
      <c r="D108" s="225">
        <v>152384</v>
      </c>
      <c r="E108" s="166">
        <v>5700</v>
      </c>
      <c r="F108" s="28" t="str">
        <f>VLOOKUP(Tablaedad[[#This Row],[Item]],'DT HUEVO'!$A:$B,2,0)</f>
        <v>HUEVO L X 15 PAGUE 14 PET CAJA X 300.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1743</v>
      </c>
      <c r="S108" t="s">
        <v>1743</v>
      </c>
      <c r="T108" t="s">
        <v>1743</v>
      </c>
    </row>
    <row r="109" spans="1:20">
      <c r="A109" s="225" t="s">
        <v>781</v>
      </c>
      <c r="B109" s="231">
        <v>46264</v>
      </c>
      <c r="C109" s="225">
        <v>2</v>
      </c>
      <c r="D109" s="225">
        <v>152384</v>
      </c>
      <c r="E109" s="166">
        <v>3000</v>
      </c>
      <c r="F109" s="28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1743</v>
      </c>
      <c r="S109" t="s">
        <v>1743</v>
      </c>
      <c r="T109" t="s">
        <v>1743</v>
      </c>
    </row>
    <row r="110" spans="1:20">
      <c r="A110" s="225" t="s">
        <v>781</v>
      </c>
      <c r="B110" s="231">
        <v>46264</v>
      </c>
      <c r="C110" s="225">
        <v>5</v>
      </c>
      <c r="D110" s="225">
        <v>112271</v>
      </c>
      <c r="E110" s="166">
        <v>3600</v>
      </c>
      <c r="F110" s="28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1743</v>
      </c>
      <c r="S110" t="s">
        <v>1743</v>
      </c>
      <c r="T110" t="s">
        <v>1743</v>
      </c>
    </row>
    <row r="111" spans="1:20">
      <c r="A111" s="225" t="s">
        <v>781</v>
      </c>
      <c r="B111" s="231">
        <v>46264</v>
      </c>
      <c r="C111" s="225">
        <v>4</v>
      </c>
      <c r="D111" s="225">
        <v>112271</v>
      </c>
      <c r="E111" s="166">
        <v>6000</v>
      </c>
      <c r="F111" s="28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1743</v>
      </c>
      <c r="S111" t="s">
        <v>1743</v>
      </c>
      <c r="T111" t="s">
        <v>1743</v>
      </c>
    </row>
    <row r="112" spans="1:20">
      <c r="A112" s="225" t="s">
        <v>781</v>
      </c>
      <c r="B112" s="231">
        <v>46264</v>
      </c>
      <c r="C112" s="225">
        <v>2</v>
      </c>
      <c r="D112" s="225">
        <v>112271</v>
      </c>
      <c r="E112" s="166">
        <v>8700</v>
      </c>
      <c r="F112" s="28" t="str">
        <f>VLOOKUP(Tablaedad[[#This Row],[Item]],'DT HUEVO'!$A:$B,2,0)</f>
        <v>HUEVO XL X 15 PET CAJA X 300 - TAT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1743</v>
      </c>
      <c r="S112" t="s">
        <v>1743</v>
      </c>
      <c r="T112" t="s">
        <v>1743</v>
      </c>
    </row>
    <row r="113" spans="1:20">
      <c r="A113" s="225" t="s">
        <v>781</v>
      </c>
      <c r="B113" s="231">
        <v>46264</v>
      </c>
      <c r="C113" s="225">
        <v>5</v>
      </c>
      <c r="D113" s="225">
        <v>112357</v>
      </c>
      <c r="E113" s="166">
        <v>120</v>
      </c>
      <c r="F113" s="28" t="str">
        <f>VLOOKUP(Tablaedad[[#This Row],[Item]],'DT HUEVO'!$A:$B,2,0)</f>
        <v>HUEVO L X 12 PET CAJA X 120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1743</v>
      </c>
      <c r="S113" t="s">
        <v>1743</v>
      </c>
      <c r="T113" t="s">
        <v>1743</v>
      </c>
    </row>
    <row r="114" spans="1:20">
      <c r="A114" s="225" t="s">
        <v>781</v>
      </c>
      <c r="B114" s="231">
        <v>46264</v>
      </c>
      <c r="C114" s="225">
        <v>5</v>
      </c>
      <c r="D114" s="225">
        <v>112268</v>
      </c>
      <c r="E114" s="166">
        <v>15000</v>
      </c>
      <c r="F114" s="28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1743</v>
      </c>
      <c r="S114" t="s">
        <v>1743</v>
      </c>
      <c r="T114" t="s">
        <v>1743</v>
      </c>
    </row>
    <row r="115" spans="1:20">
      <c r="A115" s="225" t="s">
        <v>781</v>
      </c>
      <c r="B115" s="231">
        <v>46264</v>
      </c>
      <c r="C115" s="225">
        <v>3</v>
      </c>
      <c r="D115" s="225">
        <v>112268</v>
      </c>
      <c r="E115" s="166">
        <v>3000</v>
      </c>
      <c r="F115" s="28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1743</v>
      </c>
      <c r="S115" t="s">
        <v>1743</v>
      </c>
      <c r="T115" t="s">
        <v>1743</v>
      </c>
    </row>
    <row r="116" spans="1:20">
      <c r="A116" s="225" t="s">
        <v>781</v>
      </c>
      <c r="B116" s="231">
        <v>46264</v>
      </c>
      <c r="C116" s="225">
        <v>2</v>
      </c>
      <c r="D116" s="225">
        <v>112268</v>
      </c>
      <c r="E116" s="166">
        <v>9000</v>
      </c>
      <c r="F116" s="28" t="str">
        <f>VLOOKUP(Tablaedad[[#This Row],[Item]],'DT HUEVO'!$A:$B,2,0)</f>
        <v>HUEVO XL X 15 PET CAJA X 300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1743</v>
      </c>
      <c r="S116" t="s">
        <v>1743</v>
      </c>
      <c r="T116" t="s">
        <v>1743</v>
      </c>
    </row>
    <row r="117" spans="1:20">
      <c r="A117" s="225" t="s">
        <v>781</v>
      </c>
      <c r="B117" s="231">
        <v>46264</v>
      </c>
      <c r="C117" s="225">
        <v>4</v>
      </c>
      <c r="D117" s="225">
        <v>114268</v>
      </c>
      <c r="E117" s="166">
        <v>300</v>
      </c>
      <c r="F117" s="28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1743</v>
      </c>
      <c r="S117" t="s">
        <v>1743</v>
      </c>
      <c r="T117" t="s">
        <v>1743</v>
      </c>
    </row>
    <row r="118" spans="1:20">
      <c r="A118" s="225" t="s">
        <v>781</v>
      </c>
      <c r="B118" s="231">
        <v>46264</v>
      </c>
      <c r="C118" s="225">
        <v>4</v>
      </c>
      <c r="D118" s="225">
        <v>114379</v>
      </c>
      <c r="E118" s="166">
        <v>3600</v>
      </c>
      <c r="F118" s="28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1743</v>
      </c>
      <c r="S118" t="s">
        <v>1743</v>
      </c>
      <c r="T118" t="s">
        <v>1743</v>
      </c>
    </row>
    <row r="119" spans="1:20">
      <c r="A119" s="225" t="s">
        <v>781</v>
      </c>
      <c r="B119" s="231">
        <v>46264</v>
      </c>
      <c r="C119" s="225">
        <v>2</v>
      </c>
      <c r="D119" s="225">
        <v>112301</v>
      </c>
      <c r="E119" s="166">
        <v>6300</v>
      </c>
      <c r="F119" s="28" t="str">
        <f>VLOOKUP(Tablaedad[[#This Row],[Item]],'DT HUEVO'!$A:$B,2,0)</f>
        <v>HUEVO L X 30 PET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1743</v>
      </c>
      <c r="S119" t="s">
        <v>1743</v>
      </c>
      <c r="T119" t="s">
        <v>1743</v>
      </c>
    </row>
    <row r="120" spans="1:20">
      <c r="A120" s="225" t="s">
        <v>781</v>
      </c>
      <c r="B120" s="231">
        <v>46264</v>
      </c>
      <c r="C120" s="225">
        <v>2</v>
      </c>
      <c r="D120" s="225">
        <v>112379</v>
      </c>
      <c r="E120" s="166">
        <v>30000</v>
      </c>
      <c r="F120" s="28" t="str">
        <f>VLOOKUP(Tablaedad[[#This Row],[Item]],'DT HUEVO'!$A:$B,2,0)</f>
        <v>HUEVO L X 30 PET CAJA X 300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1743</v>
      </c>
      <c r="S120" t="s">
        <v>1743</v>
      </c>
      <c r="T120" t="s">
        <v>1743</v>
      </c>
    </row>
    <row r="121" spans="1:20">
      <c r="A121" s="225" t="s">
        <v>781</v>
      </c>
      <c r="B121" s="231">
        <v>46264</v>
      </c>
      <c r="C121" s="225">
        <v>4</v>
      </c>
      <c r="D121" s="225">
        <v>112379</v>
      </c>
      <c r="E121" s="166">
        <v>2100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1743</v>
      </c>
      <c r="S121" t="s">
        <v>1743</v>
      </c>
      <c r="T121" t="s">
        <v>1743</v>
      </c>
    </row>
    <row r="122" spans="1:20">
      <c r="A122" s="225" t="s">
        <v>781</v>
      </c>
      <c r="B122" s="231">
        <v>46264</v>
      </c>
      <c r="C122" s="225">
        <v>5</v>
      </c>
      <c r="D122" s="225">
        <v>112268</v>
      </c>
      <c r="E122" s="166">
        <v>7800</v>
      </c>
      <c r="F122" s="28" t="str">
        <f>VLOOKUP(Tablaedad[[#This Row],[Item]],'DT HUEVO'!$A:$B,2,0)</f>
        <v>HUEVO XL X 15 PET CAJA X 300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1743</v>
      </c>
      <c r="S122" t="s">
        <v>1743</v>
      </c>
      <c r="T122" t="s">
        <v>1743</v>
      </c>
    </row>
    <row r="123" spans="1:20">
      <c r="A123" s="225" t="s">
        <v>781</v>
      </c>
      <c r="B123" s="231">
        <v>46264</v>
      </c>
      <c r="C123" s="225">
        <v>2</v>
      </c>
      <c r="D123" s="225">
        <v>2110402</v>
      </c>
      <c r="E123" s="166">
        <v>15840</v>
      </c>
      <c r="F123" s="28" t="str">
        <f>VLOOKUP(Tablaedad[[#This Row],[Item]],'DT HUEVO'!$A:$B,2,0)</f>
        <v>HUEVO M X 30 CARTON VERDE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1743</v>
      </c>
      <c r="S123" t="s">
        <v>1743</v>
      </c>
      <c r="T123" t="s">
        <v>1743</v>
      </c>
    </row>
    <row r="124" spans="1:20">
      <c r="A124" s="225" t="s">
        <v>781</v>
      </c>
      <c r="B124" s="231">
        <v>46264</v>
      </c>
      <c r="C124" s="225">
        <v>5</v>
      </c>
      <c r="D124" s="225">
        <v>2110402</v>
      </c>
      <c r="E124" s="166">
        <v>21600</v>
      </c>
      <c r="F124" s="28" t="str">
        <f>VLOOKUP(Tablaedad[[#This Row],[Item]],'DT HUEVO'!$A:$B,2,0)</f>
        <v>HUEVO M X 30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1743</v>
      </c>
      <c r="S124" t="s">
        <v>1743</v>
      </c>
      <c r="T124" t="s">
        <v>1743</v>
      </c>
    </row>
    <row r="125" spans="1:20">
      <c r="A125" s="225" t="s">
        <v>781</v>
      </c>
      <c r="B125" s="231">
        <v>46264</v>
      </c>
      <c r="C125" s="225">
        <v>7</v>
      </c>
      <c r="D125" s="225">
        <v>2110402</v>
      </c>
      <c r="E125" s="166">
        <v>9120</v>
      </c>
      <c r="F125" s="28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1743</v>
      </c>
      <c r="S125" t="s">
        <v>1743</v>
      </c>
      <c r="T125" t="s">
        <v>1743</v>
      </c>
    </row>
    <row r="126" spans="1:20">
      <c r="A126" s="225" t="s">
        <v>781</v>
      </c>
      <c r="B126" s="231">
        <v>46264</v>
      </c>
      <c r="C126" s="225">
        <v>3</v>
      </c>
      <c r="D126" s="225">
        <v>2110317</v>
      </c>
      <c r="E126" s="166">
        <v>3600</v>
      </c>
      <c r="F126" s="28" t="str">
        <f>VLOOKUP(Tablaedad[[#This Row],[Item]],'DT HUEVO'!$A:$B,2,0)</f>
        <v>HUEVO L X 30 CARTON VERDE AMARRADO SIN ETIQUETA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1743</v>
      </c>
      <c r="S126" t="s">
        <v>1743</v>
      </c>
      <c r="T126" t="s">
        <v>1743</v>
      </c>
    </row>
    <row r="127" spans="1:20">
      <c r="A127" s="225" t="s">
        <v>781</v>
      </c>
      <c r="B127" s="231">
        <v>46264</v>
      </c>
      <c r="C127" s="225">
        <v>5</v>
      </c>
      <c r="D127" s="225">
        <v>2110317</v>
      </c>
      <c r="E127" s="166">
        <v>3600</v>
      </c>
      <c r="F127" s="28" t="str">
        <f>VLOOKUP(Tablaedad[[#This Row],[Item]],'DT HUEVO'!$A:$B,2,0)</f>
        <v>HUEVO L X 30 CARTON VERDE AMARRADO SIN ETIQUETA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1743</v>
      </c>
      <c r="S127" t="s">
        <v>1743</v>
      </c>
      <c r="T127" t="s">
        <v>1743</v>
      </c>
    </row>
    <row r="128" spans="1:20">
      <c r="A128" s="225" t="s">
        <v>781</v>
      </c>
      <c r="B128" s="231">
        <v>46264</v>
      </c>
      <c r="C128" s="225">
        <v>8</v>
      </c>
      <c r="D128" s="225">
        <v>2110317</v>
      </c>
      <c r="E128" s="166">
        <v>3600</v>
      </c>
      <c r="F128" s="28" t="str">
        <f>VLOOKUP(Tablaedad[[#This Row],[Item]],'DT HUEVO'!$A:$B,2,0)</f>
        <v>HUEVO L X 30 CARTON VERDE AMARRADO SIN ETIQUETA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1743</v>
      </c>
      <c r="S128" t="s">
        <v>1743</v>
      </c>
      <c r="T128" t="s">
        <v>1743</v>
      </c>
    </row>
    <row r="129" spans="1:20">
      <c r="A129" s="225" t="s">
        <v>781</v>
      </c>
      <c r="B129" s="231">
        <v>46264</v>
      </c>
      <c r="C129" s="225">
        <v>2</v>
      </c>
      <c r="D129" s="225">
        <v>2110217</v>
      </c>
      <c r="E129" s="166">
        <v>10560</v>
      </c>
      <c r="F129" s="28" t="str">
        <f>VLOOKUP(Tablaedad[[#This Row],[Item]],'DT HUEVO'!$A:$B,2,0)</f>
        <v>HUEVO XL X 30 CARTON VERDE AMARRADO SIN ETIQUETA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1743</v>
      </c>
      <c r="S129" t="s">
        <v>1743</v>
      </c>
      <c r="T129" t="s">
        <v>1743</v>
      </c>
    </row>
    <row r="130" spans="1:20">
      <c r="A130" s="225" t="s">
        <v>781</v>
      </c>
      <c r="B130" s="231">
        <v>46264</v>
      </c>
      <c r="C130" s="225">
        <v>3</v>
      </c>
      <c r="D130" s="225">
        <v>2110217</v>
      </c>
      <c r="E130" s="166">
        <v>15840</v>
      </c>
      <c r="F130" s="28" t="str">
        <f>VLOOKUP(Tablaedad[[#This Row],[Item]],'DT HUEVO'!$A:$B,2,0)</f>
        <v>HUEVO XL X 30 CARTON VERDE AMARRADO SIN ETIQUETA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1743</v>
      </c>
      <c r="S130" t="s">
        <v>1743</v>
      </c>
      <c r="T130" t="s">
        <v>1743</v>
      </c>
    </row>
    <row r="131" spans="1:20">
      <c r="A131" s="225" t="s">
        <v>781</v>
      </c>
      <c r="B131" s="231">
        <v>46264</v>
      </c>
      <c r="C131" s="225">
        <v>4</v>
      </c>
      <c r="D131" s="225">
        <v>2110217</v>
      </c>
      <c r="E131" s="166">
        <v>10080</v>
      </c>
      <c r="F131" s="28" t="str">
        <f>VLOOKUP(Tablaedad[[#This Row],[Item]],'DT HUEVO'!$A:$B,2,0)</f>
        <v>HUEVO XL X 30 CARTON VERDE AMARRADO SIN ETIQUETA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1743</v>
      </c>
      <c r="S131" t="s">
        <v>1743</v>
      </c>
      <c r="T131" t="s">
        <v>1743</v>
      </c>
    </row>
    <row r="132" spans="1:20">
      <c r="A132" s="225" t="s">
        <v>781</v>
      </c>
      <c r="B132" s="231">
        <v>46264</v>
      </c>
      <c r="C132" s="225">
        <v>5</v>
      </c>
      <c r="D132" s="225">
        <v>2110217</v>
      </c>
      <c r="E132" s="166">
        <v>10560</v>
      </c>
      <c r="F132" s="28" t="str">
        <f>VLOOKUP(Tablaedad[[#This Row],[Item]],'DT HUEVO'!$A:$B,2,0)</f>
        <v>HUEVO XL X 30 CARTON VERDE AMARRADO SIN ETIQUETA CANASTA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1743</v>
      </c>
      <c r="S132" t="s">
        <v>1743</v>
      </c>
      <c r="T132" t="s">
        <v>1743</v>
      </c>
    </row>
    <row r="133" spans="1:20">
      <c r="A133" s="225" t="s">
        <v>781</v>
      </c>
      <c r="B133" s="231">
        <v>46264</v>
      </c>
      <c r="C133" s="225">
        <v>7</v>
      </c>
      <c r="D133" s="225">
        <v>2110217</v>
      </c>
      <c r="E133" s="166">
        <v>1200</v>
      </c>
      <c r="F133" s="28" t="str">
        <f>VLOOKUP(Tablaedad[[#This Row],[Item]],'DT HUEVO'!$A:$B,2,0)</f>
        <v>HUEVO XL X 30 CARTON VERDE AMARRADO SIN ETIQUETA CANASTA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1743</v>
      </c>
      <c r="S133" t="s">
        <v>1743</v>
      </c>
      <c r="T133" t="s">
        <v>1743</v>
      </c>
    </row>
    <row r="134" spans="1:20">
      <c r="A134" s="225" t="s">
        <v>781</v>
      </c>
      <c r="B134" s="231">
        <v>46264</v>
      </c>
      <c r="C134" s="225">
        <v>2</v>
      </c>
      <c r="D134" s="225">
        <v>2010102</v>
      </c>
      <c r="E134" s="166">
        <v>2640</v>
      </c>
      <c r="F134" s="28" t="str">
        <f>VLOOKUP(Tablaedad[[#This Row],[Item]],'DT HUEVO'!$A:$B,2,0)</f>
        <v>HUEVO YUMBO X20 CARTON VERDE CANASTA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VERDE</v>
      </c>
      <c r="I134" t="str">
        <f>+VLOOKUP(Tablaedad[[#This Row],[Item]],'DT HUEVO'!$A:$D,3,0)</f>
        <v>YUMBO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1743</v>
      </c>
      <c r="S134" t="s">
        <v>1743</v>
      </c>
      <c r="T134" t="s">
        <v>1743</v>
      </c>
    </row>
    <row r="135" spans="1:20">
      <c r="A135" s="225" t="s">
        <v>781</v>
      </c>
      <c r="B135" s="231">
        <v>46264</v>
      </c>
      <c r="C135" s="225">
        <v>3</v>
      </c>
      <c r="D135" s="225">
        <v>2010102</v>
      </c>
      <c r="E135" s="166">
        <v>4800</v>
      </c>
      <c r="F135" s="28" t="str">
        <f>VLOOKUP(Tablaedad[[#This Row],[Item]],'DT HUEVO'!$A:$B,2,0)</f>
        <v>HUEVO YUMBO X20 CARTON VERDE CANASTA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VERDE</v>
      </c>
      <c r="I135" t="str">
        <f>+VLOOKUP(Tablaedad[[#This Row],[Item]],'DT HUEVO'!$A:$D,3,0)</f>
        <v>YUMBO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1743</v>
      </c>
      <c r="S135" t="s">
        <v>1743</v>
      </c>
      <c r="T135" t="s">
        <v>1743</v>
      </c>
    </row>
    <row r="136" spans="1:20">
      <c r="A136" s="225" t="s">
        <v>781</v>
      </c>
      <c r="B136" s="231">
        <v>46264</v>
      </c>
      <c r="C136" s="225">
        <v>3</v>
      </c>
      <c r="D136" s="225">
        <v>2110302</v>
      </c>
      <c r="E136" s="166">
        <v>24000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1743</v>
      </c>
      <c r="S136" t="s">
        <v>1743</v>
      </c>
      <c r="T136" t="s">
        <v>1743</v>
      </c>
    </row>
    <row r="137" spans="1:20">
      <c r="A137" s="225" t="s">
        <v>781</v>
      </c>
      <c r="B137" s="231">
        <v>46264</v>
      </c>
      <c r="C137" s="225">
        <v>4</v>
      </c>
      <c r="D137" s="225">
        <v>2110302</v>
      </c>
      <c r="E137" s="166">
        <v>72000</v>
      </c>
      <c r="F137" s="28" t="str">
        <f>VLOOKUP(Tablaedad[[#This Row],[Item]],'DT HUEVO'!$A:$B,2,0)</f>
        <v>HUEVO L X 30 CARTON VERDE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1743</v>
      </c>
      <c r="S137" t="s">
        <v>1743</v>
      </c>
      <c r="T137" t="s">
        <v>1743</v>
      </c>
    </row>
    <row r="138" spans="1:20">
      <c r="A138" s="225" t="s">
        <v>781</v>
      </c>
      <c r="B138" s="231">
        <v>46264</v>
      </c>
      <c r="C138" s="225">
        <v>5</v>
      </c>
      <c r="D138" s="225">
        <v>2110302</v>
      </c>
      <c r="E138" s="166">
        <v>21120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1743</v>
      </c>
      <c r="S138" t="s">
        <v>1743</v>
      </c>
      <c r="T138" t="s">
        <v>1743</v>
      </c>
    </row>
    <row r="139" spans="1:20">
      <c r="A139" s="225" t="s">
        <v>781</v>
      </c>
      <c r="B139" s="231">
        <v>46264</v>
      </c>
      <c r="C139" s="225">
        <v>6</v>
      </c>
      <c r="D139" s="225">
        <v>2110302</v>
      </c>
      <c r="E139" s="166">
        <v>2160</v>
      </c>
      <c r="F139" s="28" t="str">
        <f>VLOOKUP(Tablaedad[[#This Row],[Item]],'DT HUEVO'!$A:$B,2,0)</f>
        <v>HUEVO 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1743</v>
      </c>
      <c r="S139" t="s">
        <v>1743</v>
      </c>
      <c r="T139" t="s">
        <v>1743</v>
      </c>
    </row>
    <row r="140" spans="1:20">
      <c r="A140" s="225" t="s">
        <v>781</v>
      </c>
      <c r="B140" s="231">
        <v>46264</v>
      </c>
      <c r="C140" s="225">
        <v>3</v>
      </c>
      <c r="D140" s="225">
        <v>2110202</v>
      </c>
      <c r="E140" s="166">
        <v>104400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1743</v>
      </c>
      <c r="S140" t="s">
        <v>1743</v>
      </c>
      <c r="T140" t="s">
        <v>1743</v>
      </c>
    </row>
    <row r="141" spans="1:20">
      <c r="A141" s="225" t="s">
        <v>781</v>
      </c>
      <c r="B141" s="231">
        <v>46264</v>
      </c>
      <c r="C141" s="225">
        <v>4</v>
      </c>
      <c r="D141" s="225">
        <v>2110202</v>
      </c>
      <c r="E141" s="166">
        <v>73440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1743</v>
      </c>
      <c r="S141" t="s">
        <v>1743</v>
      </c>
      <c r="T141" t="s">
        <v>1743</v>
      </c>
    </row>
    <row r="142" spans="1:20">
      <c r="A142" s="225" t="s">
        <v>781</v>
      </c>
      <c r="B142" s="231">
        <v>46264</v>
      </c>
      <c r="C142" s="225">
        <v>2</v>
      </c>
      <c r="D142" s="225">
        <v>2110202</v>
      </c>
      <c r="E142" s="166">
        <v>21600</v>
      </c>
      <c r="F142" s="28" t="str">
        <f>VLOOKUP(Tablaedad[[#This Row],[Item]],'DT HUEVO'!$A:$B,2,0)</f>
        <v>HUEVO XL X 30 CARTON VERDE CANASTA</v>
      </c>
      <c r="G142" s="9" t="str">
        <f>+VLOOKUP(Tablaedad[[#This Row],[CEDI]],'CONVERSION DATOS'!B:C,2,0)</f>
        <v>TAT MEDELLIN</v>
      </c>
      <c r="H142" s="15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1743</v>
      </c>
      <c r="S142" t="s">
        <v>1743</v>
      </c>
      <c r="T142" t="s">
        <v>1743</v>
      </c>
    </row>
    <row r="143" spans="1:20">
      <c r="A143" s="225" t="s">
        <v>781</v>
      </c>
      <c r="B143" s="231">
        <v>46264</v>
      </c>
      <c r="C143" s="225">
        <v>5</v>
      </c>
      <c r="D143" s="225">
        <v>2110202</v>
      </c>
      <c r="E143" s="166">
        <v>39600</v>
      </c>
      <c r="F143" s="28" t="str">
        <f>VLOOKUP(Tablaedad[[#This Row],[Item]],'DT HUEVO'!$A:$B,2,0)</f>
        <v>HUEVO XL X 30 CARTON VERDE CANASTA</v>
      </c>
      <c r="G143" s="9" t="str">
        <f>+VLOOKUP(Tablaedad[[#This Row],[CEDI]],'CONVERSION DATOS'!B:C,2,0)</f>
        <v>TAT MEDELLIN</v>
      </c>
      <c r="H143" s="15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1743</v>
      </c>
      <c r="S143" t="s">
        <v>1743</v>
      </c>
      <c r="T143" t="s">
        <v>1743</v>
      </c>
    </row>
    <row r="144" spans="1:20">
      <c r="A144" s="225" t="s">
        <v>810</v>
      </c>
      <c r="B144" s="231">
        <v>46264</v>
      </c>
      <c r="C144" s="225">
        <v>5</v>
      </c>
      <c r="D144" s="225">
        <v>2110402</v>
      </c>
      <c r="E144" s="166">
        <v>291384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1743</v>
      </c>
      <c r="S144" t="s">
        <v>1743</v>
      </c>
      <c r="T144" t="s">
        <v>1743</v>
      </c>
    </row>
    <row r="145" spans="1:20">
      <c r="A145" s="225" t="s">
        <v>810</v>
      </c>
      <c r="B145" s="231">
        <v>46264</v>
      </c>
      <c r="C145" s="225">
        <v>8</v>
      </c>
      <c r="D145" s="225">
        <v>2110302</v>
      </c>
      <c r="E145" s="166">
        <v>720</v>
      </c>
      <c r="F145" s="28" t="str">
        <f>VLOOKUP(Tablaedad[[#This Row],[Item]],'DT HUEVO'!$A:$B,2,0)</f>
        <v>HUEVO L X 30 CARTON VERDE CANASTA</v>
      </c>
      <c r="G145" s="9" t="str">
        <f>+VLOOKUP(Tablaedad[[#This Row],[CEDI]],'CONVERSION DATOS'!B:C,2,0)</f>
        <v>TAT MONTERIA</v>
      </c>
      <c r="H145" s="15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1743</v>
      </c>
      <c r="S145" t="s">
        <v>1743</v>
      </c>
      <c r="T145" t="s">
        <v>1743</v>
      </c>
    </row>
    <row r="146" spans="1:20">
      <c r="A146" s="225" t="s">
        <v>810</v>
      </c>
      <c r="B146" s="231">
        <v>46264</v>
      </c>
      <c r="C146" s="225">
        <v>10</v>
      </c>
      <c r="D146" s="225">
        <v>2110302</v>
      </c>
      <c r="E146" s="166">
        <v>95</v>
      </c>
      <c r="F146" s="28" t="str">
        <f>VLOOKUP(Tablaedad[[#This Row],[Item]],'DT HUEVO'!$A:$B,2,0)</f>
        <v>HUEVO L X 30 CARTON VERDE CANASTA</v>
      </c>
      <c r="G146" s="9" t="str">
        <f>+VLOOKUP(Tablaedad[[#This Row],[CEDI]],'CONVERSION DATOS'!B:C,2,0)</f>
        <v>TAT MONTERIA</v>
      </c>
      <c r="H146" s="15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1743</v>
      </c>
      <c r="S146" t="s">
        <v>1743</v>
      </c>
      <c r="T146" t="s">
        <v>1743</v>
      </c>
    </row>
    <row r="147" spans="1:20">
      <c r="A147" s="225" t="s">
        <v>770</v>
      </c>
      <c r="B147" s="231">
        <v>46264</v>
      </c>
      <c r="C147" s="225">
        <v>4</v>
      </c>
      <c r="D147" s="225">
        <v>112268</v>
      </c>
      <c r="E147" s="166">
        <v>3300</v>
      </c>
      <c r="F147" s="28" t="str">
        <f>VLOOKUP(Tablaedad[[#This Row],[Item]],'DT HUEVO'!$A:$B,2,0)</f>
        <v>HUEVO XL X 15 PET CAJA X 300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1743</v>
      </c>
      <c r="S147" t="s">
        <v>1743</v>
      </c>
      <c r="T147" t="s">
        <v>1743</v>
      </c>
    </row>
    <row r="148" spans="1:20">
      <c r="A148" s="225" t="s">
        <v>770</v>
      </c>
      <c r="B148" s="231">
        <v>46264</v>
      </c>
      <c r="C148" s="225">
        <v>6</v>
      </c>
      <c r="D148" s="225">
        <v>2010102</v>
      </c>
      <c r="E148" s="166">
        <v>3260</v>
      </c>
      <c r="F148" s="28" t="str">
        <f>VLOOKUP(Tablaedad[[#This Row],[Item]],'DT HUEVO'!$A:$B,2,0)</f>
        <v>HUEVO YUMBO X20 CARTON VERDE CANASTA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1743</v>
      </c>
      <c r="S148" t="s">
        <v>1743</v>
      </c>
      <c r="T148" t="s">
        <v>1743</v>
      </c>
    </row>
    <row r="149" spans="1:20">
      <c r="A149" s="225" t="s">
        <v>770</v>
      </c>
      <c r="B149" s="231">
        <v>46264</v>
      </c>
      <c r="C149" s="225">
        <v>5</v>
      </c>
      <c r="D149" s="225">
        <v>2110202</v>
      </c>
      <c r="E149" s="166">
        <v>21600</v>
      </c>
      <c r="F149" s="28" t="str">
        <f>VLOOKUP(Tablaedad[[#This Row],[Item]],'DT HUEVO'!$A:$B,2,0)</f>
        <v>HUEVO XL X 30 CARTON VERDE CANASTA</v>
      </c>
      <c r="G149" s="9" t="str">
        <f>+VLOOKUP(Tablaedad[[#This Row],[CEDI]],'CONVERSION DATOS'!B:C,2,0)</f>
        <v>TAT PASTO</v>
      </c>
      <c r="H149" s="15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1743</v>
      </c>
      <c r="S149" t="s">
        <v>1743</v>
      </c>
      <c r="T149" t="s">
        <v>1743</v>
      </c>
    </row>
    <row r="150" spans="1:20">
      <c r="A150" s="225" t="s">
        <v>770</v>
      </c>
      <c r="B150" s="231">
        <v>46264</v>
      </c>
      <c r="C150" s="225">
        <v>6</v>
      </c>
      <c r="D150" s="225">
        <v>2110202</v>
      </c>
      <c r="E150" s="166">
        <v>37664</v>
      </c>
      <c r="F150" s="28" t="str">
        <f>VLOOKUP(Tablaedad[[#This Row],[Item]],'DT HUEVO'!$A:$B,2,0)</f>
        <v>HUEVO XL X 30 CARTON VERDE CANASTA</v>
      </c>
      <c r="G150" s="9" t="str">
        <f>+VLOOKUP(Tablaedad[[#This Row],[CEDI]],'CONVERSION DATOS'!B:C,2,0)</f>
        <v>TAT PASTO</v>
      </c>
      <c r="H150" s="15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1743</v>
      </c>
      <c r="S150" t="s">
        <v>1743</v>
      </c>
      <c r="T150" t="s">
        <v>1743</v>
      </c>
    </row>
    <row r="151" spans="1:20">
      <c r="A151" s="225" t="s">
        <v>770</v>
      </c>
      <c r="B151" s="231">
        <v>46264</v>
      </c>
      <c r="C151" s="225">
        <v>6</v>
      </c>
      <c r="D151" s="225">
        <v>2110302</v>
      </c>
      <c r="E151" s="166">
        <v>93967</v>
      </c>
      <c r="F151" s="28" t="str">
        <f>VLOOKUP(Tablaedad[[#This Row],[Item]],'DT HUEVO'!$A:$B,2,0)</f>
        <v>HUEVO L X 30 CARTON VERDE CANASTA</v>
      </c>
      <c r="G151" s="9" t="str">
        <f>+VLOOKUP(Tablaedad[[#This Row],[CEDI]],'CONVERSION DATOS'!B:C,2,0)</f>
        <v>TAT PASTO</v>
      </c>
      <c r="H151" s="15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1743</v>
      </c>
      <c r="S151" t="s">
        <v>1743</v>
      </c>
      <c r="T151" t="s">
        <v>1743</v>
      </c>
    </row>
    <row r="152" spans="1:20">
      <c r="A152" s="225" t="s">
        <v>770</v>
      </c>
      <c r="B152" s="231">
        <v>46264</v>
      </c>
      <c r="C152" s="225">
        <v>6</v>
      </c>
      <c r="D152" s="225">
        <v>2110317</v>
      </c>
      <c r="E152" s="166">
        <v>5760</v>
      </c>
      <c r="F152" s="28" t="str">
        <f>VLOOKUP(Tablaedad[[#This Row],[Item]],'DT HUEVO'!$A:$B,2,0)</f>
        <v>HUEVO L X 30 CARTON VERDE AMARRADO SIN ETIQUETA</v>
      </c>
      <c r="G152" s="9" t="str">
        <f>+VLOOKUP(Tablaedad[[#This Row],[CEDI]],'CONVERSION DATOS'!B:C,2,0)</f>
        <v>TAT PASTO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1743</v>
      </c>
      <c r="S152" t="s">
        <v>1743</v>
      </c>
      <c r="T152" t="s">
        <v>1743</v>
      </c>
    </row>
    <row r="153" spans="1:20">
      <c r="A153" s="225" t="s">
        <v>770</v>
      </c>
      <c r="B153" s="231">
        <v>46264</v>
      </c>
      <c r="C153" s="225">
        <v>6</v>
      </c>
      <c r="D153" s="225">
        <v>2112207</v>
      </c>
      <c r="E153" s="166">
        <v>540</v>
      </c>
      <c r="F153" s="28" t="str">
        <f>VLOOKUP(Tablaedad[[#This Row],[Item]],'DT HUEVO'!$A:$B,2,0)</f>
        <v>HUEVO XL X 15 PET CANASTA</v>
      </c>
      <c r="G153" s="9" t="str">
        <f>+VLOOKUP(Tablaedad[[#This Row],[CEDI]],'CONVERSION DATOS'!B:C,2,0)</f>
        <v>TAT PASTO</v>
      </c>
      <c r="H153" s="15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1743</v>
      </c>
      <c r="S153" t="s">
        <v>1743</v>
      </c>
      <c r="T153" t="s">
        <v>1743</v>
      </c>
    </row>
    <row r="154" spans="1:20">
      <c r="A154" s="225" t="s">
        <v>770</v>
      </c>
      <c r="B154" s="231">
        <v>46264</v>
      </c>
      <c r="C154" s="225">
        <v>4</v>
      </c>
      <c r="D154" s="225">
        <v>2152388</v>
      </c>
      <c r="E154" s="166">
        <v>5985</v>
      </c>
      <c r="F154" s="28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PASTO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1743</v>
      </c>
      <c r="S154" t="s">
        <v>1743</v>
      </c>
      <c r="T154" t="s">
        <v>1743</v>
      </c>
    </row>
    <row r="155" spans="1:20">
      <c r="A155" s="225" t="s">
        <v>770</v>
      </c>
      <c r="B155" s="231">
        <v>46264</v>
      </c>
      <c r="C155" s="225">
        <v>4</v>
      </c>
      <c r="D155" s="225">
        <v>2110217</v>
      </c>
      <c r="E155" s="166">
        <v>1800</v>
      </c>
      <c r="F155" s="28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PASTO</v>
      </c>
      <c r="H155" s="15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1743</v>
      </c>
      <c r="S155" t="s">
        <v>1743</v>
      </c>
      <c r="T155" t="s">
        <v>1743</v>
      </c>
    </row>
    <row r="156" spans="1:20">
      <c r="A156" s="225" t="s">
        <v>793</v>
      </c>
      <c r="B156" s="231">
        <v>46264</v>
      </c>
      <c r="C156" s="225">
        <v>5</v>
      </c>
      <c r="D156" s="225">
        <v>2110302</v>
      </c>
      <c r="E156" s="166">
        <v>86640</v>
      </c>
      <c r="F156" s="28" t="str">
        <f>VLOOKUP(Tablaedad[[#This Row],[Item]],'DT HUEVO'!$A:$B,2,0)</f>
        <v>HUEVO L X 30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1743</v>
      </c>
      <c r="S156" t="s">
        <v>1743</v>
      </c>
      <c r="T156" t="s">
        <v>1743</v>
      </c>
    </row>
    <row r="157" spans="1:20">
      <c r="A157" s="225" t="s">
        <v>793</v>
      </c>
      <c r="B157" s="231">
        <v>46264</v>
      </c>
      <c r="C157" s="225">
        <v>4</v>
      </c>
      <c r="D157" s="225">
        <v>2110402</v>
      </c>
      <c r="E157" s="166">
        <v>8880</v>
      </c>
      <c r="F157" s="28" t="str">
        <f>VLOOKUP(Tablaedad[[#This Row],[Item]],'DT HUEVO'!$A:$B,2,0)</f>
        <v>HUEVO M X 30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1743</v>
      </c>
      <c r="S157" t="s">
        <v>1743</v>
      </c>
      <c r="T157" t="s">
        <v>1743</v>
      </c>
    </row>
    <row r="158" spans="1:20">
      <c r="A158" s="225" t="s">
        <v>793</v>
      </c>
      <c r="B158" s="231">
        <v>46264</v>
      </c>
      <c r="C158" s="225">
        <v>5</v>
      </c>
      <c r="D158" s="225">
        <v>2152388</v>
      </c>
      <c r="E158" s="166">
        <v>3600</v>
      </c>
      <c r="F158" s="28" t="str">
        <f>VLOOKUP(Tablaedad[[#This Row],[Item]],'DT HUEVO'!$A:$B,2,0)</f>
        <v>HUEVO L X 15 PAGUE 14 PET EN CANASTA.</v>
      </c>
      <c r="G158" s="9" t="str">
        <f>+VLOOKUP(Tablaedad[[#This Row],[CEDI]],'CONVERSION DATOS'!B:C,2,0)</f>
        <v>TAT POPAYAN</v>
      </c>
      <c r="H158" s="15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1743</v>
      </c>
      <c r="S158" t="s">
        <v>1743</v>
      </c>
      <c r="T158" t="s">
        <v>1743</v>
      </c>
    </row>
    <row r="159" spans="1:20">
      <c r="A159" s="225" t="s">
        <v>793</v>
      </c>
      <c r="B159" s="231">
        <v>46264</v>
      </c>
      <c r="C159" s="225">
        <v>7</v>
      </c>
      <c r="D159" s="225">
        <v>2110317</v>
      </c>
      <c r="E159" s="166">
        <v>2700</v>
      </c>
      <c r="F159" s="28" t="str">
        <f>VLOOKUP(Tablaedad[[#This Row],[Item]],'DT HUEVO'!$A:$B,2,0)</f>
        <v>HUEVO L X 30 CARTON VERDE AMARRADO SIN ETIQUETA</v>
      </c>
      <c r="G159" s="9" t="str">
        <f>+VLOOKUP(Tablaedad[[#This Row],[CEDI]],'CONVERSION DATOS'!B:C,2,0)</f>
        <v>TAT POPAYAN</v>
      </c>
      <c r="H159" s="15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1743</v>
      </c>
      <c r="S159" t="s">
        <v>1743</v>
      </c>
      <c r="T159" t="s">
        <v>1743</v>
      </c>
    </row>
    <row r="160" spans="1:20">
      <c r="A160" s="225" t="s">
        <v>793</v>
      </c>
      <c r="B160" s="231">
        <v>46264</v>
      </c>
      <c r="C160" s="225">
        <v>5</v>
      </c>
      <c r="D160" s="225">
        <v>2110217</v>
      </c>
      <c r="E160" s="166">
        <v>240</v>
      </c>
      <c r="F160" s="28" t="str">
        <f>VLOOKUP(Tablaedad[[#This Row],[Item]],'DT HUEVO'!$A:$B,2,0)</f>
        <v>HUEVO XL X 30 CARTON VERDE AMARRADO SIN ETIQUETA CANASTA</v>
      </c>
      <c r="G160" s="9" t="str">
        <f>+VLOOKUP(Tablaedad[[#This Row],[CEDI]],'CONVERSION DATOS'!B:C,2,0)</f>
        <v>TAT POPAYAN</v>
      </c>
      <c r="H160" s="15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1743</v>
      </c>
      <c r="S160" t="s">
        <v>1743</v>
      </c>
      <c r="T160" t="s">
        <v>1743</v>
      </c>
    </row>
    <row r="161" spans="1:20">
      <c r="A161" s="225" t="s">
        <v>803</v>
      </c>
      <c r="B161" s="231">
        <v>46264</v>
      </c>
      <c r="C161" s="225">
        <v>4</v>
      </c>
      <c r="D161" s="225">
        <v>2110302</v>
      </c>
      <c r="E161" s="166">
        <v>29160</v>
      </c>
      <c r="F161" s="28" t="str">
        <f>VLOOKUP(Tablaedad[[#This Row],[Item]],'DT HUEVO'!$A:$B,2,0)</f>
        <v>HUEVO L X 30 CARTON VERDE CANASTA</v>
      </c>
      <c r="G161" s="9" t="str">
        <f>+VLOOKUP(Tablaedad[[#This Row],[CEDI]],'CONVERSION DATOS'!B:C,2,0)</f>
        <v xml:space="preserve">TAT SANTA MARTA </v>
      </c>
      <c r="H161" s="15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1743</v>
      </c>
      <c r="S161" t="s">
        <v>1743</v>
      </c>
      <c r="T161" t="s">
        <v>1743</v>
      </c>
    </row>
    <row r="162" spans="1:20">
      <c r="A162" s="225" t="s">
        <v>803</v>
      </c>
      <c r="B162" s="231">
        <v>46264</v>
      </c>
      <c r="C162" s="225">
        <v>3</v>
      </c>
      <c r="D162" s="225">
        <v>2114379</v>
      </c>
      <c r="E162" s="166">
        <v>1260</v>
      </c>
      <c r="F162" s="28" t="str">
        <f>VLOOKUP(Tablaedad[[#This Row],[Item]],'DT HUEVO'!$A:$B,2,0)</f>
        <v>HUEVO L X 30 PET CANASTA X 180 PV</v>
      </c>
      <c r="G162" s="9" t="str">
        <f>+VLOOKUP(Tablaedad[[#This Row],[CEDI]],'CONVERSION DATOS'!B:C,2,0)</f>
        <v xml:space="preserve">TAT SANTA MARTA </v>
      </c>
      <c r="H162" s="15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1743</v>
      </c>
      <c r="S162" t="s">
        <v>1743</v>
      </c>
      <c r="T162" t="s">
        <v>1743</v>
      </c>
    </row>
    <row r="163" spans="1:20">
      <c r="A163" s="225" t="s">
        <v>803</v>
      </c>
      <c r="B163" s="231">
        <v>46264</v>
      </c>
      <c r="C163" s="225">
        <v>3</v>
      </c>
      <c r="D163" s="225">
        <v>2152388</v>
      </c>
      <c r="E163" s="166">
        <v>1440</v>
      </c>
      <c r="F163" s="28" t="str">
        <f>VLOOKUP(Tablaedad[[#This Row],[Item]],'DT HUEVO'!$A:$B,2,0)</f>
        <v>HUEVO L X 15 PAGUE 14 PET EN CANASTA.</v>
      </c>
      <c r="G163" s="9" t="str">
        <f>+VLOOKUP(Tablaedad[[#This Row],[CEDI]],'CONVERSION DATOS'!B:C,2,0)</f>
        <v xml:space="preserve">TAT SANTA MARTA </v>
      </c>
      <c r="H163" s="15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1743</v>
      </c>
      <c r="S163" t="s">
        <v>1743</v>
      </c>
      <c r="T163" t="s">
        <v>1743</v>
      </c>
    </row>
    <row r="164" spans="1:20">
      <c r="A164" s="225" t="s">
        <v>803</v>
      </c>
      <c r="B164" s="231">
        <v>46264</v>
      </c>
      <c r="C164" s="225">
        <v>4</v>
      </c>
      <c r="D164" s="225">
        <v>152384</v>
      </c>
      <c r="E164" s="166">
        <v>10200</v>
      </c>
      <c r="F164" s="28" t="str">
        <f>VLOOKUP(Tablaedad[[#This Row],[Item]],'DT HUEVO'!$A:$B,2,0)</f>
        <v>HUEVO L X 15 PAGUE 14 PET CAJA X 300.</v>
      </c>
      <c r="G164" s="9" t="str">
        <f>+VLOOKUP(Tablaedad[[#This Row],[CEDI]],'CONVERSION DATOS'!B:C,2,0)</f>
        <v xml:space="preserve">TAT SANTA MARTA </v>
      </c>
      <c r="H164" s="15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1743</v>
      </c>
      <c r="S164" t="s">
        <v>1743</v>
      </c>
      <c r="T164" t="s">
        <v>1743</v>
      </c>
    </row>
    <row r="165" spans="1:20">
      <c r="A165" s="225" t="s">
        <v>803</v>
      </c>
      <c r="B165" s="231">
        <v>46264</v>
      </c>
      <c r="C165" s="225">
        <v>3</v>
      </c>
      <c r="D165" s="225">
        <v>2110402</v>
      </c>
      <c r="E165" s="166">
        <v>59700</v>
      </c>
      <c r="F165" s="28" t="str">
        <f>VLOOKUP(Tablaedad[[#This Row],[Item]],'DT HUEVO'!$A:$B,2,0)</f>
        <v>HUEVO M X 30 CARTON VERDE CANASTA</v>
      </c>
      <c r="G165" s="9" t="str">
        <f>+VLOOKUP(Tablaedad[[#This Row],[CEDI]],'CONVERSION DATOS'!B:C,2,0)</f>
        <v xml:space="preserve">TAT SANTA MARTA </v>
      </c>
      <c r="H165" s="15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1743</v>
      </c>
      <c r="S165" t="s">
        <v>1743</v>
      </c>
      <c r="T165" t="s">
        <v>1743</v>
      </c>
    </row>
    <row r="166" spans="1:20">
      <c r="A166" s="225" t="s">
        <v>808</v>
      </c>
      <c r="B166" s="231">
        <v>46264</v>
      </c>
      <c r="C166" s="225">
        <v>6</v>
      </c>
      <c r="D166" s="225">
        <v>10501</v>
      </c>
      <c r="E166" s="166">
        <v>1743</v>
      </c>
      <c r="F166" s="28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1743</v>
      </c>
      <c r="S166" t="s">
        <v>1743</v>
      </c>
      <c r="T166" t="s">
        <v>1743</v>
      </c>
    </row>
    <row r="167" spans="1:20">
      <c r="A167" s="225" t="s">
        <v>808</v>
      </c>
      <c r="B167" s="231">
        <v>46264</v>
      </c>
      <c r="C167" s="225">
        <v>2</v>
      </c>
      <c r="D167" s="225">
        <v>10501</v>
      </c>
      <c r="E167" s="166">
        <v>51870</v>
      </c>
      <c r="F167" s="28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1743</v>
      </c>
      <c r="S167" t="s">
        <v>1743</v>
      </c>
      <c r="T167" t="s">
        <v>1743</v>
      </c>
    </row>
    <row r="168" spans="1:20">
      <c r="A168" s="225" t="s">
        <v>808</v>
      </c>
      <c r="B168" s="231">
        <v>46264</v>
      </c>
      <c r="C168" s="225">
        <v>2</v>
      </c>
      <c r="D168" s="225">
        <v>10601</v>
      </c>
      <c r="E168" s="166">
        <v>16590</v>
      </c>
      <c r="F168" s="28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1743</v>
      </c>
      <c r="S168" t="s">
        <v>1743</v>
      </c>
      <c r="T168" t="s">
        <v>1743</v>
      </c>
    </row>
    <row r="169" spans="1:20">
      <c r="A169" s="225" t="s">
        <v>808</v>
      </c>
      <c r="B169" s="231">
        <v>46264</v>
      </c>
      <c r="C169" s="225">
        <v>1</v>
      </c>
      <c r="D169" s="225">
        <v>10601</v>
      </c>
      <c r="E169" s="166">
        <v>19980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1743</v>
      </c>
      <c r="S169" t="s">
        <v>1743</v>
      </c>
      <c r="T169" t="s">
        <v>1743</v>
      </c>
    </row>
    <row r="170" spans="1:20">
      <c r="A170" s="225" t="s">
        <v>808</v>
      </c>
      <c r="B170" s="231">
        <v>46264</v>
      </c>
      <c r="C170" s="225">
        <v>1</v>
      </c>
      <c r="D170" s="225">
        <v>112268</v>
      </c>
      <c r="E170" s="166">
        <v>2700</v>
      </c>
      <c r="F170" s="28" t="str">
        <f>VLOOKUP(Tablaedad[[#This Row],[Item]],'DT HUEVO'!$A:$B,2,0)</f>
        <v>HUEVO XL X 15 PET CAJA X 300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EMPACADOS</v>
      </c>
      <c r="I170" t="str">
        <f>+VLOOKUP(Tablaedad[[#This Row],[Item]],'DT HUEVO'!$A:$D,3,0)</f>
        <v>XL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1743</v>
      </c>
      <c r="S170" t="s">
        <v>1743</v>
      </c>
      <c r="T170" t="s">
        <v>1743</v>
      </c>
    </row>
    <row r="171" spans="1:20">
      <c r="A171" s="225" t="s">
        <v>808</v>
      </c>
      <c r="B171" s="231">
        <v>46264</v>
      </c>
      <c r="C171" s="225">
        <v>1</v>
      </c>
      <c r="D171" s="225">
        <v>112357</v>
      </c>
      <c r="E171" s="166">
        <v>1080</v>
      </c>
      <c r="F171" s="28" t="str">
        <f>VLOOKUP(Tablaedad[[#This Row],[Item]],'DT HUEVO'!$A:$B,2,0)</f>
        <v>HUEVO L X 12 PET CAJA X 120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EMPACADOS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1743</v>
      </c>
      <c r="S171" t="s">
        <v>1743</v>
      </c>
      <c r="T171" t="s">
        <v>1743</v>
      </c>
    </row>
    <row r="172" spans="1:20">
      <c r="A172" s="225" t="s">
        <v>808</v>
      </c>
      <c r="B172" s="231">
        <v>46264</v>
      </c>
      <c r="C172" s="225">
        <v>1</v>
      </c>
      <c r="D172" s="225">
        <v>112379</v>
      </c>
      <c r="E172" s="166">
        <v>4200</v>
      </c>
      <c r="F172" s="28" t="str">
        <f>VLOOKUP(Tablaedad[[#This Row],[Item]],'DT HUEVO'!$A:$B,2,0)</f>
        <v>HUEVO L X 30 PET CAJA X 300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1743</v>
      </c>
      <c r="S172" t="s">
        <v>1743</v>
      </c>
      <c r="T172" t="s">
        <v>1743</v>
      </c>
    </row>
    <row r="173" spans="1:20">
      <c r="A173" s="225" t="s">
        <v>808</v>
      </c>
      <c r="B173" s="231">
        <v>46264</v>
      </c>
      <c r="C173" s="225">
        <v>1</v>
      </c>
      <c r="D173" s="225">
        <v>13358</v>
      </c>
      <c r="E173" s="166">
        <v>36576</v>
      </c>
      <c r="F173" s="28" t="str">
        <f>VLOOKUP(Tablaedad[[#This Row],[Item]],'DT HUEVO'!$A:$B,2,0)</f>
        <v>HUEVO AA ROJO X 288 CARTON GRIS CAJA-EN DOCENERA-SOL NACIENT.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EMPACADOS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1743</v>
      </c>
      <c r="S173" t="s">
        <v>1743</v>
      </c>
      <c r="T173" t="s">
        <v>1743</v>
      </c>
    </row>
    <row r="174" spans="1:20">
      <c r="A174" s="225" t="s">
        <v>808</v>
      </c>
      <c r="B174" s="231">
        <v>46264</v>
      </c>
      <c r="C174" s="225">
        <v>2</v>
      </c>
      <c r="D174" s="225">
        <v>2010102</v>
      </c>
      <c r="E174" s="166">
        <v>760</v>
      </c>
      <c r="F174" s="28" t="str">
        <f>VLOOKUP(Tablaedad[[#This Row],[Item]],'DT HUEVO'!$A:$B,2,0)</f>
        <v>HUEVO YUMBO X20 CARTON VERDE CANASTA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1743</v>
      </c>
      <c r="S174" t="s">
        <v>1743</v>
      </c>
      <c r="T174" t="s">
        <v>1743</v>
      </c>
    </row>
    <row r="175" spans="1:20">
      <c r="A175" s="225" t="s">
        <v>808</v>
      </c>
      <c r="B175" s="231">
        <v>46264</v>
      </c>
      <c r="C175" s="225">
        <v>1</v>
      </c>
      <c r="D175" s="225">
        <v>2010102</v>
      </c>
      <c r="E175" s="166">
        <v>2609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1743</v>
      </c>
      <c r="S175" t="s">
        <v>1743</v>
      </c>
      <c r="T175" t="s">
        <v>1743</v>
      </c>
    </row>
    <row r="176" spans="1:20">
      <c r="A176" s="225" t="s">
        <v>808</v>
      </c>
      <c r="B176" s="231">
        <v>46264</v>
      </c>
      <c r="C176" s="225">
        <v>2</v>
      </c>
      <c r="D176" s="225">
        <v>2010301</v>
      </c>
      <c r="E176" s="166">
        <v>91974</v>
      </c>
      <c r="F176" s="28" t="str">
        <f>VLOOKUP(Tablaedad[[#This Row],[Item]],'DT HUEVO'!$A:$B,2,0)</f>
        <v>HUEVO AA X30 CARTON GRIS CANASTA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1743</v>
      </c>
      <c r="S176" t="s">
        <v>1743</v>
      </c>
      <c r="T176" t="s">
        <v>1743</v>
      </c>
    </row>
    <row r="177" spans="1:20">
      <c r="A177" s="225" t="s">
        <v>808</v>
      </c>
      <c r="B177" s="231">
        <v>46264</v>
      </c>
      <c r="C177" s="225">
        <v>1</v>
      </c>
      <c r="D177" s="225">
        <v>2010301</v>
      </c>
      <c r="E177" s="166">
        <v>333216</v>
      </c>
      <c r="F177" s="28" t="str">
        <f>VLOOKUP(Tablaedad[[#This Row],[Item]],'DT HUEVO'!$A:$B,2,0)</f>
        <v>HUEVO AA X30 CARTON GRIS CANASTA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1743</v>
      </c>
      <c r="S177" t="s">
        <v>1743</v>
      </c>
      <c r="T177" t="s">
        <v>1743</v>
      </c>
    </row>
    <row r="178" spans="1:20">
      <c r="A178" s="225" t="s">
        <v>808</v>
      </c>
      <c r="B178" s="231">
        <v>46264</v>
      </c>
      <c r="C178" s="225">
        <v>3</v>
      </c>
      <c r="D178" s="225">
        <v>2010501</v>
      </c>
      <c r="E178" s="166">
        <v>1786</v>
      </c>
      <c r="F178" s="28" t="str">
        <f>VLOOKUP(Tablaedad[[#This Row],[Item]],'DT HUEVO'!$A:$B,2,0)</f>
        <v>HUEVO B X30 CARTON GRIS CANASTA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1743</v>
      </c>
      <c r="S178" t="s">
        <v>1743</v>
      </c>
      <c r="T178" t="s">
        <v>1743</v>
      </c>
    </row>
    <row r="179" spans="1:20">
      <c r="A179" s="225" t="s">
        <v>808</v>
      </c>
      <c r="B179" s="231">
        <v>46264</v>
      </c>
      <c r="C179" s="225">
        <v>2</v>
      </c>
      <c r="D179" s="225">
        <v>2010501</v>
      </c>
      <c r="E179" s="166">
        <v>28800</v>
      </c>
      <c r="F179" s="28" t="str">
        <f>VLOOKUP(Tablaedad[[#This Row],[Item]],'DT HUEVO'!$A:$B,2,0)</f>
        <v>HUEVO B X30 CARTON GRIS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1743</v>
      </c>
      <c r="S179" t="s">
        <v>1743</v>
      </c>
      <c r="T179" t="s">
        <v>1743</v>
      </c>
    </row>
    <row r="180" spans="1:20">
      <c r="A180" s="225" t="s">
        <v>808</v>
      </c>
      <c r="B180" s="231">
        <v>46264</v>
      </c>
      <c r="C180" s="225">
        <v>1</v>
      </c>
      <c r="D180" s="225">
        <v>2010501</v>
      </c>
      <c r="E180" s="166">
        <v>98250</v>
      </c>
      <c r="F180" s="28" t="str">
        <f>VLOOKUP(Tablaedad[[#This Row],[Item]],'DT HUEVO'!$A:$B,2,0)</f>
        <v>HUEVO B X30 CARTON GRIS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1743</v>
      </c>
      <c r="S180" t="s">
        <v>1743</v>
      </c>
      <c r="T180" t="s">
        <v>1743</v>
      </c>
    </row>
    <row r="181" spans="1:20">
      <c r="A181" s="225" t="s">
        <v>808</v>
      </c>
      <c r="B181" s="231">
        <v>46264</v>
      </c>
      <c r="C181" s="225">
        <v>1</v>
      </c>
      <c r="D181" s="225">
        <v>2110202</v>
      </c>
      <c r="E181" s="166">
        <v>34212</v>
      </c>
      <c r="F181" s="28" t="str">
        <f>VLOOKUP(Tablaedad[[#This Row],[Item]],'DT HUEVO'!$A:$B,2,0)</f>
        <v>HUEVO XL X 30 CARTON VERDE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VERDE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1743</v>
      </c>
      <c r="S181" t="s">
        <v>1743</v>
      </c>
      <c r="T181" t="s">
        <v>1743</v>
      </c>
    </row>
    <row r="182" spans="1:20">
      <c r="A182" s="225" t="s">
        <v>808</v>
      </c>
      <c r="B182" s="231">
        <v>46264</v>
      </c>
      <c r="C182" s="225">
        <v>2</v>
      </c>
      <c r="D182" s="225">
        <v>2110302</v>
      </c>
      <c r="E182" s="166">
        <v>45138</v>
      </c>
      <c r="F182" s="28" t="str">
        <f>VLOOKUP(Tablaedad[[#This Row],[Item]],'DT HUEVO'!$A:$B,2,0)</f>
        <v>HUEVO L X 30 CARTON VERDE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1743</v>
      </c>
      <c r="S182" t="s">
        <v>1743</v>
      </c>
      <c r="T182" t="s">
        <v>1743</v>
      </c>
    </row>
    <row r="183" spans="1:20">
      <c r="A183" s="225" t="s">
        <v>808</v>
      </c>
      <c r="B183" s="231">
        <v>46264</v>
      </c>
      <c r="C183" s="225">
        <v>1</v>
      </c>
      <c r="D183" s="225">
        <v>2110302</v>
      </c>
      <c r="E183" s="166">
        <v>6360</v>
      </c>
      <c r="F183" s="28" t="str">
        <f>VLOOKUP(Tablaedad[[#This Row],[Item]],'DT HUEVO'!$A:$B,2,0)</f>
        <v>HUEVO L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1743</v>
      </c>
      <c r="S183" t="s">
        <v>1743</v>
      </c>
      <c r="T183" t="s">
        <v>1743</v>
      </c>
    </row>
    <row r="184" spans="1:20">
      <c r="A184" s="225" t="s">
        <v>808</v>
      </c>
      <c r="B184" s="231">
        <v>46264</v>
      </c>
      <c r="C184" s="225">
        <v>3</v>
      </c>
      <c r="D184" s="225">
        <v>2110402</v>
      </c>
      <c r="E184" s="166">
        <v>5035</v>
      </c>
      <c r="F184" s="28" t="str">
        <f>VLOOKUP(Tablaedad[[#This Row],[Item]],'DT HUEVO'!$A:$B,2,0)</f>
        <v>HUEVO M X 30 CARTON VERDE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1743</v>
      </c>
      <c r="S184" t="s">
        <v>1743</v>
      </c>
      <c r="T184" t="s">
        <v>1743</v>
      </c>
    </row>
    <row r="185" spans="1:20">
      <c r="A185" s="225" t="s">
        <v>808</v>
      </c>
      <c r="B185" s="231">
        <v>46264</v>
      </c>
      <c r="C185" s="225">
        <v>2</v>
      </c>
      <c r="D185" s="225">
        <v>2110402</v>
      </c>
      <c r="E185" s="166">
        <v>22047</v>
      </c>
      <c r="F185" s="28" t="str">
        <f>VLOOKUP(Tablaedad[[#This Row],[Item]],'DT HUEVO'!$A:$B,2,0)</f>
        <v>HUEVO M X 30 CARTON VERDE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1743</v>
      </c>
      <c r="S185" t="s">
        <v>1743</v>
      </c>
      <c r="T185" t="s">
        <v>1743</v>
      </c>
    </row>
    <row r="186" spans="1:20">
      <c r="A186" s="225" t="s">
        <v>808</v>
      </c>
      <c r="B186" s="231">
        <v>46264</v>
      </c>
      <c r="C186" s="225">
        <v>1</v>
      </c>
      <c r="D186" s="225">
        <v>2110402</v>
      </c>
      <c r="E186" s="166">
        <v>99480</v>
      </c>
      <c r="F186" s="28" t="str">
        <f>VLOOKUP(Tablaedad[[#This Row],[Item]],'DT HUEVO'!$A:$B,2,0)</f>
        <v>HUEVO M X 30 CARTON VERDE CANASTA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VERDE</v>
      </c>
      <c r="I186" t="str">
        <f>+VLOOKUP(Tablaedad[[#This Row],[Item]],'DT HUEVO'!$A:$D,3,0)</f>
        <v>M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1743</v>
      </c>
      <c r="S186" t="s">
        <v>1743</v>
      </c>
      <c r="T186" t="s">
        <v>1743</v>
      </c>
    </row>
    <row r="187" spans="1:20">
      <c r="A187" s="225" t="s">
        <v>808</v>
      </c>
      <c r="B187" s="231">
        <v>46264</v>
      </c>
      <c r="C187" s="225">
        <v>2</v>
      </c>
      <c r="D187" s="225">
        <v>2410401</v>
      </c>
      <c r="E187" s="166">
        <v>59873</v>
      </c>
      <c r="F187" s="28" t="str">
        <f>VLOOKUP(Tablaedad[[#This Row],[Item]],'DT HUEVO'!$A:$B,2,0)</f>
        <v>HUEVO CE X 30 CARTON GRIS CANASTA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1743</v>
      </c>
      <c r="S187" t="s">
        <v>1743</v>
      </c>
      <c r="T187" t="s">
        <v>1743</v>
      </c>
    </row>
    <row r="188" spans="1:20">
      <c r="A188" s="225" t="s">
        <v>808</v>
      </c>
      <c r="B188" s="231">
        <v>46264</v>
      </c>
      <c r="C188" s="225">
        <v>1</v>
      </c>
      <c r="D188" s="225">
        <v>2410401</v>
      </c>
      <c r="E188" s="166">
        <v>373440</v>
      </c>
      <c r="F188" s="28" t="str">
        <f>VLOOKUP(Tablaedad[[#This Row],[Item]],'DT HUEVO'!$A:$B,2,0)</f>
        <v>HUEVO CE X 30 CARTON GRIS CANASTA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1743</v>
      </c>
      <c r="S188" t="s">
        <v>1743</v>
      </c>
      <c r="T188" t="s">
        <v>1743</v>
      </c>
    </row>
    <row r="189" spans="1:20">
      <c r="A189" s="225" t="s">
        <v>808</v>
      </c>
      <c r="B189" s="231">
        <v>46264</v>
      </c>
      <c r="C189" s="225">
        <v>5</v>
      </c>
      <c r="D189" s="225">
        <v>72001</v>
      </c>
      <c r="E189" s="166">
        <v>1050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1743</v>
      </c>
      <c r="S189" t="s">
        <v>1743</v>
      </c>
      <c r="T189" t="s">
        <v>1743</v>
      </c>
    </row>
    <row r="190" spans="1:20">
      <c r="A190" s="225" t="s">
        <v>808</v>
      </c>
      <c r="B190" s="231">
        <v>46264</v>
      </c>
      <c r="C190" s="225">
        <v>4</v>
      </c>
      <c r="D190" s="225">
        <v>72001</v>
      </c>
      <c r="E190" s="166">
        <v>180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1743</v>
      </c>
      <c r="S190" t="s">
        <v>1743</v>
      </c>
      <c r="T190" t="s">
        <v>1743</v>
      </c>
    </row>
    <row r="191" spans="1:20">
      <c r="A191" s="225" t="s">
        <v>808</v>
      </c>
      <c r="B191" s="231">
        <v>46264</v>
      </c>
      <c r="C191" s="225">
        <v>3</v>
      </c>
      <c r="D191" s="225">
        <v>72001</v>
      </c>
      <c r="E191" s="166">
        <v>4320</v>
      </c>
      <c r="F191" s="28" t="str">
        <f>VLOOKUP(Tablaedad[[#This Row],[Item]],'DT HUEVO'!$A:$B,2,0)</f>
        <v>HUEVO SUCIO DE JAULA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SUCIO</v>
      </c>
      <c r="P191">
        <f>SUMIFS('DIAS DE INVENTARIO TAT'!R:R,'DIAS DE INVENTARIO TAT'!A:A,Tablaedad[[#This Row],[DESTINO]],'DIAS DE INVENTARIO TAT'!B:B,Tablaedad[[#This Row],[Item]])</f>
        <v>0</v>
      </c>
      <c r="Q191">
        <v>72001</v>
      </c>
      <c r="R191" t="s">
        <v>1743</v>
      </c>
      <c r="S191" t="s">
        <v>1743</v>
      </c>
      <c r="T191" t="s">
        <v>1743</v>
      </c>
    </row>
    <row r="192" spans="1:20">
      <c r="A192" s="225" t="s">
        <v>808</v>
      </c>
      <c r="B192" s="231">
        <v>46264</v>
      </c>
      <c r="C192" s="225">
        <v>2</v>
      </c>
      <c r="D192" s="225">
        <v>72001</v>
      </c>
      <c r="E192" s="166">
        <v>737</v>
      </c>
      <c r="F192" s="28" t="str">
        <f>VLOOKUP(Tablaedad[[#This Row],[Item]],'DT HUEVO'!$A:$B,2,0)</f>
        <v>HUEVO SUCIO DE JAULA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72001</v>
      </c>
      <c r="R192" t="s">
        <v>1743</v>
      </c>
      <c r="S192" t="s">
        <v>1743</v>
      </c>
      <c r="T192" t="s">
        <v>1743</v>
      </c>
    </row>
    <row r="193" spans="1:20">
      <c r="A193" s="225" t="s">
        <v>808</v>
      </c>
      <c r="B193" s="231">
        <v>46264</v>
      </c>
      <c r="C193" s="225">
        <v>1</v>
      </c>
      <c r="D193" s="225">
        <v>72001</v>
      </c>
      <c r="E193" s="166">
        <v>92</v>
      </c>
      <c r="F193" s="28" t="str">
        <f>VLOOKUP(Tablaedad[[#This Row],[Item]],'DT HUEVO'!$A:$B,2,0)</f>
        <v>HUEVO SUCIO DE JAULA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72001</v>
      </c>
      <c r="R193" t="s">
        <v>1743</v>
      </c>
      <c r="S193" t="s">
        <v>1743</v>
      </c>
      <c r="T193" t="s">
        <v>1743</v>
      </c>
    </row>
    <row r="194" spans="1:20">
      <c r="A194" s="225" t="s">
        <v>808</v>
      </c>
      <c r="B194" s="231">
        <v>46264</v>
      </c>
      <c r="C194" s="225">
        <v>2</v>
      </c>
      <c r="D194" s="225">
        <v>73001</v>
      </c>
      <c r="E194" s="166">
        <v>23700</v>
      </c>
      <c r="F194" s="28" t="str">
        <f>VLOOKUP(Tablaedad[[#This Row],[Item]],'DT HUEVO'!$A:$B,2,0)</f>
        <v>HUEVO PICADO ROJO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1743</v>
      </c>
      <c r="S194" t="s">
        <v>1743</v>
      </c>
      <c r="T194" t="s">
        <v>1743</v>
      </c>
    </row>
    <row r="195" spans="1:20">
      <c r="A195" s="225" t="s">
        <v>808</v>
      </c>
      <c r="B195" s="231">
        <v>46264</v>
      </c>
      <c r="C195" s="225">
        <v>1</v>
      </c>
      <c r="D195" s="225">
        <v>73001</v>
      </c>
      <c r="E195" s="166">
        <v>22680</v>
      </c>
      <c r="F195" s="28" t="str">
        <f>VLOOKUP(Tablaedad[[#This Row],[Item]],'DT HUEVO'!$A:$B,2,0)</f>
        <v>HUEVO PICADO ROJO</v>
      </c>
      <c r="G195" s="9" t="str">
        <f>+VLOOKUP(Tablaedad[[#This Row],[CEDI]],'CONVERSION DATOS'!B:C,2,0)</f>
        <v>ALKA1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1743</v>
      </c>
      <c r="S195" t="s">
        <v>1743</v>
      </c>
      <c r="T195" t="s">
        <v>1743</v>
      </c>
    </row>
    <row r="196" spans="1:20">
      <c r="A196" s="225" t="s">
        <v>808</v>
      </c>
      <c r="B196" s="231">
        <v>46264</v>
      </c>
      <c r="C196" s="225">
        <v>2</v>
      </c>
      <c r="D196" s="225">
        <v>79110</v>
      </c>
      <c r="E196" s="166">
        <v>6900</v>
      </c>
      <c r="F196" s="28" t="str">
        <f>VLOOKUP(Tablaedad[[#This Row],[Item]],'DT HUEVO'!$A:$B,2,0)</f>
        <v>HUEVO ROTO - ZF</v>
      </c>
      <c r="G196" s="9" t="str">
        <f>+VLOOKUP(Tablaedad[[#This Row],[CEDI]],'CONVERSION DATOS'!B:C,2,0)</f>
        <v>ALKA1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ROTO</v>
      </c>
      <c r="P196">
        <f>SUMIFS('DIAS DE INVENTARIO TAT'!R:R,'DIAS DE INVENTARIO TAT'!A:A,Tablaedad[[#This Row],[DESTINO]],'DIAS DE INVENTARIO TAT'!B:B,Tablaedad[[#This Row],[Item]])</f>
        <v>0</v>
      </c>
      <c r="Q196">
        <v>79110</v>
      </c>
      <c r="R196" t="s">
        <v>1743</v>
      </c>
      <c r="S196" t="s">
        <v>1743</v>
      </c>
      <c r="T196" t="s">
        <v>1743</v>
      </c>
    </row>
    <row r="197" spans="1:20">
      <c r="A197" s="225" t="s">
        <v>808</v>
      </c>
      <c r="B197" s="231">
        <v>46264</v>
      </c>
      <c r="C197" s="225">
        <v>1</v>
      </c>
      <c r="D197" s="225">
        <v>79110</v>
      </c>
      <c r="E197" s="166">
        <v>10800</v>
      </c>
      <c r="F197" s="28" t="str">
        <f>VLOOKUP(Tablaedad[[#This Row],[Item]],'DT HUEVO'!$A:$B,2,0)</f>
        <v>HUEVO ROTO - ZF</v>
      </c>
      <c r="G197" s="9" t="str">
        <f>+VLOOKUP(Tablaedad[[#This Row],[CEDI]],'CONVERSION DATOS'!B:C,2,0)</f>
        <v>ALKA1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1743</v>
      </c>
      <c r="S197" t="s">
        <v>1743</v>
      </c>
      <c r="T197" t="s">
        <v>1743</v>
      </c>
    </row>
    <row r="198" spans="1:20">
      <c r="A198" s="225" t="s">
        <v>805</v>
      </c>
      <c r="B198" s="231">
        <v>46264</v>
      </c>
      <c r="C198" s="225">
        <v>2</v>
      </c>
      <c r="D198" s="225">
        <v>2010301</v>
      </c>
      <c r="E198" s="166">
        <v>89717</v>
      </c>
      <c r="F198" s="28" t="str">
        <f>VLOOKUP(Tablaedad[[#This Row],[Item]],'DT HUEVO'!$A:$B,2,0)</f>
        <v>HUEVO AA X30 CARTON GRIS CANASTA</v>
      </c>
      <c r="G198" s="9" t="str">
        <f>+VLOOKUP(Tablaedad[[#This Row],[CEDI]],'CONVERSION DATOS'!B:C,2,0)</f>
        <v>ALKA2</v>
      </c>
      <c r="H198" s="15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1743</v>
      </c>
      <c r="S198" t="s">
        <v>1743</v>
      </c>
      <c r="T198" t="s">
        <v>1743</v>
      </c>
    </row>
    <row r="199" spans="1:20">
      <c r="A199" s="225" t="s">
        <v>805</v>
      </c>
      <c r="B199" s="231">
        <v>46264</v>
      </c>
      <c r="C199" s="225">
        <v>1</v>
      </c>
      <c r="D199" s="225">
        <v>72001</v>
      </c>
      <c r="E199" s="166">
        <v>23097</v>
      </c>
      <c r="F199" s="28" t="str">
        <f>VLOOKUP(Tablaedad[[#This Row],[Item]],'DT HUEVO'!$A:$B,2,0)</f>
        <v>HUEVO SUCIO DE JAULA</v>
      </c>
      <c r="G199" s="9" t="str">
        <f>+VLOOKUP(Tablaedad[[#This Row],[CEDI]],'CONVERSION DATOS'!B:C,2,0)</f>
        <v>ALKA2</v>
      </c>
      <c r="H199" s="15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1743</v>
      </c>
      <c r="S199" t="s">
        <v>1743</v>
      </c>
      <c r="T199" t="s">
        <v>1743</v>
      </c>
    </row>
    <row r="200" spans="1:20">
      <c r="A200" s="225" t="s">
        <v>805</v>
      </c>
      <c r="B200" s="231">
        <v>46264</v>
      </c>
      <c r="C200" s="225">
        <v>2</v>
      </c>
      <c r="D200" s="225">
        <v>72001</v>
      </c>
      <c r="E200" s="166">
        <v>738</v>
      </c>
      <c r="F200" s="28" t="str">
        <f>VLOOKUP(Tablaedad[[#This Row],[Item]],'DT HUEVO'!$A:$B,2,0)</f>
        <v>HUEVO SUCIO DE JAULA</v>
      </c>
      <c r="G200" s="9" t="str">
        <f>+VLOOKUP(Tablaedad[[#This Row],[CEDI]],'CONVERSION DATOS'!B:C,2,0)</f>
        <v>ALKA2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72001</v>
      </c>
      <c r="R200" t="s">
        <v>1743</v>
      </c>
      <c r="S200" t="s">
        <v>1743</v>
      </c>
      <c r="T200" t="s">
        <v>1743</v>
      </c>
    </row>
    <row r="201" spans="1:20">
      <c r="A201" s="225" t="s">
        <v>805</v>
      </c>
      <c r="B201" s="231">
        <v>46264</v>
      </c>
      <c r="C201" s="225">
        <v>2</v>
      </c>
      <c r="D201" s="225">
        <v>73001</v>
      </c>
      <c r="E201" s="166">
        <v>9876</v>
      </c>
      <c r="F201" s="28" t="str">
        <f>VLOOKUP(Tablaedad[[#This Row],[Item]],'DT HUEVO'!$A:$B,2,0)</f>
        <v>HUEVO PICADO ROJO</v>
      </c>
      <c r="G201" s="9" t="str">
        <f>+VLOOKUP(Tablaedad[[#This Row],[CEDI]],'CONVERSION DATOS'!B:C,2,0)</f>
        <v>ALKA2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1743</v>
      </c>
      <c r="S201" t="s">
        <v>1743</v>
      </c>
      <c r="T201" t="s">
        <v>1743</v>
      </c>
    </row>
    <row r="202" spans="1:20">
      <c r="A202" s="225" t="s">
        <v>805</v>
      </c>
      <c r="B202" s="231">
        <v>46264</v>
      </c>
      <c r="C202" s="225">
        <v>1</v>
      </c>
      <c r="D202" s="225">
        <v>73001</v>
      </c>
      <c r="E202" s="166">
        <v>11820</v>
      </c>
      <c r="F202" s="28" t="str">
        <f>VLOOKUP(Tablaedad[[#This Row],[Item]],'DT HUEVO'!$A:$B,2,0)</f>
        <v>HUEVO PICADO ROJO</v>
      </c>
      <c r="G202" s="9" t="str">
        <f>+VLOOKUP(Tablaedad[[#This Row],[CEDI]],'CONVERSION DATOS'!B:C,2,0)</f>
        <v>ALKA2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1743</v>
      </c>
      <c r="S202" t="s">
        <v>1743</v>
      </c>
      <c r="T202" t="s">
        <v>1743</v>
      </c>
    </row>
    <row r="203" spans="1:20">
      <c r="A203" s="225" t="s">
        <v>805</v>
      </c>
      <c r="B203" s="231">
        <v>46264</v>
      </c>
      <c r="C203" s="225">
        <v>1</v>
      </c>
      <c r="D203" s="225">
        <v>72003</v>
      </c>
      <c r="E203" s="166">
        <v>1876</v>
      </c>
      <c r="F203" s="28" t="str">
        <f>VLOOKUP(Tablaedad[[#This Row],[Item]],'DT HUEVO'!$A:$B,2,0)</f>
        <v>HUEVO SUCIO ZF MARCADO</v>
      </c>
      <c r="G203" s="9" t="str">
        <f>+VLOOKUP(Tablaedad[[#This Row],[CEDI]],'CONVERSION DATOS'!B:C,2,0)</f>
        <v>ALKA2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72003</v>
      </c>
      <c r="R203" t="s">
        <v>1744</v>
      </c>
      <c r="S203" t="s">
        <v>1743</v>
      </c>
      <c r="T203" t="s">
        <v>1743</v>
      </c>
    </row>
    <row r="204" spans="1:20">
      <c r="A204" s="225" t="s">
        <v>805</v>
      </c>
      <c r="B204" s="231">
        <v>46264</v>
      </c>
      <c r="C204" s="225">
        <v>3</v>
      </c>
      <c r="D204" s="225">
        <v>10601</v>
      </c>
      <c r="E204" s="166">
        <v>261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ALKA2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1743</v>
      </c>
      <c r="S204" t="s">
        <v>1743</v>
      </c>
      <c r="T204" t="s">
        <v>1743</v>
      </c>
    </row>
    <row r="205" spans="1:20">
      <c r="A205" s="225" t="s">
        <v>805</v>
      </c>
      <c r="B205" s="231">
        <v>46264</v>
      </c>
      <c r="C205" s="225">
        <v>2</v>
      </c>
      <c r="D205" s="225">
        <v>10601</v>
      </c>
      <c r="E205" s="166">
        <v>12919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1743</v>
      </c>
      <c r="S205" t="s">
        <v>1743</v>
      </c>
      <c r="T205" t="s">
        <v>1743</v>
      </c>
    </row>
    <row r="206" spans="1:20">
      <c r="A206" s="225" t="s">
        <v>805</v>
      </c>
      <c r="B206" s="231">
        <v>46264</v>
      </c>
      <c r="C206" s="225">
        <v>1</v>
      </c>
      <c r="D206" s="225">
        <v>10601</v>
      </c>
      <c r="E206" s="166">
        <v>11548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ALKA2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1743</v>
      </c>
      <c r="S206" t="s">
        <v>1743</v>
      </c>
      <c r="T206" t="s">
        <v>1743</v>
      </c>
    </row>
    <row r="207" spans="1:20">
      <c r="A207" s="225" t="s">
        <v>805</v>
      </c>
      <c r="B207" s="231">
        <v>46264</v>
      </c>
      <c r="C207" s="225">
        <v>1</v>
      </c>
      <c r="D207" s="225">
        <v>2010301</v>
      </c>
      <c r="E207" s="166">
        <v>109680</v>
      </c>
      <c r="F207" s="28" t="str">
        <f>VLOOKUP(Tablaedad[[#This Row],[Item]],'DT HUEVO'!$A:$B,2,0)</f>
        <v>HUEVO AA X30 CARTON GRIS CANASTA</v>
      </c>
      <c r="G207" s="9" t="str">
        <f>+VLOOKUP(Tablaedad[[#This Row],[CEDI]],'CONVERSION DATOS'!B:C,2,0)</f>
        <v>ALKA2</v>
      </c>
      <c r="H207" s="15" t="str">
        <f>+VLOOKUP(Tablaedad[[#This Row],[Item]],'DT HUEVO'!$A:$E,4,0)</f>
        <v>GRIS SUELTO</v>
      </c>
      <c r="I207" t="str">
        <f>+VLOOKUP(Tablaedad[[#This Row],[Item]],'DT HUEVO'!$A:$D,3,0)</f>
        <v>AA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1743</v>
      </c>
      <c r="S207" t="s">
        <v>1743</v>
      </c>
      <c r="T207" t="s">
        <v>1743</v>
      </c>
    </row>
    <row r="208" spans="1:20">
      <c r="A208" s="225" t="s">
        <v>805</v>
      </c>
      <c r="B208" s="231">
        <v>46264</v>
      </c>
      <c r="C208" s="225">
        <v>1</v>
      </c>
      <c r="D208" s="225">
        <v>79110</v>
      </c>
      <c r="E208" s="166">
        <v>4680</v>
      </c>
      <c r="F208" s="28" t="str">
        <f>VLOOKUP(Tablaedad[[#This Row],[Item]],'DT HUEVO'!$A:$B,2,0)</f>
        <v>HUEVO ROTO - ZF</v>
      </c>
      <c r="G208" s="9" t="str">
        <f>+VLOOKUP(Tablaedad[[#This Row],[CEDI]],'CONVERSION DATOS'!B:C,2,0)</f>
        <v>ALKA2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79110</v>
      </c>
      <c r="R208" t="s">
        <v>1743</v>
      </c>
      <c r="S208" t="s">
        <v>1743</v>
      </c>
      <c r="T208" t="s">
        <v>1743</v>
      </c>
    </row>
    <row r="209" spans="1:20">
      <c r="A209" s="225" t="s">
        <v>805</v>
      </c>
      <c r="B209" s="231">
        <v>46264</v>
      </c>
      <c r="C209" s="225">
        <v>2</v>
      </c>
      <c r="D209" s="225">
        <v>79110</v>
      </c>
      <c r="E209" s="166">
        <v>5400</v>
      </c>
      <c r="F209" s="28" t="str">
        <f>VLOOKUP(Tablaedad[[#This Row],[Item]],'DT HUEVO'!$A:$B,2,0)</f>
        <v>HUEVO ROTO - ZF</v>
      </c>
      <c r="G209" s="9" t="str">
        <f>+VLOOKUP(Tablaedad[[#This Row],[CEDI]],'CONVERSION DATOS'!B:C,2,0)</f>
        <v>ALKA2</v>
      </c>
      <c r="H209" s="15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Q209">
        <v>79110</v>
      </c>
      <c r="R209" t="s">
        <v>1743</v>
      </c>
      <c r="S209" t="s">
        <v>1743</v>
      </c>
      <c r="T209" t="s">
        <v>1743</v>
      </c>
    </row>
    <row r="210" spans="1:20">
      <c r="A210" s="225" t="s">
        <v>805</v>
      </c>
      <c r="B210" s="231">
        <v>46264</v>
      </c>
      <c r="C210" s="225">
        <v>2</v>
      </c>
      <c r="D210" s="225">
        <v>2110302</v>
      </c>
      <c r="E210" s="166">
        <v>119915</v>
      </c>
      <c r="F210" s="28" t="str">
        <f>VLOOKUP(Tablaedad[[#This Row],[Item]],'DT HUEVO'!$A:$B,2,0)</f>
        <v>HUEVO L X 30 CARTON VERDE CANASTA</v>
      </c>
      <c r="G210" s="9" t="str">
        <f>+VLOOKUP(Tablaedad[[#This Row],[CEDI]],'CONVERSION DATOS'!B:C,2,0)</f>
        <v>ALKA2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1743</v>
      </c>
      <c r="S210" t="s">
        <v>1743</v>
      </c>
      <c r="T210" t="s">
        <v>1743</v>
      </c>
    </row>
    <row r="211" spans="1:20">
      <c r="A211" s="225" t="s">
        <v>805</v>
      </c>
      <c r="B211" s="231">
        <v>46264</v>
      </c>
      <c r="C211" s="225">
        <v>1</v>
      </c>
      <c r="D211" s="225">
        <v>2110302</v>
      </c>
      <c r="E211" s="166">
        <v>80270</v>
      </c>
      <c r="F211" s="28" t="str">
        <f>VLOOKUP(Tablaedad[[#This Row],[Item]],'DT HUEVO'!$A:$B,2,0)</f>
        <v>HUEVO L X 30 CARTON VERDE CANASTA</v>
      </c>
      <c r="G211" s="9" t="str">
        <f>+VLOOKUP(Tablaedad[[#This Row],[CEDI]],'CONVERSION DATOS'!B:C,2,0)</f>
        <v>ALKA2</v>
      </c>
      <c r="H211" s="15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1743</v>
      </c>
      <c r="S211" t="s">
        <v>1743</v>
      </c>
      <c r="T211" t="s">
        <v>1743</v>
      </c>
    </row>
    <row r="212" spans="1:20">
      <c r="A212" s="225" t="s">
        <v>805</v>
      </c>
      <c r="B212" s="231">
        <v>46264</v>
      </c>
      <c r="C212" s="225">
        <v>3</v>
      </c>
      <c r="D212" s="225">
        <v>2110202</v>
      </c>
      <c r="E212" s="166">
        <v>28165</v>
      </c>
      <c r="F212" s="28" t="str">
        <f>VLOOKUP(Tablaedad[[#This Row],[Item]],'DT HUEVO'!$A:$B,2,0)</f>
        <v>HUEVO XL X 30 CARTON VERDE CANASTA</v>
      </c>
      <c r="G212" s="9" t="str">
        <f>+VLOOKUP(Tablaedad[[#This Row],[CEDI]],'CONVERSION DATOS'!B:C,2,0)</f>
        <v>ALKA2</v>
      </c>
      <c r="H212" s="15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1743</v>
      </c>
      <c r="S212" t="s">
        <v>1743</v>
      </c>
      <c r="T212" t="s">
        <v>1743</v>
      </c>
    </row>
    <row r="213" spans="1:20">
      <c r="A213" s="225" t="s">
        <v>805</v>
      </c>
      <c r="B213" s="231">
        <v>46264</v>
      </c>
      <c r="C213" s="225">
        <v>2</v>
      </c>
      <c r="D213" s="225">
        <v>2110202</v>
      </c>
      <c r="E213" s="166">
        <v>57849</v>
      </c>
      <c r="F213" s="28" t="str">
        <f>VLOOKUP(Tablaedad[[#This Row],[Item]],'DT HUEVO'!$A:$B,2,0)</f>
        <v>HUEVO XL X 30 CARTON VERDE CANASTA</v>
      </c>
      <c r="G213" s="9" t="str">
        <f>+VLOOKUP(Tablaedad[[#This Row],[CEDI]],'CONVERSION DATOS'!B:C,2,0)</f>
        <v>ALKA2</v>
      </c>
      <c r="H213" s="15" t="str">
        <f>+VLOOKUP(Tablaedad[[#This Row],[Item]],'DT HUEVO'!$A:$E,4,0)</f>
        <v>VERDE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1743</v>
      </c>
      <c r="S213" t="s">
        <v>1743</v>
      </c>
      <c r="T213" t="s">
        <v>1743</v>
      </c>
    </row>
    <row r="214" spans="1:20">
      <c r="A214" s="225" t="s">
        <v>805</v>
      </c>
      <c r="B214" s="231">
        <v>46264</v>
      </c>
      <c r="C214" s="225">
        <v>1</v>
      </c>
      <c r="D214" s="225">
        <v>2110202</v>
      </c>
      <c r="E214" s="166">
        <v>55087</v>
      </c>
      <c r="F214" s="28" t="str">
        <f>VLOOKUP(Tablaedad[[#This Row],[Item]],'DT HUEVO'!$A:$B,2,0)</f>
        <v>HUEVO XL X 30 CARTON VERDE CANASTA</v>
      </c>
      <c r="G214" s="9" t="str">
        <f>+VLOOKUP(Tablaedad[[#This Row],[CEDI]],'CONVERSION DATOS'!B:C,2,0)</f>
        <v>ALKA2</v>
      </c>
      <c r="H214" s="15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1743</v>
      </c>
      <c r="S214" t="s">
        <v>1743</v>
      </c>
      <c r="T214" t="s">
        <v>1743</v>
      </c>
    </row>
    <row r="215" spans="1:20">
      <c r="A215" s="225" t="s">
        <v>805</v>
      </c>
      <c r="B215" s="231">
        <v>46264</v>
      </c>
      <c r="C215" s="225">
        <v>1</v>
      </c>
      <c r="D215" s="225">
        <v>10501</v>
      </c>
      <c r="E215" s="166">
        <v>10080</v>
      </c>
      <c r="F215" s="28" t="str">
        <f>VLOOKUP(Tablaedad[[#This Row],[Item]],'DT HUEVO'!$A:$B,2,0)</f>
        <v>HUEVO B X30 CARTON GRIS</v>
      </c>
      <c r="G215" s="9" t="str">
        <f>+VLOOKUP(Tablaedad[[#This Row],[CEDI]],'CONVERSION DATOS'!B:C,2,0)</f>
        <v>ALKA2</v>
      </c>
      <c r="H215" s="15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1743</v>
      </c>
      <c r="S215" t="s">
        <v>1743</v>
      </c>
      <c r="T215" t="s">
        <v>1743</v>
      </c>
    </row>
    <row r="216" spans="1:20">
      <c r="A216" s="225" t="s">
        <v>805</v>
      </c>
      <c r="B216" s="231">
        <v>46264</v>
      </c>
      <c r="C216" s="225">
        <v>2</v>
      </c>
      <c r="D216" s="225">
        <v>10501</v>
      </c>
      <c r="E216" s="166">
        <v>32865</v>
      </c>
      <c r="F216" s="28" t="str">
        <f>VLOOKUP(Tablaedad[[#This Row],[Item]],'DT HUEVO'!$A:$B,2,0)</f>
        <v>HUEVO B X30 CARTON GRIS</v>
      </c>
      <c r="G216" s="9" t="str">
        <f>+VLOOKUP(Tablaedad[[#This Row],[CEDI]],'CONVERSION DATOS'!B:C,2,0)</f>
        <v>ALKA2</v>
      </c>
      <c r="H216" s="15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1743</v>
      </c>
      <c r="S216" t="s">
        <v>1743</v>
      </c>
      <c r="T216" t="s">
        <v>1743</v>
      </c>
    </row>
    <row r="217" spans="1:20">
      <c r="A217" s="225" t="s">
        <v>805</v>
      </c>
      <c r="B217" s="231">
        <v>46264</v>
      </c>
      <c r="C217" s="225">
        <v>2</v>
      </c>
      <c r="D217" s="225">
        <v>2010501</v>
      </c>
      <c r="E217" s="166">
        <v>42312</v>
      </c>
      <c r="F217" s="28" t="str">
        <f>VLOOKUP(Tablaedad[[#This Row],[Item]],'DT HUEVO'!$A:$B,2,0)</f>
        <v>HUEVO B X30 CARTON GRIS CANASTA</v>
      </c>
      <c r="G217" s="9" t="str">
        <f>+VLOOKUP(Tablaedad[[#This Row],[CEDI]],'CONVERSION DATOS'!B:C,2,0)</f>
        <v>ALKA2</v>
      </c>
      <c r="H217" s="15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1743</v>
      </c>
      <c r="S217" t="s">
        <v>1743</v>
      </c>
      <c r="T217" t="s">
        <v>1743</v>
      </c>
    </row>
    <row r="218" spans="1:20">
      <c r="A218" s="225" t="s">
        <v>805</v>
      </c>
      <c r="B218" s="231">
        <v>46264</v>
      </c>
      <c r="C218" s="225">
        <v>1</v>
      </c>
      <c r="D218" s="225">
        <v>2010501</v>
      </c>
      <c r="E218" s="166">
        <v>59370</v>
      </c>
      <c r="F218" s="28" t="str">
        <f>VLOOKUP(Tablaedad[[#This Row],[Item]],'DT HUEVO'!$A:$B,2,0)</f>
        <v>HUEVO B X30 CARTON GRIS CANASTA</v>
      </c>
      <c r="G218" s="9" t="str">
        <f>+VLOOKUP(Tablaedad[[#This Row],[CEDI]],'CONVERSION DATOS'!B:C,2,0)</f>
        <v>ALKA2</v>
      </c>
      <c r="H218" s="15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1743</v>
      </c>
      <c r="S218" t="s">
        <v>1743</v>
      </c>
      <c r="T218" t="s">
        <v>1743</v>
      </c>
    </row>
    <row r="219" spans="1:20">
      <c r="A219" s="225" t="s">
        <v>805</v>
      </c>
      <c r="B219" s="231">
        <v>46264</v>
      </c>
      <c r="C219" s="225">
        <v>1</v>
      </c>
      <c r="D219" s="225">
        <v>2110402</v>
      </c>
      <c r="E219" s="166">
        <v>51832</v>
      </c>
      <c r="F219" s="28" t="str">
        <f>VLOOKUP(Tablaedad[[#This Row],[Item]],'DT HUEVO'!$A:$B,2,0)</f>
        <v>HUEVO M X 30 CARTON VERDE CANASTA</v>
      </c>
      <c r="G219" s="9" t="str">
        <f>+VLOOKUP(Tablaedad[[#This Row],[CEDI]],'CONVERSION DATOS'!B:C,2,0)</f>
        <v>ALKA2</v>
      </c>
      <c r="H219" s="15" t="str">
        <f>+VLOOKUP(Tablaedad[[#This Row],[Item]],'DT HUEVO'!$A:$E,4,0)</f>
        <v>VERDE</v>
      </c>
      <c r="I219" t="str">
        <f>+VLOOKUP(Tablaedad[[#This Row],[Item]],'DT HUEVO'!$A:$D,3,0)</f>
        <v>M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1743</v>
      </c>
      <c r="S219" t="s">
        <v>1743</v>
      </c>
      <c r="T219" t="s">
        <v>1743</v>
      </c>
    </row>
    <row r="220" spans="1:20">
      <c r="A220" s="225" t="s">
        <v>805</v>
      </c>
      <c r="B220" s="231">
        <v>46264</v>
      </c>
      <c r="C220" s="225">
        <v>2</v>
      </c>
      <c r="D220" s="225">
        <v>2410401</v>
      </c>
      <c r="E220" s="166">
        <v>14696</v>
      </c>
      <c r="F220" s="28" t="str">
        <f>VLOOKUP(Tablaedad[[#This Row],[Item]],'DT HUEVO'!$A:$B,2,0)</f>
        <v>HUEVO CE X 30 CARTON GRIS CANASTA</v>
      </c>
      <c r="G220" s="9" t="str">
        <f>+VLOOKUP(Tablaedad[[#This Row],[CEDI]],'CONVERSION DATOS'!B:C,2,0)</f>
        <v>ALKA2</v>
      </c>
      <c r="H220" s="15" t="str">
        <f>+VLOOKUP(Tablaedad[[#This Row],[Item]],'DT HUEVO'!$A:$E,4,0)</f>
        <v>GRIS SUELTO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1743</v>
      </c>
      <c r="S220" t="s">
        <v>1743</v>
      </c>
      <c r="T220" t="s">
        <v>1743</v>
      </c>
    </row>
    <row r="221" spans="1:20">
      <c r="A221" s="225" t="s">
        <v>805</v>
      </c>
      <c r="B221" s="231">
        <v>46264</v>
      </c>
      <c r="C221" s="225">
        <v>1</v>
      </c>
      <c r="D221" s="225">
        <v>2410401</v>
      </c>
      <c r="E221" s="166">
        <v>344034</v>
      </c>
      <c r="F221" s="28" t="str">
        <f>VLOOKUP(Tablaedad[[#This Row],[Item]],'DT HUEVO'!$A:$B,2,0)</f>
        <v>HUEVO CE X 30 CARTON GRIS CANASTA</v>
      </c>
      <c r="G221" s="9" t="str">
        <f>+VLOOKUP(Tablaedad[[#This Row],[CEDI]],'CONVERSION DATOS'!B:C,2,0)</f>
        <v>ALKA2</v>
      </c>
      <c r="H221" s="15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1743</v>
      </c>
      <c r="S221" t="s">
        <v>1743</v>
      </c>
      <c r="T221" t="s">
        <v>1743</v>
      </c>
    </row>
    <row r="222" spans="1:20">
      <c r="A222" s="225" t="s">
        <v>805</v>
      </c>
      <c r="B222" s="231">
        <v>46264</v>
      </c>
      <c r="C222" s="225">
        <v>1</v>
      </c>
      <c r="D222" s="225">
        <v>2010102</v>
      </c>
      <c r="E222" s="166">
        <v>9</v>
      </c>
      <c r="F222" s="28" t="str">
        <f>VLOOKUP(Tablaedad[[#This Row],[Item]],'DT HUEVO'!$A:$B,2,0)</f>
        <v>HUEVO YUMBO X20 CARTON VERDE CANASTA</v>
      </c>
      <c r="G222" s="9" t="str">
        <f>+VLOOKUP(Tablaedad[[#This Row],[CEDI]],'CONVERSION DATOS'!B:C,2,0)</f>
        <v>ALKA2</v>
      </c>
      <c r="H222" s="15" t="str">
        <f>+VLOOKUP(Tablaedad[[#This Row],[Item]],'DT HUEVO'!$A:$E,4,0)</f>
        <v>VERDE</v>
      </c>
      <c r="I222" t="str">
        <f>+VLOOKUP(Tablaedad[[#This Row],[Item]],'DT HUEVO'!$A:$D,3,0)</f>
        <v>YUMBO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1743</v>
      </c>
      <c r="S222" t="s">
        <v>1743</v>
      </c>
      <c r="T222" t="s">
        <v>1743</v>
      </c>
    </row>
    <row r="223" spans="1:20">
      <c r="A223" s="225" t="s">
        <v>59</v>
      </c>
      <c r="B223" s="231">
        <v>46264</v>
      </c>
      <c r="C223" s="225">
        <v>1</v>
      </c>
      <c r="D223" s="225">
        <v>10601</v>
      </c>
      <c r="E223" s="166">
        <v>326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1743</v>
      </c>
      <c r="S223" t="s">
        <v>1743</v>
      </c>
      <c r="T223" t="s">
        <v>1743</v>
      </c>
    </row>
    <row r="224" spans="1:20">
      <c r="A224" s="225" t="s">
        <v>59</v>
      </c>
      <c r="B224" s="231">
        <v>46264</v>
      </c>
      <c r="C224" s="225">
        <v>2</v>
      </c>
      <c r="D224" s="225">
        <v>10601</v>
      </c>
      <c r="E224" s="166">
        <v>360</v>
      </c>
      <c r="F224" s="28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1743</v>
      </c>
      <c r="S224" t="s">
        <v>1743</v>
      </c>
      <c r="T224" t="s">
        <v>1743</v>
      </c>
    </row>
    <row r="225" spans="1:20">
      <c r="A225" s="225" t="s">
        <v>59</v>
      </c>
      <c r="B225" s="231">
        <v>46264</v>
      </c>
      <c r="C225" s="225">
        <v>3</v>
      </c>
      <c r="D225" s="225">
        <v>10601</v>
      </c>
      <c r="E225" s="166">
        <v>400</v>
      </c>
      <c r="F225" s="28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1743</v>
      </c>
      <c r="S225" t="s">
        <v>1743</v>
      </c>
      <c r="T225" t="s">
        <v>1743</v>
      </c>
    </row>
    <row r="226" spans="1:20">
      <c r="A226" s="225" t="s">
        <v>59</v>
      </c>
      <c r="B226" s="231">
        <v>46264</v>
      </c>
      <c r="C226" s="225">
        <v>1</v>
      </c>
      <c r="D226" s="225">
        <v>10501</v>
      </c>
      <c r="E226" s="166">
        <v>5064</v>
      </c>
      <c r="F226" s="28" t="str">
        <f>VLOOKUP(Tablaedad[[#This Row],[Item]],'DT HUEVO'!$A:$B,2,0)</f>
        <v>HUEVO B X30 CARTON GRIS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1743</v>
      </c>
      <c r="S226" t="s">
        <v>1743</v>
      </c>
      <c r="T226" t="s">
        <v>1743</v>
      </c>
    </row>
    <row r="227" spans="1:20">
      <c r="A227" s="225" t="s">
        <v>59</v>
      </c>
      <c r="B227" s="231">
        <v>46264</v>
      </c>
      <c r="C227" s="225">
        <v>2</v>
      </c>
      <c r="D227" s="225">
        <v>10501</v>
      </c>
      <c r="E227" s="166">
        <v>4532</v>
      </c>
      <c r="F227" s="28" t="str">
        <f>VLOOKUP(Tablaedad[[#This Row],[Item]],'DT HUEVO'!$A:$B,2,0)</f>
        <v>HUEVO B X30 CARTON GRIS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GRIS SUELTO</v>
      </c>
      <c r="I227" t="str">
        <f>+VLOOKUP(Tablaedad[[#This Row],[Item]],'DT HUEVO'!$A:$D,3,0)</f>
        <v>B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1743</v>
      </c>
      <c r="S227" t="s">
        <v>1743</v>
      </c>
      <c r="T227" t="s">
        <v>1743</v>
      </c>
    </row>
    <row r="228" spans="1:20">
      <c r="A228" s="225" t="s">
        <v>59</v>
      </c>
      <c r="B228" s="231">
        <v>46264</v>
      </c>
      <c r="C228" s="225">
        <v>3</v>
      </c>
      <c r="D228" s="225">
        <v>10501</v>
      </c>
      <c r="E228" s="166">
        <v>3439</v>
      </c>
      <c r="F228" s="28" t="str">
        <f>VLOOKUP(Tablaedad[[#This Row],[Item]],'DT HUEVO'!$A:$B,2,0)</f>
        <v>HUEVO B X30 CARTON GRIS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GRIS SUELTO</v>
      </c>
      <c r="I228" t="str">
        <f>+VLOOKUP(Tablaedad[[#This Row],[Item]],'DT HUEVO'!$A:$D,3,0)</f>
        <v>B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1743</v>
      </c>
      <c r="S228" t="s">
        <v>1743</v>
      </c>
      <c r="T228" t="s">
        <v>1743</v>
      </c>
    </row>
    <row r="229" spans="1:20">
      <c r="A229" s="225" t="s">
        <v>59</v>
      </c>
      <c r="B229" s="231">
        <v>46264</v>
      </c>
      <c r="C229" s="225">
        <v>4</v>
      </c>
      <c r="D229" s="225">
        <v>10501</v>
      </c>
      <c r="E229" s="166">
        <v>10871</v>
      </c>
      <c r="F229" s="28" t="str">
        <f>VLOOKUP(Tablaedad[[#This Row],[Item]],'DT HUEVO'!$A:$B,2,0)</f>
        <v>HUEVO B X30 CARTON GRIS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1743</v>
      </c>
      <c r="S229" t="s">
        <v>1743</v>
      </c>
      <c r="T229" t="s">
        <v>1743</v>
      </c>
    </row>
    <row r="230" spans="1:20">
      <c r="A230" s="225" t="s">
        <v>59</v>
      </c>
      <c r="B230" s="231">
        <v>46264</v>
      </c>
      <c r="C230" s="225">
        <v>5</v>
      </c>
      <c r="D230" s="225">
        <v>10501</v>
      </c>
      <c r="E230" s="166">
        <v>7333</v>
      </c>
      <c r="F230" s="28" t="str">
        <f>VLOOKUP(Tablaedad[[#This Row],[Item]],'DT HUEVO'!$A:$B,2,0)</f>
        <v>HUEVO B X30 CARTON GRIS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1743</v>
      </c>
      <c r="S230" t="s">
        <v>1743</v>
      </c>
      <c r="T230" t="s">
        <v>1743</v>
      </c>
    </row>
    <row r="231" spans="1:20">
      <c r="A231" s="225" t="s">
        <v>59</v>
      </c>
      <c r="B231" s="231">
        <v>46264</v>
      </c>
      <c r="C231" s="225">
        <v>6</v>
      </c>
      <c r="D231" s="225">
        <v>10501</v>
      </c>
      <c r="E231" s="166">
        <v>8082</v>
      </c>
      <c r="F231" s="28" t="str">
        <f>VLOOKUP(Tablaedad[[#This Row],[Item]],'DT HUEVO'!$A:$B,2,0)</f>
        <v>HUEVO B X30 CARTON GRIS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GRIS SUELTO</v>
      </c>
      <c r="I231" t="str">
        <f>+VLOOKUP(Tablaedad[[#This Row],[Item]],'DT HUEVO'!$A:$D,3,0)</f>
        <v>B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1743</v>
      </c>
      <c r="S231" t="s">
        <v>1743</v>
      </c>
      <c r="T231" t="s">
        <v>1743</v>
      </c>
    </row>
    <row r="232" spans="1:20">
      <c r="A232" s="225" t="s">
        <v>59</v>
      </c>
      <c r="B232" s="231">
        <v>46264</v>
      </c>
      <c r="C232" s="225">
        <v>1</v>
      </c>
      <c r="D232" s="225">
        <v>2110202</v>
      </c>
      <c r="E232" s="166">
        <v>133080</v>
      </c>
      <c r="F232" s="28" t="str">
        <f>VLOOKUP(Tablaedad[[#This Row],[Item]],'DT HUEVO'!$A:$B,2,0)</f>
        <v>HUEVO XL X 30 CARTON VERDE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VERDE</v>
      </c>
      <c r="I232" t="str">
        <f>+VLOOKUP(Tablaedad[[#This Row],[Item]],'DT HUEVO'!$A:$D,3,0)</f>
        <v>XL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1743</v>
      </c>
      <c r="S232" t="s">
        <v>1743</v>
      </c>
      <c r="T232" t="s">
        <v>1743</v>
      </c>
    </row>
    <row r="233" spans="1:20">
      <c r="A233" s="225" t="s">
        <v>59</v>
      </c>
      <c r="B233" s="231">
        <v>46264</v>
      </c>
      <c r="C233" s="225">
        <v>1</v>
      </c>
      <c r="D233" s="225">
        <v>2110302</v>
      </c>
      <c r="E233" s="166">
        <v>46551</v>
      </c>
      <c r="F233" s="28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1743</v>
      </c>
      <c r="S233" t="s">
        <v>1743</v>
      </c>
      <c r="T233" t="s">
        <v>1743</v>
      </c>
    </row>
    <row r="234" spans="1:20">
      <c r="A234" s="225" t="s">
        <v>59</v>
      </c>
      <c r="B234" s="231">
        <v>46264</v>
      </c>
      <c r="C234" s="225">
        <v>2</v>
      </c>
      <c r="D234" s="225">
        <v>2110302</v>
      </c>
      <c r="E234" s="166">
        <v>97787</v>
      </c>
      <c r="F234" s="28" t="str">
        <f>VLOOKUP(Tablaedad[[#This Row],[Item]],'DT HUEVO'!$A:$B,2,0)</f>
        <v>HUEVO L X 30 CARTON VERDE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1743</v>
      </c>
      <c r="S234" t="s">
        <v>1743</v>
      </c>
      <c r="T234" t="s">
        <v>1743</v>
      </c>
    </row>
    <row r="235" spans="1:20">
      <c r="A235" s="225" t="s">
        <v>59</v>
      </c>
      <c r="B235" s="231">
        <v>46264</v>
      </c>
      <c r="C235" s="225">
        <v>3</v>
      </c>
      <c r="D235" s="225">
        <v>2110302</v>
      </c>
      <c r="E235" s="166">
        <v>87507</v>
      </c>
      <c r="F235" s="28" t="str">
        <f>VLOOKUP(Tablaedad[[#This Row],[Item]],'DT HUEVO'!$A:$B,2,0)</f>
        <v>HUEVO L X 30 CARTON VERDE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1743</v>
      </c>
      <c r="S235" t="s">
        <v>1743</v>
      </c>
      <c r="T235" t="s">
        <v>1743</v>
      </c>
    </row>
    <row r="236" spans="1:20">
      <c r="A236" s="225" t="s">
        <v>59</v>
      </c>
      <c r="B236" s="231">
        <v>46264</v>
      </c>
      <c r="C236" s="225">
        <v>1</v>
      </c>
      <c r="D236" s="225">
        <v>2110402</v>
      </c>
      <c r="E236" s="166">
        <v>82174</v>
      </c>
      <c r="F236" s="28" t="str">
        <f>VLOOKUP(Tablaedad[[#This Row],[Item]],'DT HUEVO'!$A:$B,2,0)</f>
        <v>HUEVO M X 30 CARTON VERDE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1743</v>
      </c>
      <c r="S236" t="s">
        <v>1743</v>
      </c>
      <c r="T236" t="s">
        <v>1743</v>
      </c>
    </row>
    <row r="237" spans="1:20">
      <c r="A237" s="225" t="s">
        <v>59</v>
      </c>
      <c r="B237" s="231">
        <v>46264</v>
      </c>
      <c r="C237" s="225">
        <v>2</v>
      </c>
      <c r="D237" s="225">
        <v>2110402</v>
      </c>
      <c r="E237" s="166">
        <v>11112</v>
      </c>
      <c r="F237" s="28" t="str">
        <f>VLOOKUP(Tablaedad[[#This Row],[Item]],'DT HUEVO'!$A:$B,2,0)</f>
        <v>HUEVO M X 30 CARTON VERDE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1743</v>
      </c>
      <c r="S237" t="s">
        <v>1743</v>
      </c>
      <c r="T237" t="s">
        <v>1743</v>
      </c>
    </row>
    <row r="238" spans="1:20">
      <c r="A238" s="225" t="s">
        <v>59</v>
      </c>
      <c r="B238" s="231">
        <v>46264</v>
      </c>
      <c r="C238" s="225">
        <v>1</v>
      </c>
      <c r="D238" s="225">
        <v>73001</v>
      </c>
      <c r="E238" s="166">
        <v>6165</v>
      </c>
      <c r="F238" s="28" t="str">
        <f>VLOOKUP(Tablaedad[[#This Row],[Item]],'DT HUEVO'!$A:$B,2,0)</f>
        <v>HUEVO PICADO ROJO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73001</v>
      </c>
      <c r="R238" t="s">
        <v>1743</v>
      </c>
      <c r="S238" t="s">
        <v>1743</v>
      </c>
      <c r="T238" t="s">
        <v>1743</v>
      </c>
    </row>
    <row r="239" spans="1:20">
      <c r="A239" s="225" t="s">
        <v>59</v>
      </c>
      <c r="B239" s="231">
        <v>46264</v>
      </c>
      <c r="C239" s="225">
        <v>1</v>
      </c>
      <c r="D239" s="225">
        <v>271901</v>
      </c>
      <c r="E239" s="166">
        <v>231</v>
      </c>
      <c r="F239" s="28" t="str">
        <f>VLOOKUP(Tablaedad[[#This Row],[Item]],'DT HUEVO'!$A:$B,2,0)</f>
        <v>HUEVO MAL MARCADO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  <c r="Q239">
        <v>271901</v>
      </c>
      <c r="R239" t="s">
        <v>1744</v>
      </c>
      <c r="S239" t="s">
        <v>1743</v>
      </c>
      <c r="T239" t="s">
        <v>1743</v>
      </c>
    </row>
    <row r="240" spans="1:20">
      <c r="A240" s="225" t="s">
        <v>59</v>
      </c>
      <c r="B240" s="231">
        <v>46264</v>
      </c>
      <c r="C240" s="225">
        <v>1</v>
      </c>
      <c r="D240" s="225">
        <v>273003</v>
      </c>
      <c r="E240" s="166">
        <v>1734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1744</v>
      </c>
      <c r="S240" t="s">
        <v>1743</v>
      </c>
      <c r="T240" t="s">
        <v>1743</v>
      </c>
    </row>
    <row r="241" spans="1:20">
      <c r="A241" s="225" t="s">
        <v>59</v>
      </c>
      <c r="B241" s="231">
        <v>46264</v>
      </c>
      <c r="C241" s="225">
        <v>1</v>
      </c>
      <c r="D241" s="225">
        <v>72001</v>
      </c>
      <c r="E241" s="166">
        <v>1512</v>
      </c>
      <c r="F241" s="28" t="str">
        <f>VLOOKUP(Tablaedad[[#This Row],[Item]],'DT HUEVO'!$A:$B,2,0)</f>
        <v>HUEVO SUCIO DE JAULA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SUCIO</v>
      </c>
      <c r="P241">
        <f>SUMIFS('DIAS DE INVENTARIO TAT'!R:R,'DIAS DE INVENTARIO TAT'!A:A,Tablaedad[[#This Row],[DESTINO]],'DIAS DE INVENTARIO TAT'!B:B,Tablaedad[[#This Row],[Item]])</f>
        <v>0</v>
      </c>
      <c r="Q241">
        <v>72001</v>
      </c>
      <c r="R241" t="s">
        <v>1743</v>
      </c>
      <c r="S241" t="s">
        <v>1743</v>
      </c>
      <c r="T241" t="s">
        <v>1743</v>
      </c>
    </row>
    <row r="242" spans="1:20">
      <c r="A242" s="225" t="s">
        <v>59</v>
      </c>
      <c r="B242" s="231">
        <v>46264</v>
      </c>
      <c r="C242" s="225">
        <v>1</v>
      </c>
      <c r="D242" s="225">
        <v>72003</v>
      </c>
      <c r="E242" s="166">
        <v>236</v>
      </c>
      <c r="F242" s="28" t="str">
        <f>VLOOKUP(Tablaedad[[#This Row],[Item]],'DT HUEVO'!$A:$B,2,0)</f>
        <v>HUEVO SUCIO ZF MARCADO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72003</v>
      </c>
      <c r="R242" t="s">
        <v>1744</v>
      </c>
      <c r="S242" t="s">
        <v>1743</v>
      </c>
      <c r="T242" t="s">
        <v>1743</v>
      </c>
    </row>
    <row r="243" spans="1:20">
      <c r="A243" s="225" t="s">
        <v>59</v>
      </c>
      <c r="B243" s="231">
        <v>46264</v>
      </c>
      <c r="C243" s="225">
        <v>1</v>
      </c>
      <c r="D243" s="225">
        <v>79101</v>
      </c>
      <c r="E243" s="166">
        <v>635</v>
      </c>
      <c r="F243" s="28" t="str">
        <f>VLOOKUP(Tablaedad[[#This Row],[Item]],'DT HUEVO'!$A:$B,2,0)</f>
        <v>HUEVO ROTO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R243" t="s">
        <v>1743</v>
      </c>
      <c r="S243" t="s">
        <v>1743</v>
      </c>
      <c r="T243" t="s">
        <v>1743</v>
      </c>
    </row>
    <row r="244" spans="1:20">
      <c r="A244" s="225" t="s">
        <v>59</v>
      </c>
      <c r="B244" s="231">
        <v>46264</v>
      </c>
      <c r="C244" s="225">
        <v>2</v>
      </c>
      <c r="D244" s="225">
        <v>79101</v>
      </c>
      <c r="E244" s="166">
        <v>1171</v>
      </c>
      <c r="F244" s="28" t="str">
        <f>VLOOKUP(Tablaedad[[#This Row],[Item]],'DT HUEVO'!$A:$B,2,0)</f>
        <v>HUEVO ROTO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R244" t="s">
        <v>1743</v>
      </c>
      <c r="S244" t="s">
        <v>1743</v>
      </c>
      <c r="T244" t="s">
        <v>1743</v>
      </c>
    </row>
    <row r="245" spans="1:20">
      <c r="A245" s="225" t="s">
        <v>59</v>
      </c>
      <c r="B245" s="231">
        <v>46264</v>
      </c>
      <c r="C245" s="225">
        <v>1</v>
      </c>
      <c r="D245" s="225">
        <v>79111</v>
      </c>
      <c r="E245" s="166">
        <v>3900</v>
      </c>
      <c r="F245" s="28" t="str">
        <f>VLOOKUP(Tablaedad[[#This Row],[Item]],'DT HUEVO'!$A:$B,2,0)</f>
        <v>HUEVO ROTO ZF- SANTANDER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1744</v>
      </c>
      <c r="S245" t="s">
        <v>1743</v>
      </c>
      <c r="T245" t="s">
        <v>1743</v>
      </c>
    </row>
    <row r="246" spans="1:20">
      <c r="A246" s="225" t="s">
        <v>59</v>
      </c>
      <c r="B246" s="231">
        <v>46264</v>
      </c>
      <c r="C246" s="225">
        <v>2</v>
      </c>
      <c r="D246" s="225">
        <v>79111</v>
      </c>
      <c r="E246" s="166">
        <v>3900</v>
      </c>
      <c r="F246" s="28" t="str">
        <f>VLOOKUP(Tablaedad[[#This Row],[Item]],'DT HUEVO'!$A:$B,2,0)</f>
        <v>HUEVO ROTO ZF- SANTANDER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Q246">
        <v>79111</v>
      </c>
      <c r="R246" t="s">
        <v>1744</v>
      </c>
      <c r="S246" t="s">
        <v>1743</v>
      </c>
      <c r="T246" t="s">
        <v>1743</v>
      </c>
    </row>
    <row r="247" spans="1:20">
      <c r="A247" s="225" t="s">
        <v>806</v>
      </c>
      <c r="B247" s="231">
        <v>46264</v>
      </c>
      <c r="C247" s="225">
        <v>2</v>
      </c>
      <c r="D247" s="225">
        <v>2152388</v>
      </c>
      <c r="E247" s="166">
        <v>3240</v>
      </c>
      <c r="F247" s="28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1743</v>
      </c>
      <c r="S247" t="s">
        <v>1743</v>
      </c>
      <c r="T247" t="s">
        <v>1743</v>
      </c>
    </row>
    <row r="248" spans="1:20">
      <c r="A248" s="225" t="s">
        <v>806</v>
      </c>
      <c r="B248" s="231">
        <v>46264</v>
      </c>
      <c r="C248" s="225">
        <v>2</v>
      </c>
      <c r="D248" s="225">
        <v>13524</v>
      </c>
      <c r="E248" s="166">
        <v>5760</v>
      </c>
      <c r="F248" s="28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1743</v>
      </c>
      <c r="S248" t="s">
        <v>1743</v>
      </c>
      <c r="T248" t="s">
        <v>1743</v>
      </c>
    </row>
    <row r="249" spans="1:20">
      <c r="A249" s="225" t="s">
        <v>806</v>
      </c>
      <c r="B249" s="231">
        <v>46264</v>
      </c>
      <c r="C249" s="225">
        <v>2</v>
      </c>
      <c r="D249" s="225">
        <v>13524</v>
      </c>
      <c r="E249" s="166">
        <v>5760</v>
      </c>
      <c r="F249" s="28" t="str">
        <f>VLOOKUP(Tablaedad[[#This Row],[Item]],'DT HUEVO'!$A:$B,2,0)</f>
        <v>HUEVO B X 240 BANDEJA GRIS CAJA AMARRADO BUENASOS.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1743</v>
      </c>
      <c r="S249" t="s">
        <v>1743</v>
      </c>
      <c r="T249" t="s">
        <v>1743</v>
      </c>
    </row>
    <row r="250" spans="1:20">
      <c r="A250" s="225" t="s">
        <v>806</v>
      </c>
      <c r="B250" s="231">
        <v>46264</v>
      </c>
      <c r="C250" s="225">
        <v>2</v>
      </c>
      <c r="D250" s="225">
        <v>13524</v>
      </c>
      <c r="E250" s="166">
        <v>5760</v>
      </c>
      <c r="F250" s="28" t="str">
        <f>VLOOKUP(Tablaedad[[#This Row],[Item]],'DT HUEVO'!$A:$B,2,0)</f>
        <v>HUEVO B X 240 BANDEJA GRIS CAJA AMARRADO BUENASOS.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1743</v>
      </c>
      <c r="S250" t="s">
        <v>1743</v>
      </c>
      <c r="T250" t="s">
        <v>1743</v>
      </c>
    </row>
    <row r="251" spans="1:20">
      <c r="A251" s="225" t="s">
        <v>806</v>
      </c>
      <c r="B251" s="231">
        <v>46264</v>
      </c>
      <c r="C251" s="225">
        <v>3</v>
      </c>
      <c r="D251" s="225">
        <v>13358</v>
      </c>
      <c r="E251" s="166">
        <v>3456</v>
      </c>
      <c r="F251" s="28" t="str">
        <f>VLOOKUP(Tablaedad[[#This Row],[Item]],'DT HUEVO'!$A:$B,2,0)</f>
        <v>HUEVO AA ROJO X 288 CARTON GRIS CAJA-EN DOCENERA-SOL NACIENT.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1743</v>
      </c>
      <c r="S251" t="s">
        <v>1743</v>
      </c>
      <c r="T251" t="s">
        <v>1743</v>
      </c>
    </row>
    <row r="252" spans="1:20">
      <c r="A252" s="225" t="s">
        <v>806</v>
      </c>
      <c r="B252" s="231">
        <v>46264</v>
      </c>
      <c r="C252" s="225">
        <v>2</v>
      </c>
      <c r="D252" s="225">
        <v>13358</v>
      </c>
      <c r="E252" s="166">
        <v>3456</v>
      </c>
      <c r="F252" s="28" t="str">
        <f>VLOOKUP(Tablaedad[[#This Row],[Item]],'DT HUEVO'!$A:$B,2,0)</f>
        <v>HUEVO AA ROJO X 288 CARTON GRIS CAJA-EN DOCENERA-SOL NACIENT.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1743</v>
      </c>
      <c r="S252" t="s">
        <v>1743</v>
      </c>
      <c r="T252" t="s">
        <v>1743</v>
      </c>
    </row>
    <row r="253" spans="1:20">
      <c r="A253" s="225" t="s">
        <v>806</v>
      </c>
      <c r="B253" s="231">
        <v>46264</v>
      </c>
      <c r="C253" s="225">
        <v>3</v>
      </c>
      <c r="D253" s="225">
        <v>2114158</v>
      </c>
      <c r="E253" s="166">
        <v>690</v>
      </c>
      <c r="F253" s="28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1743</v>
      </c>
      <c r="S253" t="s">
        <v>1743</v>
      </c>
      <c r="T253" t="s">
        <v>1743</v>
      </c>
    </row>
    <row r="254" spans="1:20">
      <c r="A254" s="225" t="s">
        <v>806</v>
      </c>
      <c r="B254" s="231">
        <v>46264</v>
      </c>
      <c r="C254" s="225">
        <v>3</v>
      </c>
      <c r="D254" s="225">
        <v>13358</v>
      </c>
      <c r="E254" s="166">
        <v>4608</v>
      </c>
      <c r="F254" s="28" t="str">
        <f>VLOOKUP(Tablaedad[[#This Row],[Item]],'DT HUEVO'!$A:$B,2,0)</f>
        <v>HUEVO AA ROJO X 288 CARTON GRIS CAJA-EN DOCENERA-SOL NACIENT.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1743</v>
      </c>
      <c r="S254" t="s">
        <v>1743</v>
      </c>
      <c r="T254" t="s">
        <v>1743</v>
      </c>
    </row>
    <row r="255" spans="1:20">
      <c r="A255" s="225" t="s">
        <v>806</v>
      </c>
      <c r="B255" s="231">
        <v>46264</v>
      </c>
      <c r="C255" s="225">
        <v>3</v>
      </c>
      <c r="D255" s="225">
        <v>13358</v>
      </c>
      <c r="E255" s="166">
        <v>4608</v>
      </c>
      <c r="F255" s="28" t="str">
        <f>VLOOKUP(Tablaedad[[#This Row],[Item]],'DT HUEVO'!$A:$B,2,0)</f>
        <v>HUEVO AA ROJO X 288 CARTON GRIS CAJA-EN DOCENERA-SOL NACIENT.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1743</v>
      </c>
      <c r="S255" t="s">
        <v>1743</v>
      </c>
      <c r="T255" t="s">
        <v>1743</v>
      </c>
    </row>
    <row r="256" spans="1:20">
      <c r="A256" s="225" t="s">
        <v>806</v>
      </c>
      <c r="B256" s="231">
        <v>46264</v>
      </c>
      <c r="C256" s="225">
        <v>3</v>
      </c>
      <c r="D256" s="225">
        <v>2010102</v>
      </c>
      <c r="E256" s="166">
        <v>3700</v>
      </c>
      <c r="F256" s="28" t="str">
        <f>VLOOKUP(Tablaedad[[#This Row],[Item]],'DT HUEVO'!$A:$B,2,0)</f>
        <v>HUEVO YUMBO X20 CARTON VERDE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VERDE</v>
      </c>
      <c r="I256" t="str">
        <f>+VLOOKUP(Tablaedad[[#This Row],[Item]],'DT HUEVO'!$A:$D,3,0)</f>
        <v>YUMBO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1743</v>
      </c>
      <c r="S256" t="s">
        <v>1743</v>
      </c>
      <c r="T256" t="s">
        <v>1743</v>
      </c>
    </row>
    <row r="257" spans="1:20">
      <c r="A257" s="225" t="s">
        <v>806</v>
      </c>
      <c r="B257" s="231">
        <v>46264</v>
      </c>
      <c r="C257" s="225">
        <v>2</v>
      </c>
      <c r="D257" s="225">
        <v>13524</v>
      </c>
      <c r="E257" s="166">
        <v>5760</v>
      </c>
      <c r="F257" s="28" t="str">
        <f>VLOOKUP(Tablaedad[[#This Row],[Item]],'DT HUEVO'!$A:$B,2,0)</f>
        <v>HUEVO B X 240 BANDEJA GRIS CAJA AMARRADO BUENASOS.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EMPACADOS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1743</v>
      </c>
      <c r="S257" t="s">
        <v>1743</v>
      </c>
      <c r="T257" t="s">
        <v>1743</v>
      </c>
    </row>
    <row r="258" spans="1:20">
      <c r="A258" s="225" t="s">
        <v>806</v>
      </c>
      <c r="B258" s="231">
        <v>46264</v>
      </c>
      <c r="C258" s="225">
        <v>2</v>
      </c>
      <c r="D258" s="225">
        <v>13524</v>
      </c>
      <c r="E258" s="166">
        <v>5760</v>
      </c>
      <c r="F258" s="28" t="str">
        <f>VLOOKUP(Tablaedad[[#This Row],[Item]],'DT HUEVO'!$A:$B,2,0)</f>
        <v>HUEVO B X 240 BANDEJA GRIS CAJA AMARRADO BUENASOS.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EMPACADOS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1743</v>
      </c>
      <c r="S258" t="s">
        <v>1743</v>
      </c>
      <c r="T258" t="s">
        <v>1743</v>
      </c>
    </row>
    <row r="259" spans="1:20">
      <c r="A259" s="225" t="s">
        <v>806</v>
      </c>
      <c r="B259" s="231">
        <v>46264</v>
      </c>
      <c r="C259" s="225">
        <v>2</v>
      </c>
      <c r="D259" s="225">
        <v>13524</v>
      </c>
      <c r="E259" s="166">
        <v>5760</v>
      </c>
      <c r="F259" s="28" t="str">
        <f>VLOOKUP(Tablaedad[[#This Row],[Item]],'DT HUEVO'!$A:$B,2,0)</f>
        <v>HUEVO B X 240 BANDEJA GRIS CAJA AMARRADO BUENASOS.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EMPACADOS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1743</v>
      </c>
      <c r="S259" t="s">
        <v>1743</v>
      </c>
      <c r="T259" t="s">
        <v>1743</v>
      </c>
    </row>
    <row r="260" spans="1:20">
      <c r="A260" s="225" t="s">
        <v>806</v>
      </c>
      <c r="B260" s="231">
        <v>46264</v>
      </c>
      <c r="C260" s="225">
        <v>2</v>
      </c>
      <c r="D260" s="225">
        <v>13358</v>
      </c>
      <c r="E260" s="166">
        <v>4608</v>
      </c>
      <c r="F260" s="28" t="str">
        <f>VLOOKUP(Tablaedad[[#This Row],[Item]],'DT HUEVO'!$A:$B,2,0)</f>
        <v>HUEVO AA ROJO X 288 CARTON GRIS CAJA-EN DOCENERA-SOL NACIENT.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EMPACADOS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1743</v>
      </c>
      <c r="S260" t="s">
        <v>1743</v>
      </c>
      <c r="T260" t="s">
        <v>1743</v>
      </c>
    </row>
    <row r="261" spans="1:20">
      <c r="A261" s="225" t="s">
        <v>806</v>
      </c>
      <c r="B261" s="231">
        <v>46264</v>
      </c>
      <c r="C261" s="225">
        <v>2</v>
      </c>
      <c r="D261" s="225">
        <v>13524</v>
      </c>
      <c r="E261" s="166">
        <v>5760</v>
      </c>
      <c r="F261" s="28" t="str">
        <f>VLOOKUP(Tablaedad[[#This Row],[Item]],'DT HUEVO'!$A:$B,2,0)</f>
        <v>HUEVO B X 240 BANDEJA GRIS CAJA AMARRADO BUENASOS.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EMPACADOS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1743</v>
      </c>
      <c r="S261" t="s">
        <v>1743</v>
      </c>
      <c r="T261" t="s">
        <v>1743</v>
      </c>
    </row>
    <row r="262" spans="1:20">
      <c r="A262" s="225" t="s">
        <v>806</v>
      </c>
      <c r="B262" s="231">
        <v>46264</v>
      </c>
      <c r="C262" s="225">
        <v>2</v>
      </c>
      <c r="D262" s="225">
        <v>13524</v>
      </c>
      <c r="E262" s="166">
        <v>5760</v>
      </c>
      <c r="F262" s="28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1743</v>
      </c>
      <c r="S262" t="s">
        <v>1743</v>
      </c>
      <c r="T262" t="s">
        <v>1743</v>
      </c>
    </row>
    <row r="263" spans="1:20">
      <c r="A263" s="225" t="s">
        <v>806</v>
      </c>
      <c r="B263" s="231">
        <v>46264</v>
      </c>
      <c r="C263" s="225">
        <v>2</v>
      </c>
      <c r="D263" s="225">
        <v>13524</v>
      </c>
      <c r="E263" s="166">
        <v>5760</v>
      </c>
      <c r="F263" s="28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1743</v>
      </c>
      <c r="S263" t="s">
        <v>1743</v>
      </c>
      <c r="T263" t="s">
        <v>1743</v>
      </c>
    </row>
    <row r="264" spans="1:20">
      <c r="A264" s="225" t="s">
        <v>806</v>
      </c>
      <c r="B264" s="231">
        <v>46264</v>
      </c>
      <c r="C264" s="225">
        <v>2</v>
      </c>
      <c r="D264" s="225">
        <v>13358</v>
      </c>
      <c r="E264" s="166">
        <v>4608</v>
      </c>
      <c r="F264" s="28" t="str">
        <f>VLOOKUP(Tablaedad[[#This Row],[Item]],'DT HUEVO'!$A:$B,2,0)</f>
        <v>HUEVO AA ROJO X 288 CARTON GRIS CAJA-EN DOCENERA-SOL NACIENT.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1743</v>
      </c>
      <c r="S264" t="s">
        <v>1743</v>
      </c>
      <c r="T264" t="s">
        <v>1743</v>
      </c>
    </row>
    <row r="265" spans="1:20">
      <c r="A265" s="225" t="s">
        <v>806</v>
      </c>
      <c r="B265" s="231">
        <v>46264</v>
      </c>
      <c r="C265" s="225">
        <v>2</v>
      </c>
      <c r="D265" s="225">
        <v>13524</v>
      </c>
      <c r="E265" s="166">
        <v>5760</v>
      </c>
      <c r="F265" s="28" t="str">
        <f>VLOOKUP(Tablaedad[[#This Row],[Item]],'DT HUEVO'!$A:$B,2,0)</f>
        <v>HUEVO B X 240 BANDEJA GRIS CAJA AMARRADO BUENASOS.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1743</v>
      </c>
      <c r="S265" t="s">
        <v>1743</v>
      </c>
      <c r="T265" t="s">
        <v>1743</v>
      </c>
    </row>
    <row r="266" spans="1:20">
      <c r="A266" s="225" t="s">
        <v>806</v>
      </c>
      <c r="B266" s="231">
        <v>46264</v>
      </c>
      <c r="C266" s="225">
        <v>2</v>
      </c>
      <c r="D266" s="225">
        <v>13524</v>
      </c>
      <c r="E266" s="166">
        <v>2160</v>
      </c>
      <c r="F266" s="28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1743</v>
      </c>
      <c r="S266" t="s">
        <v>1743</v>
      </c>
      <c r="T266" t="s">
        <v>1743</v>
      </c>
    </row>
    <row r="267" spans="1:20">
      <c r="A267" s="225" t="s">
        <v>806</v>
      </c>
      <c r="B267" s="231">
        <v>46264</v>
      </c>
      <c r="C267" s="225">
        <v>2</v>
      </c>
      <c r="D267" s="225">
        <v>13524</v>
      </c>
      <c r="E267" s="166">
        <v>5760</v>
      </c>
      <c r="F267" s="28" t="str">
        <f>VLOOKUP(Tablaedad[[#This Row],[Item]],'DT HUEVO'!$A:$B,2,0)</f>
        <v>HUEVO B X 240 BANDEJA GRIS CAJA AMARRADO BUENASOS.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EMPACADOS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1743</v>
      </c>
      <c r="S267" t="s">
        <v>1743</v>
      </c>
      <c r="T267" t="s">
        <v>1743</v>
      </c>
    </row>
    <row r="268" spans="1:20">
      <c r="A268" s="225" t="s">
        <v>806</v>
      </c>
      <c r="B268" s="231">
        <v>46264</v>
      </c>
      <c r="C268" s="225">
        <v>2</v>
      </c>
      <c r="D268" s="225">
        <v>13524</v>
      </c>
      <c r="E268" s="166">
        <v>5760</v>
      </c>
      <c r="F268" s="28" t="str">
        <f>VLOOKUP(Tablaedad[[#This Row],[Item]],'DT HUEVO'!$A:$B,2,0)</f>
        <v>HUEVO B X 240 BANDEJA GRIS CAJA AMARRADO BUENASOS.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B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1743</v>
      </c>
      <c r="S268" t="s">
        <v>1743</v>
      </c>
      <c r="T268" t="s">
        <v>1743</v>
      </c>
    </row>
    <row r="269" spans="1:20">
      <c r="A269" s="225" t="s">
        <v>806</v>
      </c>
      <c r="B269" s="231">
        <v>46264</v>
      </c>
      <c r="C269" s="225">
        <v>3</v>
      </c>
      <c r="D269" s="225">
        <v>13358</v>
      </c>
      <c r="E269" s="166">
        <v>4608</v>
      </c>
      <c r="F269" s="28" t="str">
        <f>VLOOKUP(Tablaedad[[#This Row],[Item]],'DT HUEVO'!$A:$B,2,0)</f>
        <v>HUEVO AA ROJO X 288 CARTON GRIS CAJA-EN DOCENERA-SOL NACIENT.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1743</v>
      </c>
      <c r="S269" t="s">
        <v>1743</v>
      </c>
      <c r="T269" t="s">
        <v>1743</v>
      </c>
    </row>
    <row r="270" spans="1:20">
      <c r="A270" s="225" t="s">
        <v>806</v>
      </c>
      <c r="B270" s="231">
        <v>46264</v>
      </c>
      <c r="C270" s="225">
        <v>2</v>
      </c>
      <c r="D270" s="225">
        <v>13524</v>
      </c>
      <c r="E270" s="166">
        <v>5760</v>
      </c>
      <c r="F270" s="28" t="str">
        <f>VLOOKUP(Tablaedad[[#This Row],[Item]],'DT HUEVO'!$A:$B,2,0)</f>
        <v>HUEVO B X 240 BANDEJA GRIS CAJA AMARRADO BUENASOS.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1743</v>
      </c>
      <c r="S270" t="s">
        <v>1743</v>
      </c>
      <c r="T270" t="s">
        <v>1743</v>
      </c>
    </row>
    <row r="271" spans="1:20">
      <c r="A271" s="225" t="s">
        <v>806</v>
      </c>
      <c r="B271" s="231">
        <v>46264</v>
      </c>
      <c r="C271" s="225">
        <v>2</v>
      </c>
      <c r="D271" s="225">
        <v>13524</v>
      </c>
      <c r="E271" s="166">
        <v>5760</v>
      </c>
      <c r="F271" s="28" t="str">
        <f>VLOOKUP(Tablaedad[[#This Row],[Item]],'DT HUEVO'!$A:$B,2,0)</f>
        <v>HUEVO B X 240 BANDEJA GRIS CAJA AMARRADO BUENASOS.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1743</v>
      </c>
      <c r="S271" t="s">
        <v>1743</v>
      </c>
      <c r="T271" t="s">
        <v>1743</v>
      </c>
    </row>
    <row r="272" spans="1:20">
      <c r="A272" s="225" t="s">
        <v>806</v>
      </c>
      <c r="B272" s="231">
        <v>46264</v>
      </c>
      <c r="C272" s="225">
        <v>2</v>
      </c>
      <c r="D272" s="225">
        <v>13524</v>
      </c>
      <c r="E272" s="166">
        <v>5760</v>
      </c>
      <c r="F272" s="28" t="str">
        <f>VLOOKUP(Tablaedad[[#This Row],[Item]],'DT HUEVO'!$A:$B,2,0)</f>
        <v>HUEVO B X 240 BANDEJA GRIS CAJA AMARRADO BUENASOS.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EMPACADOS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1743</v>
      </c>
      <c r="S272" t="s">
        <v>1743</v>
      </c>
      <c r="T272" t="s">
        <v>1743</v>
      </c>
    </row>
    <row r="273" spans="1:20">
      <c r="A273" s="225" t="s">
        <v>806</v>
      </c>
      <c r="B273" s="231">
        <v>46264</v>
      </c>
      <c r="C273" s="225">
        <v>2</v>
      </c>
      <c r="D273" s="225">
        <v>13524</v>
      </c>
      <c r="E273" s="166">
        <v>5760</v>
      </c>
      <c r="F273" s="28" t="str">
        <f>VLOOKUP(Tablaedad[[#This Row],[Item]],'DT HUEVO'!$A:$B,2,0)</f>
        <v>HUEVO B X 240 BANDEJA GRIS CAJA AMARRADO BUENASOS.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EMPACADOS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1743</v>
      </c>
      <c r="S273" t="s">
        <v>1743</v>
      </c>
      <c r="T273" t="s">
        <v>1743</v>
      </c>
    </row>
    <row r="274" spans="1:20">
      <c r="A274" s="225" t="s">
        <v>806</v>
      </c>
      <c r="B274" s="231">
        <v>46264</v>
      </c>
      <c r="C274" s="225">
        <v>2</v>
      </c>
      <c r="D274" s="225">
        <v>13524</v>
      </c>
      <c r="E274" s="166">
        <v>5760</v>
      </c>
      <c r="F274" s="28" t="str">
        <f>VLOOKUP(Tablaedad[[#This Row],[Item]],'DT HUEVO'!$A:$B,2,0)</f>
        <v>HUEVO B X 240 BANDEJA GRIS CAJA AMARRADO BUENASOS.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EMPACADOS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1743</v>
      </c>
      <c r="S274" t="s">
        <v>1743</v>
      </c>
      <c r="T274" t="s">
        <v>1743</v>
      </c>
    </row>
    <row r="275" spans="1:20">
      <c r="A275" s="225" t="s">
        <v>806</v>
      </c>
      <c r="B275" s="231">
        <v>46264</v>
      </c>
      <c r="C275" s="225">
        <v>2</v>
      </c>
      <c r="D275" s="225">
        <v>13524</v>
      </c>
      <c r="E275" s="166">
        <v>5760</v>
      </c>
      <c r="F275" s="28" t="str">
        <f>VLOOKUP(Tablaedad[[#This Row],[Item]],'DT HUEVO'!$A:$B,2,0)</f>
        <v>HUEVO B X 240 BANDEJA GRIS CAJA AMARRADO BUENASOS.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1743</v>
      </c>
      <c r="S275" t="s">
        <v>1743</v>
      </c>
      <c r="T275" t="s">
        <v>1743</v>
      </c>
    </row>
    <row r="276" spans="1:20">
      <c r="A276" s="225" t="s">
        <v>806</v>
      </c>
      <c r="B276" s="231">
        <v>46264</v>
      </c>
      <c r="C276" s="225">
        <v>2</v>
      </c>
      <c r="D276" s="225">
        <v>13358</v>
      </c>
      <c r="E276" s="166">
        <v>4608</v>
      </c>
      <c r="F276" s="28" t="str">
        <f>VLOOKUP(Tablaedad[[#This Row],[Item]],'DT HUEVO'!$A:$B,2,0)</f>
        <v>HUEVO AA ROJO X 288 CARTON GRIS CAJA-EN DOCENERA-SOL NACIENT.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1743</v>
      </c>
      <c r="S276" t="s">
        <v>1743</v>
      </c>
      <c r="T276" t="s">
        <v>1743</v>
      </c>
    </row>
    <row r="277" spans="1:20">
      <c r="A277" s="225" t="s">
        <v>806</v>
      </c>
      <c r="B277" s="231">
        <v>46264</v>
      </c>
      <c r="C277" s="225">
        <v>2</v>
      </c>
      <c r="D277" s="225">
        <v>13524</v>
      </c>
      <c r="E277" s="166">
        <v>5760</v>
      </c>
      <c r="F277" s="28" t="str">
        <f>VLOOKUP(Tablaedad[[#This Row],[Item]],'DT HUEVO'!$A:$B,2,0)</f>
        <v>HUEVO B X 240 BANDEJA GRIS CAJA AMARRADO BUENASOS.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EMPACADOS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1743</v>
      </c>
      <c r="S277" t="s">
        <v>1743</v>
      </c>
      <c r="T277" t="s">
        <v>1743</v>
      </c>
    </row>
    <row r="278" spans="1:20">
      <c r="A278" s="225" t="s">
        <v>806</v>
      </c>
      <c r="B278" s="231">
        <v>46264</v>
      </c>
      <c r="C278" s="225">
        <v>2</v>
      </c>
      <c r="D278" s="225">
        <v>13524</v>
      </c>
      <c r="E278" s="166">
        <v>5760</v>
      </c>
      <c r="F278" s="28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1743</v>
      </c>
      <c r="S278" t="s">
        <v>1743</v>
      </c>
      <c r="T278" t="s">
        <v>1743</v>
      </c>
    </row>
    <row r="279" spans="1:20">
      <c r="A279" s="225" t="s">
        <v>806</v>
      </c>
      <c r="B279" s="231">
        <v>46264</v>
      </c>
      <c r="C279" s="225">
        <v>2</v>
      </c>
      <c r="D279" s="225">
        <v>13524</v>
      </c>
      <c r="E279" s="166">
        <v>5760</v>
      </c>
      <c r="F279" s="28" t="str">
        <f>VLOOKUP(Tablaedad[[#This Row],[Item]],'DT HUEVO'!$A:$B,2,0)</f>
        <v>HUEVO B X 240 BANDEJA GRIS CAJA AMARRADO BUENASOS.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1743</v>
      </c>
      <c r="S279" t="s">
        <v>1743</v>
      </c>
      <c r="T279" t="s">
        <v>1743</v>
      </c>
    </row>
    <row r="280" spans="1:20">
      <c r="A280" s="225" t="s">
        <v>806</v>
      </c>
      <c r="B280" s="231">
        <v>46264</v>
      </c>
      <c r="C280" s="225">
        <v>2</v>
      </c>
      <c r="D280" s="225">
        <v>13524</v>
      </c>
      <c r="E280" s="166">
        <v>5760</v>
      </c>
      <c r="F280" s="28" t="str">
        <f>VLOOKUP(Tablaedad[[#This Row],[Item]],'DT HUEVO'!$A:$B,2,0)</f>
        <v>HUEVO B X 240 BANDEJA GRIS CAJA AMARRADO BUENASOS.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EMPACADOS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1743</v>
      </c>
      <c r="S280" t="s">
        <v>1743</v>
      </c>
      <c r="T280" t="s">
        <v>1743</v>
      </c>
    </row>
    <row r="281" spans="1:20">
      <c r="A281" s="225" t="s">
        <v>806</v>
      </c>
      <c r="B281" s="231">
        <v>46264</v>
      </c>
      <c r="C281" s="225">
        <v>2</v>
      </c>
      <c r="D281" s="225">
        <v>13524</v>
      </c>
      <c r="E281" s="166">
        <v>5760</v>
      </c>
      <c r="F281" s="28" t="str">
        <f>VLOOKUP(Tablaedad[[#This Row],[Item]],'DT HUEVO'!$A:$B,2,0)</f>
        <v>HUEVO B X 240 BANDEJA GRIS CAJA AMARRADO BUENASOS.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EMPACADOS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1743</v>
      </c>
      <c r="S281" t="s">
        <v>1743</v>
      </c>
      <c r="T281" t="s">
        <v>1743</v>
      </c>
    </row>
    <row r="282" spans="1:20">
      <c r="A282" s="225" t="s">
        <v>806</v>
      </c>
      <c r="B282" s="231">
        <v>46264</v>
      </c>
      <c r="C282" s="225">
        <v>2</v>
      </c>
      <c r="D282" s="225">
        <v>10501</v>
      </c>
      <c r="E282" s="166">
        <v>1650</v>
      </c>
      <c r="F282" s="28" t="str">
        <f>VLOOKUP(Tablaedad[[#This Row],[Item]],'DT HUEVO'!$A:$B,2,0)</f>
        <v>HUEVO B X30 CARTON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1743</v>
      </c>
      <c r="S282" t="s">
        <v>1743</v>
      </c>
      <c r="T282" t="s">
        <v>1743</v>
      </c>
    </row>
    <row r="283" spans="1:20">
      <c r="A283" s="225" t="s">
        <v>806</v>
      </c>
      <c r="B283" s="231">
        <v>46264</v>
      </c>
      <c r="C283" s="225">
        <v>2</v>
      </c>
      <c r="D283" s="225">
        <v>10501</v>
      </c>
      <c r="E283" s="166">
        <v>7560</v>
      </c>
      <c r="F283" s="28" t="str">
        <f>VLOOKUP(Tablaedad[[#This Row],[Item]],'DT HUEVO'!$A:$B,2,0)</f>
        <v>HUEVO B X30 CARTON GRIS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1743</v>
      </c>
      <c r="S283" t="s">
        <v>1743</v>
      </c>
      <c r="T283" t="s">
        <v>1743</v>
      </c>
    </row>
    <row r="284" spans="1:20">
      <c r="A284" s="225" t="s">
        <v>806</v>
      </c>
      <c r="B284" s="231">
        <v>46264</v>
      </c>
      <c r="C284" s="225">
        <v>2</v>
      </c>
      <c r="D284" s="225">
        <v>73001</v>
      </c>
      <c r="E284" s="166">
        <v>5400</v>
      </c>
      <c r="F284" s="28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1743</v>
      </c>
      <c r="S284" t="s">
        <v>1743</v>
      </c>
      <c r="T284" t="s">
        <v>1743</v>
      </c>
    </row>
    <row r="285" spans="1:20">
      <c r="A285" s="225" t="s">
        <v>806</v>
      </c>
      <c r="B285" s="231">
        <v>46264</v>
      </c>
      <c r="C285" s="225">
        <v>2</v>
      </c>
      <c r="D285" s="225">
        <v>10501</v>
      </c>
      <c r="E285" s="166">
        <v>7560</v>
      </c>
      <c r="F285" s="28" t="str">
        <f>VLOOKUP(Tablaedad[[#This Row],[Item]],'DT HUEVO'!$A:$B,2,0)</f>
        <v>HUEVO B X30 CARTON GRIS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1743</v>
      </c>
      <c r="S285" t="s">
        <v>1743</v>
      </c>
      <c r="T285" t="s">
        <v>1743</v>
      </c>
    </row>
    <row r="286" spans="1:20">
      <c r="A286" s="225" t="s">
        <v>806</v>
      </c>
      <c r="B286" s="231">
        <v>46264</v>
      </c>
      <c r="C286" s="225">
        <v>2</v>
      </c>
      <c r="D286" s="225">
        <v>73001</v>
      </c>
      <c r="E286" s="166">
        <v>5400</v>
      </c>
      <c r="F286" s="28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1743</v>
      </c>
      <c r="S286" t="s">
        <v>1743</v>
      </c>
      <c r="T286" t="s">
        <v>1743</v>
      </c>
    </row>
    <row r="287" spans="1:20">
      <c r="A287" s="225" t="s">
        <v>806</v>
      </c>
      <c r="B287" s="231">
        <v>46264</v>
      </c>
      <c r="C287" s="225">
        <v>2</v>
      </c>
      <c r="D287" s="225">
        <v>2110327</v>
      </c>
      <c r="E287" s="166">
        <v>11520</v>
      </c>
      <c r="F287" s="28" t="str">
        <f>VLOOKUP(Tablaedad[[#This Row],[Item]],'DT HUEVO'!$A:$B,2,0)</f>
        <v>HUEVO L X 30 CARTON VERDE CANASTA - BUCAROS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1743</v>
      </c>
      <c r="S287" t="s">
        <v>1743</v>
      </c>
      <c r="T287" t="s">
        <v>1743</v>
      </c>
    </row>
    <row r="288" spans="1:20">
      <c r="A288" s="225" t="s">
        <v>806</v>
      </c>
      <c r="B288" s="231">
        <v>46264</v>
      </c>
      <c r="C288" s="225">
        <v>4</v>
      </c>
      <c r="D288" s="225">
        <v>72007</v>
      </c>
      <c r="E288" s="166">
        <v>7560</v>
      </c>
      <c r="F288" s="28" t="str">
        <f>VLOOKUP(Tablaedad[[#This Row],[Item]],'DT HUEVO'!$A:$B,2,0)</f>
        <v>HUEVO SUCIO BASE X 30 BANDEJA GRIS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1743</v>
      </c>
      <c r="S288" t="s">
        <v>1743</v>
      </c>
      <c r="T288" t="s">
        <v>1743</v>
      </c>
    </row>
    <row r="289" spans="1:20">
      <c r="A289" s="225" t="s">
        <v>806</v>
      </c>
      <c r="B289" s="231">
        <v>46264</v>
      </c>
      <c r="C289" s="225">
        <v>2</v>
      </c>
      <c r="D289" s="225">
        <v>72007</v>
      </c>
      <c r="E289" s="166">
        <v>7560</v>
      </c>
      <c r="F289" s="28" t="str">
        <f>VLOOKUP(Tablaedad[[#This Row],[Item]],'DT HUEVO'!$A:$B,2,0)</f>
        <v>HUEVO SUCIO BASE X 30 BANDEJA GRIS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1743</v>
      </c>
      <c r="S289" t="s">
        <v>1743</v>
      </c>
      <c r="T289" t="s">
        <v>1743</v>
      </c>
    </row>
    <row r="290" spans="1:20">
      <c r="A290" s="225" t="s">
        <v>806</v>
      </c>
      <c r="B290" s="231">
        <v>46264</v>
      </c>
      <c r="C290" s="225">
        <v>2</v>
      </c>
      <c r="D290" s="225">
        <v>13524</v>
      </c>
      <c r="E290" s="166">
        <v>3600</v>
      </c>
      <c r="F290" s="28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1743</v>
      </c>
      <c r="S290" t="s">
        <v>1743</v>
      </c>
      <c r="T290" t="s">
        <v>1743</v>
      </c>
    </row>
    <row r="291" spans="1:20">
      <c r="A291" s="225" t="s">
        <v>806</v>
      </c>
      <c r="B291" s="231">
        <v>46264</v>
      </c>
      <c r="C291" s="225">
        <v>2</v>
      </c>
      <c r="D291" s="225">
        <v>2110327</v>
      </c>
      <c r="E291" s="166">
        <v>5760</v>
      </c>
      <c r="F291" s="28" t="str">
        <f>VLOOKUP(Tablaedad[[#This Row],[Item]],'DT HUEVO'!$A:$B,2,0)</f>
        <v>HUEVO L X 30 CARTON VERDE CANASTA - BUCAROS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1743</v>
      </c>
      <c r="S291" t="s">
        <v>1743</v>
      </c>
      <c r="T291" t="s">
        <v>1743</v>
      </c>
    </row>
    <row r="292" spans="1:20">
      <c r="A292" s="225" t="s">
        <v>806</v>
      </c>
      <c r="B292" s="231">
        <v>46264</v>
      </c>
      <c r="C292" s="225">
        <v>2</v>
      </c>
      <c r="D292" s="225">
        <v>2110327</v>
      </c>
      <c r="E292" s="166">
        <v>11520</v>
      </c>
      <c r="F292" s="28" t="str">
        <f>VLOOKUP(Tablaedad[[#This Row],[Item]],'DT HUEVO'!$A:$B,2,0)</f>
        <v>HUEVO L X 30 CARTON VERDE CANASTA - BUCAROS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1743</v>
      </c>
      <c r="S292" t="s">
        <v>1743</v>
      </c>
      <c r="T292" t="s">
        <v>1743</v>
      </c>
    </row>
    <row r="293" spans="1:20">
      <c r="A293" s="225" t="s">
        <v>806</v>
      </c>
      <c r="B293" s="231">
        <v>46264</v>
      </c>
      <c r="C293" s="225">
        <v>2</v>
      </c>
      <c r="D293" s="225">
        <v>2110327</v>
      </c>
      <c r="E293" s="166">
        <v>11520</v>
      </c>
      <c r="F293" s="28" t="str">
        <f>VLOOKUP(Tablaedad[[#This Row],[Item]],'DT HUEVO'!$A:$B,2,0)</f>
        <v>HUEVO L X 30 CARTON VERDE CANASTA - BUCAROS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1743</v>
      </c>
      <c r="S293" t="s">
        <v>1743</v>
      </c>
      <c r="T293" t="s">
        <v>1743</v>
      </c>
    </row>
    <row r="294" spans="1:20">
      <c r="A294" s="225" t="s">
        <v>806</v>
      </c>
      <c r="B294" s="231">
        <v>46264</v>
      </c>
      <c r="C294" s="225">
        <v>2</v>
      </c>
      <c r="D294" s="225">
        <v>10601</v>
      </c>
      <c r="E294" s="166">
        <v>3328</v>
      </c>
      <c r="F294" s="28" t="str">
        <f>VLOOKUP(Tablaedad[[#This Row],[Item]],'DT HUEVO'!$A:$B,2,0)</f>
        <v>HUEVO CX30 CARTON GRIS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GRIS SUELTO</v>
      </c>
      <c r="I294" t="str">
        <f>+VLOOKUP(Tablaedad[[#This Row],[Item]],'DT HUEVO'!$A:$D,3,0)</f>
        <v>C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1743</v>
      </c>
      <c r="S294" t="s">
        <v>1743</v>
      </c>
      <c r="T294" t="s">
        <v>1743</v>
      </c>
    </row>
    <row r="295" spans="1:20">
      <c r="A295" s="225" t="s">
        <v>806</v>
      </c>
      <c r="B295" s="231">
        <v>46264</v>
      </c>
      <c r="C295" s="225">
        <v>3</v>
      </c>
      <c r="D295" s="225">
        <v>10601</v>
      </c>
      <c r="E295" s="166">
        <v>900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1743</v>
      </c>
      <c r="S295" t="s">
        <v>1743</v>
      </c>
      <c r="T295" t="s">
        <v>1743</v>
      </c>
    </row>
    <row r="296" spans="1:20">
      <c r="A296" s="225" t="s">
        <v>806</v>
      </c>
      <c r="B296" s="231">
        <v>46264</v>
      </c>
      <c r="C296" s="225">
        <v>4</v>
      </c>
      <c r="D296" s="225">
        <v>72007</v>
      </c>
      <c r="E296" s="166">
        <v>7560</v>
      </c>
      <c r="F296" s="28" t="str">
        <f>VLOOKUP(Tablaedad[[#This Row],[Item]],'DT HUEVO'!$A:$B,2,0)</f>
        <v>HUEVO SUCIO BASE X 30 BANDEJA GRIS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1743</v>
      </c>
      <c r="S296" t="s">
        <v>1743</v>
      </c>
      <c r="T296" t="s">
        <v>1743</v>
      </c>
    </row>
    <row r="297" spans="1:20">
      <c r="A297" s="225" t="s">
        <v>806</v>
      </c>
      <c r="B297" s="231">
        <v>46264</v>
      </c>
      <c r="C297" s="225">
        <v>2</v>
      </c>
      <c r="D297" s="225">
        <v>10501</v>
      </c>
      <c r="E297" s="166">
        <v>7560</v>
      </c>
      <c r="F297" s="28" t="str">
        <f>VLOOKUP(Tablaedad[[#This Row],[Item]],'DT HUEVO'!$A:$B,2,0)</f>
        <v>HUEVO B X30 CARTON GRIS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1743</v>
      </c>
      <c r="S297" t="s">
        <v>1743</v>
      </c>
      <c r="T297" t="s">
        <v>1743</v>
      </c>
    </row>
    <row r="298" spans="1:20">
      <c r="A298" s="225" t="s">
        <v>806</v>
      </c>
      <c r="B298" s="231">
        <v>46264</v>
      </c>
      <c r="C298" s="225">
        <v>2</v>
      </c>
      <c r="D298" s="225">
        <v>72007</v>
      </c>
      <c r="E298" s="166">
        <v>7560</v>
      </c>
      <c r="F298" s="28" t="str">
        <f>VLOOKUP(Tablaedad[[#This Row],[Item]],'DT HUEVO'!$A:$B,2,0)</f>
        <v>HUEVO SUCIO BASE X 30 BANDEJA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1743</v>
      </c>
      <c r="S298" t="s">
        <v>1743</v>
      </c>
      <c r="T298" t="s">
        <v>1743</v>
      </c>
    </row>
    <row r="299" spans="1:20">
      <c r="A299" s="225" t="s">
        <v>806</v>
      </c>
      <c r="B299" s="231">
        <v>46264</v>
      </c>
      <c r="C299" s="225">
        <v>2</v>
      </c>
      <c r="D299" s="225">
        <v>72007</v>
      </c>
      <c r="E299" s="166">
        <v>2160</v>
      </c>
      <c r="F299" s="28" t="str">
        <f>VLOOKUP(Tablaedad[[#This Row],[Item]],'DT HUEVO'!$A:$B,2,0)</f>
        <v>HUEVO SUCIO BASE X 30 BANDEJA GRIS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1743</v>
      </c>
      <c r="S299" t="s">
        <v>1743</v>
      </c>
      <c r="T299" t="s">
        <v>1743</v>
      </c>
    </row>
    <row r="300" spans="1:20">
      <c r="A300" s="225" t="s">
        <v>806</v>
      </c>
      <c r="B300" s="231">
        <v>46264</v>
      </c>
      <c r="C300" s="225">
        <v>2</v>
      </c>
      <c r="D300" s="225">
        <v>73001</v>
      </c>
      <c r="E300" s="166">
        <v>5400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1743</v>
      </c>
      <c r="S300" t="s">
        <v>1743</v>
      </c>
      <c r="T300" t="s">
        <v>1743</v>
      </c>
    </row>
    <row r="301" spans="1:20">
      <c r="A301" s="225" t="s">
        <v>806</v>
      </c>
      <c r="B301" s="231">
        <v>46264</v>
      </c>
      <c r="C301" s="225">
        <v>2</v>
      </c>
      <c r="D301" s="225">
        <v>73001</v>
      </c>
      <c r="E301" s="166">
        <v>5400</v>
      </c>
      <c r="F301" s="28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1743</v>
      </c>
      <c r="S301" t="s">
        <v>1743</v>
      </c>
      <c r="T301" t="s">
        <v>1743</v>
      </c>
    </row>
    <row r="302" spans="1:20">
      <c r="A302" s="225" t="s">
        <v>806</v>
      </c>
      <c r="B302" s="231">
        <v>46264</v>
      </c>
      <c r="C302" s="225">
        <v>3</v>
      </c>
      <c r="D302" s="225">
        <v>10601</v>
      </c>
      <c r="E302" s="166">
        <v>7560</v>
      </c>
      <c r="F302" s="28" t="str">
        <f>VLOOKUP(Tablaedad[[#This Row],[Item]],'DT HUEVO'!$A:$B,2,0)</f>
        <v>HUEVO CX30 CARTON GRIS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1743</v>
      </c>
      <c r="S302" t="s">
        <v>1743</v>
      </c>
      <c r="T302" t="s">
        <v>1743</v>
      </c>
    </row>
    <row r="303" spans="1:20">
      <c r="A303" s="225" t="s">
        <v>806</v>
      </c>
      <c r="B303" s="231">
        <v>46264</v>
      </c>
      <c r="C303" s="225">
        <v>2</v>
      </c>
      <c r="D303" s="225">
        <v>10501</v>
      </c>
      <c r="E303" s="166">
        <v>7560</v>
      </c>
      <c r="F303" s="28" t="str">
        <f>VLOOKUP(Tablaedad[[#This Row],[Item]],'DT HUEVO'!$A:$B,2,0)</f>
        <v>HUEVO B X30 CARTON GRIS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GRIS SUELTO</v>
      </c>
      <c r="I303" t="str">
        <f>+VLOOKUP(Tablaedad[[#This Row],[Item]],'DT HUEVO'!$A:$D,3,0)</f>
        <v>B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1743</v>
      </c>
      <c r="S303" t="s">
        <v>1743</v>
      </c>
      <c r="T303" t="s">
        <v>1743</v>
      </c>
    </row>
    <row r="304" spans="1:20">
      <c r="A304" s="225" t="s">
        <v>806</v>
      </c>
      <c r="B304" s="231">
        <v>46264</v>
      </c>
      <c r="C304" s="225">
        <v>3</v>
      </c>
      <c r="D304" s="225">
        <v>72007</v>
      </c>
      <c r="E304" s="166">
        <v>7560</v>
      </c>
      <c r="F304" s="28" t="str">
        <f>VLOOKUP(Tablaedad[[#This Row],[Item]],'DT HUEVO'!$A:$B,2,0)</f>
        <v>HUEVO SUCIO BASE X 30 BANDEJA GRIS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1743</v>
      </c>
      <c r="S304" t="s">
        <v>1743</v>
      </c>
      <c r="T304" t="s">
        <v>1743</v>
      </c>
    </row>
    <row r="305" spans="1:20">
      <c r="A305" s="225" t="s">
        <v>806</v>
      </c>
      <c r="B305" s="231">
        <v>46264</v>
      </c>
      <c r="C305" s="225">
        <v>2</v>
      </c>
      <c r="D305" s="225">
        <v>2114357</v>
      </c>
      <c r="E305" s="166">
        <v>672</v>
      </c>
      <c r="F305" s="28" t="str">
        <f>VLOOKUP(Tablaedad[[#This Row],[Item]],'DT HUEVO'!$A:$B,2,0)</f>
        <v>HUEVO L X 12 PET CANASTA X 144 PV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1743</v>
      </c>
      <c r="S305" t="s">
        <v>1743</v>
      </c>
      <c r="T305" t="s">
        <v>1743</v>
      </c>
    </row>
    <row r="306" spans="1:20">
      <c r="A306" s="225" t="s">
        <v>806</v>
      </c>
      <c r="B306" s="231">
        <v>46264</v>
      </c>
      <c r="C306" s="225">
        <v>2</v>
      </c>
      <c r="D306" s="225">
        <v>2114158</v>
      </c>
      <c r="E306" s="166">
        <v>500</v>
      </c>
      <c r="F306" s="28" t="str">
        <f>VLOOKUP(Tablaedad[[#This Row],[Item]],'DT HUEVO'!$A:$B,2,0)</f>
        <v>HUEVO XXL X 10 PET CANASTA X 100 PV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EMPACADOS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1743</v>
      </c>
      <c r="S306" t="s">
        <v>1743</v>
      </c>
      <c r="T306" t="s">
        <v>1743</v>
      </c>
    </row>
    <row r="307" spans="1:20">
      <c r="A307" s="225" t="s">
        <v>806</v>
      </c>
      <c r="B307" s="231">
        <v>46264</v>
      </c>
      <c r="C307" s="225">
        <v>2</v>
      </c>
      <c r="D307" s="225">
        <v>2110327</v>
      </c>
      <c r="E307" s="166">
        <v>11520</v>
      </c>
      <c r="F307" s="28" t="str">
        <f>VLOOKUP(Tablaedad[[#This Row],[Item]],'DT HUEVO'!$A:$B,2,0)</f>
        <v>HUEVO L X 30 CARTON VERDE CANASTA - BUCAROS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1743</v>
      </c>
      <c r="S307" t="s">
        <v>1743</v>
      </c>
      <c r="T307" t="s">
        <v>1743</v>
      </c>
    </row>
    <row r="308" spans="1:20">
      <c r="A308" s="225" t="s">
        <v>806</v>
      </c>
      <c r="B308" s="231">
        <v>46264</v>
      </c>
      <c r="C308" s="225">
        <v>3</v>
      </c>
      <c r="D308" s="225">
        <v>10501</v>
      </c>
      <c r="E308" s="166">
        <v>5880</v>
      </c>
      <c r="F308" s="28" t="str">
        <f>VLOOKUP(Tablaedad[[#This Row],[Item]],'DT HUEVO'!$A:$B,2,0)</f>
        <v>HUEVO B X30 CARTON GRIS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1743</v>
      </c>
      <c r="S308" t="s">
        <v>1743</v>
      </c>
      <c r="T308" t="s">
        <v>1743</v>
      </c>
    </row>
    <row r="309" spans="1:20">
      <c r="A309" s="225" t="s">
        <v>806</v>
      </c>
      <c r="B309" s="231">
        <v>46264</v>
      </c>
      <c r="C309" s="225">
        <v>3</v>
      </c>
      <c r="D309" s="225">
        <v>2110427</v>
      </c>
      <c r="E309" s="166">
        <v>11520</v>
      </c>
      <c r="F309" s="28" t="str">
        <f>VLOOKUP(Tablaedad[[#This Row],[Item]],'DT HUEVO'!$A:$B,2,0)</f>
        <v>HUEVO M X 30 CARTON VERDE CANASTA - BUCAROS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1743</v>
      </c>
      <c r="S309" t="s">
        <v>1743</v>
      </c>
      <c r="T309" t="s">
        <v>1743</v>
      </c>
    </row>
    <row r="310" spans="1:20">
      <c r="A310" s="225" t="s">
        <v>806</v>
      </c>
      <c r="B310" s="231">
        <v>46264</v>
      </c>
      <c r="C310" s="225">
        <v>2</v>
      </c>
      <c r="D310" s="225">
        <v>73001</v>
      </c>
      <c r="E310" s="166">
        <v>5400</v>
      </c>
      <c r="F310" s="28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1743</v>
      </c>
      <c r="S310" t="s">
        <v>1743</v>
      </c>
      <c r="T310" t="s">
        <v>1743</v>
      </c>
    </row>
    <row r="311" spans="1:20">
      <c r="A311" s="225" t="s">
        <v>806</v>
      </c>
      <c r="B311" s="231">
        <v>46264</v>
      </c>
      <c r="C311" s="225">
        <v>2</v>
      </c>
      <c r="D311" s="225">
        <v>112301</v>
      </c>
      <c r="E311" s="166">
        <v>2100</v>
      </c>
      <c r="F311" s="28" t="str">
        <f>VLOOKUP(Tablaedad[[#This Row],[Item]],'DT HUEVO'!$A:$B,2,0)</f>
        <v>HUEVO L X 30 PET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1743</v>
      </c>
      <c r="S311" t="s">
        <v>1743</v>
      </c>
      <c r="T311" t="s">
        <v>1743</v>
      </c>
    </row>
    <row r="312" spans="1:20">
      <c r="A312" s="225" t="s">
        <v>806</v>
      </c>
      <c r="B312" s="231">
        <v>46264</v>
      </c>
      <c r="C312" s="225">
        <v>2</v>
      </c>
      <c r="D312" s="225">
        <v>2110202</v>
      </c>
      <c r="E312" s="166">
        <v>122556</v>
      </c>
      <c r="F312" s="28" t="str">
        <f>VLOOKUP(Tablaedad[[#This Row],[Item]],'DT HUEVO'!$A:$B,2,0)</f>
        <v>HUEVO XL X 30 CARTON VERDE CANASTA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VERDE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1743</v>
      </c>
      <c r="S312" t="s">
        <v>1743</v>
      </c>
      <c r="T312" t="s">
        <v>1743</v>
      </c>
    </row>
    <row r="313" spans="1:20">
      <c r="A313" s="225" t="s">
        <v>806</v>
      </c>
      <c r="B313" s="231">
        <v>46264</v>
      </c>
      <c r="C313" s="225">
        <v>3</v>
      </c>
      <c r="D313" s="225">
        <v>2110202</v>
      </c>
      <c r="E313" s="166">
        <v>91440</v>
      </c>
      <c r="F313" s="28" t="str">
        <f>VLOOKUP(Tablaedad[[#This Row],[Item]],'DT HUEVO'!$A:$B,2,0)</f>
        <v>HUEVO XL X 30 CARTON VERDE CANASTA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1743</v>
      </c>
      <c r="S313" t="s">
        <v>1743</v>
      </c>
      <c r="T313" t="s">
        <v>1743</v>
      </c>
    </row>
    <row r="314" spans="1:20">
      <c r="A314" s="225" t="s">
        <v>806</v>
      </c>
      <c r="B314" s="231">
        <v>46264</v>
      </c>
      <c r="C314" s="225">
        <v>2</v>
      </c>
      <c r="D314" s="225">
        <v>2110402</v>
      </c>
      <c r="E314" s="166">
        <v>179700</v>
      </c>
      <c r="F314" s="28" t="str">
        <f>VLOOKUP(Tablaedad[[#This Row],[Item]],'DT HUEVO'!$A:$B,2,0)</f>
        <v>HUEVO M X 30 CARTON VERDE CANASTA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VERDE</v>
      </c>
      <c r="I314" t="str">
        <f>+VLOOKUP(Tablaedad[[#This Row],[Item]],'DT HUEVO'!$A:$D,3,0)</f>
        <v>M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1743</v>
      </c>
      <c r="S314" t="s">
        <v>1743</v>
      </c>
      <c r="T314" t="s">
        <v>1743</v>
      </c>
    </row>
    <row r="315" spans="1:20">
      <c r="A315" s="225" t="s">
        <v>806</v>
      </c>
      <c r="B315" s="231">
        <v>46264</v>
      </c>
      <c r="C315" s="225">
        <v>2</v>
      </c>
      <c r="D315" s="225">
        <v>2110302</v>
      </c>
      <c r="E315" s="166">
        <v>116130</v>
      </c>
      <c r="F315" s="28" t="str">
        <f>VLOOKUP(Tablaedad[[#This Row],[Item]],'DT HUEVO'!$A:$B,2,0)</f>
        <v>HUEVO L X 30 CARTON VERDE CANASTA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1743</v>
      </c>
      <c r="S315" t="s">
        <v>1743</v>
      </c>
      <c r="T315" t="s">
        <v>1743</v>
      </c>
    </row>
    <row r="316" spans="1:20">
      <c r="A316" s="225" t="s">
        <v>806</v>
      </c>
      <c r="B316" s="231">
        <v>46264</v>
      </c>
      <c r="C316" s="225">
        <v>2</v>
      </c>
      <c r="D316" s="225">
        <v>273001</v>
      </c>
      <c r="E316" s="166">
        <v>1680</v>
      </c>
      <c r="F316" s="28" t="str">
        <f>VLOOKUP(Tablaedad[[#This Row],[Item]],'DT HUEVO'!$A:$B,2,0)</f>
        <v>HUEVO PICADO X 30 BANDEJA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273001</v>
      </c>
      <c r="R316" t="s">
        <v>1743</v>
      </c>
      <c r="S316" t="s">
        <v>1743</v>
      </c>
      <c r="T316" t="s">
        <v>1743</v>
      </c>
    </row>
    <row r="317" spans="1:20">
      <c r="A317" s="225" t="s">
        <v>806</v>
      </c>
      <c r="B317" s="231">
        <v>46264</v>
      </c>
      <c r="C317" s="225">
        <v>2</v>
      </c>
      <c r="D317" s="225">
        <v>114379</v>
      </c>
      <c r="E317" s="166">
        <v>3600</v>
      </c>
      <c r="F317" s="28" t="str">
        <f>VLOOKUP(Tablaedad[[#This Row],[Item]],'DT HUEVO'!$A:$B,2,0)</f>
        <v>HUEVO L X 30 PET CAJA X 300 PV.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1743</v>
      </c>
      <c r="S317" t="s">
        <v>1743</v>
      </c>
      <c r="T317" t="s">
        <v>1743</v>
      </c>
    </row>
    <row r="318" spans="1:20">
      <c r="A318" s="225" t="s">
        <v>806</v>
      </c>
      <c r="B318" s="231">
        <v>46264</v>
      </c>
      <c r="C318" s="225">
        <v>2</v>
      </c>
      <c r="D318" s="225">
        <v>114268</v>
      </c>
      <c r="E318" s="166">
        <v>2100</v>
      </c>
      <c r="F318" s="28" t="str">
        <f>VLOOKUP(Tablaedad[[#This Row],[Item]],'DT HUEVO'!$A:$B,2,0)</f>
        <v>HUEVO XL X 15 PET CAJA X 300 PV.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EMPACADOS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1743</v>
      </c>
      <c r="S318" t="s">
        <v>1743</v>
      </c>
      <c r="T318" t="s">
        <v>1743</v>
      </c>
    </row>
    <row r="319" spans="1:20">
      <c r="A319" s="225" t="s">
        <v>806</v>
      </c>
      <c r="B319" s="231">
        <v>46264</v>
      </c>
      <c r="C319" s="225">
        <v>2</v>
      </c>
      <c r="D319" s="225">
        <v>2010102</v>
      </c>
      <c r="E319" s="166">
        <v>3020</v>
      </c>
      <c r="F319" s="28" t="str">
        <f>VLOOKUP(Tablaedad[[#This Row],[Item]],'DT HUEVO'!$A:$B,2,0)</f>
        <v>HUEVO YUMBO X20 CARTON VERDE CANASTA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VERDE</v>
      </c>
      <c r="I319" t="str">
        <f>+VLOOKUP(Tablaedad[[#This Row],[Item]],'DT HUEVO'!$A:$D,3,0)</f>
        <v>YUMBO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1743</v>
      </c>
      <c r="S319" t="s">
        <v>1743</v>
      </c>
      <c r="T319" t="s">
        <v>1743</v>
      </c>
    </row>
    <row r="320" spans="1:20">
      <c r="A320" s="225" t="s">
        <v>806</v>
      </c>
      <c r="B320" s="231">
        <v>46264</v>
      </c>
      <c r="C320" s="225">
        <v>4</v>
      </c>
      <c r="D320" s="225">
        <v>2114158</v>
      </c>
      <c r="E320" s="166">
        <v>290</v>
      </c>
      <c r="F320" s="28" t="str">
        <f>VLOOKUP(Tablaedad[[#This Row],[Item]],'DT HUEVO'!$A:$B,2,0)</f>
        <v>HUEVO XXL X 10 PET CANASTA X 100 PV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EMPACADOS</v>
      </c>
      <c r="I320" t="str">
        <f>+VLOOKUP(Tablaedad[[#This Row],[Item]],'DT HUEVO'!$A:$D,3,0)</f>
        <v>YUMBO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1743</v>
      </c>
      <c r="S320" t="s">
        <v>1743</v>
      </c>
      <c r="T320" t="s">
        <v>1743</v>
      </c>
    </row>
    <row r="321" spans="1:20">
      <c r="A321" s="225" t="s">
        <v>806</v>
      </c>
      <c r="B321" s="231">
        <v>46264</v>
      </c>
      <c r="C321" s="225">
        <v>2</v>
      </c>
      <c r="D321" s="225">
        <v>2112207</v>
      </c>
      <c r="E321" s="166">
        <v>180</v>
      </c>
      <c r="F321" s="28" t="str">
        <f>VLOOKUP(Tablaedad[[#This Row],[Item]],'DT HUEVO'!$A:$B,2,0)</f>
        <v>HUEVO XL X 15 PET CANASTA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TAT</v>
      </c>
      <c r="P321">
        <f>SUMIFS('DIAS DE INVENTARIO TAT'!R:R,'DIAS DE INVENTARIO TAT'!A:A,Tablaedad[[#This Row],[DESTINO]],'DIAS DE INVENTARIO TAT'!B:B,Tablaedad[[#This Row],[Item]])</f>
        <v>0</v>
      </c>
      <c r="R321" t="s">
        <v>1743</v>
      </c>
      <c r="S321" t="s">
        <v>1743</v>
      </c>
      <c r="T321" t="s">
        <v>1743</v>
      </c>
    </row>
    <row r="322" spans="1:20">
      <c r="A322" s="225" t="s">
        <v>806</v>
      </c>
      <c r="B322" s="231">
        <v>46264</v>
      </c>
      <c r="C322" s="225">
        <v>3</v>
      </c>
      <c r="D322" s="225">
        <v>114357</v>
      </c>
      <c r="E322" s="166">
        <v>120</v>
      </c>
      <c r="F322" s="28" t="str">
        <f>VLOOKUP(Tablaedad[[#This Row],[Item]],'DT HUEVO'!$A:$B,2,0)</f>
        <v>HUEVO L X 12 PET CAJA X 120 PV.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1743</v>
      </c>
      <c r="S322" t="s">
        <v>1743</v>
      </c>
      <c r="T322" t="s">
        <v>1743</v>
      </c>
    </row>
    <row r="323" spans="1:20">
      <c r="A323" s="225" t="s">
        <v>806</v>
      </c>
      <c r="B323" s="231">
        <v>46264</v>
      </c>
      <c r="C323" s="225">
        <v>3</v>
      </c>
      <c r="D323" s="225">
        <v>2010102</v>
      </c>
      <c r="E323" s="166">
        <v>2906</v>
      </c>
      <c r="F323" s="28" t="str">
        <f>VLOOKUP(Tablaedad[[#This Row],[Item]],'DT HUEVO'!$A:$B,2,0)</f>
        <v>HUEVO YUMBO X20 CARTON VERDE CANASTA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VERDE</v>
      </c>
      <c r="I323" t="str">
        <f>+VLOOKUP(Tablaedad[[#This Row],[Item]],'DT HUEVO'!$A:$D,3,0)</f>
        <v>YUMBO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1743</v>
      </c>
      <c r="S323" t="s">
        <v>1743</v>
      </c>
      <c r="T323" t="s">
        <v>1743</v>
      </c>
    </row>
    <row r="324" spans="1:20">
      <c r="A324" s="225" t="s">
        <v>806</v>
      </c>
      <c r="B324" s="231">
        <v>46264</v>
      </c>
      <c r="C324" s="225">
        <v>4</v>
      </c>
      <c r="D324" s="225">
        <v>152384</v>
      </c>
      <c r="E324" s="166">
        <v>600</v>
      </c>
      <c r="F324" s="28" t="str">
        <f>VLOOKUP(Tablaedad[[#This Row],[Item]],'DT HUEVO'!$A:$B,2,0)</f>
        <v>HUEVO L X 15 PAGUE 14 PET CAJA X 300.</v>
      </c>
      <c r="G324" s="9" t="str">
        <f>+VLOOKUP(Tablaedad[[#This Row],[CEDI]],'CONVERSION DATOS'!B:C,2,0)</f>
        <v>LANZA</v>
      </c>
      <c r="H324" s="15" t="str">
        <f>+VLOOKUP(Tablaedad[[#This Row],[Item]],'DT HUEVO'!$A:$E,4,0)</f>
        <v>EMPACADOS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1743</v>
      </c>
      <c r="S324" t="s">
        <v>1743</v>
      </c>
      <c r="T324" t="s">
        <v>1743</v>
      </c>
    </row>
    <row r="325" spans="1:20">
      <c r="A325" s="225" t="s">
        <v>806</v>
      </c>
      <c r="B325" s="231">
        <v>46264</v>
      </c>
      <c r="C325" s="225">
        <v>3</v>
      </c>
      <c r="D325" s="225">
        <v>13358</v>
      </c>
      <c r="E325" s="166">
        <v>1728</v>
      </c>
      <c r="F325" s="28" t="str">
        <f>VLOOKUP(Tablaedad[[#This Row],[Item]],'DT HUEVO'!$A:$B,2,0)</f>
        <v>HUEVO AA ROJO X 288 CARTON GRIS CAJA-EN DOCENERA-SOL NACIENT.</v>
      </c>
      <c r="G325" s="9" t="str">
        <f>+VLOOKUP(Tablaedad[[#This Row],[CEDI]],'CONVERSION DATOS'!B:C,2,0)</f>
        <v>LANZA</v>
      </c>
      <c r="H325" s="15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1743</v>
      </c>
      <c r="S325" t="s">
        <v>1743</v>
      </c>
      <c r="T325" t="s">
        <v>1743</v>
      </c>
    </row>
    <row r="326" spans="1:20">
      <c r="A326" s="225" t="s">
        <v>806</v>
      </c>
      <c r="B326" s="231">
        <v>46264</v>
      </c>
      <c r="C326" s="225">
        <v>2</v>
      </c>
      <c r="D326" s="225">
        <v>152384</v>
      </c>
      <c r="E326" s="166">
        <v>300</v>
      </c>
      <c r="F326" s="28" t="str">
        <f>VLOOKUP(Tablaedad[[#This Row],[Item]],'DT HUEVO'!$A:$B,2,0)</f>
        <v>HUEVO L X 15 PAGUE 14 PET CAJA X 300.</v>
      </c>
      <c r="G326" s="9" t="str">
        <f>+VLOOKUP(Tablaedad[[#This Row],[CEDI]],'CONVERSION DATOS'!B:C,2,0)</f>
        <v>LANZA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1743</v>
      </c>
      <c r="S326" t="s">
        <v>1743</v>
      </c>
      <c r="T326" t="s">
        <v>1743</v>
      </c>
    </row>
    <row r="327" spans="1:20">
      <c r="A327" s="225" t="s">
        <v>806</v>
      </c>
      <c r="B327" s="231">
        <v>46264</v>
      </c>
      <c r="C327" s="225">
        <v>2</v>
      </c>
      <c r="D327" s="225">
        <v>112357</v>
      </c>
      <c r="E327" s="166">
        <v>120</v>
      </c>
      <c r="F327" s="28" t="str">
        <f>VLOOKUP(Tablaedad[[#This Row],[Item]],'DT HUEVO'!$A:$B,2,0)</f>
        <v>HUEVO L X 12 PET CAJA X 120</v>
      </c>
      <c r="G327" s="9" t="str">
        <f>+VLOOKUP(Tablaedad[[#This Row],[CEDI]],'CONVERSION DATOS'!B:C,2,0)</f>
        <v>LANZA</v>
      </c>
      <c r="H327" s="15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1743</v>
      </c>
      <c r="S327" t="s">
        <v>1743</v>
      </c>
      <c r="T327" t="s">
        <v>1743</v>
      </c>
    </row>
    <row r="328" spans="1:20">
      <c r="A328" s="225" t="s">
        <v>806</v>
      </c>
      <c r="B328" s="231">
        <v>46264</v>
      </c>
      <c r="C328" s="225">
        <v>6</v>
      </c>
      <c r="D328" s="225">
        <v>13358</v>
      </c>
      <c r="E328" s="166">
        <v>288</v>
      </c>
      <c r="F328" s="28" t="str">
        <f>VLOOKUP(Tablaedad[[#This Row],[Item]],'DT HUEVO'!$A:$B,2,0)</f>
        <v>HUEVO AA ROJO X 288 CARTON GRIS CAJA-EN DOCENERA-SOL NACIENT.</v>
      </c>
      <c r="G328" s="9" t="str">
        <f>+VLOOKUP(Tablaedad[[#This Row],[CEDI]],'CONVERSION DATOS'!B:C,2,0)</f>
        <v>LANZA</v>
      </c>
      <c r="H328" s="15" t="str">
        <f>+VLOOKUP(Tablaedad[[#This Row],[Item]],'DT HUEVO'!$A:$E,4,0)</f>
        <v>EMPACADOS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1743</v>
      </c>
      <c r="S328" t="s">
        <v>1744</v>
      </c>
      <c r="T328" t="s">
        <v>1743</v>
      </c>
    </row>
    <row r="329" spans="1:20">
      <c r="A329" s="225" t="s">
        <v>806</v>
      </c>
      <c r="B329" s="231">
        <v>46264</v>
      </c>
      <c r="C329" s="225">
        <v>6</v>
      </c>
      <c r="D329" s="225">
        <v>13524</v>
      </c>
      <c r="E329" s="166">
        <v>240</v>
      </c>
      <c r="F329" s="28" t="str">
        <f>VLOOKUP(Tablaedad[[#This Row],[Item]],'DT HUEVO'!$A:$B,2,0)</f>
        <v>HUEVO B X 240 BANDEJA GRIS CAJA AMARRADO BUENASOS.</v>
      </c>
      <c r="G329" s="9" t="str">
        <f>+VLOOKUP(Tablaedad[[#This Row],[CEDI]],'CONVERSION DATOS'!B:C,2,0)</f>
        <v>LANZA</v>
      </c>
      <c r="H329" s="15" t="str">
        <f>+VLOOKUP(Tablaedad[[#This Row],[Item]],'DT HUEVO'!$A:$E,4,0)</f>
        <v>EMPACADOS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1743</v>
      </c>
      <c r="S329" t="s">
        <v>1744</v>
      </c>
      <c r="T329" t="s">
        <v>1743</v>
      </c>
    </row>
    <row r="330" spans="1:20">
      <c r="A330" s="225" t="s">
        <v>806</v>
      </c>
      <c r="B330" s="231">
        <v>46264</v>
      </c>
      <c r="C330" s="225">
        <v>4</v>
      </c>
      <c r="D330" s="225">
        <v>13358</v>
      </c>
      <c r="E330" s="166">
        <v>288</v>
      </c>
      <c r="F330" s="28" t="str">
        <f>VLOOKUP(Tablaedad[[#This Row],[Item]],'DT HUEVO'!$A:$B,2,0)</f>
        <v>HUEVO AA ROJO X 288 CARTON GRIS CAJA-EN DOCENERA-SOL NACIENT.</v>
      </c>
      <c r="G330" s="9" t="str">
        <f>+VLOOKUP(Tablaedad[[#This Row],[CEDI]],'CONVERSION DATOS'!B:C,2,0)</f>
        <v>LANZA</v>
      </c>
      <c r="H330" s="15" t="str">
        <f>+VLOOKUP(Tablaedad[[#This Row],[Item]],'DT HUEVO'!$A:$E,4,0)</f>
        <v>EMPACADOS</v>
      </c>
      <c r="I330" t="str">
        <f>+VLOOKUP(Tablaedad[[#This Row],[Item]],'DT HUEVO'!$A:$D,3,0)</f>
        <v>AA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1743</v>
      </c>
      <c r="S330" t="s">
        <v>1743</v>
      </c>
      <c r="T330" t="s">
        <v>1743</v>
      </c>
    </row>
    <row r="331" spans="1:20">
      <c r="A331" s="225" t="s">
        <v>806</v>
      </c>
      <c r="B331" s="231">
        <v>46264</v>
      </c>
      <c r="C331" s="225">
        <v>4</v>
      </c>
      <c r="D331" s="225">
        <v>13324</v>
      </c>
      <c r="E331" s="166">
        <v>300</v>
      </c>
      <c r="F331" s="28" t="str">
        <f>VLOOKUP(Tablaedad[[#This Row],[Item]],'DT HUEVO'!$A:$B,2,0)</f>
        <v>HUEVO AA X 30 BAND GRIS AMARRADO TAPA VERDE ALAT - ESTIBADO</v>
      </c>
      <c r="G331" s="9" t="str">
        <f>+VLOOKUP(Tablaedad[[#This Row],[CEDI]],'CONVERSION DATOS'!B:C,2,0)</f>
        <v>LANZA</v>
      </c>
      <c r="H331" s="15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1743</v>
      </c>
      <c r="S331" t="s">
        <v>1743</v>
      </c>
      <c r="T331" t="s">
        <v>1743</v>
      </c>
    </row>
    <row r="332" spans="1:20">
      <c r="A332" s="225" t="s">
        <v>806</v>
      </c>
      <c r="B332" s="231">
        <v>46264</v>
      </c>
      <c r="C332" s="225">
        <v>3</v>
      </c>
      <c r="D332" s="225">
        <v>112379</v>
      </c>
      <c r="E332" s="166">
        <v>300</v>
      </c>
      <c r="F332" s="28" t="str">
        <f>VLOOKUP(Tablaedad[[#This Row],[Item]],'DT HUEVO'!$A:$B,2,0)</f>
        <v>HUEVO L X 30 PET CAJA X 300</v>
      </c>
      <c r="G332" s="9" t="str">
        <f>+VLOOKUP(Tablaedad[[#This Row],[CEDI]],'CONVERSION DATOS'!B:C,2,0)</f>
        <v>LANZA</v>
      </c>
      <c r="H332" s="15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1743</v>
      </c>
      <c r="S332" t="s">
        <v>1743</v>
      </c>
      <c r="T332" t="s">
        <v>1743</v>
      </c>
    </row>
    <row r="333" spans="1:20">
      <c r="A333" s="225" t="s">
        <v>806</v>
      </c>
      <c r="B333" s="231">
        <v>46264</v>
      </c>
      <c r="C333" s="225">
        <v>2</v>
      </c>
      <c r="D333" s="225">
        <v>114357</v>
      </c>
      <c r="E333" s="166">
        <v>480</v>
      </c>
      <c r="F333" s="28" t="str">
        <f>VLOOKUP(Tablaedad[[#This Row],[Item]],'DT HUEVO'!$A:$B,2,0)</f>
        <v>HUEVO L X 12 PET CAJA X 120 PV.</v>
      </c>
      <c r="G333" s="9" t="str">
        <f>+VLOOKUP(Tablaedad[[#This Row],[CEDI]],'CONVERSION DATOS'!B:C,2,0)</f>
        <v>LANZA</v>
      </c>
      <c r="H333" s="15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1743</v>
      </c>
      <c r="S333" t="s">
        <v>1743</v>
      </c>
      <c r="T333" t="s">
        <v>1743</v>
      </c>
    </row>
    <row r="334" spans="1:20">
      <c r="A334" s="225" t="s">
        <v>806</v>
      </c>
      <c r="B334" s="231">
        <v>46264</v>
      </c>
      <c r="C334" s="225">
        <v>4</v>
      </c>
      <c r="D334" s="225">
        <v>112268</v>
      </c>
      <c r="E334" s="166">
        <v>600</v>
      </c>
      <c r="F334" s="28" t="str">
        <f>VLOOKUP(Tablaedad[[#This Row],[Item]],'DT HUEVO'!$A:$B,2,0)</f>
        <v>HUEVO XL X 15 PET CAJA X 300</v>
      </c>
      <c r="G334" s="9" t="str">
        <f>+VLOOKUP(Tablaedad[[#This Row],[CEDI]],'CONVERSION DATOS'!B:C,2,0)</f>
        <v>LANZA</v>
      </c>
      <c r="H334" s="15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1743</v>
      </c>
      <c r="S334" t="s">
        <v>1743</v>
      </c>
      <c r="T334" t="s">
        <v>1743</v>
      </c>
    </row>
    <row r="335" spans="1:20">
      <c r="A335" s="225" t="s">
        <v>806</v>
      </c>
      <c r="B335" s="231">
        <v>46264</v>
      </c>
      <c r="C335" s="225">
        <v>2</v>
      </c>
      <c r="D335" s="225">
        <v>112268</v>
      </c>
      <c r="E335" s="166">
        <v>600</v>
      </c>
      <c r="F335" s="28" t="str">
        <f>VLOOKUP(Tablaedad[[#This Row],[Item]],'DT HUEVO'!$A:$B,2,0)</f>
        <v>HUEVO XL X 15 PET CAJA X 300</v>
      </c>
      <c r="G335" s="9" t="str">
        <f>+VLOOKUP(Tablaedad[[#This Row],[CEDI]],'CONVERSION DATOS'!B:C,2,0)</f>
        <v>LANZA</v>
      </c>
      <c r="H335" s="15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1743</v>
      </c>
      <c r="S335" t="s">
        <v>1743</v>
      </c>
      <c r="T335" t="s">
        <v>1743</v>
      </c>
    </row>
    <row r="336" spans="1:20">
      <c r="A336" s="225" t="s">
        <v>806</v>
      </c>
      <c r="B336" s="231">
        <v>46264</v>
      </c>
      <c r="C336" s="225">
        <v>3</v>
      </c>
      <c r="D336" s="225">
        <v>112357</v>
      </c>
      <c r="E336" s="166">
        <v>1080</v>
      </c>
      <c r="F336" s="28" t="str">
        <f>VLOOKUP(Tablaedad[[#This Row],[Item]],'DT HUEVO'!$A:$B,2,0)</f>
        <v>HUEVO L X 12 PET CAJA X 120</v>
      </c>
      <c r="G336" s="9" t="str">
        <f>+VLOOKUP(Tablaedad[[#This Row],[CEDI]],'CONVERSION DATOS'!B:C,2,0)</f>
        <v>LANZA</v>
      </c>
      <c r="H336" s="15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1743</v>
      </c>
      <c r="S336" t="s">
        <v>1743</v>
      </c>
      <c r="T336" t="s">
        <v>1743</v>
      </c>
    </row>
    <row r="337" spans="1:20">
      <c r="A337" s="225" t="s">
        <v>806</v>
      </c>
      <c r="B337" s="231">
        <v>46264</v>
      </c>
      <c r="C337" s="225">
        <v>3</v>
      </c>
      <c r="D337" s="225">
        <v>2010501</v>
      </c>
      <c r="E337" s="166">
        <v>103</v>
      </c>
      <c r="F337" s="28" t="str">
        <f>VLOOKUP(Tablaedad[[#This Row],[Item]],'DT HUEVO'!$A:$B,2,0)</f>
        <v>HUEVO B X30 CARTON GRIS CANASTA</v>
      </c>
      <c r="G337" s="9" t="str">
        <f>+VLOOKUP(Tablaedad[[#This Row],[CEDI]],'CONVERSION DATOS'!B:C,2,0)</f>
        <v>LANZA</v>
      </c>
      <c r="H337" s="15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1743</v>
      </c>
      <c r="S337" t="s">
        <v>1743</v>
      </c>
      <c r="T337" t="s">
        <v>1743</v>
      </c>
    </row>
    <row r="338" spans="1:20">
      <c r="A338" s="225" t="s">
        <v>807</v>
      </c>
      <c r="B338" s="231">
        <v>46264</v>
      </c>
      <c r="C338" s="225">
        <v>1</v>
      </c>
      <c r="D338" s="225">
        <v>10301</v>
      </c>
      <c r="E338" s="166">
        <v>18863</v>
      </c>
      <c r="F338" s="28" t="str">
        <f>VLOOKUP(Tablaedad[[#This Row],[Item]],'DT HUEVO'!$A:$B,2,0)</f>
        <v>HUEVO AA X30 CARTON GRIS</v>
      </c>
      <c r="G338" s="9" t="str">
        <f>+VLOOKUP(Tablaedad[[#This Row],[CEDI]],'CONVERSION DATOS'!B:C,2,0)</f>
        <v>PALMAS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1743</v>
      </c>
      <c r="S338" t="s">
        <v>1743</v>
      </c>
      <c r="T338" t="s">
        <v>1743</v>
      </c>
    </row>
    <row r="339" spans="1:20">
      <c r="A339" s="225" t="s">
        <v>807</v>
      </c>
      <c r="B339" s="231">
        <v>46264</v>
      </c>
      <c r="C339" s="225">
        <v>1</v>
      </c>
      <c r="D339" s="225">
        <v>10501</v>
      </c>
      <c r="E339" s="166">
        <v>16169</v>
      </c>
      <c r="F339" s="28" t="str">
        <f>VLOOKUP(Tablaedad[[#This Row],[Item]],'DT HUEVO'!$A:$B,2,0)</f>
        <v>HUEVO B X30 CARTON GRIS</v>
      </c>
      <c r="G339" s="9" t="str">
        <f>+VLOOKUP(Tablaedad[[#This Row],[CEDI]],'CONVERSION DATOS'!B:C,2,0)</f>
        <v>PALMAS</v>
      </c>
      <c r="H339" s="15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1743</v>
      </c>
      <c r="S339" t="s">
        <v>1743</v>
      </c>
      <c r="T339" t="s">
        <v>1743</v>
      </c>
    </row>
    <row r="340" spans="1:20">
      <c r="A340" s="225" t="s">
        <v>807</v>
      </c>
      <c r="B340" s="231">
        <v>46264</v>
      </c>
      <c r="C340" s="225">
        <v>2</v>
      </c>
      <c r="D340" s="225">
        <v>10501</v>
      </c>
      <c r="E340" s="166">
        <v>9943</v>
      </c>
      <c r="F340" s="28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5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1743</v>
      </c>
      <c r="S340" t="s">
        <v>1743</v>
      </c>
      <c r="T340" t="s">
        <v>1743</v>
      </c>
    </row>
    <row r="341" spans="1:20">
      <c r="A341" s="225" t="s">
        <v>807</v>
      </c>
      <c r="B341" s="231">
        <v>46264</v>
      </c>
      <c r="C341" s="225">
        <v>3</v>
      </c>
      <c r="D341" s="225">
        <v>10501</v>
      </c>
      <c r="E341" s="166">
        <v>9870</v>
      </c>
      <c r="F341" s="28" t="str">
        <f>VLOOKUP(Tablaedad[[#This Row],[Item]],'DT HUEVO'!$A:$B,2,0)</f>
        <v>HUEVO B X30 CARTON GRIS</v>
      </c>
      <c r="G341" s="9" t="str">
        <f>+VLOOKUP(Tablaedad[[#This Row],[CEDI]],'CONVERSION DATOS'!B:C,2,0)</f>
        <v>PALMAS</v>
      </c>
      <c r="H341" s="15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1743</v>
      </c>
      <c r="S341" t="s">
        <v>1743</v>
      </c>
      <c r="T341" t="s">
        <v>1743</v>
      </c>
    </row>
    <row r="342" spans="1:20">
      <c r="A342" s="225" t="s">
        <v>807</v>
      </c>
      <c r="B342" s="231">
        <v>46264</v>
      </c>
      <c r="C342" s="225">
        <v>4</v>
      </c>
      <c r="D342" s="225">
        <v>10501</v>
      </c>
      <c r="E342" s="166">
        <v>2520</v>
      </c>
      <c r="F342" s="28" t="str">
        <f>VLOOKUP(Tablaedad[[#This Row],[Item]],'DT HUEVO'!$A:$B,2,0)</f>
        <v>HUEVO B X30 CARTON GRIS</v>
      </c>
      <c r="G342" s="9" t="str">
        <f>+VLOOKUP(Tablaedad[[#This Row],[CEDI]],'CONVERSION DATOS'!B:C,2,0)</f>
        <v>PALMAS</v>
      </c>
      <c r="H342" s="15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1743</v>
      </c>
      <c r="S342" t="s">
        <v>1743</v>
      </c>
      <c r="T342" t="s">
        <v>1743</v>
      </c>
    </row>
    <row r="343" spans="1:20">
      <c r="A343" s="225" t="s">
        <v>807</v>
      </c>
      <c r="B343" s="231">
        <v>46264</v>
      </c>
      <c r="C343" s="225">
        <v>1</v>
      </c>
      <c r="D343" s="225">
        <v>10601</v>
      </c>
      <c r="E343" s="166">
        <v>1740</v>
      </c>
      <c r="F343" s="28" t="str">
        <f>VLOOKUP(Tablaedad[[#This Row],[Item]],'DT HUEVO'!$A:$B,2,0)</f>
        <v>HUEVO CX30 CARTON GRIS</v>
      </c>
      <c r="G343" s="9" t="str">
        <f>+VLOOKUP(Tablaedad[[#This Row],[CEDI]],'CONVERSION DATOS'!B:C,2,0)</f>
        <v>PALMAS</v>
      </c>
      <c r="H343" s="15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1743</v>
      </c>
      <c r="S343" t="s">
        <v>1743</v>
      </c>
      <c r="T343" t="s">
        <v>1743</v>
      </c>
    </row>
    <row r="344" spans="1:20">
      <c r="A344" s="225" t="s">
        <v>807</v>
      </c>
      <c r="B344" s="231">
        <v>46264</v>
      </c>
      <c r="C344" s="225">
        <v>1</v>
      </c>
      <c r="D344" s="225">
        <v>2010102</v>
      </c>
      <c r="E344" s="166">
        <v>13367</v>
      </c>
      <c r="F344" s="28" t="str">
        <f>VLOOKUP(Tablaedad[[#This Row],[Item]],'DT HUEVO'!$A:$B,2,0)</f>
        <v>HUEVO YUMBO X20 CARTON VERDE CANASTA</v>
      </c>
      <c r="G344" s="9" t="str">
        <f>+VLOOKUP(Tablaedad[[#This Row],[CEDI]],'CONVERSION DATOS'!B:C,2,0)</f>
        <v>PALMAS</v>
      </c>
      <c r="H344" s="15" t="str">
        <f>+VLOOKUP(Tablaedad[[#This Row],[Item]],'DT HUEVO'!$A:$E,4,0)</f>
        <v>VERDE</v>
      </c>
      <c r="I344" t="str">
        <f>+VLOOKUP(Tablaedad[[#This Row],[Item]],'DT HUEVO'!$A:$D,3,0)</f>
        <v>YUMBO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1743</v>
      </c>
      <c r="S344" t="s">
        <v>1743</v>
      </c>
      <c r="T344" t="s">
        <v>1743</v>
      </c>
    </row>
    <row r="345" spans="1:20">
      <c r="A345" s="225" t="s">
        <v>807</v>
      </c>
      <c r="B345" s="231">
        <v>46264</v>
      </c>
      <c r="C345" s="225">
        <v>1</v>
      </c>
      <c r="D345" s="225">
        <v>2110202</v>
      </c>
      <c r="E345" s="166">
        <v>208530</v>
      </c>
      <c r="F345" s="28" t="str">
        <f>VLOOKUP(Tablaedad[[#This Row],[Item]],'DT HUEVO'!$A:$B,2,0)</f>
        <v>HUEVO XL X 30 CARTON VERDE CANASTA</v>
      </c>
      <c r="G345" s="9" t="str">
        <f>+VLOOKUP(Tablaedad[[#This Row],[CEDI]],'CONVERSION DATOS'!B:C,2,0)</f>
        <v>PALMAS</v>
      </c>
      <c r="H345" s="15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1743</v>
      </c>
      <c r="S345" t="s">
        <v>1743</v>
      </c>
      <c r="T345" t="s">
        <v>1743</v>
      </c>
    </row>
    <row r="346" spans="1:20">
      <c r="A346" s="225" t="s">
        <v>807</v>
      </c>
      <c r="B346" s="231">
        <v>46264</v>
      </c>
      <c r="C346" s="225">
        <v>1</v>
      </c>
      <c r="D346" s="225">
        <v>2110302</v>
      </c>
      <c r="E346" s="166">
        <v>568020</v>
      </c>
      <c r="F346" s="28" t="str">
        <f>VLOOKUP(Tablaedad[[#This Row],[Item]],'DT HUEVO'!$A:$B,2,0)</f>
        <v>HUEVO L X 30 CARTON VERDE CANASTA</v>
      </c>
      <c r="G346" s="9" t="str">
        <f>+VLOOKUP(Tablaedad[[#This Row],[CEDI]],'CONVERSION DATOS'!B:C,2,0)</f>
        <v>PALMAS</v>
      </c>
      <c r="H346" s="15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1743</v>
      </c>
      <c r="S346" t="s">
        <v>1743</v>
      </c>
      <c r="T346" t="s">
        <v>1743</v>
      </c>
    </row>
    <row r="347" spans="1:20">
      <c r="A347" s="225" t="s">
        <v>807</v>
      </c>
      <c r="B347" s="231">
        <v>46264</v>
      </c>
      <c r="C347" s="225">
        <v>1</v>
      </c>
      <c r="D347" s="225">
        <v>2410401</v>
      </c>
      <c r="E347" s="166">
        <v>216689</v>
      </c>
      <c r="F347" s="28" t="str">
        <f>VLOOKUP(Tablaedad[[#This Row],[Item]],'DT HUEVO'!$A:$B,2,0)</f>
        <v>HUEVO CE X 30 CARTON GRIS CANASTA</v>
      </c>
      <c r="G347" s="9" t="str">
        <f>+VLOOKUP(Tablaedad[[#This Row],[CEDI]],'CONVERSION DATOS'!B:C,2,0)</f>
        <v>PALMAS</v>
      </c>
      <c r="H347" s="15" t="str">
        <f>+VLOOKUP(Tablaedad[[#This Row],[Item]],'DT HUEVO'!$A:$E,4,0)</f>
        <v>GRIS SUELTO</v>
      </c>
      <c r="I347" t="str">
        <f>+VLOOKUP(Tablaedad[[#This Row],[Item]],'DT HUEVO'!$A:$D,3,0)</f>
        <v>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1743</v>
      </c>
      <c r="S347" t="s">
        <v>1743</v>
      </c>
      <c r="T347" t="s">
        <v>1743</v>
      </c>
    </row>
    <row r="348" spans="1:20">
      <c r="A348" s="225" t="s">
        <v>807</v>
      </c>
      <c r="B348" s="231">
        <v>46264</v>
      </c>
      <c r="C348" s="225">
        <v>1</v>
      </c>
      <c r="D348" s="225">
        <v>72001</v>
      </c>
      <c r="E348" s="166">
        <v>7198</v>
      </c>
      <c r="F348" s="28" t="str">
        <f>VLOOKUP(Tablaedad[[#This Row],[Item]],'DT HUEVO'!$A:$B,2,0)</f>
        <v>HUEVO SUCIO DE JAULA</v>
      </c>
      <c r="G348" s="9" t="str">
        <f>+VLOOKUP(Tablaedad[[#This Row],[CEDI]],'CONVERSION DATOS'!B:C,2,0)</f>
        <v>PALMAS</v>
      </c>
      <c r="H348" s="15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72001</v>
      </c>
      <c r="R348" t="s">
        <v>1743</v>
      </c>
      <c r="S348" t="s">
        <v>1743</v>
      </c>
      <c r="T348" t="s">
        <v>1743</v>
      </c>
    </row>
    <row r="349" spans="1:20">
      <c r="A349" s="225" t="s">
        <v>807</v>
      </c>
      <c r="B349" s="231">
        <v>46264</v>
      </c>
      <c r="C349" s="225">
        <v>1</v>
      </c>
      <c r="D349" s="225">
        <v>73001</v>
      </c>
      <c r="E349" s="166">
        <v>46359</v>
      </c>
      <c r="F349" s="28" t="str">
        <f>VLOOKUP(Tablaedad[[#This Row],[Item]],'DT HUEVO'!$A:$B,2,0)</f>
        <v>HUEVO PICADO ROJO</v>
      </c>
      <c r="G349" s="9" t="str">
        <f>+VLOOKUP(Tablaedad[[#This Row],[CEDI]],'CONVERSION DATOS'!B:C,2,0)</f>
        <v>PALMAS</v>
      </c>
      <c r="H349" s="15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1743</v>
      </c>
      <c r="S349" t="s">
        <v>1743</v>
      </c>
      <c r="T349" t="s">
        <v>1743</v>
      </c>
    </row>
    <row r="350" spans="1:20">
      <c r="A350" s="225" t="s">
        <v>807</v>
      </c>
      <c r="B350" s="231">
        <v>46264</v>
      </c>
      <c r="C350" s="225">
        <v>1</v>
      </c>
      <c r="D350" s="225">
        <v>79110</v>
      </c>
      <c r="E350" s="166">
        <v>9600</v>
      </c>
      <c r="F350" s="28" t="str">
        <f>VLOOKUP(Tablaedad[[#This Row],[Item]],'DT HUEVO'!$A:$B,2,0)</f>
        <v>HUEVO ROTO - ZF</v>
      </c>
      <c r="G350" s="9" t="str">
        <f>+VLOOKUP(Tablaedad[[#This Row],[CEDI]],'CONVERSION DATOS'!B:C,2,0)</f>
        <v>PALMAS</v>
      </c>
      <c r="H350" s="15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str">
        <f>+VLOOKUP(Tablaedad[[#This Row],[Item]],'DT HUEVO'!$A:$E,5,0)</f>
        <v>ROTO</v>
      </c>
      <c r="P350">
        <f>SUMIFS('DIAS DE INVENTARIO TAT'!R:R,'DIAS DE INVENTARIO TAT'!A:A,Tablaedad[[#This Row],[DESTINO]],'DIAS DE INVENTARIO TAT'!B:B,Tablaedad[[#This Row],[Item]])</f>
        <v>0</v>
      </c>
      <c r="Q350">
        <v>79110</v>
      </c>
      <c r="R350" t="s">
        <v>1743</v>
      </c>
      <c r="S350" t="s">
        <v>1743</v>
      </c>
      <c r="T350" t="s">
        <v>1743</v>
      </c>
    </row>
    <row r="351" spans="1:20">
      <c r="A351" s="225" t="s">
        <v>1160</v>
      </c>
      <c r="B351" s="231">
        <v>46264</v>
      </c>
      <c r="C351" s="225">
        <v>3</v>
      </c>
      <c r="D351" s="225">
        <v>13358</v>
      </c>
      <c r="E351" s="166">
        <v>46944</v>
      </c>
      <c r="F351" s="28" t="str">
        <f>VLOOKUP(Tablaedad[[#This Row],[Item]],'DT HUEVO'!$A:$B,2,0)</f>
        <v>HUEVO AA ROJO X 288 CARTON GRIS CAJA-EN DOCENERA-SOL NACIENT.</v>
      </c>
      <c r="G351" s="9" t="str">
        <f>+VLOOKUP(Tablaedad[[#This Row],[CEDI]],'CONVERSION DATOS'!B:C,2,0)</f>
        <v>TAT CE BOGOTA</v>
      </c>
      <c r="H351" s="15" t="str">
        <f>+VLOOKUP(Tablaedad[[#This Row],[Item]],'DT HUEVO'!$A:$E,4,0)</f>
        <v>EMPACADOS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1743</v>
      </c>
      <c r="S351" t="s">
        <v>1743</v>
      </c>
      <c r="T351" t="s">
        <v>1743</v>
      </c>
    </row>
    <row r="352" spans="1:20">
      <c r="A352" s="225" t="s">
        <v>1160</v>
      </c>
      <c r="B352" s="231">
        <v>46264</v>
      </c>
      <c r="C352" s="225">
        <v>3</v>
      </c>
      <c r="D352" s="225">
        <v>2010301</v>
      </c>
      <c r="E352" s="166">
        <v>172800</v>
      </c>
      <c r="F352" s="28" t="str">
        <f>VLOOKUP(Tablaedad[[#This Row],[Item]],'DT HUEVO'!$A:$B,2,0)</f>
        <v>HUEVO AA X30 CARTON GRIS CANASTA</v>
      </c>
      <c r="G352" s="9" t="str">
        <f>+VLOOKUP(Tablaedad[[#This Row],[CEDI]],'CONVERSION DATOS'!B:C,2,0)</f>
        <v>TAT CE BOGOTA</v>
      </c>
      <c r="H352" s="15" t="str">
        <f>+VLOOKUP(Tablaedad[[#This Row],[Item]],'DT HUEVO'!$A:$E,4,0)</f>
        <v>GRIS SUELTO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1743</v>
      </c>
      <c r="S352" t="s">
        <v>1743</v>
      </c>
      <c r="T352" t="s">
        <v>1743</v>
      </c>
    </row>
    <row r="353" spans="1:20">
      <c r="A353" s="225" t="s">
        <v>1160</v>
      </c>
      <c r="B353" s="231">
        <v>46264</v>
      </c>
      <c r="C353" s="225">
        <v>3</v>
      </c>
      <c r="D353" s="225">
        <v>2410401</v>
      </c>
      <c r="E353" s="166">
        <v>756013</v>
      </c>
      <c r="F353" s="28" t="str">
        <f>VLOOKUP(Tablaedad[[#This Row],[Item]],'DT HUEVO'!$A:$B,2,0)</f>
        <v>HUEVO CE X 30 CARTON GRIS CANASTA</v>
      </c>
      <c r="G353" s="9" t="str">
        <f>+VLOOKUP(Tablaedad[[#This Row],[CEDI]],'CONVERSION DATOS'!B:C,2,0)</f>
        <v>TAT CE BOGOTA</v>
      </c>
      <c r="H353" s="15" t="str">
        <f>+VLOOKUP(Tablaedad[[#This Row],[Item]],'DT HUEVO'!$A:$E,4,0)</f>
        <v>GRIS SUELTO</v>
      </c>
      <c r="I353" t="str">
        <f>+VLOOKUP(Tablaedad[[#This Row],[Item]],'DT HUEVO'!$A:$D,3,0)</f>
        <v>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1743</v>
      </c>
      <c r="S353" t="s">
        <v>1743</v>
      </c>
      <c r="T353" t="s">
        <v>1743</v>
      </c>
    </row>
    <row r="354" spans="1:20">
      <c r="A354" s="225" t="s">
        <v>1255</v>
      </c>
      <c r="B354" s="231">
        <v>46264</v>
      </c>
      <c r="C354" s="225">
        <v>6</v>
      </c>
      <c r="D354" s="225">
        <v>2110302</v>
      </c>
      <c r="E354" s="166">
        <v>505</v>
      </c>
      <c r="F354" s="28" t="str">
        <f>VLOOKUP(Tablaedad[[#This Row],[Item]],'DT HUEVO'!$A:$B,2,0)</f>
        <v>HUEVO L X 30 CARTON VERDE CANASTA</v>
      </c>
      <c r="G354" s="9" t="str">
        <f>+VLOOKUP(Tablaedad[[#This Row],[CEDI]],'CONVERSION DATOS'!B:C,2,0)</f>
        <v>TAT SINCELEJO</v>
      </c>
      <c r="H354" s="15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COSTA ORIENTE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1743</v>
      </c>
      <c r="S354" t="s">
        <v>1743</v>
      </c>
      <c r="T354" t="s">
        <v>1743</v>
      </c>
    </row>
    <row r="355" spans="1:20">
      <c r="A355" s="225" t="s">
        <v>1255</v>
      </c>
      <c r="B355" s="231">
        <v>46264</v>
      </c>
      <c r="C355" s="225">
        <v>6</v>
      </c>
      <c r="D355" s="225">
        <v>2110402</v>
      </c>
      <c r="E355" s="166">
        <v>10505</v>
      </c>
      <c r="F355" s="28" t="str">
        <f>VLOOKUP(Tablaedad[[#This Row],[Item]],'DT HUEVO'!$A:$B,2,0)</f>
        <v>HUEVO M X 30 CARTON VERDE CANASTA</v>
      </c>
      <c r="G355" s="9" t="str">
        <f>+VLOOKUP(Tablaedad[[#This Row],[CEDI]],'CONVERSION DATOS'!B:C,2,0)</f>
        <v>TAT SINCELEJO</v>
      </c>
      <c r="H355" s="15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COSTA ORIENTE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1743</v>
      </c>
      <c r="S355" t="s">
        <v>1743</v>
      </c>
      <c r="T355" t="s">
        <v>1743</v>
      </c>
    </row>
    <row r="356" spans="1:20">
      <c r="A356" s="225" t="s">
        <v>1253</v>
      </c>
      <c r="B356" s="231">
        <v>46264</v>
      </c>
      <c r="C356" s="225">
        <v>7</v>
      </c>
      <c r="D356" s="225">
        <v>10601</v>
      </c>
      <c r="E356" s="166">
        <v>18063</v>
      </c>
      <c r="F356" s="28" t="str">
        <f>VLOOKUP(Tablaedad[[#This Row],[Item]],'DT HUEVO'!$A:$B,2,0)</f>
        <v>HUEVO CX30 CARTON GRIS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C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1743</v>
      </c>
      <c r="S356" t="s">
        <v>1743</v>
      </c>
      <c r="T356" t="s">
        <v>1743</v>
      </c>
    </row>
    <row r="357" spans="1:20">
      <c r="A357" s="225" t="s">
        <v>1253</v>
      </c>
      <c r="B357" s="231">
        <v>46264</v>
      </c>
      <c r="C357" s="225">
        <v>5</v>
      </c>
      <c r="D357" s="225">
        <v>10601</v>
      </c>
      <c r="E357" s="166">
        <v>18817</v>
      </c>
      <c r="F357" s="28" t="str">
        <f>VLOOKUP(Tablaedad[[#This Row],[Item]],'DT HUEVO'!$A:$B,2,0)</f>
        <v>HUEVO CX30 CARTON GRIS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C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1743</v>
      </c>
      <c r="S357" t="s">
        <v>1743</v>
      </c>
      <c r="T357" t="s">
        <v>1743</v>
      </c>
    </row>
    <row r="358" spans="1:20">
      <c r="A358" s="225" t="s">
        <v>1253</v>
      </c>
      <c r="B358" s="231">
        <v>46264</v>
      </c>
      <c r="C358" s="225">
        <v>3</v>
      </c>
      <c r="D358" s="225">
        <v>72001</v>
      </c>
      <c r="E358" s="166">
        <v>9578</v>
      </c>
      <c r="F358" s="28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1743</v>
      </c>
      <c r="S358" t="s">
        <v>1743</v>
      </c>
      <c r="T358" t="s">
        <v>1743</v>
      </c>
    </row>
    <row r="359" spans="1:20">
      <c r="A359" s="225" t="s">
        <v>1253</v>
      </c>
      <c r="B359" s="231">
        <v>46264</v>
      </c>
      <c r="C359" s="225">
        <v>8</v>
      </c>
      <c r="D359" s="225">
        <v>72001</v>
      </c>
      <c r="E359" s="166">
        <v>594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1744</v>
      </c>
      <c r="S359" t="s">
        <v>1743</v>
      </c>
      <c r="T359" t="s">
        <v>1743</v>
      </c>
    </row>
    <row r="360" spans="1:20">
      <c r="A360" s="225" t="s">
        <v>1253</v>
      </c>
      <c r="B360" s="231">
        <v>46264</v>
      </c>
      <c r="C360" s="225">
        <v>7</v>
      </c>
      <c r="D360" s="225">
        <v>72001</v>
      </c>
      <c r="E360" s="166">
        <v>1168</v>
      </c>
      <c r="F360" s="28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1744</v>
      </c>
      <c r="S360" t="s">
        <v>1743</v>
      </c>
      <c r="T360" t="s">
        <v>1743</v>
      </c>
    </row>
    <row r="361" spans="1:20">
      <c r="A361" s="225" t="s">
        <v>1253</v>
      </c>
      <c r="B361" s="231">
        <v>46264</v>
      </c>
      <c r="C361" s="225">
        <v>6</v>
      </c>
      <c r="D361" s="225">
        <v>72001</v>
      </c>
      <c r="E361" s="166">
        <v>1077</v>
      </c>
      <c r="F361" s="28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5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1744</v>
      </c>
      <c r="S361" t="s">
        <v>1743</v>
      </c>
      <c r="T361" t="s">
        <v>1743</v>
      </c>
    </row>
    <row r="362" spans="1:20">
      <c r="A362" s="225" t="s">
        <v>1253</v>
      </c>
      <c r="B362" s="231">
        <v>46264</v>
      </c>
      <c r="C362" s="225">
        <v>3</v>
      </c>
      <c r="D362" s="225">
        <v>114357</v>
      </c>
      <c r="E362" s="166">
        <v>337</v>
      </c>
      <c r="F362" s="28" t="str">
        <f>VLOOKUP(Tablaedad[[#This Row],[Item]],'DT HUEVO'!$A:$B,2,0)</f>
        <v>HUEVO L X 12 PET CAJA X 120 PV.</v>
      </c>
      <c r="G362" s="9" t="str">
        <f>+VLOOKUP(Tablaedad[[#This Row],[CEDI]],'CONVERSION DATOS'!B:C,2,0)</f>
        <v>TAT CE BARRANQUILLA</v>
      </c>
      <c r="H362" s="15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1743</v>
      </c>
      <c r="S362" t="s">
        <v>1743</v>
      </c>
      <c r="T362" t="s">
        <v>1743</v>
      </c>
    </row>
    <row r="363" spans="1:20">
      <c r="A363" s="225" t="s">
        <v>1253</v>
      </c>
      <c r="B363" s="231">
        <v>46264</v>
      </c>
      <c r="C363" s="225">
        <v>4</v>
      </c>
      <c r="D363" s="225">
        <v>114379</v>
      </c>
      <c r="E363" s="166">
        <v>14400</v>
      </c>
      <c r="F363" s="28" t="str">
        <f>VLOOKUP(Tablaedad[[#This Row],[Item]],'DT HUEVO'!$A:$B,2,0)</f>
        <v>HUEVO L X 30 PET CAJA X 300 PV.</v>
      </c>
      <c r="G363" s="9" t="str">
        <f>+VLOOKUP(Tablaedad[[#This Row],[CEDI]],'CONVERSION DATOS'!B:C,2,0)</f>
        <v>TAT CE BARRANQUILLA</v>
      </c>
      <c r="H363" s="15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1743</v>
      </c>
      <c r="S363" t="s">
        <v>1743</v>
      </c>
      <c r="T363" t="s">
        <v>1743</v>
      </c>
    </row>
    <row r="364" spans="1:20">
      <c r="A364" s="225" t="s">
        <v>1253</v>
      </c>
      <c r="B364" s="231">
        <v>46264</v>
      </c>
      <c r="C364" s="225">
        <v>4</v>
      </c>
      <c r="D364" s="225">
        <v>2010301</v>
      </c>
      <c r="E364" s="166">
        <v>1800</v>
      </c>
      <c r="F364" s="28" t="str">
        <f>VLOOKUP(Tablaedad[[#This Row],[Item]],'DT HUEVO'!$A:$B,2,0)</f>
        <v>HUEVO AA X30 CARTON GRIS CANASTA</v>
      </c>
      <c r="G364" s="9" t="str">
        <f>+VLOOKUP(Tablaedad[[#This Row],[CEDI]],'CONVERSION DATOS'!B:C,2,0)</f>
        <v>TAT CE BARRANQUILLA</v>
      </c>
      <c r="H364" s="15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1743</v>
      </c>
      <c r="S364" t="s">
        <v>1743</v>
      </c>
      <c r="T364" t="s">
        <v>1743</v>
      </c>
    </row>
    <row r="365" spans="1:20">
      <c r="A365" s="225" t="s">
        <v>1253</v>
      </c>
      <c r="B365" s="231">
        <v>46264</v>
      </c>
      <c r="C365" s="225">
        <v>3</v>
      </c>
      <c r="D365" s="225">
        <v>2010301</v>
      </c>
      <c r="E365" s="166">
        <v>113520</v>
      </c>
      <c r="F365" s="28" t="str">
        <f>VLOOKUP(Tablaedad[[#This Row],[Item]],'DT HUEVO'!$A:$B,2,0)</f>
        <v>HUEVO AA X30 CARTON GRIS CANASTA</v>
      </c>
      <c r="G365" s="9" t="str">
        <f>+VLOOKUP(Tablaedad[[#This Row],[CEDI]],'CONVERSION DATOS'!B:C,2,0)</f>
        <v>TAT CE BARRANQUILLA</v>
      </c>
      <c r="H365" s="15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1743</v>
      </c>
      <c r="S365" t="s">
        <v>1743</v>
      </c>
      <c r="T365" t="s">
        <v>1743</v>
      </c>
    </row>
    <row r="366" spans="1:20">
      <c r="A366" s="225" t="s">
        <v>1253</v>
      </c>
      <c r="B366" s="231">
        <v>46264</v>
      </c>
      <c r="C366" s="225">
        <v>6</v>
      </c>
      <c r="D366" s="225">
        <v>2010401</v>
      </c>
      <c r="E366" s="166">
        <v>8205</v>
      </c>
      <c r="F366" s="28" t="str">
        <f>VLOOKUP(Tablaedad[[#This Row],[Item]],'DT HUEVO'!$A:$B,2,0)</f>
        <v>HUEVO A X30 CARTON GRIS CANASTA</v>
      </c>
      <c r="G366" s="9" t="str">
        <f>+VLOOKUP(Tablaedad[[#This Row],[CEDI]],'CONVERSION DATOS'!B:C,2,0)</f>
        <v>TAT CE BARRANQUILLA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1743</v>
      </c>
      <c r="S366" t="s">
        <v>1744</v>
      </c>
      <c r="T366" t="s">
        <v>1743</v>
      </c>
    </row>
    <row r="367" spans="1:20">
      <c r="A367" s="225" t="s">
        <v>1253</v>
      </c>
      <c r="B367" s="231">
        <v>46264</v>
      </c>
      <c r="C367" s="225">
        <v>7</v>
      </c>
      <c r="D367" s="225">
        <v>2010401</v>
      </c>
      <c r="E367" s="166">
        <v>158001</v>
      </c>
      <c r="F367" s="28" t="str">
        <f>VLOOKUP(Tablaedad[[#This Row],[Item]],'DT HUEVO'!$A:$B,2,0)</f>
        <v>HUEVO A X30 CARTON GRIS CANASTA</v>
      </c>
      <c r="G367" s="9" t="str">
        <f>+VLOOKUP(Tablaedad[[#This Row],[CEDI]],'CONVERSION DATOS'!B:C,2,0)</f>
        <v>TAT CE BARRANQUILLA</v>
      </c>
      <c r="H367" s="15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1743</v>
      </c>
      <c r="S367" t="s">
        <v>1744</v>
      </c>
      <c r="T367" t="s">
        <v>1743</v>
      </c>
    </row>
    <row r="368" spans="1:20">
      <c r="A368" s="225" t="s">
        <v>1253</v>
      </c>
      <c r="B368" s="231">
        <v>46264</v>
      </c>
      <c r="C368" s="225">
        <v>9</v>
      </c>
      <c r="D368" s="225">
        <v>2010401</v>
      </c>
      <c r="E368" s="166">
        <v>48584</v>
      </c>
      <c r="F368" s="28" t="str">
        <f>VLOOKUP(Tablaedad[[#This Row],[Item]],'DT HUEVO'!$A:$B,2,0)</f>
        <v>HUEVO A X30 CARTON GRIS CANASTA</v>
      </c>
      <c r="G368" s="9" t="str">
        <f>+VLOOKUP(Tablaedad[[#This Row],[CEDI]],'CONVERSION DATOS'!B:C,2,0)</f>
        <v>TAT CE BARRANQUILLA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1743</v>
      </c>
      <c r="S368" t="s">
        <v>1744</v>
      </c>
      <c r="T368" t="s">
        <v>1743</v>
      </c>
    </row>
    <row r="369" spans="1:20">
      <c r="A369" s="225" t="s">
        <v>1253</v>
      </c>
      <c r="B369" s="231">
        <v>46264</v>
      </c>
      <c r="C369" s="225">
        <v>6</v>
      </c>
      <c r="D369" s="225">
        <v>2010501</v>
      </c>
      <c r="E369" s="166">
        <v>38400</v>
      </c>
      <c r="F369" s="28" t="str">
        <f>VLOOKUP(Tablaedad[[#This Row],[Item]],'DT HUEVO'!$A:$B,2,0)</f>
        <v>HUEVO B X30 CARTON GRIS CANASTA</v>
      </c>
      <c r="G369" s="9" t="str">
        <f>+VLOOKUP(Tablaedad[[#This Row],[CEDI]],'CONVERSION DATOS'!B:C,2,0)</f>
        <v>TAT CE BARRANQUILLA</v>
      </c>
      <c r="H369" s="15" t="str">
        <f>+VLOOKUP(Tablaedad[[#This Row],[Item]],'DT HUEVO'!$A:$E,4,0)</f>
        <v>GRIS SUELTO</v>
      </c>
      <c r="I369" t="str">
        <f>+VLOOKUP(Tablaedad[[#This Row],[Item]],'DT HUEVO'!$A:$D,3,0)</f>
        <v>B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1743</v>
      </c>
      <c r="S369" t="s">
        <v>1744</v>
      </c>
      <c r="T369" t="s">
        <v>1743</v>
      </c>
    </row>
    <row r="370" spans="1:20">
      <c r="A370" s="225" t="s">
        <v>1253</v>
      </c>
      <c r="B370" s="231">
        <v>46264</v>
      </c>
      <c r="C370" s="225">
        <v>3</v>
      </c>
      <c r="D370" s="225">
        <v>2010501</v>
      </c>
      <c r="E370" s="166">
        <v>105600</v>
      </c>
      <c r="F370" s="28" t="str">
        <f>VLOOKUP(Tablaedad[[#This Row],[Item]],'DT HUEVO'!$A:$B,2,0)</f>
        <v>HUEVO B X30 CARTON GRIS CANASTA</v>
      </c>
      <c r="G370" s="9" t="str">
        <f>+VLOOKUP(Tablaedad[[#This Row],[CEDI]],'CONVERSION DATOS'!B:C,2,0)</f>
        <v>TAT CE BARRANQUILLA</v>
      </c>
      <c r="H370" s="15" t="str">
        <f>+VLOOKUP(Tablaedad[[#This Row],[Item]],'DT HUEVO'!$A:$E,4,0)</f>
        <v>GRIS SUELTO</v>
      </c>
      <c r="I370" t="str">
        <f>+VLOOKUP(Tablaedad[[#This Row],[Item]],'DT HUEVO'!$A:$D,3,0)</f>
        <v>B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1743</v>
      </c>
      <c r="S370" t="s">
        <v>1743</v>
      </c>
      <c r="T370" t="s">
        <v>1743</v>
      </c>
    </row>
    <row r="371" spans="1:20">
      <c r="A371" s="225" t="s">
        <v>1253</v>
      </c>
      <c r="B371" s="231">
        <v>46264</v>
      </c>
      <c r="C371" s="225">
        <v>6</v>
      </c>
      <c r="D371" s="225">
        <v>2010501</v>
      </c>
      <c r="E371" s="166">
        <v>202882</v>
      </c>
      <c r="F371" s="28" t="str">
        <f>VLOOKUP(Tablaedad[[#This Row],[Item]],'DT HUEVO'!$A:$B,2,0)</f>
        <v>HUEVO B X30 CARTON GRIS CANASTA</v>
      </c>
      <c r="G371" s="9" t="str">
        <f>+VLOOKUP(Tablaedad[[#This Row],[CEDI]],'CONVERSION DATOS'!B:C,2,0)</f>
        <v>TAT CE BARRANQUILLA</v>
      </c>
      <c r="H371" s="15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1743</v>
      </c>
      <c r="S371" t="s">
        <v>1744</v>
      </c>
      <c r="T371" t="s">
        <v>1743</v>
      </c>
    </row>
    <row r="372" spans="1:20">
      <c r="A372" s="225" t="s">
        <v>1253</v>
      </c>
      <c r="B372" s="231">
        <v>46264</v>
      </c>
      <c r="C372" s="225">
        <v>4</v>
      </c>
      <c r="D372" s="225">
        <v>2010501</v>
      </c>
      <c r="E372" s="166">
        <v>76800</v>
      </c>
      <c r="F372" s="28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5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1743</v>
      </c>
      <c r="S372" t="s">
        <v>1743</v>
      </c>
      <c r="T372" t="s">
        <v>1743</v>
      </c>
    </row>
    <row r="373" spans="1:20">
      <c r="A373" s="225" t="s">
        <v>1253</v>
      </c>
      <c r="B373" s="231">
        <v>46264</v>
      </c>
      <c r="C373" s="225">
        <v>3</v>
      </c>
      <c r="D373" s="225">
        <v>2010501</v>
      </c>
      <c r="E373" s="166">
        <v>14681</v>
      </c>
      <c r="F373" s="28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5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1743</v>
      </c>
      <c r="S373" t="s">
        <v>1743</v>
      </c>
      <c r="T373" t="s">
        <v>1743</v>
      </c>
    </row>
    <row r="374" spans="1:20">
      <c r="A374" s="225" t="s">
        <v>1253</v>
      </c>
      <c r="B374" s="231">
        <v>46264</v>
      </c>
      <c r="C374" s="225">
        <v>7</v>
      </c>
      <c r="D374" s="225">
        <v>13358</v>
      </c>
      <c r="E374" s="166">
        <v>1728</v>
      </c>
      <c r="F374" s="28" t="str">
        <f>VLOOKUP(Tablaedad[[#This Row],[Item]],'DT HUEVO'!$A:$B,2,0)</f>
        <v>HUEVO AA ROJO X 288 CARTON GRIS CAJA-EN DOCENERA-SOL NACIENT.</v>
      </c>
      <c r="G374" s="9" t="str">
        <f>+VLOOKUP(Tablaedad[[#This Row],[CEDI]],'CONVERSION DATOS'!B:C,2,0)</f>
        <v>TAT CE BARRANQUILLA</v>
      </c>
      <c r="H374" s="15" t="str">
        <f>+VLOOKUP(Tablaedad[[#This Row],[Item]],'DT HUEVO'!$A:$E,4,0)</f>
        <v>EMPACADOS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1743</v>
      </c>
      <c r="S374" t="s">
        <v>1744</v>
      </c>
      <c r="T374" t="s">
        <v>1743</v>
      </c>
    </row>
    <row r="375" spans="1:20">
      <c r="A375" s="225" t="s">
        <v>1431</v>
      </c>
      <c r="B375" s="231">
        <v>46264</v>
      </c>
      <c r="C375" s="225">
        <v>4</v>
      </c>
      <c r="D375" s="225">
        <v>112271</v>
      </c>
      <c r="E375" s="166">
        <v>2400</v>
      </c>
      <c r="F375" s="28" t="str">
        <f>VLOOKUP(Tablaedad[[#This Row],[Item]],'DT HUEVO'!$A:$B,2,0)</f>
        <v>HUEVO XL X 15 PET CAJA X 300 - TAT</v>
      </c>
      <c r="G375" s="9" t="str">
        <f>+VLOOKUP(Tablaedad[[#This Row],[CEDI]],'CONVERSION DATOS'!B:C,2,0)</f>
        <v>TAT BOGOTA SIBERIA</v>
      </c>
      <c r="H375" s="15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CENTRO ORIENTE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1743</v>
      </c>
      <c r="S375" t="s">
        <v>1743</v>
      </c>
      <c r="T375" t="s">
        <v>1743</v>
      </c>
    </row>
    <row r="376" spans="1:20">
      <c r="A376" s="225" t="s">
        <v>1431</v>
      </c>
      <c r="B376" s="231">
        <v>46264</v>
      </c>
      <c r="C376" s="225">
        <v>3</v>
      </c>
      <c r="D376" s="225">
        <v>152384</v>
      </c>
      <c r="E376" s="166">
        <v>3600</v>
      </c>
      <c r="F376" s="28" t="str">
        <f>VLOOKUP(Tablaedad[[#This Row],[Item]],'DT HUEVO'!$A:$B,2,0)</f>
        <v>HUEVO L X 15 PAGUE 14 PET CAJA X 300.</v>
      </c>
      <c r="G376" s="9" t="str">
        <f>+VLOOKUP(Tablaedad[[#This Row],[CEDI]],'CONVERSION DATOS'!B:C,2,0)</f>
        <v>TAT BOGOTA SIBERIA</v>
      </c>
      <c r="H376" s="15" t="str">
        <f>+VLOOKUP(Tablaedad[[#This Row],[Item]],'DT HUEVO'!$A:$E,4,0)</f>
        <v>EMPACADOS</v>
      </c>
      <c r="I376" t="str">
        <f>+VLOOKUP(Tablaedad[[#This Row],[Item]],'DT HUEVO'!$A:$D,3,0)</f>
        <v>L</v>
      </c>
      <c r="J376" t="str">
        <f>+VLOOKUP(G376,'DT HUEVO'!$H:$K,4,0)</f>
        <v>CENTRO ORIENTE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1743</v>
      </c>
      <c r="S376" t="s">
        <v>1743</v>
      </c>
      <c r="T376" t="s">
        <v>1743</v>
      </c>
    </row>
    <row r="377" spans="1:20">
      <c r="A377" s="225" t="s">
        <v>1431</v>
      </c>
      <c r="B377" s="231">
        <v>46264</v>
      </c>
      <c r="C377" s="225">
        <v>3</v>
      </c>
      <c r="D377" s="225">
        <v>2110202</v>
      </c>
      <c r="E377" s="166">
        <v>55616</v>
      </c>
      <c r="F377" s="28" t="str">
        <f>VLOOKUP(Tablaedad[[#This Row],[Item]],'DT HUEVO'!$A:$B,2,0)</f>
        <v>HUEVO XL X 30 CARTON VERDE CANASTA</v>
      </c>
      <c r="G377" s="9" t="str">
        <f>+VLOOKUP(Tablaedad[[#This Row],[CEDI]],'CONVERSION DATOS'!B:C,2,0)</f>
        <v>TAT BOGOTA SIBERIA</v>
      </c>
      <c r="H377" s="15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1743</v>
      </c>
      <c r="S377" t="s">
        <v>1743</v>
      </c>
      <c r="T377" t="s">
        <v>1743</v>
      </c>
    </row>
    <row r="378" spans="1:20">
      <c r="A378" s="225" t="s">
        <v>1431</v>
      </c>
      <c r="B378" s="231">
        <v>46264</v>
      </c>
      <c r="C378" s="225">
        <v>4</v>
      </c>
      <c r="D378" s="225">
        <v>2110217</v>
      </c>
      <c r="E378" s="166">
        <v>21660</v>
      </c>
      <c r="F378" s="28" t="str">
        <f>VLOOKUP(Tablaedad[[#This Row],[Item]],'DT HUEVO'!$A:$B,2,0)</f>
        <v>HUEVO XL X 30 CARTON VERDE AMARRADO SIN ETIQUETA CANASTA</v>
      </c>
      <c r="G378" s="9" t="str">
        <f>+VLOOKUP(Tablaedad[[#This Row],[CEDI]],'CONVERSION DATOS'!B:C,2,0)</f>
        <v>TAT BOGOTA SIBERIA</v>
      </c>
      <c r="H378" s="15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1743</v>
      </c>
      <c r="S378" t="s">
        <v>1743</v>
      </c>
      <c r="T378" t="s">
        <v>1743</v>
      </c>
    </row>
    <row r="379" spans="1:20">
      <c r="A379" s="225" t="s">
        <v>1431</v>
      </c>
      <c r="B379" s="231">
        <v>46264</v>
      </c>
      <c r="C379" s="225">
        <v>3</v>
      </c>
      <c r="D379" s="225">
        <v>2110302</v>
      </c>
      <c r="E379" s="166">
        <v>36798</v>
      </c>
      <c r="F379" s="28" t="str">
        <f>VLOOKUP(Tablaedad[[#This Row],[Item]],'DT HUEVO'!$A:$B,2,0)</f>
        <v>HUEVO L X 30 CARTON VERDE CANASTA</v>
      </c>
      <c r="G379" s="9" t="str">
        <f>+VLOOKUP(Tablaedad[[#This Row],[CEDI]],'CONVERSION DATOS'!B:C,2,0)</f>
        <v>TAT BOGOTA SIBERIA</v>
      </c>
      <c r="H379" s="15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1743</v>
      </c>
      <c r="S379" t="s">
        <v>1743</v>
      </c>
      <c r="T379" t="s">
        <v>1743</v>
      </c>
    </row>
    <row r="380" spans="1:20">
      <c r="A380" s="225" t="s">
        <v>1431</v>
      </c>
      <c r="B380" s="231">
        <v>46264</v>
      </c>
      <c r="C380" s="225">
        <v>4</v>
      </c>
      <c r="D380" s="225">
        <v>2110317</v>
      </c>
      <c r="E380" s="166">
        <v>2880</v>
      </c>
      <c r="F380" s="28" t="str">
        <f>VLOOKUP(Tablaedad[[#This Row],[Item]],'DT HUEVO'!$A:$B,2,0)</f>
        <v>HUEVO L X 30 CARTON VERDE AMARRADO SIN ETIQUETA</v>
      </c>
      <c r="G380" s="9" t="str">
        <f>+VLOOKUP(Tablaedad[[#This Row],[CEDI]],'CONVERSION DATOS'!B:C,2,0)</f>
        <v>TAT BOGOTA SIBERIA</v>
      </c>
      <c r="H380" s="15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1743</v>
      </c>
      <c r="S380" t="s">
        <v>1743</v>
      </c>
      <c r="T380" t="s">
        <v>1743</v>
      </c>
    </row>
    <row r="381" spans="1:20">
      <c r="A381" s="225" t="s">
        <v>1431</v>
      </c>
      <c r="B381" s="231">
        <v>46264</v>
      </c>
      <c r="C381" s="225">
        <v>4</v>
      </c>
      <c r="D381" s="225">
        <v>2110402</v>
      </c>
      <c r="E381" s="166">
        <v>2100</v>
      </c>
      <c r="F381" s="28" t="str">
        <f>VLOOKUP(Tablaedad[[#This Row],[Item]],'DT HUEVO'!$A:$B,2,0)</f>
        <v>HUEVO M X 30 CARTON VERDE CANASTA</v>
      </c>
      <c r="G381" s="9" t="str">
        <f>+VLOOKUP(Tablaedad[[#This Row],[CEDI]],'CONVERSION DATOS'!B:C,2,0)</f>
        <v>TAT BOGOTA SIBERIA</v>
      </c>
      <c r="H381" s="15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1743</v>
      </c>
      <c r="S381" t="s">
        <v>1743</v>
      </c>
      <c r="T381" t="s">
        <v>1743</v>
      </c>
    </row>
    <row r="382" spans="1:20">
      <c r="A382" s="225" t="s">
        <v>1431</v>
      </c>
      <c r="B382" s="231">
        <v>46264</v>
      </c>
      <c r="C382" s="225">
        <v>3</v>
      </c>
      <c r="D382" s="225">
        <v>2112207</v>
      </c>
      <c r="E382" s="166">
        <v>1350</v>
      </c>
      <c r="F382" s="28" t="str">
        <f>VLOOKUP(Tablaedad[[#This Row],[Item]],'DT HUEVO'!$A:$B,2,0)</f>
        <v>HUEVO XL X 15 PET CANASTA</v>
      </c>
      <c r="G382" s="9" t="str">
        <f>+VLOOKUP(Tablaedad[[#This Row],[CEDI]],'CONVERSION DATOS'!B:C,2,0)</f>
        <v>TAT BOGOTA SIBERIA</v>
      </c>
      <c r="H382" s="15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str">
        <f>+VLOOKUP(Tablaedad[[#This Row],[Item]],'DT HUEVO'!$A:$E,5,0)</f>
        <v>TAT</v>
      </c>
      <c r="P382">
        <f>SUMIFS('DIAS DE INVENTARIO TAT'!R:R,'DIAS DE INVENTARIO TAT'!A:A,Tablaedad[[#This Row],[DESTINO]],'DIAS DE INVENTARIO TAT'!B:B,Tablaedad[[#This Row],[Item]])</f>
        <v>0</v>
      </c>
      <c r="R382" t="s">
        <v>1743</v>
      </c>
      <c r="S382" t="s">
        <v>1743</v>
      </c>
      <c r="T382" t="s">
        <v>1743</v>
      </c>
    </row>
    <row r="383" spans="1:20">
      <c r="A383" s="225" t="s">
        <v>1431</v>
      </c>
      <c r="B383" s="231">
        <v>46264</v>
      </c>
      <c r="C383" s="225">
        <v>3</v>
      </c>
      <c r="D383" s="225">
        <v>2152388</v>
      </c>
      <c r="E383" s="166">
        <v>2520</v>
      </c>
      <c r="F383" s="28" t="str">
        <f>VLOOKUP(Tablaedad[[#This Row],[Item]],'DT HUEVO'!$A:$B,2,0)</f>
        <v>HUEVO L X 15 PAGUE 14 PET EN CANASTA.</v>
      </c>
      <c r="G383" s="9" t="str">
        <f>+VLOOKUP(Tablaedad[[#This Row],[CEDI]],'CONVERSION DATOS'!B:C,2,0)</f>
        <v>TAT BOGOTA SIBERIA</v>
      </c>
      <c r="H383" s="15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1743</v>
      </c>
      <c r="S383" t="s">
        <v>1743</v>
      </c>
      <c r="T383" t="s">
        <v>1743</v>
      </c>
    </row>
    <row r="384" spans="1:20">
      <c r="A384" s="225" t="s">
        <v>811</v>
      </c>
      <c r="B384" s="231">
        <v>46264</v>
      </c>
      <c r="C384" s="225">
        <v>18</v>
      </c>
      <c r="D384" s="225">
        <v>2110202</v>
      </c>
      <c r="E384" s="166">
        <v>6809</v>
      </c>
      <c r="F384" s="28" t="str">
        <f>VLOOKUP(Tablaedad[[#This Row],[Item]],'DT HUEVO'!$A:$B,2,0)</f>
        <v>HUEVO XL X 30 CARTON VERDE CANASTA</v>
      </c>
      <c r="G384" s="9" t="str">
        <f>+VLOOKUP(Tablaedad[[#This Row],[CEDI]],'CONVERSION DATOS'!B:C,2,0)</f>
        <v>TAT VILLAVICENCIO</v>
      </c>
      <c r="H384" s="15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1743</v>
      </c>
      <c r="T384" t="s">
        <v>1744</v>
      </c>
    </row>
    <row r="385" spans="1:20">
      <c r="A385" s="225" t="s">
        <v>811</v>
      </c>
      <c r="B385" s="231">
        <v>46264</v>
      </c>
      <c r="C385" s="225">
        <v>6</v>
      </c>
      <c r="D385" s="225">
        <v>2110202</v>
      </c>
      <c r="E385" s="166">
        <v>2254</v>
      </c>
      <c r="F385" s="28" t="str">
        <f>VLOOKUP(Tablaedad[[#This Row],[Item]],'DT HUEVO'!$A:$B,2,0)</f>
        <v>HUEVO XL X 30 CARTON VERDE CANASTA</v>
      </c>
      <c r="G385" s="9" t="str">
        <f>+VLOOKUP(Tablaedad[[#This Row],[CEDI]],'CONVERSION DATOS'!B:C,2,0)</f>
        <v>TAT VILLAVICENCIO</v>
      </c>
      <c r="H385" s="15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1743</v>
      </c>
      <c r="S385" t="s">
        <v>1743</v>
      </c>
      <c r="T385" t="s">
        <v>1743</v>
      </c>
    </row>
    <row r="386" spans="1:20">
      <c r="A386" s="225" t="s">
        <v>811</v>
      </c>
      <c r="B386" s="231">
        <v>46264</v>
      </c>
      <c r="C386" s="225">
        <v>6</v>
      </c>
      <c r="D386" s="225">
        <v>2110302</v>
      </c>
      <c r="E386" s="166">
        <v>4637</v>
      </c>
      <c r="F386" s="28" t="str">
        <f>VLOOKUP(Tablaedad[[#This Row],[Item]],'DT HUEVO'!$A:$B,2,0)</f>
        <v>HUEVO L X 30 CARTON VERDE CANASTA</v>
      </c>
      <c r="G386" s="9" t="str">
        <f>+VLOOKUP(Tablaedad[[#This Row],[CEDI]],'CONVERSION DATOS'!B:C,2,0)</f>
        <v>TAT VILLAVICENCIO</v>
      </c>
      <c r="H386" s="15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1743</v>
      </c>
      <c r="S386" t="s">
        <v>1743</v>
      </c>
      <c r="T386" t="s">
        <v>1743</v>
      </c>
    </row>
    <row r="387" spans="1:20">
      <c r="A387" s="225" t="s">
        <v>1490</v>
      </c>
      <c r="B387" s="231">
        <v>46264</v>
      </c>
      <c r="C387" s="225">
        <v>4</v>
      </c>
      <c r="D387" s="225">
        <v>10301</v>
      </c>
      <c r="E387" s="166">
        <v>300</v>
      </c>
      <c r="F387" s="28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5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1743</v>
      </c>
      <c r="S387" t="s">
        <v>1743</v>
      </c>
      <c r="T387" t="s">
        <v>1743</v>
      </c>
    </row>
    <row r="388" spans="1:20">
      <c r="A388" s="225" t="s">
        <v>1490</v>
      </c>
      <c r="B388" s="231">
        <v>46264</v>
      </c>
      <c r="C388" s="225">
        <v>4</v>
      </c>
      <c r="D388" s="225">
        <v>10401</v>
      </c>
      <c r="E388" s="166">
        <v>565</v>
      </c>
      <c r="F388" s="28" t="str">
        <f>VLOOKUP(Tablaedad[[#This Row],[Item]],'DT HUEVO'!$A:$B,2,0)</f>
        <v>HUEVO A X30 CARTON GRIS</v>
      </c>
      <c r="G388" s="9" t="str">
        <f>+VLOOKUP(Tablaedad[[#This Row],[CEDI]],'CONVERSION DATOS'!B:C,2,0)</f>
        <v>TAT CE CALI</v>
      </c>
      <c r="H388" s="15" t="str">
        <f>+VLOOKUP(Tablaedad[[#This Row],[Item]],'DT HUEVO'!$A:$E,4,0)</f>
        <v>GRIS SUELTO</v>
      </c>
      <c r="I388" t="str">
        <f>+VLOOKUP(Tablaedad[[#This Row],[Item]],'DT HUEVO'!$A:$D,3,0)</f>
        <v>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1743</v>
      </c>
      <c r="S388" t="s">
        <v>1743</v>
      </c>
      <c r="T388" t="s">
        <v>1743</v>
      </c>
    </row>
    <row r="389" spans="1:20">
      <c r="A389" s="225" t="s">
        <v>1490</v>
      </c>
      <c r="B389" s="231">
        <v>46264</v>
      </c>
      <c r="C389" s="225">
        <v>3</v>
      </c>
      <c r="D389" s="225">
        <v>13420</v>
      </c>
      <c r="E389" s="166">
        <v>900</v>
      </c>
      <c r="F389" s="28" t="str">
        <f>VLOOKUP(Tablaedad[[#This Row],[Item]],'DT HUEVO'!$A:$B,2,0)</f>
        <v>HUEVO A X 30 BAND GRIS AMARRADO SOL NACIENTE SANTANDER.</v>
      </c>
      <c r="G389" s="9" t="str">
        <f>+VLOOKUP(Tablaedad[[#This Row],[CEDI]],'CONVERSION DATOS'!B:C,2,0)</f>
        <v>TAT CE CALI</v>
      </c>
      <c r="H389" s="15" t="str">
        <f>+VLOOKUP(Tablaedad[[#This Row],[Item]],'DT HUEVO'!$A:$E,4,0)</f>
        <v>EMPACADOS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1743</v>
      </c>
      <c r="S389" t="s">
        <v>1743</v>
      </c>
      <c r="T389" t="s">
        <v>1743</v>
      </c>
    </row>
    <row r="390" spans="1:20">
      <c r="A390" s="225" t="s">
        <v>1491</v>
      </c>
      <c r="B390" s="231">
        <v>46264</v>
      </c>
      <c r="C390" s="225">
        <v>5</v>
      </c>
      <c r="D390" s="225">
        <v>2010301</v>
      </c>
      <c r="E390" s="166">
        <v>9025</v>
      </c>
      <c r="F390" s="28" t="str">
        <f>VLOOKUP(Tablaedad[[#This Row],[Item]],'DT HUEVO'!$A:$B,2,0)</f>
        <v>HUEVO AA X30 CARTON GRIS CANASTA</v>
      </c>
      <c r="G390" s="9" t="str">
        <f>+VLOOKUP(Tablaedad[[#This Row],[CEDI]],'CONVERSION DATOS'!B:C,2,0)</f>
        <v>TAT CE MONTERIA</v>
      </c>
      <c r="H390" s="15" t="str">
        <f>+VLOOKUP(Tablaedad[[#This Row],[Item]],'DT HUEVO'!$A:$E,4,0)</f>
        <v>GRIS SUELTO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1743</v>
      </c>
      <c r="S390" t="s">
        <v>1743</v>
      </c>
      <c r="T390" t="s">
        <v>1743</v>
      </c>
    </row>
    <row r="391" spans="1:20">
      <c r="A391" s="230" t="s">
        <v>780</v>
      </c>
      <c r="B391" s="231">
        <v>46264</v>
      </c>
      <c r="C391" s="232">
        <v>4</v>
      </c>
      <c r="D391" s="232">
        <v>2110402</v>
      </c>
      <c r="E391" s="232">
        <v>8811</v>
      </c>
      <c r="F391" s="28" t="str">
        <f>VLOOKUP(Tablaedad[[#This Row],[Item]],'DT HUEVO'!$A:$B,2,0)</f>
        <v>HUEVO M X 30 CARTON VERDE CANASTA</v>
      </c>
      <c r="G391" s="9" t="str">
        <f>+VLOOKUP(Tablaedad[[#This Row],[CEDI]],'CONVERSION DATOS'!B:C,2,0)</f>
        <v>TAT VALLEDUPAR</v>
      </c>
      <c r="H391" s="15" t="str">
        <f>+VLOOKUP(Tablaedad[[#This Row],[Item]],'DT HUEVO'!$A:$E,4,0)</f>
        <v>VERDE</v>
      </c>
      <c r="I391" t="str">
        <f>+VLOOKUP(Tablaedad[[#This Row],[Item]],'DT HUEVO'!$A:$D,3,0)</f>
        <v>M</v>
      </c>
      <c r="J391" t="str">
        <f>+VLOOKUP(G391,'DT HUEVO'!$H:$K,4,0)</f>
        <v>COSTA ORIENTE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1743</v>
      </c>
      <c r="S391" t="s">
        <v>1743</v>
      </c>
      <c r="T391" t="s">
        <v>1743</v>
      </c>
    </row>
    <row r="392" spans="1:20">
      <c r="A392" s="230" t="s">
        <v>780</v>
      </c>
      <c r="B392" s="231">
        <v>46264</v>
      </c>
      <c r="C392" s="232">
        <v>3</v>
      </c>
      <c r="D392" s="232">
        <v>2110402</v>
      </c>
      <c r="E392" s="232">
        <v>140400</v>
      </c>
      <c r="F392" s="28" t="str">
        <f>VLOOKUP(Tablaedad[[#This Row],[Item]],'DT HUEVO'!$A:$B,2,0)</f>
        <v>HUEVO M X 30 CARTON VERDE CANASTA</v>
      </c>
      <c r="G392" s="9" t="str">
        <f>+VLOOKUP(Tablaedad[[#This Row],[CEDI]],'CONVERSION DATOS'!B:C,2,0)</f>
        <v>TAT VALLEDUPAR</v>
      </c>
      <c r="H392" s="15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COSTA ORIENTE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1743</v>
      </c>
      <c r="S392" t="s">
        <v>1743</v>
      </c>
      <c r="T392" t="s">
        <v>1743</v>
      </c>
    </row>
    <row r="393" spans="1:20">
      <c r="A393" s="230" t="s">
        <v>780</v>
      </c>
      <c r="B393" s="231">
        <v>46264</v>
      </c>
      <c r="C393" s="232">
        <v>3</v>
      </c>
      <c r="D393" s="232">
        <v>2152388</v>
      </c>
      <c r="E393" s="232">
        <v>60</v>
      </c>
      <c r="F393" s="28" t="str">
        <f>VLOOKUP(Tablaedad[[#This Row],[Item]],'DT HUEVO'!$A:$B,2,0)</f>
        <v>HUEVO L X 15 PAGUE 14 PET EN CANASTA.</v>
      </c>
      <c r="G393" s="9" t="str">
        <f>+VLOOKUP(Tablaedad[[#This Row],[CEDI]],'CONVERSION DATOS'!B:C,2,0)</f>
        <v>TAT VALLEDUPAR</v>
      </c>
      <c r="H393" s="15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COSTA ORIENTE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1743</v>
      </c>
      <c r="S393" t="s">
        <v>1743</v>
      </c>
      <c r="T393" t="s">
        <v>1743</v>
      </c>
    </row>
    <row r="394" spans="1:20">
      <c r="A394" s="230" t="s">
        <v>802</v>
      </c>
      <c r="B394" s="231">
        <v>46264</v>
      </c>
      <c r="C394" s="232">
        <v>4</v>
      </c>
      <c r="D394" s="232">
        <v>110316</v>
      </c>
      <c r="E394" s="232">
        <v>600</v>
      </c>
      <c r="F394" s="28" t="str">
        <f>VLOOKUP(Tablaedad[[#This Row],[Item]],'DT HUEVO'!$A:$B,2,0)</f>
        <v>HUEVO L X30 CARTON VERDE CON ETIQUETA</v>
      </c>
      <c r="G394" s="9" t="str">
        <f>+VLOOKUP(Tablaedad[[#This Row],[CEDI]],'CONVERSION DATOS'!B:C,2,0)</f>
        <v>TAT CARTAGENA</v>
      </c>
      <c r="H394" s="15" t="str">
        <f>+VLOOKUP(Tablaedad[[#This Row],[Item]],'DT HUEVO'!$A:$E,4,0)</f>
        <v>ETIQUETA</v>
      </c>
      <c r="I394" t="str">
        <f>+VLOOKUP(Tablaedad[[#This Row],[Item]],'DT HUEVO'!$A:$D,3,0)</f>
        <v>L</v>
      </c>
      <c r="J394" t="str">
        <f>+VLOOKUP(G394,'DT HUEVO'!$H:$K,4,0)</f>
        <v>COSTA ORIENTE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1743</v>
      </c>
      <c r="S394" t="s">
        <v>1743</v>
      </c>
      <c r="T394" t="s">
        <v>1743</v>
      </c>
    </row>
    <row r="395" spans="1:20">
      <c r="A395" s="230" t="s">
        <v>802</v>
      </c>
      <c r="B395" s="231">
        <v>46264</v>
      </c>
      <c r="C395" s="232">
        <v>8</v>
      </c>
      <c r="D395" s="232">
        <v>13461</v>
      </c>
      <c r="E395" s="232">
        <v>6810</v>
      </c>
      <c r="F395" s="28" t="str">
        <f>VLOOKUP(Tablaedad[[#This Row],[Item]],'DT HUEVO'!$A:$B,2,0)</f>
        <v>HUEVO A X 30 BAND GRIS AMARRADO - OLIMPICA</v>
      </c>
      <c r="G395" s="9" t="str">
        <f>+VLOOKUP(Tablaedad[[#This Row],[CEDI]],'CONVERSION DATOS'!B:C,2,0)</f>
        <v>TAT CARTAGENA</v>
      </c>
      <c r="H395" s="15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COSTA ORIENTE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1743</v>
      </c>
      <c r="S395" t="s">
        <v>1743</v>
      </c>
      <c r="T395" t="s">
        <v>1743</v>
      </c>
    </row>
    <row r="396" spans="1:20">
      <c r="A396" s="230" t="s">
        <v>802</v>
      </c>
      <c r="B396" s="231">
        <v>46264</v>
      </c>
      <c r="C396" s="232">
        <v>7</v>
      </c>
      <c r="D396" s="232">
        <v>2110302</v>
      </c>
      <c r="E396" s="232">
        <v>1152</v>
      </c>
      <c r="F396" s="28" t="str">
        <f>VLOOKUP(Tablaedad[[#This Row],[Item]],'DT HUEVO'!$A:$B,2,0)</f>
        <v>HUEVO L X 30 CARTON VERDE CANASTA</v>
      </c>
      <c r="G396" s="9" t="str">
        <f>+VLOOKUP(Tablaedad[[#This Row],[CEDI]],'CONVERSION DATOS'!B:C,2,0)</f>
        <v>TAT CARTAGENA</v>
      </c>
      <c r="H396" s="15" t="str">
        <f>+VLOOKUP(Tablaedad[[#This Row],[Item]],'DT HUEVO'!$A:$E,4,0)</f>
        <v>VERDE</v>
      </c>
      <c r="I396" t="str">
        <f>+VLOOKUP(Tablaedad[[#This Row],[Item]],'DT HUEVO'!$A:$D,3,0)</f>
        <v>L</v>
      </c>
      <c r="J396" t="str">
        <f>+VLOOKUP(G396,'DT HUEVO'!$H:$K,4,0)</f>
        <v>COSTA ORIENTE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1743</v>
      </c>
      <c r="S396" t="s">
        <v>1743</v>
      </c>
      <c r="T396" t="s">
        <v>1743</v>
      </c>
    </row>
    <row r="397" spans="1:20">
      <c r="A397" s="230" t="s">
        <v>802</v>
      </c>
      <c r="B397" s="231">
        <v>46264</v>
      </c>
      <c r="C397" s="232">
        <v>5</v>
      </c>
      <c r="D397" s="232">
        <v>2110303</v>
      </c>
      <c r="E397" s="232">
        <v>3060</v>
      </c>
      <c r="F397" s="28" t="str">
        <f>VLOOKUP(Tablaedad[[#This Row],[Item]],'DT HUEVO'!$A:$B,2,0)</f>
        <v>HUEVO L X30 CARTON VERDE AMARRADO CANASTA</v>
      </c>
      <c r="G397" s="9" t="str">
        <f>+VLOOKUP(Tablaedad[[#This Row],[CEDI]],'CONVERSION DATOS'!B:C,2,0)</f>
        <v>TAT CARTAGENA</v>
      </c>
      <c r="H397" s="15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COSTA ORIENTE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1743</v>
      </c>
      <c r="S397" t="s">
        <v>1743</v>
      </c>
      <c r="T397" t="s">
        <v>1743</v>
      </c>
    </row>
    <row r="398" spans="1:20">
      <c r="A398" s="230" t="s">
        <v>802</v>
      </c>
      <c r="B398" s="231">
        <v>46264</v>
      </c>
      <c r="C398" s="232">
        <v>4</v>
      </c>
      <c r="D398" s="232">
        <v>2110402</v>
      </c>
      <c r="E398" s="232">
        <v>5365</v>
      </c>
      <c r="F398" s="28" t="str">
        <f>VLOOKUP(Tablaedad[[#This Row],[Item]],'DT HUEVO'!$A:$B,2,0)</f>
        <v>HUEVO M X 30 CARTON VERDE CANASTA</v>
      </c>
      <c r="G398" s="9" t="str">
        <f>+VLOOKUP(Tablaedad[[#This Row],[CEDI]],'CONVERSION DATOS'!B:C,2,0)</f>
        <v>TAT CARTAGENA</v>
      </c>
      <c r="H398" s="15" t="str">
        <f>+VLOOKUP(Tablaedad[[#This Row],[Item]],'DT HUEVO'!$A:$E,4,0)</f>
        <v>VERDE</v>
      </c>
      <c r="I398" t="str">
        <f>+VLOOKUP(Tablaedad[[#This Row],[Item]],'DT HUEVO'!$A:$D,3,0)</f>
        <v>M</v>
      </c>
      <c r="J398" t="str">
        <f>+VLOOKUP(G398,'DT HUEVO'!$H:$K,4,0)</f>
        <v>COSTA ORIENTE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1743</v>
      </c>
      <c r="S398" t="s">
        <v>1743</v>
      </c>
      <c r="T398" t="s">
        <v>1743</v>
      </c>
    </row>
    <row r="399" spans="1:20">
      <c r="A399" s="230" t="s">
        <v>802</v>
      </c>
      <c r="B399" s="231">
        <v>46264</v>
      </c>
      <c r="C399" s="232">
        <v>7</v>
      </c>
      <c r="D399" s="232">
        <v>2114268</v>
      </c>
      <c r="E399" s="232">
        <v>540</v>
      </c>
      <c r="F399" s="28" t="str">
        <f>VLOOKUP(Tablaedad[[#This Row],[Item]],'DT HUEVO'!$A:$B,2,0)</f>
        <v>HUEVO XL X 15 PET CANASTA X 180 PV</v>
      </c>
      <c r="G399" s="9" t="str">
        <f>+VLOOKUP(Tablaedad[[#This Row],[CEDI]],'CONVERSION DATOS'!B:C,2,0)</f>
        <v>TAT CARTAGENA</v>
      </c>
      <c r="H399" s="15" t="str">
        <f>+VLOOKUP(Tablaedad[[#This Row],[Item]],'DT HUEVO'!$A:$E,4,0)</f>
        <v>EMPACADOS</v>
      </c>
      <c r="I399" t="str">
        <f>+VLOOKUP(Tablaedad[[#This Row],[Item]],'DT HUEVO'!$A:$D,3,0)</f>
        <v>XL</v>
      </c>
      <c r="J399" t="str">
        <f>+VLOOKUP(G399,'DT HUEVO'!$H:$K,4,0)</f>
        <v>COSTA ORIENTE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1743</v>
      </c>
      <c r="S399" t="s">
        <v>1743</v>
      </c>
      <c r="T399" t="s">
        <v>1743</v>
      </c>
    </row>
    <row r="400" spans="1:20">
      <c r="A400" s="230" t="s">
        <v>802</v>
      </c>
      <c r="B400" s="231">
        <v>46264</v>
      </c>
      <c r="C400" s="232">
        <v>6</v>
      </c>
      <c r="D400" s="232">
        <v>2114357</v>
      </c>
      <c r="E400" s="232">
        <v>264</v>
      </c>
      <c r="F400" s="28" t="str">
        <f>VLOOKUP(Tablaedad[[#This Row],[Item]],'DT HUEVO'!$A:$B,2,0)</f>
        <v>HUEVO L X 12 PET CANASTA X 144 PV</v>
      </c>
      <c r="G400" s="9" t="str">
        <f>+VLOOKUP(Tablaedad[[#This Row],[CEDI]],'CONVERSION DATOS'!B:C,2,0)</f>
        <v>TAT CARTAGENA</v>
      </c>
      <c r="H400" s="15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COSTA ORIENTE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1743</v>
      </c>
      <c r="S400" t="s">
        <v>1743</v>
      </c>
      <c r="T400" t="s">
        <v>1743</v>
      </c>
    </row>
    <row r="401" spans="1:20">
      <c r="A401" s="230" t="s">
        <v>802</v>
      </c>
      <c r="B401" s="231">
        <v>46264</v>
      </c>
      <c r="C401" s="232">
        <v>9</v>
      </c>
      <c r="D401" s="232">
        <v>2114379</v>
      </c>
      <c r="E401" s="232">
        <v>1740</v>
      </c>
      <c r="F401" s="28" t="str">
        <f>VLOOKUP(Tablaedad[[#This Row],[Item]],'DT HUEVO'!$A:$B,2,0)</f>
        <v>HUEVO L X 30 PET CANASTA X 180 PV</v>
      </c>
      <c r="G401" s="9" t="str">
        <f>+VLOOKUP(Tablaedad[[#This Row],[CEDI]],'CONVERSION DATOS'!B:C,2,0)</f>
        <v>TAT CARTAGENA</v>
      </c>
      <c r="H401" s="15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1743</v>
      </c>
      <c r="S401" t="s">
        <v>1743</v>
      </c>
      <c r="T401" t="s">
        <v>1743</v>
      </c>
    </row>
    <row r="402" spans="1:20">
      <c r="A402" s="230" t="s">
        <v>802</v>
      </c>
      <c r="B402" s="231">
        <v>46264</v>
      </c>
      <c r="C402" s="232">
        <v>6</v>
      </c>
      <c r="D402" s="232">
        <v>2152388</v>
      </c>
      <c r="E402" s="232">
        <v>10275</v>
      </c>
      <c r="F402" s="28" t="str">
        <f>VLOOKUP(Tablaedad[[#This Row],[Item]],'DT HUEVO'!$A:$B,2,0)</f>
        <v>HUEVO L X 15 PAGUE 14 PET EN CANASTA.</v>
      </c>
      <c r="G402" s="9" t="str">
        <f>+VLOOKUP(Tablaedad[[#This Row],[CEDI]],'CONVERSION DATOS'!B:C,2,0)</f>
        <v>TAT CARTAGENA</v>
      </c>
      <c r="H402" s="15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1743</v>
      </c>
      <c r="S402" t="s">
        <v>1743</v>
      </c>
      <c r="T402" t="s">
        <v>1743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1743</v>
      </c>
      <c r="S403" t="s">
        <v>1743</v>
      </c>
      <c r="T403" t="s">
        <v>1743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1743</v>
      </c>
      <c r="S404" t="s">
        <v>1743</v>
      </c>
      <c r="T404" t="s">
        <v>1743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1743</v>
      </c>
      <c r="S405" t="s">
        <v>1743</v>
      </c>
      <c r="T405" t="s">
        <v>1743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1743</v>
      </c>
      <c r="S406" t="s">
        <v>1743</v>
      </c>
      <c r="T406" t="s">
        <v>1743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1743</v>
      </c>
      <c r="S407" t="s">
        <v>1743</v>
      </c>
      <c r="T407" t="s">
        <v>1743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1743</v>
      </c>
      <c r="S408" t="s">
        <v>1743</v>
      </c>
      <c r="T408" t="s">
        <v>1743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1743</v>
      </c>
      <c r="S409" t="s">
        <v>1743</v>
      </c>
      <c r="T409" t="s">
        <v>1743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1743</v>
      </c>
      <c r="S410" t="s">
        <v>1743</v>
      </c>
      <c r="T410" t="s">
        <v>1743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1743</v>
      </c>
      <c r="S411" t="s">
        <v>1743</v>
      </c>
      <c r="T411" t="s">
        <v>1743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1743</v>
      </c>
      <c r="S412" t="s">
        <v>1743</v>
      </c>
      <c r="T412" t="s">
        <v>1743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1743</v>
      </c>
      <c r="S413" t="s">
        <v>1743</v>
      </c>
      <c r="T413" t="s">
        <v>1743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1743</v>
      </c>
      <c r="S414" t="s">
        <v>1743</v>
      </c>
      <c r="T414" t="s">
        <v>1743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1743</v>
      </c>
      <c r="S415" t="s">
        <v>1743</v>
      </c>
      <c r="T415" t="s">
        <v>1743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1743</v>
      </c>
      <c r="S416" t="s">
        <v>1743</v>
      </c>
      <c r="T416" t="s">
        <v>1743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1743</v>
      </c>
      <c r="S417" t="s">
        <v>1743</v>
      </c>
      <c r="T417" t="s">
        <v>1743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1743</v>
      </c>
      <c r="S418" t="s">
        <v>1743</v>
      </c>
      <c r="T418" t="s">
        <v>1743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1743</v>
      </c>
      <c r="S419" t="s">
        <v>1743</v>
      </c>
      <c r="T419" t="s">
        <v>1743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1743</v>
      </c>
      <c r="S420" t="s">
        <v>1743</v>
      </c>
      <c r="T420" t="s">
        <v>1743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1743</v>
      </c>
      <c r="S421" t="s">
        <v>1743</v>
      </c>
      <c r="T421" t="s">
        <v>1743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1743</v>
      </c>
      <c r="S422" t="s">
        <v>1743</v>
      </c>
      <c r="T422" t="s">
        <v>1743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1743</v>
      </c>
      <c r="S423" t="s">
        <v>1743</v>
      </c>
      <c r="T423" t="s">
        <v>1743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1743</v>
      </c>
      <c r="S424" t="s">
        <v>1743</v>
      </c>
      <c r="T424" t="s">
        <v>1743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1743</v>
      </c>
      <c r="S425" t="s">
        <v>1743</v>
      </c>
      <c r="T425" t="s">
        <v>1743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1743</v>
      </c>
      <c r="S426" t="s">
        <v>1743</v>
      </c>
      <c r="T426" t="s">
        <v>1743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1743</v>
      </c>
      <c r="S427" t="s">
        <v>1743</v>
      </c>
      <c r="T427" t="s">
        <v>1743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1743</v>
      </c>
      <c r="S428" t="s">
        <v>1743</v>
      </c>
      <c r="T428" t="s">
        <v>1743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1743</v>
      </c>
      <c r="S429" t="s">
        <v>1743</v>
      </c>
      <c r="T429" t="s">
        <v>1743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1743</v>
      </c>
      <c r="S430" t="s">
        <v>1743</v>
      </c>
      <c r="T430" t="s">
        <v>1743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1743</v>
      </c>
      <c r="S431" t="s">
        <v>1743</v>
      </c>
      <c r="T431" t="s">
        <v>1743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1743</v>
      </c>
      <c r="S432" t="s">
        <v>1743</v>
      </c>
      <c r="T432" t="s">
        <v>1743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1743</v>
      </c>
      <c r="S433" t="s">
        <v>1743</v>
      </c>
      <c r="T433" t="s">
        <v>1743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1743</v>
      </c>
      <c r="S434" t="s">
        <v>1743</v>
      </c>
      <c r="T434" t="s">
        <v>1743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1743</v>
      </c>
      <c r="S435" t="s">
        <v>1743</v>
      </c>
      <c r="T435" t="s">
        <v>1743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1743</v>
      </c>
      <c r="S436" t="s">
        <v>1743</v>
      </c>
      <c r="T436" t="s">
        <v>1743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1743</v>
      </c>
      <c r="S437" t="s">
        <v>1743</v>
      </c>
      <c r="T437" t="s">
        <v>1743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1743</v>
      </c>
      <c r="S438" t="s">
        <v>1743</v>
      </c>
      <c r="T438" t="s">
        <v>1743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1743</v>
      </c>
      <c r="S439" t="s">
        <v>1743</v>
      </c>
      <c r="T439" t="s">
        <v>1743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1743</v>
      </c>
      <c r="S440" t="s">
        <v>1743</v>
      </c>
      <c r="T440" t="s">
        <v>1743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1743</v>
      </c>
      <c r="S441" t="s">
        <v>1743</v>
      </c>
      <c r="T441" t="s">
        <v>1743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1743</v>
      </c>
      <c r="S442" t="s">
        <v>1743</v>
      </c>
      <c r="T442" t="s">
        <v>1743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1743</v>
      </c>
      <c r="S443" t="s">
        <v>1743</v>
      </c>
      <c r="T443" t="s">
        <v>1743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1743</v>
      </c>
      <c r="S444" t="s">
        <v>1743</v>
      </c>
      <c r="T444" t="s">
        <v>1743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1743</v>
      </c>
      <c r="S445" t="s">
        <v>1743</v>
      </c>
      <c r="T445" t="s">
        <v>1743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1743</v>
      </c>
      <c r="S446" t="s">
        <v>1743</v>
      </c>
      <c r="T446" t="s">
        <v>1743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1743</v>
      </c>
      <c r="S447" t="s">
        <v>1743</v>
      </c>
      <c r="T447" t="s">
        <v>1743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1743</v>
      </c>
      <c r="S448" t="s">
        <v>1743</v>
      </c>
      <c r="T448" t="s">
        <v>1743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1743</v>
      </c>
      <c r="S449" t="s">
        <v>1743</v>
      </c>
      <c r="T449" t="s">
        <v>1743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1743</v>
      </c>
      <c r="S450" t="s">
        <v>1743</v>
      </c>
      <c r="T450" t="s">
        <v>1743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1743</v>
      </c>
      <c r="S451" t="s">
        <v>1743</v>
      </c>
      <c r="T451" t="s">
        <v>1743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1743</v>
      </c>
      <c r="S452" t="s">
        <v>1743</v>
      </c>
      <c r="T452" t="s">
        <v>1743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1743</v>
      </c>
      <c r="S453" t="s">
        <v>1743</v>
      </c>
      <c r="T453" t="s">
        <v>1743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1743</v>
      </c>
      <c r="S454" t="s">
        <v>1743</v>
      </c>
      <c r="T454" t="s">
        <v>1743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1743</v>
      </c>
      <c r="S455" t="s">
        <v>1743</v>
      </c>
      <c r="T455" t="s">
        <v>1743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1743</v>
      </c>
      <c r="S456" t="s">
        <v>1743</v>
      </c>
      <c r="T456" t="s">
        <v>1743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1743</v>
      </c>
      <c r="S457" t="s">
        <v>1743</v>
      </c>
      <c r="T457" t="s">
        <v>1743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1743</v>
      </c>
      <c r="S458" t="s">
        <v>1743</v>
      </c>
      <c r="T458" t="s">
        <v>1743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1743</v>
      </c>
      <c r="S459" t="s">
        <v>1743</v>
      </c>
      <c r="T459" t="s">
        <v>1743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1743</v>
      </c>
      <c r="S460" t="s">
        <v>1743</v>
      </c>
      <c r="T460" t="s">
        <v>1743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1743</v>
      </c>
      <c r="S461" t="s">
        <v>1743</v>
      </c>
      <c r="T461" t="s">
        <v>1743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1743</v>
      </c>
      <c r="S462" t="s">
        <v>1743</v>
      </c>
      <c r="T462" t="s">
        <v>1743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1743</v>
      </c>
      <c r="S463" t="s">
        <v>1743</v>
      </c>
      <c r="T463" t="s">
        <v>1743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1743</v>
      </c>
      <c r="S464" t="s">
        <v>1743</v>
      </c>
      <c r="T464" t="s">
        <v>1743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1743</v>
      </c>
      <c r="S465" t="s">
        <v>1743</v>
      </c>
      <c r="T465" t="s">
        <v>1743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1743</v>
      </c>
      <c r="S466" t="s">
        <v>1743</v>
      </c>
      <c r="T466" t="s">
        <v>1743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1743</v>
      </c>
      <c r="S467" t="s">
        <v>1743</v>
      </c>
      <c r="T467" t="s">
        <v>1743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1743</v>
      </c>
      <c r="S468" t="s">
        <v>1743</v>
      </c>
      <c r="T468" t="s">
        <v>1743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1743</v>
      </c>
      <c r="S469" t="s">
        <v>1743</v>
      </c>
      <c r="T469" t="s">
        <v>1743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1743</v>
      </c>
      <c r="S470" t="s">
        <v>1743</v>
      </c>
      <c r="T470" t="s">
        <v>1743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1743</v>
      </c>
      <c r="S471" t="s">
        <v>1743</v>
      </c>
      <c r="T471" t="s">
        <v>1743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1743</v>
      </c>
      <c r="S472" t="s">
        <v>1743</v>
      </c>
      <c r="T472" t="s">
        <v>1743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1743</v>
      </c>
      <c r="S473" t="s">
        <v>1743</v>
      </c>
      <c r="T473" t="s">
        <v>1743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1743</v>
      </c>
      <c r="S474" t="s">
        <v>1743</v>
      </c>
      <c r="T474" t="s">
        <v>1743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1743</v>
      </c>
      <c r="S475" t="s">
        <v>1743</v>
      </c>
      <c r="T475" t="s">
        <v>1743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1743</v>
      </c>
      <c r="S476" t="s">
        <v>1743</v>
      </c>
      <c r="T476" t="s">
        <v>1743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1743</v>
      </c>
      <c r="S477" t="s">
        <v>1743</v>
      </c>
      <c r="T477" t="s">
        <v>1743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1743</v>
      </c>
      <c r="S478" t="s">
        <v>1743</v>
      </c>
      <c r="T478" t="s">
        <v>1743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1743</v>
      </c>
      <c r="S479" t="s">
        <v>1743</v>
      </c>
      <c r="T479" t="s">
        <v>1743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1743</v>
      </c>
      <c r="S480" t="s">
        <v>1743</v>
      </c>
      <c r="T480" t="s">
        <v>1743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1743</v>
      </c>
      <c r="S481" t="s">
        <v>1743</v>
      </c>
      <c r="T481" t="s">
        <v>1743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1743</v>
      </c>
      <c r="S482" t="s">
        <v>1743</v>
      </c>
      <c r="T482" t="s">
        <v>1743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1743</v>
      </c>
      <c r="S483" t="s">
        <v>1743</v>
      </c>
      <c r="T483" t="s">
        <v>1743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1743</v>
      </c>
      <c r="S484" t="s">
        <v>1743</v>
      </c>
      <c r="T484" t="s">
        <v>1743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1743</v>
      </c>
      <c r="S485" t="s">
        <v>1743</v>
      </c>
      <c r="T485" t="s">
        <v>1743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1743</v>
      </c>
      <c r="S486" t="s">
        <v>1743</v>
      </c>
      <c r="T486" t="s">
        <v>1743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1743</v>
      </c>
      <c r="S487" t="s">
        <v>1743</v>
      </c>
      <c r="T487" t="s">
        <v>1743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1743</v>
      </c>
      <c r="S488" t="s">
        <v>1743</v>
      </c>
      <c r="T488" t="s">
        <v>1743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1743</v>
      </c>
      <c r="S489" t="s">
        <v>1743</v>
      </c>
      <c r="T489" t="s">
        <v>1743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1743</v>
      </c>
      <c r="S490" t="s">
        <v>1743</v>
      </c>
      <c r="T490" t="s">
        <v>1743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1743</v>
      </c>
      <c r="S491" t="s">
        <v>1743</v>
      </c>
      <c r="T491" t="s">
        <v>1743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1743</v>
      </c>
      <c r="S492" t="s">
        <v>1743</v>
      </c>
      <c r="T492" t="s">
        <v>1743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1743</v>
      </c>
      <c r="S493" t="s">
        <v>1743</v>
      </c>
      <c r="T493" t="s">
        <v>1743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1743</v>
      </c>
      <c r="S494" t="s">
        <v>1743</v>
      </c>
      <c r="T494" t="s">
        <v>1743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1743</v>
      </c>
      <c r="S495" t="s">
        <v>1743</v>
      </c>
      <c r="T495" t="s">
        <v>1743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1743</v>
      </c>
      <c r="S496" t="s">
        <v>1743</v>
      </c>
      <c r="T496" t="s">
        <v>1743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1743</v>
      </c>
      <c r="S497" t="s">
        <v>1743</v>
      </c>
      <c r="T497" t="s">
        <v>1743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I3" sqref="I3:K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JUEVES</v>
      </c>
      <c r="E1" s="104" t="str">
        <f t="shared" si="0"/>
        <v>VIERNES</v>
      </c>
      <c r="F1" s="104" t="str">
        <f t="shared" si="0"/>
        <v>SÁBADO</v>
      </c>
      <c r="G1" s="104" t="str">
        <f t="shared" si="0"/>
        <v>LUNES</v>
      </c>
      <c r="H1" s="104" t="str">
        <f t="shared" si="0"/>
        <v>MARTES</v>
      </c>
      <c r="I1" s="104" t="str">
        <f t="shared" si="0"/>
        <v>MIÉRCOLES</v>
      </c>
      <c r="J1" s="104" t="str">
        <f t="shared" si="0"/>
        <v>JUEVES</v>
      </c>
      <c r="K1" s="104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2207200</v>
      </c>
      <c r="E2" s="144">
        <f t="shared" si="1"/>
        <v>2518222</v>
      </c>
      <c r="F2" s="144">
        <f t="shared" si="1"/>
        <v>2234600</v>
      </c>
      <c r="G2" s="144">
        <f t="shared" si="1"/>
        <v>2350059</v>
      </c>
      <c r="H2" s="144">
        <f t="shared" si="1"/>
        <v>2349141</v>
      </c>
      <c r="I2" s="144">
        <f t="shared" si="1"/>
        <v>2346291</v>
      </c>
      <c r="J2" s="144">
        <f t="shared" si="1"/>
        <v>2057237</v>
      </c>
      <c r="K2" s="144">
        <f>SUBTOTAL(9,K4:K230)</f>
        <v>2334282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46254</v>
      </c>
      <c r="E3" s="134">
        <v>46255</v>
      </c>
      <c r="F3" s="134">
        <v>46256</v>
      </c>
      <c r="G3" s="134">
        <v>46258</v>
      </c>
      <c r="H3" s="134">
        <v>46259</v>
      </c>
      <c r="I3" s="134">
        <v>46260</v>
      </c>
      <c r="J3" s="134">
        <v>46261</v>
      </c>
      <c r="K3" s="134">
        <v>46262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/>
      <c r="G4"/>
      <c r="H4"/>
      <c r="I4">
        <v>2400</v>
      </c>
      <c r="J4">
        <v>300</v>
      </c>
      <c r="K4">
        <v>14700</v>
      </c>
    </row>
    <row r="5" spans="1:12" ht="14.5">
      <c r="A5" s="6" t="s">
        <v>1316</v>
      </c>
      <c r="B5" s="6">
        <v>112268</v>
      </c>
      <c r="C5" t="s">
        <v>1065</v>
      </c>
      <c r="D5"/>
      <c r="E5"/>
      <c r="F5"/>
      <c r="G5"/>
      <c r="H5"/>
      <c r="I5">
        <v>2100</v>
      </c>
      <c r="J5"/>
      <c r="K5">
        <v>7050</v>
      </c>
    </row>
    <row r="6" spans="1:12" ht="14.5">
      <c r="A6" s="6" t="s">
        <v>1316</v>
      </c>
      <c r="B6" s="6">
        <v>112357</v>
      </c>
      <c r="C6" t="s">
        <v>1067</v>
      </c>
      <c r="D6"/>
      <c r="E6"/>
      <c r="F6"/>
      <c r="G6"/>
      <c r="H6"/>
      <c r="I6">
        <v>480</v>
      </c>
      <c r="J6"/>
      <c r="K6"/>
    </row>
    <row r="7" spans="1:12" ht="14.5">
      <c r="A7" s="6" t="s">
        <v>1316</v>
      </c>
      <c r="B7" s="6">
        <v>2110302</v>
      </c>
      <c r="C7" t="s">
        <v>1006</v>
      </c>
      <c r="D7">
        <v>89820</v>
      </c>
      <c r="E7">
        <v>93561</v>
      </c>
      <c r="F7">
        <v>97207</v>
      </c>
      <c r="G7">
        <v>93567</v>
      </c>
      <c r="H7">
        <v>97195</v>
      </c>
      <c r="I7">
        <v>93825</v>
      </c>
      <c r="J7">
        <v>106685</v>
      </c>
      <c r="K7">
        <v>114110</v>
      </c>
    </row>
    <row r="8" spans="1:12" ht="14.5">
      <c r="A8" s="6" t="s">
        <v>1316</v>
      </c>
      <c r="B8" s="6">
        <v>2110402</v>
      </c>
      <c r="C8" t="s">
        <v>1008</v>
      </c>
      <c r="D8">
        <v>135599</v>
      </c>
      <c r="E8">
        <v>116334</v>
      </c>
      <c r="F8">
        <v>153148</v>
      </c>
      <c r="G8">
        <v>154041</v>
      </c>
      <c r="H8">
        <v>142997</v>
      </c>
      <c r="I8">
        <v>140786</v>
      </c>
      <c r="J8">
        <v>126496</v>
      </c>
      <c r="K8">
        <v>122268</v>
      </c>
    </row>
    <row r="9" spans="1:12" ht="14.5">
      <c r="A9" s="6" t="s">
        <v>1316</v>
      </c>
      <c r="B9" s="6">
        <v>2110202</v>
      </c>
      <c r="C9" t="s">
        <v>1007</v>
      </c>
      <c r="D9">
        <v>180</v>
      </c>
      <c r="E9">
        <v>3099</v>
      </c>
      <c r="F9">
        <v>2150</v>
      </c>
      <c r="G9">
        <v>90</v>
      </c>
      <c r="H9">
        <v>1252</v>
      </c>
      <c r="I9">
        <v>418</v>
      </c>
      <c r="J9">
        <v>990</v>
      </c>
      <c r="K9">
        <v>1610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/>
      <c r="H10"/>
      <c r="I10"/>
      <c r="J10">
        <v>1500</v>
      </c>
      <c r="K10">
        <v>0</v>
      </c>
    </row>
    <row r="11" spans="1:12" ht="14.5">
      <c r="A11" s="6" t="s">
        <v>1316</v>
      </c>
      <c r="B11" s="6">
        <v>110316</v>
      </c>
      <c r="C11" t="s">
        <v>1093</v>
      </c>
      <c r="D11">
        <v>2700</v>
      </c>
      <c r="E11">
        <v>31918</v>
      </c>
      <c r="F11">
        <v>12590</v>
      </c>
      <c r="G11">
        <v>12700</v>
      </c>
      <c r="H11">
        <v>9295</v>
      </c>
      <c r="I11">
        <v>20999</v>
      </c>
      <c r="J11">
        <v>8550</v>
      </c>
      <c r="K11">
        <v>19184</v>
      </c>
    </row>
    <row r="12" spans="1:12" ht="14.5">
      <c r="A12" s="6" t="s">
        <v>1316</v>
      </c>
      <c r="B12" s="6">
        <v>110416</v>
      </c>
      <c r="C12" t="s">
        <v>1264</v>
      </c>
      <c r="D12">
        <v>1400</v>
      </c>
      <c r="E12">
        <v>4400</v>
      </c>
      <c r="F12">
        <v>9900</v>
      </c>
      <c r="G12">
        <v>8400</v>
      </c>
      <c r="H12">
        <v>1650</v>
      </c>
      <c r="I12">
        <v>4590</v>
      </c>
      <c r="J12">
        <v>3810</v>
      </c>
      <c r="K12">
        <v>1200</v>
      </c>
    </row>
    <row r="13" spans="1:12" ht="14.5">
      <c r="A13" s="6" t="s">
        <v>1316</v>
      </c>
      <c r="B13" s="6">
        <v>110480</v>
      </c>
      <c r="C13" t="s">
        <v>1484</v>
      </c>
      <c r="D13"/>
      <c r="E13"/>
      <c r="F13"/>
      <c r="G13"/>
      <c r="H13">
        <v>0</v>
      </c>
      <c r="I13">
        <v>35640</v>
      </c>
      <c r="J13"/>
      <c r="K13">
        <v>0</v>
      </c>
    </row>
    <row r="14" spans="1:12" ht="14.5">
      <c r="A14" s="6" t="s">
        <v>1316</v>
      </c>
      <c r="B14" s="6">
        <v>114357</v>
      </c>
      <c r="C14" t="s">
        <v>1180</v>
      </c>
      <c r="D14"/>
      <c r="E14">
        <v>360</v>
      </c>
      <c r="F14"/>
      <c r="G14"/>
      <c r="H14"/>
      <c r="I14"/>
      <c r="J14">
        <v>480</v>
      </c>
      <c r="K14"/>
    </row>
    <row r="15" spans="1:12" ht="14.5">
      <c r="A15" s="6" t="s">
        <v>1316</v>
      </c>
      <c r="B15" s="6">
        <v>114379</v>
      </c>
      <c r="C15" t="s">
        <v>1181</v>
      </c>
      <c r="D15"/>
      <c r="E15">
        <v>5700</v>
      </c>
      <c r="F15"/>
      <c r="G15">
        <v>3300</v>
      </c>
      <c r="H15">
        <v>0</v>
      </c>
      <c r="I15"/>
      <c r="J15">
        <v>7500</v>
      </c>
      <c r="K15"/>
    </row>
    <row r="16" spans="1:12" ht="14.5">
      <c r="A16" s="6" t="s">
        <v>1316</v>
      </c>
      <c r="B16" s="6">
        <v>114268</v>
      </c>
      <c r="C16" t="s">
        <v>1179</v>
      </c>
      <c r="D16"/>
      <c r="E16">
        <v>1200</v>
      </c>
      <c r="F16"/>
      <c r="G16">
        <v>2100</v>
      </c>
      <c r="H16"/>
      <c r="I16">
        <v>0</v>
      </c>
      <c r="J16">
        <v>3600</v>
      </c>
      <c r="K16"/>
    </row>
    <row r="17" spans="1:11" ht="14.5">
      <c r="A17" s="6" t="s">
        <v>1316</v>
      </c>
      <c r="B17" s="6">
        <v>2010108</v>
      </c>
      <c r="C17" t="s">
        <v>1116</v>
      </c>
      <c r="D17">
        <v>20</v>
      </c>
      <c r="E17">
        <v>55</v>
      </c>
      <c r="F17"/>
      <c r="G17"/>
      <c r="H17">
        <v>63</v>
      </c>
      <c r="I17"/>
      <c r="J17"/>
      <c r="K17">
        <v>9</v>
      </c>
    </row>
    <row r="18" spans="1:11" ht="14.5">
      <c r="A18" s="6" t="s">
        <v>1316</v>
      </c>
      <c r="B18" s="6">
        <v>2110317</v>
      </c>
      <c r="C18" t="s">
        <v>1265</v>
      </c>
      <c r="D18">
        <v>9660</v>
      </c>
      <c r="E18"/>
      <c r="F18">
        <v>6000</v>
      </c>
      <c r="G18"/>
      <c r="H18">
        <v>1620</v>
      </c>
      <c r="I18">
        <v>9000</v>
      </c>
      <c r="J18"/>
      <c r="K18">
        <v>1620</v>
      </c>
    </row>
    <row r="19" spans="1:11" ht="14.5">
      <c r="A19" s="6" t="s">
        <v>1316</v>
      </c>
      <c r="B19" s="6">
        <v>2110403</v>
      </c>
      <c r="C19" t="s">
        <v>1080</v>
      </c>
      <c r="D19">
        <v>3039</v>
      </c>
      <c r="E19"/>
      <c r="F19">
        <v>3039</v>
      </c>
      <c r="G19"/>
      <c r="H19"/>
      <c r="I19"/>
      <c r="J19"/>
      <c r="K19"/>
    </row>
    <row r="20" spans="1:11" ht="14.5">
      <c r="A20" s="6" t="s">
        <v>1316</v>
      </c>
      <c r="B20" s="6">
        <v>110322</v>
      </c>
      <c r="C20" t="s">
        <v>1326</v>
      </c>
      <c r="D20"/>
      <c r="E20"/>
      <c r="F20"/>
      <c r="G20">
        <v>1950</v>
      </c>
      <c r="H20"/>
      <c r="I20"/>
      <c r="J20"/>
      <c r="K20"/>
    </row>
    <row r="21" spans="1:11" ht="14.5">
      <c r="A21" s="6" t="s">
        <v>1316</v>
      </c>
      <c r="B21" s="6">
        <v>2110404</v>
      </c>
      <c r="C21" t="s">
        <v>1432</v>
      </c>
      <c r="D21">
        <v>3500</v>
      </c>
      <c r="E21"/>
      <c r="F21"/>
      <c r="G21">
        <v>6000</v>
      </c>
      <c r="H21">
        <v>3500</v>
      </c>
      <c r="I21"/>
      <c r="J21">
        <v>3500</v>
      </c>
      <c r="K21"/>
    </row>
    <row r="22" spans="1:11" ht="14.5">
      <c r="A22" s="167" t="s">
        <v>1316</v>
      </c>
      <c r="B22" s="6">
        <v>2152388</v>
      </c>
      <c r="C22" t="s">
        <v>1105</v>
      </c>
      <c r="D22">
        <v>8835</v>
      </c>
      <c r="E22">
        <v>8955</v>
      </c>
      <c r="F22">
        <v>9885</v>
      </c>
      <c r="G22">
        <v>8670</v>
      </c>
      <c r="H22">
        <v>9615</v>
      </c>
      <c r="I22">
        <v>9465</v>
      </c>
      <c r="J22">
        <v>7780</v>
      </c>
      <c r="K22">
        <v>6420</v>
      </c>
    </row>
    <row r="23" spans="1:11" ht="14.5">
      <c r="A23" s="6" t="s">
        <v>1373</v>
      </c>
      <c r="B23" s="6">
        <v>112379</v>
      </c>
      <c r="C23" t="s">
        <v>1066</v>
      </c>
      <c r="D23">
        <v>8700</v>
      </c>
      <c r="E23">
        <v>55800</v>
      </c>
      <c r="F23">
        <v>-3360</v>
      </c>
      <c r="G23">
        <v>31200</v>
      </c>
      <c r="H23">
        <v>6300</v>
      </c>
      <c r="I23">
        <v>-1770</v>
      </c>
      <c r="J23">
        <v>4800</v>
      </c>
      <c r="K23">
        <v>26700</v>
      </c>
    </row>
    <row r="24" spans="1:11" ht="14.5">
      <c r="A24" s="6" t="s">
        <v>1373</v>
      </c>
      <c r="B24" s="6">
        <v>112268</v>
      </c>
      <c r="C24" t="s">
        <v>1065</v>
      </c>
      <c r="D24">
        <v>5340</v>
      </c>
      <c r="E24">
        <v>5880</v>
      </c>
      <c r="F24">
        <v>-15</v>
      </c>
      <c r="G24">
        <v>10860</v>
      </c>
      <c r="H24">
        <v>900</v>
      </c>
      <c r="I24">
        <v>-255</v>
      </c>
      <c r="J24">
        <v>1500</v>
      </c>
      <c r="K24">
        <v>5580</v>
      </c>
    </row>
    <row r="25" spans="1:11" ht="14.5">
      <c r="A25" s="6" t="s">
        <v>1373</v>
      </c>
      <c r="B25" s="6">
        <v>112357</v>
      </c>
      <c r="C25" t="s">
        <v>1067</v>
      </c>
      <c r="D25">
        <v>-240</v>
      </c>
      <c r="E25">
        <v>1560</v>
      </c>
      <c r="F25"/>
      <c r="G25">
        <v>2400</v>
      </c>
      <c r="H25">
        <v>612</v>
      </c>
      <c r="I25"/>
      <c r="J25">
        <v>480</v>
      </c>
      <c r="K25">
        <v>1320</v>
      </c>
    </row>
    <row r="26" spans="1:11" ht="14.5">
      <c r="A26" s="6" t="s">
        <v>1373</v>
      </c>
      <c r="B26" s="6">
        <v>2110302</v>
      </c>
      <c r="C26" t="s">
        <v>1006</v>
      </c>
      <c r="D26">
        <v>62044</v>
      </c>
      <c r="E26">
        <v>84146</v>
      </c>
      <c r="F26">
        <v>68495</v>
      </c>
      <c r="G26">
        <v>66426</v>
      </c>
      <c r="H26">
        <v>71856</v>
      </c>
      <c r="I26">
        <v>76955</v>
      </c>
      <c r="J26">
        <v>59763</v>
      </c>
      <c r="K26">
        <v>77545</v>
      </c>
    </row>
    <row r="27" spans="1:11" ht="14.5">
      <c r="A27" s="6" t="s">
        <v>1373</v>
      </c>
      <c r="B27" s="6">
        <v>2110402</v>
      </c>
      <c r="C27" t="s">
        <v>1008</v>
      </c>
      <c r="D27">
        <v>1846</v>
      </c>
      <c r="E27">
        <v>2675</v>
      </c>
      <c r="F27">
        <v>5752</v>
      </c>
      <c r="G27">
        <v>2239</v>
      </c>
      <c r="H27">
        <v>4436</v>
      </c>
      <c r="I27">
        <v>3088</v>
      </c>
      <c r="J27">
        <v>2790</v>
      </c>
      <c r="K27">
        <v>3880</v>
      </c>
    </row>
    <row r="28" spans="1:11" ht="14.5">
      <c r="A28" s="6" t="s">
        <v>1373</v>
      </c>
      <c r="B28" s="6">
        <v>152384</v>
      </c>
      <c r="C28" t="s">
        <v>1106</v>
      </c>
      <c r="D28">
        <v>5760</v>
      </c>
      <c r="E28">
        <v>40620</v>
      </c>
      <c r="F28">
        <v>6300</v>
      </c>
      <c r="G28">
        <v>6030</v>
      </c>
      <c r="H28">
        <v>8745</v>
      </c>
      <c r="I28">
        <v>5865</v>
      </c>
      <c r="J28">
        <v>20605</v>
      </c>
      <c r="K28">
        <v>9480</v>
      </c>
    </row>
    <row r="29" spans="1:11" ht="14.5">
      <c r="A29" s="6" t="s">
        <v>1373</v>
      </c>
      <c r="B29" s="6">
        <v>2110202</v>
      </c>
      <c r="C29" t="s">
        <v>1007</v>
      </c>
      <c r="D29">
        <v>174086</v>
      </c>
      <c r="E29">
        <v>146733</v>
      </c>
      <c r="F29">
        <v>167182</v>
      </c>
      <c r="G29">
        <v>122837</v>
      </c>
      <c r="H29">
        <v>273326</v>
      </c>
      <c r="I29">
        <v>193582</v>
      </c>
      <c r="J29">
        <v>160590</v>
      </c>
      <c r="K29">
        <v>107664</v>
      </c>
    </row>
    <row r="30" spans="1:11" ht="14.5">
      <c r="A30" s="6" t="s">
        <v>1373</v>
      </c>
      <c r="B30" s="6">
        <v>110303</v>
      </c>
      <c r="C30" t="s">
        <v>1096</v>
      </c>
      <c r="D30"/>
      <c r="E30"/>
      <c r="F30"/>
      <c r="G30"/>
      <c r="H30"/>
      <c r="I30"/>
      <c r="J30">
        <v>450</v>
      </c>
      <c r="K30"/>
    </row>
    <row r="31" spans="1:11" ht="14.5">
      <c r="A31" s="6" t="s">
        <v>1373</v>
      </c>
      <c r="B31" s="6">
        <v>110216</v>
      </c>
      <c r="C31" t="s">
        <v>1070</v>
      </c>
      <c r="D31">
        <v>2520</v>
      </c>
      <c r="E31">
        <v>5576</v>
      </c>
      <c r="F31">
        <v>2631</v>
      </c>
      <c r="G31">
        <v>10511</v>
      </c>
      <c r="H31">
        <v>6702</v>
      </c>
      <c r="I31">
        <v>11185</v>
      </c>
      <c r="J31">
        <v>2160</v>
      </c>
      <c r="K31">
        <v>4282</v>
      </c>
    </row>
    <row r="32" spans="1:11" ht="14.5">
      <c r="A32" s="6" t="s">
        <v>1373</v>
      </c>
      <c r="B32" s="6">
        <v>110316</v>
      </c>
      <c r="C32" t="s">
        <v>1093</v>
      </c>
      <c r="D32">
        <v>12000</v>
      </c>
      <c r="E32">
        <v>24630</v>
      </c>
      <c r="F32">
        <v>19850</v>
      </c>
      <c r="G32">
        <v>11490</v>
      </c>
      <c r="H32">
        <v>17610</v>
      </c>
      <c r="I32">
        <v>18870</v>
      </c>
      <c r="J32">
        <v>11300</v>
      </c>
      <c r="K32">
        <v>4150</v>
      </c>
    </row>
    <row r="33" spans="1:11" ht="14.5">
      <c r="A33" s="6" t="s">
        <v>1373</v>
      </c>
      <c r="B33" s="6">
        <v>110416</v>
      </c>
      <c r="C33" t="s">
        <v>1264</v>
      </c>
      <c r="D33">
        <v>7530</v>
      </c>
      <c r="E33">
        <v>1890</v>
      </c>
      <c r="F33">
        <v>16950</v>
      </c>
      <c r="G33">
        <v>10410</v>
      </c>
      <c r="H33">
        <v>0</v>
      </c>
      <c r="I33">
        <v>18300</v>
      </c>
      <c r="J33">
        <v>3600</v>
      </c>
      <c r="K33">
        <v>1350</v>
      </c>
    </row>
    <row r="34" spans="1:11" ht="14.5">
      <c r="A34" s="6" t="s">
        <v>1373</v>
      </c>
      <c r="B34" s="6">
        <v>2010102</v>
      </c>
      <c r="C34" t="s">
        <v>1266</v>
      </c>
      <c r="D34">
        <v>2873</v>
      </c>
      <c r="E34">
        <v>1691</v>
      </c>
      <c r="F34">
        <v>3638</v>
      </c>
      <c r="G34">
        <v>627</v>
      </c>
      <c r="H34">
        <v>6415</v>
      </c>
      <c r="I34">
        <v>1335</v>
      </c>
      <c r="J34">
        <v>6857</v>
      </c>
      <c r="K34">
        <v>1990</v>
      </c>
    </row>
    <row r="35" spans="1:11" ht="14.5">
      <c r="A35" s="6" t="s">
        <v>1373</v>
      </c>
      <c r="B35" s="6">
        <v>152382</v>
      </c>
      <c r="C35" t="s">
        <v>1112</v>
      </c>
      <c r="D35">
        <v>26100</v>
      </c>
      <c r="E35">
        <v>7800</v>
      </c>
      <c r="F35">
        <v>8700</v>
      </c>
      <c r="G35">
        <v>9300</v>
      </c>
      <c r="H35">
        <v>21810</v>
      </c>
      <c r="I35">
        <v>14370</v>
      </c>
      <c r="J35">
        <v>31500</v>
      </c>
      <c r="K35">
        <v>29400</v>
      </c>
    </row>
    <row r="36" spans="1:11" ht="14.5">
      <c r="A36" s="6" t="s">
        <v>1373</v>
      </c>
      <c r="B36" s="6">
        <v>110472</v>
      </c>
      <c r="C36" t="s">
        <v>1077</v>
      </c>
      <c r="D36"/>
      <c r="E36"/>
      <c r="F36"/>
      <c r="G36"/>
      <c r="H36">
        <v>7380</v>
      </c>
      <c r="I36"/>
      <c r="J36"/>
      <c r="K36"/>
    </row>
    <row r="37" spans="1:11" ht="14.5">
      <c r="A37" s="6" t="s">
        <v>1373</v>
      </c>
      <c r="B37" s="6">
        <v>114379</v>
      </c>
      <c r="C37" t="s">
        <v>1181</v>
      </c>
      <c r="D37"/>
      <c r="E37">
        <v>13200</v>
      </c>
      <c r="F37">
        <v>-30</v>
      </c>
      <c r="G37"/>
      <c r="H37"/>
      <c r="I37">
        <v>1500</v>
      </c>
      <c r="J37">
        <v>16800</v>
      </c>
      <c r="K37">
        <v>19080</v>
      </c>
    </row>
    <row r="38" spans="1:11" ht="14.5">
      <c r="A38" s="6" t="s">
        <v>1373</v>
      </c>
      <c r="B38" s="6">
        <v>114268</v>
      </c>
      <c r="C38" t="s">
        <v>1179</v>
      </c>
      <c r="D38"/>
      <c r="E38">
        <v>1200</v>
      </c>
      <c r="F38"/>
      <c r="G38"/>
      <c r="H38">
        <v>0</v>
      </c>
      <c r="I38"/>
      <c r="J38"/>
      <c r="K38"/>
    </row>
    <row r="39" spans="1:11" ht="14.5">
      <c r="A39" s="6" t="s">
        <v>1373</v>
      </c>
      <c r="B39" s="6">
        <v>152381</v>
      </c>
      <c r="C39" t="s">
        <v>1218</v>
      </c>
      <c r="D39">
        <v>1560</v>
      </c>
      <c r="E39">
        <v>948</v>
      </c>
      <c r="F39">
        <v>720</v>
      </c>
      <c r="G39">
        <v>1668</v>
      </c>
      <c r="H39">
        <v>840</v>
      </c>
      <c r="I39">
        <v>1068</v>
      </c>
      <c r="J39">
        <v>1560</v>
      </c>
      <c r="K39">
        <v>2040</v>
      </c>
    </row>
    <row r="40" spans="1:11" ht="14.5">
      <c r="A40" s="6" t="s">
        <v>1373</v>
      </c>
      <c r="B40" s="6">
        <v>112271</v>
      </c>
      <c r="C40" t="s">
        <v>1234</v>
      </c>
      <c r="D40">
        <v>5265</v>
      </c>
      <c r="E40">
        <v>4845</v>
      </c>
      <c r="F40">
        <v>5940</v>
      </c>
      <c r="G40">
        <v>5265</v>
      </c>
      <c r="H40">
        <v>7140</v>
      </c>
      <c r="I40">
        <v>5235</v>
      </c>
      <c r="J40">
        <v>6735</v>
      </c>
      <c r="K40">
        <v>5145</v>
      </c>
    </row>
    <row r="41" spans="1:11" ht="14.5">
      <c r="A41" s="6" t="s">
        <v>1373</v>
      </c>
      <c r="B41" s="6">
        <v>2110317</v>
      </c>
      <c r="C41" t="s">
        <v>1265</v>
      </c>
      <c r="D41">
        <v>2340</v>
      </c>
      <c r="E41">
        <v>11340</v>
      </c>
      <c r="F41">
        <v>5370</v>
      </c>
      <c r="G41">
        <v>2310</v>
      </c>
      <c r="H41">
        <v>4080</v>
      </c>
      <c r="I41">
        <v>11890</v>
      </c>
      <c r="J41">
        <v>3660</v>
      </c>
      <c r="K41">
        <v>4914</v>
      </c>
    </row>
    <row r="42" spans="1:11" ht="14.5">
      <c r="A42" s="6" t="s">
        <v>1373</v>
      </c>
      <c r="B42" s="6">
        <v>112365</v>
      </c>
      <c r="C42" t="s">
        <v>1119</v>
      </c>
      <c r="D42">
        <v>600</v>
      </c>
      <c r="E42"/>
      <c r="F42"/>
      <c r="G42"/>
      <c r="H42"/>
      <c r="I42"/>
      <c r="J42"/>
      <c r="K42">
        <v>300</v>
      </c>
    </row>
    <row r="43" spans="1:11" ht="14.5">
      <c r="A43" s="6" t="s">
        <v>1373</v>
      </c>
      <c r="B43" s="6">
        <v>2110217</v>
      </c>
      <c r="C43" t="s">
        <v>1248</v>
      </c>
      <c r="D43">
        <v>50458</v>
      </c>
      <c r="E43">
        <v>67660</v>
      </c>
      <c r="F43">
        <v>95661</v>
      </c>
      <c r="G43">
        <v>62474</v>
      </c>
      <c r="H43">
        <v>65906</v>
      </c>
      <c r="I43">
        <v>54753</v>
      </c>
      <c r="J43">
        <v>100813</v>
      </c>
      <c r="K43">
        <v>39759</v>
      </c>
    </row>
    <row r="44" spans="1:11" ht="14.5">
      <c r="A44" s="6" t="s">
        <v>1373</v>
      </c>
      <c r="B44" s="6">
        <v>110322</v>
      </c>
      <c r="C44" t="s">
        <v>1326</v>
      </c>
      <c r="D44"/>
      <c r="E44"/>
      <c r="F44"/>
      <c r="G44">
        <v>2160</v>
      </c>
      <c r="H44"/>
      <c r="I44"/>
      <c r="J44"/>
      <c r="K44"/>
    </row>
    <row r="45" spans="1:11" ht="14.5">
      <c r="A45" s="6" t="s">
        <v>1373</v>
      </c>
      <c r="B45" s="6">
        <v>152281</v>
      </c>
      <c r="C45" t="s">
        <v>1337</v>
      </c>
      <c r="D45">
        <v>11700</v>
      </c>
      <c r="E45">
        <v>3240</v>
      </c>
      <c r="F45">
        <v>2985</v>
      </c>
      <c r="G45">
        <v>5700</v>
      </c>
      <c r="H45">
        <v>4785</v>
      </c>
      <c r="I45">
        <v>8055</v>
      </c>
      <c r="J45">
        <v>5370</v>
      </c>
      <c r="K45">
        <v>8800</v>
      </c>
    </row>
    <row r="46" spans="1:11" ht="14.5">
      <c r="A46" s="6" t="s">
        <v>1373</v>
      </c>
      <c r="B46" s="6">
        <v>2152388</v>
      </c>
      <c r="C46" t="s">
        <v>1105</v>
      </c>
      <c r="D46">
        <v>780</v>
      </c>
      <c r="E46">
        <v>1830</v>
      </c>
      <c r="F46">
        <v>615</v>
      </c>
      <c r="G46">
        <v>720</v>
      </c>
      <c r="H46">
        <v>495</v>
      </c>
      <c r="I46">
        <v>15</v>
      </c>
      <c r="J46">
        <v>570</v>
      </c>
      <c r="K46">
        <v>1455</v>
      </c>
    </row>
    <row r="47" spans="1:11" ht="14.5">
      <c r="A47" s="167" t="s">
        <v>1373</v>
      </c>
      <c r="B47" s="6">
        <v>2112207</v>
      </c>
      <c r="C47" t="s">
        <v>1103</v>
      </c>
      <c r="D47">
        <v>150</v>
      </c>
      <c r="E47">
        <v>945</v>
      </c>
      <c r="F47">
        <v>690</v>
      </c>
      <c r="G47">
        <v>225</v>
      </c>
      <c r="H47">
        <v>1260</v>
      </c>
      <c r="I47">
        <v>840</v>
      </c>
      <c r="J47">
        <v>300</v>
      </c>
      <c r="K47">
        <v>405</v>
      </c>
    </row>
    <row r="48" spans="1:11" ht="14.5">
      <c r="A48" s="6" t="s">
        <v>1372</v>
      </c>
      <c r="B48" s="6">
        <v>2110302</v>
      </c>
      <c r="C48" t="s">
        <v>1006</v>
      </c>
      <c r="D48">
        <v>10856</v>
      </c>
      <c r="E48">
        <v>19147</v>
      </c>
      <c r="F48">
        <v>17386</v>
      </c>
      <c r="G48">
        <v>16176</v>
      </c>
      <c r="H48">
        <v>18521</v>
      </c>
      <c r="I48">
        <v>16118</v>
      </c>
      <c r="J48">
        <v>14796</v>
      </c>
      <c r="K48">
        <v>17154</v>
      </c>
    </row>
    <row r="49" spans="1:11" ht="14.5">
      <c r="A49" s="6" t="s">
        <v>1372</v>
      </c>
      <c r="B49" s="6">
        <v>2110402</v>
      </c>
      <c r="C49" t="s">
        <v>1008</v>
      </c>
      <c r="D49">
        <v>300</v>
      </c>
      <c r="E49">
        <v>298</v>
      </c>
      <c r="F49">
        <v>717</v>
      </c>
      <c r="G49"/>
      <c r="H49">
        <v>900</v>
      </c>
      <c r="I49">
        <v>150</v>
      </c>
      <c r="J49">
        <v>123</v>
      </c>
      <c r="K49">
        <v>600</v>
      </c>
    </row>
    <row r="50" spans="1:11" ht="14.5">
      <c r="A50" s="6" t="s">
        <v>1372</v>
      </c>
      <c r="B50" s="6">
        <v>152384</v>
      </c>
      <c r="C50" t="s">
        <v>1106</v>
      </c>
      <c r="D50">
        <v>600</v>
      </c>
      <c r="E50">
        <v>600</v>
      </c>
      <c r="F50">
        <v>600</v>
      </c>
      <c r="G50">
        <v>600</v>
      </c>
      <c r="H50">
        <v>750</v>
      </c>
      <c r="I50">
        <v>2400</v>
      </c>
      <c r="J50">
        <v>540</v>
      </c>
      <c r="K50">
        <v>1500</v>
      </c>
    </row>
    <row r="51" spans="1:11" ht="14.5">
      <c r="A51" s="6" t="s">
        <v>1372</v>
      </c>
      <c r="B51" s="6">
        <v>2110202</v>
      </c>
      <c r="C51" t="s">
        <v>1007</v>
      </c>
      <c r="D51">
        <v>23562</v>
      </c>
      <c r="E51">
        <v>24410</v>
      </c>
      <c r="F51">
        <v>32195</v>
      </c>
      <c r="G51">
        <v>33441</v>
      </c>
      <c r="H51">
        <v>24453</v>
      </c>
      <c r="I51">
        <v>26992</v>
      </c>
      <c r="J51">
        <v>23819</v>
      </c>
      <c r="K51">
        <v>20636</v>
      </c>
    </row>
    <row r="52" spans="1:11" ht="14.5">
      <c r="A52" s="6" t="s">
        <v>1372</v>
      </c>
      <c r="B52" s="6">
        <v>2010102</v>
      </c>
      <c r="C52" t="s">
        <v>1266</v>
      </c>
      <c r="D52">
        <v>844</v>
      </c>
      <c r="E52">
        <v>2956</v>
      </c>
      <c r="F52">
        <v>2476</v>
      </c>
      <c r="G52">
        <v>1794</v>
      </c>
      <c r="H52">
        <v>1869</v>
      </c>
      <c r="I52">
        <v>2699</v>
      </c>
      <c r="J52">
        <v>842</v>
      </c>
      <c r="K52">
        <v>3076</v>
      </c>
    </row>
    <row r="53" spans="1:11" ht="14.5">
      <c r="A53" s="6" t="s">
        <v>1372</v>
      </c>
      <c r="B53" s="6">
        <v>112271</v>
      </c>
      <c r="C53" t="s">
        <v>1234</v>
      </c>
      <c r="D53">
        <v>1740</v>
      </c>
      <c r="E53">
        <v>2100</v>
      </c>
      <c r="F53">
        <v>2970</v>
      </c>
      <c r="G53">
        <v>2085</v>
      </c>
      <c r="H53">
        <v>3075</v>
      </c>
      <c r="I53">
        <v>2430</v>
      </c>
      <c r="J53">
        <v>1785</v>
      </c>
      <c r="K53">
        <v>3210</v>
      </c>
    </row>
    <row r="54" spans="1:11" ht="14.5">
      <c r="A54" s="6" t="s">
        <v>1372</v>
      </c>
      <c r="B54" s="6">
        <v>2110317</v>
      </c>
      <c r="C54" t="s">
        <v>1265</v>
      </c>
      <c r="D54">
        <v>1200</v>
      </c>
      <c r="E54">
        <v>150</v>
      </c>
      <c r="F54">
        <v>60</v>
      </c>
      <c r="G54">
        <v>1290</v>
      </c>
      <c r="H54">
        <v>240</v>
      </c>
      <c r="I54">
        <v>510</v>
      </c>
      <c r="J54">
        <v>420</v>
      </c>
      <c r="K54"/>
    </row>
    <row r="55" spans="1:11" ht="14.5">
      <c r="A55" s="6" t="s">
        <v>1372</v>
      </c>
      <c r="B55" s="6">
        <v>2110217</v>
      </c>
      <c r="C55" t="s">
        <v>1248</v>
      </c>
      <c r="D55">
        <v>8610</v>
      </c>
      <c r="E55">
        <v>9120</v>
      </c>
      <c r="F55">
        <v>8910</v>
      </c>
      <c r="G55">
        <v>10890</v>
      </c>
      <c r="H55">
        <v>12180</v>
      </c>
      <c r="I55">
        <v>8910</v>
      </c>
      <c r="J55">
        <v>4740</v>
      </c>
      <c r="K55">
        <v>18090</v>
      </c>
    </row>
    <row r="56" spans="1:11" ht="14.5">
      <c r="A56" s="6" t="s">
        <v>1372</v>
      </c>
      <c r="B56" s="6">
        <v>152284</v>
      </c>
      <c r="C56" t="s">
        <v>1346</v>
      </c>
      <c r="D56">
        <v>75</v>
      </c>
      <c r="E56">
        <v>75</v>
      </c>
      <c r="F56"/>
      <c r="G56"/>
      <c r="H56"/>
      <c r="I56"/>
      <c r="J56"/>
      <c r="K56"/>
    </row>
    <row r="57" spans="1:11" ht="14.5">
      <c r="A57" s="6" t="s">
        <v>1372</v>
      </c>
      <c r="B57" s="6">
        <v>2152388</v>
      </c>
      <c r="C57" t="s">
        <v>1105</v>
      </c>
      <c r="D57">
        <v>375</v>
      </c>
      <c r="E57">
        <v>420</v>
      </c>
      <c r="F57">
        <v>735</v>
      </c>
      <c r="G57">
        <v>615</v>
      </c>
      <c r="H57">
        <v>330</v>
      </c>
      <c r="I57">
        <v>765</v>
      </c>
      <c r="J57">
        <v>600</v>
      </c>
      <c r="K57">
        <v>180</v>
      </c>
    </row>
    <row r="58" spans="1:11" ht="14.5">
      <c r="A58" s="167" t="s">
        <v>1372</v>
      </c>
      <c r="B58" s="6">
        <v>2112207</v>
      </c>
      <c r="C58" t="s">
        <v>1103</v>
      </c>
      <c r="D58">
        <v>705</v>
      </c>
      <c r="E58">
        <v>165</v>
      </c>
      <c r="F58">
        <v>165</v>
      </c>
      <c r="G58">
        <v>615</v>
      </c>
      <c r="H58">
        <v>345</v>
      </c>
      <c r="I58">
        <v>600</v>
      </c>
      <c r="J58">
        <v>135</v>
      </c>
      <c r="K58">
        <v>75</v>
      </c>
    </row>
    <row r="59" spans="1:11" ht="14.5">
      <c r="A59" s="6" t="s">
        <v>1317</v>
      </c>
      <c r="B59" s="6">
        <v>112379</v>
      </c>
      <c r="C59" t="s">
        <v>1066</v>
      </c>
      <c r="D59">
        <v>300</v>
      </c>
      <c r="E59">
        <v>0</v>
      </c>
      <c r="F59">
        <v>6480</v>
      </c>
      <c r="G59">
        <v>2400</v>
      </c>
      <c r="H59"/>
      <c r="I59">
        <v>300</v>
      </c>
      <c r="J59">
        <v>600</v>
      </c>
      <c r="K59">
        <v>8640</v>
      </c>
    </row>
    <row r="60" spans="1:11" ht="14.5">
      <c r="A60" s="6" t="s">
        <v>1317</v>
      </c>
      <c r="B60" s="6">
        <v>112268</v>
      </c>
      <c r="C60" t="s">
        <v>1065</v>
      </c>
      <c r="D60">
        <v>225</v>
      </c>
      <c r="E60">
        <v>0</v>
      </c>
      <c r="F60">
        <v>300</v>
      </c>
      <c r="G60">
        <v>450</v>
      </c>
      <c r="H60"/>
      <c r="I60">
        <v>600</v>
      </c>
      <c r="J60">
        <v>0</v>
      </c>
      <c r="K60"/>
    </row>
    <row r="61" spans="1:11" ht="14.5">
      <c r="A61" s="6" t="s">
        <v>1317</v>
      </c>
      <c r="B61" s="6">
        <v>112357</v>
      </c>
      <c r="C61" t="s">
        <v>1067</v>
      </c>
      <c r="D61">
        <v>120</v>
      </c>
      <c r="E61">
        <v>0</v>
      </c>
      <c r="F61">
        <v>120</v>
      </c>
      <c r="G61">
        <v>720</v>
      </c>
      <c r="H61"/>
      <c r="I61">
        <v>480</v>
      </c>
      <c r="J61">
        <v>240</v>
      </c>
      <c r="K61">
        <v>240</v>
      </c>
    </row>
    <row r="62" spans="1:11" ht="14.5">
      <c r="A62" s="6" t="s">
        <v>1317</v>
      </c>
      <c r="B62" s="6">
        <v>152384</v>
      </c>
      <c r="C62" t="s">
        <v>1106</v>
      </c>
      <c r="D62">
        <v>3840</v>
      </c>
      <c r="E62"/>
      <c r="F62"/>
      <c r="G62">
        <v>150</v>
      </c>
      <c r="H62">
        <v>1050</v>
      </c>
      <c r="I62"/>
      <c r="J62">
        <v>-480</v>
      </c>
      <c r="K62">
        <v>5100</v>
      </c>
    </row>
    <row r="63" spans="1:11" ht="14.5">
      <c r="A63" s="6" t="s">
        <v>1317</v>
      </c>
      <c r="B63" s="6">
        <v>110303</v>
      </c>
      <c r="C63" t="s">
        <v>1096</v>
      </c>
      <c r="D63">
        <v>5070</v>
      </c>
      <c r="E63"/>
      <c r="F63"/>
      <c r="G63"/>
      <c r="H63">
        <v>9780</v>
      </c>
      <c r="I63"/>
      <c r="J63">
        <v>-120</v>
      </c>
      <c r="K63">
        <v>28050</v>
      </c>
    </row>
    <row r="64" spans="1:11" ht="14.5">
      <c r="A64" s="6" t="s">
        <v>1317</v>
      </c>
      <c r="B64" s="6">
        <v>110316</v>
      </c>
      <c r="C64" t="s">
        <v>1093</v>
      </c>
      <c r="D64">
        <v>6210</v>
      </c>
      <c r="E64"/>
      <c r="F64">
        <v>5400</v>
      </c>
      <c r="G64"/>
      <c r="H64">
        <v>3600</v>
      </c>
      <c r="I64">
        <v>1590</v>
      </c>
      <c r="J64">
        <v>13470</v>
      </c>
      <c r="K64">
        <v>1200</v>
      </c>
    </row>
    <row r="65" spans="1:11" ht="14.5">
      <c r="A65" s="6" t="s">
        <v>1317</v>
      </c>
      <c r="B65" s="6">
        <v>110416</v>
      </c>
      <c r="C65" t="s">
        <v>1264</v>
      </c>
      <c r="D65">
        <v>7750</v>
      </c>
      <c r="E65"/>
      <c r="F65"/>
      <c r="G65">
        <v>3080</v>
      </c>
      <c r="H65">
        <v>2250</v>
      </c>
      <c r="I65">
        <v>360</v>
      </c>
      <c r="J65">
        <v>2500</v>
      </c>
      <c r="K65">
        <v>0</v>
      </c>
    </row>
    <row r="66" spans="1:11" ht="14.5">
      <c r="A66" s="6" t="s">
        <v>1317</v>
      </c>
      <c r="B66" s="6">
        <v>110480</v>
      </c>
      <c r="C66" t="s">
        <v>1484</v>
      </c>
      <c r="D66"/>
      <c r="E66"/>
      <c r="F66">
        <v>0</v>
      </c>
      <c r="G66">
        <v>10800</v>
      </c>
      <c r="H66">
        <v>0</v>
      </c>
      <c r="I66"/>
      <c r="J66"/>
      <c r="K66"/>
    </row>
    <row r="67" spans="1:11" ht="14.5">
      <c r="A67" s="6" t="s">
        <v>1317</v>
      </c>
      <c r="B67" s="6">
        <v>114357</v>
      </c>
      <c r="C67" t="s">
        <v>1180</v>
      </c>
      <c r="D67">
        <v>840</v>
      </c>
      <c r="E67"/>
      <c r="F67">
        <v>120</v>
      </c>
      <c r="G67">
        <v>240</v>
      </c>
      <c r="H67">
        <v>360</v>
      </c>
      <c r="I67">
        <v>96</v>
      </c>
      <c r="J67">
        <v>240</v>
      </c>
      <c r="K67">
        <v>360</v>
      </c>
    </row>
    <row r="68" spans="1:11" ht="14.5">
      <c r="A68" s="6" t="s">
        <v>1317</v>
      </c>
      <c r="B68" s="6">
        <v>114379</v>
      </c>
      <c r="C68" t="s">
        <v>1181</v>
      </c>
      <c r="D68">
        <v>1560</v>
      </c>
      <c r="E68"/>
      <c r="F68">
        <v>1500</v>
      </c>
      <c r="G68">
        <v>3600</v>
      </c>
      <c r="H68">
        <v>3600</v>
      </c>
      <c r="I68">
        <v>1920</v>
      </c>
      <c r="J68">
        <v>600</v>
      </c>
      <c r="K68">
        <v>5700</v>
      </c>
    </row>
    <row r="69" spans="1:11" ht="14.5">
      <c r="A69" s="6" t="s">
        <v>1317</v>
      </c>
      <c r="B69" s="6">
        <v>114268</v>
      </c>
      <c r="C69" t="s">
        <v>1179</v>
      </c>
      <c r="D69">
        <v>2520</v>
      </c>
      <c r="E69"/>
      <c r="F69">
        <v>600</v>
      </c>
      <c r="G69">
        <v>1200</v>
      </c>
      <c r="H69">
        <v>1200</v>
      </c>
      <c r="I69">
        <v>2250</v>
      </c>
      <c r="J69">
        <v>600</v>
      </c>
      <c r="K69">
        <v>1500</v>
      </c>
    </row>
    <row r="70" spans="1:11" ht="14.5">
      <c r="A70" s="6" t="s">
        <v>1317</v>
      </c>
      <c r="B70" s="6">
        <v>2110327</v>
      </c>
      <c r="C70" t="s">
        <v>1267</v>
      </c>
      <c r="D70">
        <v>39822</v>
      </c>
      <c r="E70">
        <v>35823</v>
      </c>
      <c r="F70">
        <v>31837</v>
      </c>
      <c r="G70">
        <v>27130</v>
      </c>
      <c r="H70">
        <v>30220</v>
      </c>
      <c r="I70">
        <v>27518</v>
      </c>
      <c r="J70">
        <v>32970</v>
      </c>
      <c r="K70">
        <v>36000</v>
      </c>
    </row>
    <row r="71" spans="1:11" ht="14.5">
      <c r="A71" s="6" t="s">
        <v>1317</v>
      </c>
      <c r="B71" s="6">
        <v>2110427</v>
      </c>
      <c r="C71" t="s">
        <v>1268</v>
      </c>
      <c r="D71">
        <v>6831</v>
      </c>
      <c r="E71">
        <v>5013</v>
      </c>
      <c r="F71">
        <v>9424</v>
      </c>
      <c r="G71">
        <v>6462</v>
      </c>
      <c r="H71">
        <v>8530</v>
      </c>
      <c r="I71">
        <v>9367</v>
      </c>
      <c r="J71">
        <v>6921</v>
      </c>
      <c r="K71">
        <v>5142</v>
      </c>
    </row>
    <row r="72" spans="1:11" ht="14.5">
      <c r="A72" s="6" t="s">
        <v>1317</v>
      </c>
      <c r="B72" s="6">
        <v>2152388</v>
      </c>
      <c r="C72" t="s">
        <v>1105</v>
      </c>
      <c r="D72">
        <v>1035</v>
      </c>
      <c r="E72">
        <v>1065</v>
      </c>
      <c r="F72">
        <v>706</v>
      </c>
      <c r="G72">
        <v>780</v>
      </c>
      <c r="H72">
        <v>480</v>
      </c>
      <c r="I72">
        <v>450</v>
      </c>
      <c r="J72">
        <v>615</v>
      </c>
      <c r="K72">
        <v>450</v>
      </c>
    </row>
    <row r="73" spans="1:11" ht="14.5">
      <c r="A73" s="167" t="s">
        <v>1317</v>
      </c>
      <c r="B73" s="6">
        <v>2112207</v>
      </c>
      <c r="C73" t="s">
        <v>1103</v>
      </c>
      <c r="D73">
        <v>45</v>
      </c>
      <c r="E73"/>
      <c r="F73">
        <v>135</v>
      </c>
      <c r="G73">
        <v>30</v>
      </c>
      <c r="H73">
        <v>120</v>
      </c>
      <c r="I73">
        <v>150</v>
      </c>
      <c r="J73"/>
      <c r="K73">
        <v>60</v>
      </c>
    </row>
    <row r="74" spans="1:11" ht="14.5">
      <c r="A74" s="6" t="s">
        <v>1123</v>
      </c>
      <c r="B74" s="6">
        <v>112379</v>
      </c>
      <c r="C74" t="s">
        <v>1066</v>
      </c>
      <c r="D74">
        <v>3600</v>
      </c>
      <c r="E74"/>
      <c r="F74"/>
      <c r="G74"/>
      <c r="H74"/>
      <c r="I74"/>
      <c r="J74">
        <v>1200</v>
      </c>
      <c r="K74"/>
    </row>
    <row r="75" spans="1:11" ht="14.5">
      <c r="A75" s="6" t="s">
        <v>1123</v>
      </c>
      <c r="B75" s="6">
        <v>112268</v>
      </c>
      <c r="C75" t="s">
        <v>1065</v>
      </c>
      <c r="D75">
        <v>3900</v>
      </c>
      <c r="E75">
        <v>4050</v>
      </c>
      <c r="F75">
        <v>3450</v>
      </c>
      <c r="G75">
        <v>1650</v>
      </c>
      <c r="H75">
        <v>4350</v>
      </c>
      <c r="I75">
        <v>6750</v>
      </c>
      <c r="J75">
        <v>2235</v>
      </c>
      <c r="K75">
        <v>3750</v>
      </c>
    </row>
    <row r="76" spans="1:11" ht="14.5">
      <c r="A76" s="6" t="s">
        <v>1123</v>
      </c>
      <c r="B76" s="6">
        <v>112357</v>
      </c>
      <c r="C76" t="s">
        <v>1067</v>
      </c>
      <c r="D76">
        <v>1020</v>
      </c>
      <c r="E76">
        <v>1800</v>
      </c>
      <c r="F76">
        <v>540</v>
      </c>
      <c r="G76">
        <v>1320</v>
      </c>
      <c r="H76">
        <v>600</v>
      </c>
      <c r="I76">
        <v>2100</v>
      </c>
      <c r="J76">
        <v>720</v>
      </c>
      <c r="K76">
        <v>1368</v>
      </c>
    </row>
    <row r="77" spans="1:11" ht="14.5">
      <c r="A77" s="6" t="s">
        <v>1123</v>
      </c>
      <c r="B77" s="6">
        <v>2110302</v>
      </c>
      <c r="C77" t="s">
        <v>1006</v>
      </c>
      <c r="D77">
        <v>55124</v>
      </c>
      <c r="E77">
        <v>51213</v>
      </c>
      <c r="F77">
        <v>46285</v>
      </c>
      <c r="G77">
        <v>47098</v>
      </c>
      <c r="H77">
        <v>42845</v>
      </c>
      <c r="I77">
        <v>43973</v>
      </c>
      <c r="J77">
        <v>46624</v>
      </c>
      <c r="K77">
        <v>40676</v>
      </c>
    </row>
    <row r="78" spans="1:11" ht="14.5">
      <c r="A78" s="6" t="s">
        <v>1123</v>
      </c>
      <c r="B78" s="6">
        <v>110302</v>
      </c>
      <c r="C78" t="s">
        <v>993</v>
      </c>
      <c r="D78">
        <v>1170</v>
      </c>
      <c r="E78">
        <v>2010</v>
      </c>
      <c r="F78">
        <v>480</v>
      </c>
      <c r="G78">
        <v>810</v>
      </c>
      <c r="H78">
        <v>360</v>
      </c>
      <c r="I78">
        <v>1560</v>
      </c>
      <c r="J78">
        <v>1500</v>
      </c>
      <c r="K78">
        <v>1230</v>
      </c>
    </row>
    <row r="79" spans="1:11" ht="14.5">
      <c r="A79" s="6" t="s">
        <v>1123</v>
      </c>
      <c r="B79" s="6">
        <v>110202</v>
      </c>
      <c r="C79" t="s">
        <v>1438</v>
      </c>
      <c r="D79">
        <v>23160</v>
      </c>
      <c r="E79">
        <v>30360</v>
      </c>
      <c r="F79">
        <v>13740</v>
      </c>
      <c r="G79">
        <v>39060</v>
      </c>
      <c r="H79">
        <v>30840</v>
      </c>
      <c r="I79">
        <v>32280</v>
      </c>
      <c r="J79">
        <v>7560</v>
      </c>
      <c r="K79">
        <v>52350</v>
      </c>
    </row>
    <row r="80" spans="1:11" ht="14.5">
      <c r="A80" s="6" t="s">
        <v>1123</v>
      </c>
      <c r="B80" s="6">
        <v>2110202</v>
      </c>
      <c r="C80" t="s">
        <v>1007</v>
      </c>
      <c r="D80">
        <v>74706</v>
      </c>
      <c r="E80">
        <v>61699</v>
      </c>
      <c r="F80">
        <v>72454</v>
      </c>
      <c r="G80">
        <v>29970</v>
      </c>
      <c r="H80">
        <v>64223</v>
      </c>
      <c r="I80">
        <v>76390</v>
      </c>
      <c r="J80">
        <v>46097</v>
      </c>
      <c r="K80">
        <v>73941</v>
      </c>
    </row>
    <row r="81" spans="1:11" ht="14.5">
      <c r="A81" s="6" t="s">
        <v>1123</v>
      </c>
      <c r="B81" s="6">
        <v>110303</v>
      </c>
      <c r="C81" t="s">
        <v>1096</v>
      </c>
      <c r="D81">
        <v>360</v>
      </c>
      <c r="E81">
        <v>900</v>
      </c>
      <c r="F81"/>
      <c r="G81">
        <v>120</v>
      </c>
      <c r="H81"/>
      <c r="I81"/>
      <c r="J81"/>
      <c r="K81"/>
    </row>
    <row r="82" spans="1:11" ht="14.5">
      <c r="A82" s="6" t="s">
        <v>1123</v>
      </c>
      <c r="B82" s="6">
        <v>110316</v>
      </c>
      <c r="C82" t="s">
        <v>1093</v>
      </c>
      <c r="D82"/>
      <c r="E82"/>
      <c r="F82">
        <v>1950</v>
      </c>
      <c r="G82">
        <v>2910</v>
      </c>
      <c r="H82"/>
      <c r="I82">
        <v>600</v>
      </c>
      <c r="J82">
        <v>4740</v>
      </c>
      <c r="K82">
        <v>-1500</v>
      </c>
    </row>
    <row r="83" spans="1:11" ht="14.5">
      <c r="A83" s="6" t="s">
        <v>1123</v>
      </c>
      <c r="B83" s="6">
        <v>110416</v>
      </c>
      <c r="C83" t="s">
        <v>1264</v>
      </c>
      <c r="D83">
        <v>540</v>
      </c>
      <c r="E83"/>
      <c r="F83"/>
      <c r="G83">
        <v>9060</v>
      </c>
      <c r="H83">
        <v>-960</v>
      </c>
      <c r="I83">
        <v>810</v>
      </c>
      <c r="J83">
        <v>6600</v>
      </c>
      <c r="K83">
        <v>0</v>
      </c>
    </row>
    <row r="84" spans="1:11" ht="14.5">
      <c r="A84" s="6" t="s">
        <v>1123</v>
      </c>
      <c r="B84" s="6">
        <v>2010102</v>
      </c>
      <c r="C84" t="s">
        <v>1266</v>
      </c>
      <c r="D84">
        <v>3761</v>
      </c>
      <c r="E84">
        <v>1120</v>
      </c>
      <c r="F84">
        <v>5461</v>
      </c>
      <c r="G84">
        <v>4510</v>
      </c>
      <c r="H84">
        <v>1997</v>
      </c>
      <c r="I84">
        <v>3965</v>
      </c>
      <c r="J84">
        <v>3602</v>
      </c>
      <c r="K84">
        <v>2053</v>
      </c>
    </row>
    <row r="85" spans="1:11" ht="14.5">
      <c r="A85" s="6" t="s">
        <v>1123</v>
      </c>
      <c r="B85" s="6">
        <v>152382</v>
      </c>
      <c r="C85" t="s">
        <v>1112</v>
      </c>
      <c r="D85">
        <v>6900</v>
      </c>
      <c r="E85">
        <v>13200</v>
      </c>
      <c r="F85"/>
      <c r="G85">
        <v>10800</v>
      </c>
      <c r="H85">
        <v>9000</v>
      </c>
      <c r="I85">
        <v>24450</v>
      </c>
      <c r="J85">
        <v>7800</v>
      </c>
      <c r="K85">
        <v>21600</v>
      </c>
    </row>
    <row r="86" spans="1:11" ht="14.5">
      <c r="A86" s="6" t="s">
        <v>1123</v>
      </c>
      <c r="B86" s="6">
        <v>114379</v>
      </c>
      <c r="C86" t="s">
        <v>1181</v>
      </c>
      <c r="D86"/>
      <c r="E86">
        <v>6900</v>
      </c>
      <c r="F86">
        <v>4500</v>
      </c>
      <c r="G86"/>
      <c r="H86">
        <v>3600</v>
      </c>
      <c r="I86"/>
      <c r="J86"/>
      <c r="K86">
        <v>23100</v>
      </c>
    </row>
    <row r="87" spans="1:11" ht="14.5">
      <c r="A87" s="6" t="s">
        <v>1123</v>
      </c>
      <c r="B87" s="6">
        <v>114268</v>
      </c>
      <c r="C87" t="s">
        <v>1179</v>
      </c>
      <c r="D87"/>
      <c r="E87">
        <v>300</v>
      </c>
      <c r="F87">
        <v>3000</v>
      </c>
      <c r="G87"/>
      <c r="H87"/>
      <c r="I87"/>
      <c r="J87"/>
      <c r="K87"/>
    </row>
    <row r="88" spans="1:11" ht="14.5">
      <c r="A88" s="6" t="s">
        <v>1123</v>
      </c>
      <c r="B88" s="6">
        <v>152381</v>
      </c>
      <c r="C88" t="s">
        <v>1218</v>
      </c>
      <c r="D88"/>
      <c r="E88"/>
      <c r="F88"/>
      <c r="G88"/>
      <c r="H88"/>
      <c r="I88">
        <v>720</v>
      </c>
      <c r="J88">
        <v>1320</v>
      </c>
      <c r="K88"/>
    </row>
    <row r="89" spans="1:11" ht="14.5">
      <c r="A89" s="6" t="s">
        <v>1123</v>
      </c>
      <c r="B89" s="6">
        <v>112271</v>
      </c>
      <c r="C89" t="s">
        <v>1234</v>
      </c>
      <c r="D89">
        <v>2550</v>
      </c>
      <c r="E89">
        <v>1200</v>
      </c>
      <c r="F89">
        <v>720</v>
      </c>
      <c r="G89">
        <v>30</v>
      </c>
      <c r="H89"/>
      <c r="I89"/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2118</v>
      </c>
      <c r="E90">
        <v>1251</v>
      </c>
      <c r="F90">
        <v>1938</v>
      </c>
      <c r="G90">
        <v>3111</v>
      </c>
      <c r="H90">
        <v>2639</v>
      </c>
      <c r="I90">
        <v>3607</v>
      </c>
      <c r="J90">
        <v>2657</v>
      </c>
      <c r="K90">
        <v>1461</v>
      </c>
    </row>
    <row r="91" spans="1:11" ht="14.5">
      <c r="A91" s="6" t="s">
        <v>1123</v>
      </c>
      <c r="B91" s="6">
        <v>110484</v>
      </c>
      <c r="C91" t="s">
        <v>1371</v>
      </c>
      <c r="D91">
        <v>2100</v>
      </c>
      <c r="E91"/>
      <c r="F91"/>
      <c r="G91">
        <v>1200</v>
      </c>
      <c r="H91"/>
      <c r="I91"/>
      <c r="J91">
        <v>4800</v>
      </c>
      <c r="K91">
        <v>0</v>
      </c>
    </row>
    <row r="92" spans="1:11" ht="14.5">
      <c r="A92" s="6" t="s">
        <v>1123</v>
      </c>
      <c r="B92" s="6">
        <v>2110217</v>
      </c>
      <c r="C92" t="s">
        <v>1248</v>
      </c>
      <c r="D92">
        <v>8637</v>
      </c>
      <c r="E92">
        <v>10918</v>
      </c>
      <c r="F92">
        <v>9588</v>
      </c>
      <c r="G92">
        <v>29880</v>
      </c>
      <c r="H92">
        <v>7949</v>
      </c>
      <c r="I92">
        <v>20247</v>
      </c>
      <c r="J92">
        <v>3567</v>
      </c>
      <c r="K92">
        <v>9474</v>
      </c>
    </row>
    <row r="93" spans="1:11" ht="14.5">
      <c r="A93" s="6" t="s">
        <v>1123</v>
      </c>
      <c r="B93" s="6">
        <v>2152388</v>
      </c>
      <c r="C93" t="s">
        <v>1105</v>
      </c>
      <c r="D93">
        <v>2385</v>
      </c>
      <c r="E93">
        <v>2940</v>
      </c>
      <c r="F93">
        <v>2475</v>
      </c>
      <c r="G93">
        <v>2685</v>
      </c>
      <c r="H93">
        <v>2175</v>
      </c>
      <c r="I93">
        <v>1845</v>
      </c>
      <c r="J93">
        <v>2955</v>
      </c>
      <c r="K93">
        <v>2536</v>
      </c>
    </row>
    <row r="94" spans="1:11" ht="14.5">
      <c r="A94" s="167" t="s">
        <v>1123</v>
      </c>
      <c r="B94" s="6">
        <v>2112207</v>
      </c>
      <c r="C94" t="s">
        <v>1103</v>
      </c>
      <c r="D94">
        <v>675</v>
      </c>
      <c r="E94">
        <v>1920</v>
      </c>
      <c r="F94">
        <v>2565</v>
      </c>
      <c r="G94">
        <v>3465</v>
      </c>
      <c r="H94">
        <v>1665</v>
      </c>
      <c r="I94">
        <v>3510</v>
      </c>
      <c r="J94">
        <v>2550</v>
      </c>
      <c r="K94">
        <v>2610</v>
      </c>
    </row>
    <row r="95" spans="1:11" ht="14.5">
      <c r="A95" s="6" t="s">
        <v>1318</v>
      </c>
      <c r="B95" s="6">
        <v>112379</v>
      </c>
      <c r="C95" t="s">
        <v>1066</v>
      </c>
      <c r="D95"/>
      <c r="E95">
        <v>7200</v>
      </c>
      <c r="F95"/>
      <c r="G95"/>
      <c r="H95">
        <v>2400</v>
      </c>
      <c r="I95">
        <v>8100</v>
      </c>
      <c r="J95"/>
      <c r="K95">
        <v>14550</v>
      </c>
    </row>
    <row r="96" spans="1:11" ht="14.5">
      <c r="A96" s="6" t="s">
        <v>1318</v>
      </c>
      <c r="B96" s="6">
        <v>112268</v>
      </c>
      <c r="C96" t="s">
        <v>1065</v>
      </c>
      <c r="D96"/>
      <c r="E96"/>
      <c r="F96"/>
      <c r="G96"/>
      <c r="H96"/>
      <c r="I96"/>
      <c r="J96"/>
      <c r="K96">
        <v>6300</v>
      </c>
    </row>
    <row r="97" spans="1:11" ht="14.5">
      <c r="A97" s="6" t="s">
        <v>1318</v>
      </c>
      <c r="B97" s="6">
        <v>2110302</v>
      </c>
      <c r="C97" t="s">
        <v>1006</v>
      </c>
      <c r="D97">
        <v>1590</v>
      </c>
      <c r="E97">
        <v>2070</v>
      </c>
      <c r="F97">
        <v>2250</v>
      </c>
      <c r="G97">
        <v>1770</v>
      </c>
      <c r="H97">
        <v>1440</v>
      </c>
      <c r="I97">
        <v>4590</v>
      </c>
      <c r="J97">
        <v>3090</v>
      </c>
      <c r="K97">
        <v>1830</v>
      </c>
    </row>
    <row r="98" spans="1:11" ht="14.5">
      <c r="A98" s="6" t="s">
        <v>1318</v>
      </c>
      <c r="B98" s="6">
        <v>2110402</v>
      </c>
      <c r="C98" t="s">
        <v>1008</v>
      </c>
      <c r="D98">
        <v>219433</v>
      </c>
      <c r="E98">
        <v>211014</v>
      </c>
      <c r="F98">
        <v>250012</v>
      </c>
      <c r="G98">
        <v>232597</v>
      </c>
      <c r="H98">
        <v>211448</v>
      </c>
      <c r="I98">
        <v>251193</v>
      </c>
      <c r="J98">
        <v>162285</v>
      </c>
      <c r="K98">
        <v>202120</v>
      </c>
    </row>
    <row r="99" spans="1:11" ht="14.5">
      <c r="A99" s="6" t="s">
        <v>1318</v>
      </c>
      <c r="B99" s="6">
        <v>152384</v>
      </c>
      <c r="C99" t="s">
        <v>1106</v>
      </c>
      <c r="D99">
        <v>-30</v>
      </c>
      <c r="E99">
        <v>900</v>
      </c>
      <c r="F99"/>
      <c r="G99">
        <v>600</v>
      </c>
      <c r="H99"/>
      <c r="I99"/>
      <c r="J99"/>
      <c r="K99">
        <v>600</v>
      </c>
    </row>
    <row r="100" spans="1:11" ht="14.5">
      <c r="A100" s="6" t="s">
        <v>1318</v>
      </c>
      <c r="B100" s="6">
        <v>110303</v>
      </c>
      <c r="C100" t="s">
        <v>1096</v>
      </c>
      <c r="D100">
        <v>-930</v>
      </c>
      <c r="E100"/>
      <c r="F100"/>
      <c r="G100">
        <v>6000</v>
      </c>
      <c r="H100"/>
      <c r="I100"/>
      <c r="J100"/>
      <c r="K100">
        <v>9000</v>
      </c>
    </row>
    <row r="101" spans="1:11" ht="14.5">
      <c r="A101" s="6" t="s">
        <v>1318</v>
      </c>
      <c r="B101" s="6">
        <v>110316</v>
      </c>
      <c r="C101" t="s">
        <v>1093</v>
      </c>
      <c r="D101">
        <v>18900</v>
      </c>
      <c r="E101">
        <v>32430</v>
      </c>
      <c r="F101">
        <v>21970</v>
      </c>
      <c r="G101">
        <v>15630</v>
      </c>
      <c r="H101">
        <v>47970</v>
      </c>
      <c r="I101">
        <v>14683</v>
      </c>
      <c r="J101">
        <v>10560</v>
      </c>
      <c r="K101">
        <v>49080</v>
      </c>
    </row>
    <row r="102" spans="1:11" ht="14.5">
      <c r="A102" s="6" t="s">
        <v>1318</v>
      </c>
      <c r="B102" s="6">
        <v>110416</v>
      </c>
      <c r="C102" t="s">
        <v>1264</v>
      </c>
      <c r="D102">
        <v>11200</v>
      </c>
      <c r="E102">
        <v>36460</v>
      </c>
      <c r="F102"/>
      <c r="G102">
        <v>48400</v>
      </c>
      <c r="H102">
        <v>8700</v>
      </c>
      <c r="I102">
        <v>29500</v>
      </c>
      <c r="J102">
        <v>4100</v>
      </c>
      <c r="K102">
        <v>13850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>
        <v>360</v>
      </c>
      <c r="F103"/>
      <c r="G103"/>
      <c r="H103"/>
      <c r="I103">
        <v>480</v>
      </c>
      <c r="J103"/>
      <c r="K103"/>
    </row>
    <row r="104" spans="1:11" ht="14.5">
      <c r="A104" s="6" t="s">
        <v>1318</v>
      </c>
      <c r="B104" s="6">
        <v>114379</v>
      </c>
      <c r="C104" t="s">
        <v>1181</v>
      </c>
      <c r="D104"/>
      <c r="E104">
        <v>5400</v>
      </c>
      <c r="F104"/>
      <c r="G104"/>
      <c r="H104">
        <v>2100</v>
      </c>
      <c r="I104">
        <v>4200</v>
      </c>
      <c r="J104"/>
      <c r="K104"/>
    </row>
    <row r="105" spans="1:11" ht="14.5">
      <c r="A105" s="6" t="s">
        <v>1318</v>
      </c>
      <c r="B105" s="6">
        <v>114268</v>
      </c>
      <c r="C105" t="s">
        <v>1179</v>
      </c>
      <c r="D105"/>
      <c r="E105">
        <v>1500</v>
      </c>
      <c r="F105"/>
      <c r="G105"/>
      <c r="H105">
        <v>1185</v>
      </c>
      <c r="I105">
        <v>900</v>
      </c>
      <c r="J105"/>
      <c r="K105"/>
    </row>
    <row r="106" spans="1:11" ht="14.5">
      <c r="A106" s="6" t="s">
        <v>1318</v>
      </c>
      <c r="B106" s="6">
        <v>110484</v>
      </c>
      <c r="C106" t="s">
        <v>1371</v>
      </c>
      <c r="D106">
        <v>4860</v>
      </c>
      <c r="E106">
        <v>-4500</v>
      </c>
      <c r="F106">
        <v>5580</v>
      </c>
      <c r="G106">
        <v>720</v>
      </c>
      <c r="H106"/>
      <c r="I106">
        <v>6660</v>
      </c>
      <c r="J106">
        <v>-4500</v>
      </c>
      <c r="K106"/>
    </row>
    <row r="107" spans="1:11" ht="14.5">
      <c r="A107" s="6" t="s">
        <v>1318</v>
      </c>
      <c r="B107" s="6">
        <v>110384</v>
      </c>
      <c r="C107" t="s">
        <v>1249</v>
      </c>
      <c r="D107"/>
      <c r="E107"/>
      <c r="F107"/>
      <c r="G107"/>
      <c r="H107"/>
      <c r="I107">
        <v>1800</v>
      </c>
      <c r="J107">
        <v>600</v>
      </c>
      <c r="K107"/>
    </row>
    <row r="108" spans="1:11" ht="14.5">
      <c r="A108" s="6" t="s">
        <v>1318</v>
      </c>
      <c r="B108" s="6">
        <v>110322</v>
      </c>
      <c r="C108" t="s">
        <v>1326</v>
      </c>
      <c r="D108"/>
      <c r="E108"/>
      <c r="F108">
        <v>540</v>
      </c>
      <c r="G108"/>
      <c r="H108"/>
      <c r="I108"/>
      <c r="J108"/>
      <c r="K108"/>
    </row>
    <row r="109" spans="1:11" ht="14.5">
      <c r="A109" s="167" t="s">
        <v>1318</v>
      </c>
      <c r="B109" s="6">
        <v>2152388</v>
      </c>
      <c r="C109" t="s">
        <v>1105</v>
      </c>
      <c r="D109">
        <v>3630</v>
      </c>
      <c r="E109">
        <v>5790</v>
      </c>
      <c r="F109">
        <v>6675</v>
      </c>
      <c r="G109">
        <v>1935</v>
      </c>
      <c r="H109">
        <v>5385</v>
      </c>
      <c r="I109">
        <v>3525</v>
      </c>
      <c r="J109">
        <v>4245</v>
      </c>
      <c r="K109">
        <v>5595</v>
      </c>
    </row>
    <row r="110" spans="1:11" ht="14.5">
      <c r="A110" s="6" t="s">
        <v>1319</v>
      </c>
      <c r="B110" s="6">
        <v>2110302</v>
      </c>
      <c r="C110" t="s">
        <v>1006</v>
      </c>
      <c r="D110">
        <v>56446</v>
      </c>
      <c r="E110">
        <v>58176</v>
      </c>
      <c r="F110">
        <v>65111</v>
      </c>
      <c r="G110">
        <v>52898</v>
      </c>
      <c r="H110">
        <v>51317</v>
      </c>
      <c r="I110">
        <v>52906</v>
      </c>
      <c r="J110">
        <v>50363</v>
      </c>
      <c r="K110">
        <v>55643</v>
      </c>
    </row>
    <row r="111" spans="1:11" ht="14.5">
      <c r="A111" s="6" t="s">
        <v>1319</v>
      </c>
      <c r="B111" s="6">
        <v>2110402</v>
      </c>
      <c r="C111" t="s">
        <v>1008</v>
      </c>
      <c r="D111">
        <v>7541</v>
      </c>
      <c r="E111">
        <v>11090</v>
      </c>
      <c r="F111">
        <v>17108</v>
      </c>
      <c r="G111">
        <v>15693</v>
      </c>
      <c r="H111">
        <v>12763</v>
      </c>
      <c r="I111">
        <v>22628</v>
      </c>
      <c r="J111">
        <v>11548</v>
      </c>
      <c r="K111">
        <v>14808</v>
      </c>
    </row>
    <row r="112" spans="1:11" ht="14.5">
      <c r="A112" s="6" t="s">
        <v>1319</v>
      </c>
      <c r="B112" s="6">
        <v>152384</v>
      </c>
      <c r="C112" t="s">
        <v>1106</v>
      </c>
      <c r="D112">
        <v>300</v>
      </c>
      <c r="E112">
        <v>900</v>
      </c>
      <c r="F112">
        <v>900</v>
      </c>
      <c r="G112"/>
      <c r="H112">
        <v>900</v>
      </c>
      <c r="I112">
        <v>600</v>
      </c>
      <c r="J112"/>
      <c r="K112">
        <v>1500</v>
      </c>
    </row>
    <row r="113" spans="1:11" ht="14.5">
      <c r="A113" s="6" t="s">
        <v>1319</v>
      </c>
      <c r="B113" s="6">
        <v>2110317</v>
      </c>
      <c r="C113" t="s">
        <v>1265</v>
      </c>
      <c r="D113">
        <v>990</v>
      </c>
      <c r="E113">
        <v>7110</v>
      </c>
      <c r="F113">
        <v>4980</v>
      </c>
      <c r="G113">
        <v>1800</v>
      </c>
      <c r="H113">
        <v>3060</v>
      </c>
      <c r="I113">
        <v>750</v>
      </c>
      <c r="J113">
        <v>2970</v>
      </c>
      <c r="K113">
        <v>8280</v>
      </c>
    </row>
    <row r="114" spans="1:11" ht="14.5">
      <c r="A114" s="6" t="s">
        <v>1319</v>
      </c>
      <c r="B114" s="6">
        <v>110322</v>
      </c>
      <c r="C114" t="s">
        <v>1326</v>
      </c>
      <c r="D114"/>
      <c r="E114">
        <v>180</v>
      </c>
      <c r="F114"/>
      <c r="G114"/>
      <c r="H114"/>
      <c r="I114"/>
      <c r="J114"/>
      <c r="K114"/>
    </row>
    <row r="115" spans="1:11" ht="14.5">
      <c r="A115" s="6" t="s">
        <v>1319</v>
      </c>
      <c r="B115" s="6">
        <v>2152388</v>
      </c>
      <c r="C115" t="s">
        <v>1105</v>
      </c>
      <c r="D115">
        <v>2205</v>
      </c>
      <c r="E115">
        <v>1680</v>
      </c>
      <c r="F115">
        <v>2265</v>
      </c>
      <c r="G115">
        <v>2100</v>
      </c>
      <c r="H115">
        <v>2175</v>
      </c>
      <c r="I115">
        <v>2460</v>
      </c>
      <c r="J115">
        <v>1215</v>
      </c>
      <c r="K115">
        <v>1725</v>
      </c>
    </row>
    <row r="116" spans="1:11" ht="14.5">
      <c r="A116" s="167" t="s">
        <v>1319</v>
      </c>
      <c r="B116" s="6">
        <v>2112207</v>
      </c>
      <c r="C116" t="s">
        <v>1103</v>
      </c>
      <c r="D116">
        <v>585</v>
      </c>
      <c r="E116">
        <v>570</v>
      </c>
      <c r="F116">
        <v>450</v>
      </c>
      <c r="G116">
        <v>360</v>
      </c>
      <c r="H116">
        <v>360</v>
      </c>
      <c r="I116">
        <v>390</v>
      </c>
      <c r="J116">
        <v>480</v>
      </c>
      <c r="K116">
        <v>450</v>
      </c>
    </row>
    <row r="117" spans="1:11" ht="14.5">
      <c r="A117" s="6" t="s">
        <v>1320</v>
      </c>
      <c r="B117" s="6">
        <v>112379</v>
      </c>
      <c r="C117" t="s">
        <v>1066</v>
      </c>
      <c r="D117">
        <v>16050</v>
      </c>
      <c r="E117">
        <v>45000</v>
      </c>
      <c r="F117"/>
      <c r="G117">
        <v>17970</v>
      </c>
      <c r="H117">
        <v>2580</v>
      </c>
      <c r="I117">
        <v>40500</v>
      </c>
      <c r="J117">
        <v>25200</v>
      </c>
      <c r="K117">
        <v>28710</v>
      </c>
    </row>
    <row r="118" spans="1:11" ht="14.5">
      <c r="A118" s="6" t="s">
        <v>1320</v>
      </c>
      <c r="B118" s="6">
        <v>112268</v>
      </c>
      <c r="C118" t="s">
        <v>1065</v>
      </c>
      <c r="D118">
        <v>8580</v>
      </c>
      <c r="E118">
        <v>26100</v>
      </c>
      <c r="F118">
        <v>-30</v>
      </c>
      <c r="G118">
        <v>10800</v>
      </c>
      <c r="H118">
        <v>-135</v>
      </c>
      <c r="I118">
        <v>17085</v>
      </c>
      <c r="J118">
        <v>15900</v>
      </c>
      <c r="K118">
        <v>14685</v>
      </c>
    </row>
    <row r="119" spans="1:11" ht="14.5">
      <c r="A119" s="6" t="s">
        <v>1320</v>
      </c>
      <c r="B119" s="6">
        <v>112357</v>
      </c>
      <c r="C119" t="s">
        <v>1067</v>
      </c>
      <c r="D119">
        <v>828</v>
      </c>
      <c r="E119">
        <v>2520</v>
      </c>
      <c r="F119"/>
      <c r="G119">
        <v>456</v>
      </c>
      <c r="H119"/>
      <c r="I119"/>
      <c r="J119">
        <v>1680</v>
      </c>
      <c r="K119">
        <v>600</v>
      </c>
    </row>
    <row r="120" spans="1:11" ht="14.5">
      <c r="A120" s="6" t="s">
        <v>1320</v>
      </c>
      <c r="B120" s="6">
        <v>2110302</v>
      </c>
      <c r="C120" t="s">
        <v>1006</v>
      </c>
      <c r="D120">
        <v>48237</v>
      </c>
      <c r="E120">
        <v>53252</v>
      </c>
      <c r="F120">
        <v>40755</v>
      </c>
      <c r="G120">
        <v>45697</v>
      </c>
      <c r="H120">
        <v>41683</v>
      </c>
      <c r="I120">
        <v>50836</v>
      </c>
      <c r="J120">
        <v>43807</v>
      </c>
      <c r="K120">
        <v>61873</v>
      </c>
    </row>
    <row r="121" spans="1:11" ht="14.5">
      <c r="A121" s="6" t="s">
        <v>1320</v>
      </c>
      <c r="B121" s="6">
        <v>2110402</v>
      </c>
      <c r="C121" t="s">
        <v>1008</v>
      </c>
      <c r="D121">
        <v>3088</v>
      </c>
      <c r="E121">
        <v>5746</v>
      </c>
      <c r="F121">
        <v>4776</v>
      </c>
      <c r="G121">
        <v>3665</v>
      </c>
      <c r="H121">
        <v>3803</v>
      </c>
      <c r="I121">
        <v>3503</v>
      </c>
      <c r="J121">
        <v>3887</v>
      </c>
      <c r="K121">
        <v>7032</v>
      </c>
    </row>
    <row r="122" spans="1:11" ht="14.5">
      <c r="A122" s="6" t="s">
        <v>1320</v>
      </c>
      <c r="B122" s="6">
        <v>152384</v>
      </c>
      <c r="C122" t="s">
        <v>1106</v>
      </c>
      <c r="D122">
        <v>4815</v>
      </c>
      <c r="E122">
        <v>4695</v>
      </c>
      <c r="F122">
        <v>4290</v>
      </c>
      <c r="G122">
        <v>6375</v>
      </c>
      <c r="H122">
        <v>3810</v>
      </c>
      <c r="I122">
        <v>5655</v>
      </c>
      <c r="J122">
        <v>3645</v>
      </c>
      <c r="K122">
        <v>3000</v>
      </c>
    </row>
    <row r="123" spans="1:11" ht="14.5">
      <c r="A123" s="6" t="s">
        <v>1320</v>
      </c>
      <c r="B123" s="6">
        <v>2110202</v>
      </c>
      <c r="C123" t="s">
        <v>1007</v>
      </c>
      <c r="D123">
        <v>132427</v>
      </c>
      <c r="E123">
        <v>199454</v>
      </c>
      <c r="F123">
        <v>174521</v>
      </c>
      <c r="G123">
        <v>193412</v>
      </c>
      <c r="H123">
        <v>182885</v>
      </c>
      <c r="I123">
        <v>160633</v>
      </c>
      <c r="J123">
        <v>127518</v>
      </c>
      <c r="K123">
        <v>144405</v>
      </c>
    </row>
    <row r="124" spans="1:11" ht="14.5">
      <c r="A124" s="6" t="s">
        <v>1320</v>
      </c>
      <c r="B124" s="6">
        <v>110316</v>
      </c>
      <c r="C124" t="s">
        <v>1093</v>
      </c>
      <c r="D124">
        <v>8003</v>
      </c>
      <c r="E124">
        <v>14340</v>
      </c>
      <c r="F124">
        <v>0</v>
      </c>
      <c r="G124">
        <v>16170</v>
      </c>
      <c r="H124">
        <v>5400</v>
      </c>
      <c r="I124">
        <v>11452</v>
      </c>
      <c r="J124">
        <v>3930</v>
      </c>
      <c r="K124">
        <v>6114</v>
      </c>
    </row>
    <row r="125" spans="1:11" ht="14.5">
      <c r="A125" s="6" t="s">
        <v>1320</v>
      </c>
      <c r="B125" s="6">
        <v>110416</v>
      </c>
      <c r="C125" t="s">
        <v>1264</v>
      </c>
      <c r="D125">
        <v>6990</v>
      </c>
      <c r="E125">
        <v>2790</v>
      </c>
      <c r="F125"/>
      <c r="G125">
        <v>11490</v>
      </c>
      <c r="H125">
        <v>3540</v>
      </c>
      <c r="I125">
        <v>7050</v>
      </c>
      <c r="J125">
        <v>1890</v>
      </c>
      <c r="K125">
        <v>0</v>
      </c>
    </row>
    <row r="126" spans="1:11" ht="14.5">
      <c r="A126" s="6" t="s">
        <v>1320</v>
      </c>
      <c r="B126" s="6">
        <v>2010102</v>
      </c>
      <c r="C126" t="s">
        <v>1266</v>
      </c>
      <c r="D126">
        <v>7772</v>
      </c>
      <c r="E126">
        <v>4359</v>
      </c>
      <c r="F126">
        <v>2883</v>
      </c>
      <c r="G126">
        <v>880</v>
      </c>
      <c r="H126">
        <v>3889</v>
      </c>
      <c r="I126">
        <v>3613</v>
      </c>
      <c r="J126">
        <v>1387</v>
      </c>
      <c r="K126">
        <v>5941</v>
      </c>
    </row>
    <row r="127" spans="1:11" ht="14.5">
      <c r="A127" s="6" t="s">
        <v>1320</v>
      </c>
      <c r="B127" s="6">
        <v>114357</v>
      </c>
      <c r="C127" t="s">
        <v>1180</v>
      </c>
      <c r="D127"/>
      <c r="E127"/>
      <c r="F127"/>
      <c r="G127">
        <v>588</v>
      </c>
      <c r="H127"/>
      <c r="I127">
        <v>-108</v>
      </c>
      <c r="J127"/>
      <c r="K127"/>
    </row>
    <row r="128" spans="1:11" ht="14.5">
      <c r="A128" s="6" t="s">
        <v>1320</v>
      </c>
      <c r="B128" s="6">
        <v>114379</v>
      </c>
      <c r="C128" t="s">
        <v>1181</v>
      </c>
      <c r="D128"/>
      <c r="E128">
        <v>600</v>
      </c>
      <c r="F128">
        <v>-600</v>
      </c>
      <c r="G128">
        <v>4800</v>
      </c>
      <c r="H128"/>
      <c r="I128"/>
      <c r="J128"/>
      <c r="K128"/>
    </row>
    <row r="129" spans="1:11" ht="14.5">
      <c r="A129" s="6" t="s">
        <v>1320</v>
      </c>
      <c r="B129" s="6">
        <v>114268</v>
      </c>
      <c r="C129" t="s">
        <v>1179</v>
      </c>
      <c r="D129"/>
      <c r="E129"/>
      <c r="F129"/>
      <c r="G129">
        <v>2100</v>
      </c>
      <c r="H129"/>
      <c r="I129">
        <v>-300</v>
      </c>
      <c r="J129"/>
      <c r="K129"/>
    </row>
    <row r="130" spans="1:11" ht="14.5">
      <c r="A130" s="6" t="s">
        <v>1320</v>
      </c>
      <c r="B130" s="6">
        <v>112271</v>
      </c>
      <c r="C130" t="s">
        <v>1234</v>
      </c>
      <c r="D130">
        <v>5760</v>
      </c>
      <c r="E130">
        <v>5760</v>
      </c>
      <c r="F130">
        <v>5640</v>
      </c>
      <c r="G130">
        <v>5760</v>
      </c>
      <c r="H130">
        <v>5865</v>
      </c>
      <c r="I130">
        <v>3270</v>
      </c>
      <c r="J130">
        <v>5100</v>
      </c>
      <c r="K130">
        <v>6540</v>
      </c>
    </row>
    <row r="131" spans="1:11" ht="14.5">
      <c r="A131" s="6" t="s">
        <v>1320</v>
      </c>
      <c r="B131" s="6">
        <v>2110317</v>
      </c>
      <c r="C131" t="s">
        <v>1265</v>
      </c>
      <c r="D131">
        <v>7429</v>
      </c>
      <c r="E131">
        <v>1470</v>
      </c>
      <c r="F131">
        <v>1710</v>
      </c>
      <c r="G131">
        <v>2987</v>
      </c>
      <c r="H131">
        <v>1341</v>
      </c>
      <c r="I131">
        <v>3300</v>
      </c>
      <c r="J131">
        <v>2730</v>
      </c>
      <c r="K131">
        <v>540</v>
      </c>
    </row>
    <row r="132" spans="1:11" ht="14.5">
      <c r="A132" s="6" t="s">
        <v>1320</v>
      </c>
      <c r="B132" s="6">
        <v>110384</v>
      </c>
      <c r="C132" t="s">
        <v>1249</v>
      </c>
      <c r="D132"/>
      <c r="E132"/>
      <c r="F132"/>
      <c r="G132"/>
      <c r="H132">
        <v>0</v>
      </c>
      <c r="I132"/>
      <c r="J132"/>
      <c r="K132"/>
    </row>
    <row r="133" spans="1:11" ht="14.5">
      <c r="A133" s="6" t="s">
        <v>1320</v>
      </c>
      <c r="B133" s="6">
        <v>2110217</v>
      </c>
      <c r="C133" t="s">
        <v>1248</v>
      </c>
      <c r="D133">
        <v>15349</v>
      </c>
      <c r="E133">
        <v>8562</v>
      </c>
      <c r="F133">
        <v>20636</v>
      </c>
      <c r="G133">
        <v>14710</v>
      </c>
      <c r="H133">
        <v>11892</v>
      </c>
      <c r="I133">
        <v>9353</v>
      </c>
      <c r="J133">
        <v>9676</v>
      </c>
      <c r="K133">
        <v>8905</v>
      </c>
    </row>
    <row r="134" spans="1:11" ht="14.5">
      <c r="A134" s="167" t="s">
        <v>1320</v>
      </c>
      <c r="B134" s="6">
        <v>110322</v>
      </c>
      <c r="C134" t="s">
        <v>1326</v>
      </c>
      <c r="D134"/>
      <c r="E134"/>
      <c r="F134"/>
      <c r="G134">
        <v>960</v>
      </c>
      <c r="H134"/>
      <c r="I134"/>
      <c r="J134"/>
      <c r="K134"/>
    </row>
    <row r="135" spans="1:11" ht="14.5">
      <c r="A135" s="6" t="s">
        <v>1321</v>
      </c>
      <c r="B135" s="6">
        <v>112379</v>
      </c>
      <c r="C135" t="s">
        <v>1066</v>
      </c>
      <c r="D135"/>
      <c r="E135"/>
      <c r="F135"/>
      <c r="G135"/>
      <c r="H135">
        <v>4800</v>
      </c>
      <c r="I135"/>
      <c r="J135"/>
      <c r="K135">
        <v>0</v>
      </c>
    </row>
    <row r="136" spans="1:11" ht="14.5">
      <c r="A136" s="6" t="s">
        <v>1321</v>
      </c>
      <c r="B136" s="6">
        <v>112268</v>
      </c>
      <c r="C136" t="s">
        <v>1065</v>
      </c>
      <c r="D136"/>
      <c r="E136"/>
      <c r="F136"/>
      <c r="G136"/>
      <c r="H136">
        <v>3900</v>
      </c>
      <c r="I136"/>
      <c r="J136"/>
      <c r="K136">
        <v>0</v>
      </c>
    </row>
    <row r="137" spans="1:11" ht="14.5">
      <c r="A137" s="6" t="s">
        <v>1321</v>
      </c>
      <c r="B137" s="6">
        <v>112357</v>
      </c>
      <c r="C137" t="s">
        <v>1067</v>
      </c>
      <c r="D137"/>
      <c r="E137"/>
      <c r="F137"/>
      <c r="G137"/>
      <c r="H137">
        <v>720</v>
      </c>
      <c r="I137"/>
      <c r="J137"/>
      <c r="K137">
        <v>0</v>
      </c>
    </row>
    <row r="138" spans="1:11" ht="14.5">
      <c r="A138" s="6" t="s">
        <v>1321</v>
      </c>
      <c r="B138" s="6">
        <v>2110302</v>
      </c>
      <c r="C138" t="s">
        <v>1006</v>
      </c>
      <c r="D138">
        <v>5315</v>
      </c>
      <c r="E138">
        <v>4350</v>
      </c>
      <c r="F138">
        <v>5050</v>
      </c>
      <c r="G138">
        <v>3941</v>
      </c>
      <c r="H138">
        <v>4751</v>
      </c>
      <c r="I138">
        <v>4722</v>
      </c>
      <c r="J138">
        <v>5260</v>
      </c>
      <c r="K138">
        <v>4930</v>
      </c>
    </row>
    <row r="139" spans="1:11" ht="14.5">
      <c r="A139" s="6" t="s">
        <v>1321</v>
      </c>
      <c r="B139" s="6">
        <v>2110402</v>
      </c>
      <c r="C139" t="s">
        <v>1008</v>
      </c>
      <c r="D139">
        <v>97796</v>
      </c>
      <c r="E139">
        <v>69495</v>
      </c>
      <c r="F139">
        <v>98583</v>
      </c>
      <c r="G139">
        <v>118980</v>
      </c>
      <c r="H139">
        <v>64500</v>
      </c>
      <c r="I139">
        <v>47986</v>
      </c>
      <c r="J139">
        <v>72802</v>
      </c>
      <c r="K139">
        <v>48173</v>
      </c>
    </row>
    <row r="140" spans="1:11" ht="14.5">
      <c r="A140" s="167" t="s">
        <v>1321</v>
      </c>
      <c r="B140" s="6">
        <v>2152388</v>
      </c>
      <c r="C140" t="s">
        <v>1105</v>
      </c>
      <c r="D140">
        <v>450</v>
      </c>
      <c r="E140">
        <v>285</v>
      </c>
      <c r="F140">
        <v>450</v>
      </c>
      <c r="G140"/>
      <c r="H140">
        <v>330</v>
      </c>
      <c r="I140">
        <v>1395</v>
      </c>
      <c r="J140">
        <v>180</v>
      </c>
      <c r="K140">
        <v>360</v>
      </c>
    </row>
    <row r="141" spans="1:11" ht="14.5">
      <c r="A141" s="6" t="s">
        <v>1322</v>
      </c>
      <c r="B141" s="6">
        <v>112357</v>
      </c>
      <c r="C141" t="s">
        <v>1067</v>
      </c>
      <c r="D141"/>
      <c r="E141"/>
      <c r="F141"/>
      <c r="G141"/>
      <c r="H141"/>
      <c r="I141">
        <v>240</v>
      </c>
      <c r="J141"/>
      <c r="K141"/>
    </row>
    <row r="142" spans="1:11" ht="14.5">
      <c r="A142" s="6" t="s">
        <v>1322</v>
      </c>
      <c r="B142" s="6">
        <v>110316</v>
      </c>
      <c r="C142" t="s">
        <v>1093</v>
      </c>
      <c r="D142"/>
      <c r="E142">
        <v>2460</v>
      </c>
      <c r="F142"/>
      <c r="G142">
        <v>7200</v>
      </c>
      <c r="H142"/>
      <c r="I142"/>
      <c r="J142"/>
      <c r="K142">
        <v>3560</v>
      </c>
    </row>
    <row r="143" spans="1:11" ht="14.5">
      <c r="A143" s="6" t="s">
        <v>1322</v>
      </c>
      <c r="B143" s="6">
        <v>152382</v>
      </c>
      <c r="C143" t="s">
        <v>1112</v>
      </c>
      <c r="D143"/>
      <c r="E143">
        <v>9900</v>
      </c>
      <c r="F143"/>
      <c r="G143"/>
      <c r="H143"/>
      <c r="I143">
        <v>2400</v>
      </c>
      <c r="J143">
        <v>4800</v>
      </c>
      <c r="K143">
        <v>-90</v>
      </c>
    </row>
    <row r="144" spans="1:11" ht="14.5">
      <c r="A144" s="6" t="s">
        <v>1322</v>
      </c>
      <c r="B144" s="6">
        <v>152381</v>
      </c>
      <c r="C144" t="s">
        <v>1218</v>
      </c>
      <c r="D144"/>
      <c r="E144"/>
      <c r="F144"/>
      <c r="G144"/>
      <c r="H144"/>
      <c r="I144">
        <v>360</v>
      </c>
      <c r="J144"/>
      <c r="K144"/>
    </row>
    <row r="145" spans="1:11" ht="14.5">
      <c r="A145" s="167" t="s">
        <v>1322</v>
      </c>
      <c r="B145" s="6">
        <v>152281</v>
      </c>
      <c r="C145" t="s">
        <v>1337</v>
      </c>
      <c r="D145"/>
      <c r="E145">
        <v>4770</v>
      </c>
      <c r="F145"/>
      <c r="G145"/>
      <c r="H145"/>
      <c r="I145">
        <v>900</v>
      </c>
      <c r="J145">
        <v>3600</v>
      </c>
      <c r="K145">
        <v>-75</v>
      </c>
    </row>
    <row r="146" spans="1:11" ht="14.5">
      <c r="A146" s="6" t="s">
        <v>1323</v>
      </c>
      <c r="B146" s="6">
        <v>112268</v>
      </c>
      <c r="C146" t="s">
        <v>1065</v>
      </c>
      <c r="D146">
        <v>900</v>
      </c>
      <c r="E146">
        <v>900</v>
      </c>
      <c r="F146">
        <v>2100</v>
      </c>
      <c r="G146">
        <v>1200</v>
      </c>
      <c r="H146">
        <v>1200</v>
      </c>
      <c r="I146">
        <v>1500</v>
      </c>
      <c r="J146">
        <v>900</v>
      </c>
      <c r="K146">
        <v>600</v>
      </c>
    </row>
    <row r="147" spans="1:11" ht="14.5">
      <c r="A147" s="6" t="s">
        <v>1323</v>
      </c>
      <c r="B147" s="6">
        <v>2110302</v>
      </c>
      <c r="C147" t="s">
        <v>1006</v>
      </c>
      <c r="D147">
        <v>149999</v>
      </c>
      <c r="E147">
        <v>144527</v>
      </c>
      <c r="F147">
        <v>114075</v>
      </c>
      <c r="G147">
        <v>136952</v>
      </c>
      <c r="H147">
        <v>165347</v>
      </c>
      <c r="I147">
        <v>128809</v>
      </c>
      <c r="J147">
        <v>120694</v>
      </c>
      <c r="K147">
        <v>153549</v>
      </c>
    </row>
    <row r="148" spans="1:11" ht="14.5">
      <c r="A148" s="6" t="s">
        <v>1323</v>
      </c>
      <c r="B148" s="6">
        <v>2110402</v>
      </c>
      <c r="C148" t="s">
        <v>1008</v>
      </c>
      <c r="D148">
        <v>480</v>
      </c>
      <c r="E148">
        <v>120</v>
      </c>
      <c r="F148">
        <v>600</v>
      </c>
      <c r="G148">
        <v>510</v>
      </c>
      <c r="H148">
        <v>481</v>
      </c>
      <c r="I148">
        <v>330</v>
      </c>
      <c r="J148">
        <v>2242</v>
      </c>
      <c r="K148">
        <v>479</v>
      </c>
    </row>
    <row r="149" spans="1:11" ht="14.5">
      <c r="A149" s="6" t="s">
        <v>1323</v>
      </c>
      <c r="B149" s="6">
        <v>152384</v>
      </c>
      <c r="C149" t="s">
        <v>1106</v>
      </c>
      <c r="D149">
        <v>2100</v>
      </c>
      <c r="E149">
        <v>2100</v>
      </c>
      <c r="F149">
        <v>1200</v>
      </c>
      <c r="G149">
        <v>3300</v>
      </c>
      <c r="H149">
        <v>2100</v>
      </c>
      <c r="I149">
        <v>1500</v>
      </c>
      <c r="J149">
        <v>3000</v>
      </c>
      <c r="K149">
        <v>5700</v>
      </c>
    </row>
    <row r="150" spans="1:11" ht="14.5">
      <c r="A150" s="6" t="s">
        <v>1323</v>
      </c>
      <c r="B150" s="6">
        <v>2110202</v>
      </c>
      <c r="C150" t="s">
        <v>1007</v>
      </c>
      <c r="D150">
        <v>25854</v>
      </c>
      <c r="E150">
        <v>46160</v>
      </c>
      <c r="F150">
        <v>28576</v>
      </c>
      <c r="G150">
        <v>29607</v>
      </c>
      <c r="H150">
        <v>29116</v>
      </c>
      <c r="I150">
        <v>26280</v>
      </c>
      <c r="J150">
        <v>22408</v>
      </c>
      <c r="K150">
        <v>31916</v>
      </c>
    </row>
    <row r="151" spans="1:11" ht="14.5">
      <c r="A151" s="6" t="s">
        <v>1323</v>
      </c>
      <c r="B151" s="6">
        <v>2010102</v>
      </c>
      <c r="C151" t="s">
        <v>1266</v>
      </c>
      <c r="D151">
        <v>2724</v>
      </c>
      <c r="E151">
        <v>1400</v>
      </c>
      <c r="F151">
        <v>600</v>
      </c>
      <c r="G151">
        <v>120</v>
      </c>
      <c r="H151">
        <v>1160</v>
      </c>
      <c r="I151">
        <v>360</v>
      </c>
      <c r="J151">
        <v>1000</v>
      </c>
      <c r="K151">
        <v>300</v>
      </c>
    </row>
    <row r="152" spans="1:11" ht="14.5">
      <c r="A152" s="6" t="s">
        <v>1323</v>
      </c>
      <c r="B152" s="6">
        <v>2110317</v>
      </c>
      <c r="C152" t="s">
        <v>1265</v>
      </c>
      <c r="D152">
        <v>4470</v>
      </c>
      <c r="E152">
        <v>18300</v>
      </c>
      <c r="F152">
        <v>60</v>
      </c>
      <c r="G152">
        <v>660</v>
      </c>
      <c r="H152">
        <v>930</v>
      </c>
      <c r="I152">
        <v>630</v>
      </c>
      <c r="J152">
        <v>120</v>
      </c>
      <c r="K152">
        <v>360</v>
      </c>
    </row>
    <row r="153" spans="1:11" ht="14.5">
      <c r="A153" s="6" t="s">
        <v>1323</v>
      </c>
      <c r="B153" s="6">
        <v>2110217</v>
      </c>
      <c r="C153" t="s">
        <v>1248</v>
      </c>
      <c r="D153"/>
      <c r="E153"/>
      <c r="F153"/>
      <c r="G153"/>
      <c r="H153"/>
      <c r="I153">
        <v>1710</v>
      </c>
      <c r="J153">
        <v>1110</v>
      </c>
      <c r="K153"/>
    </row>
    <row r="154" spans="1:11" ht="14.5">
      <c r="A154" s="6" t="s">
        <v>1323</v>
      </c>
      <c r="B154" s="6">
        <v>2152388</v>
      </c>
      <c r="C154" t="s">
        <v>1105</v>
      </c>
      <c r="D154">
        <v>2850</v>
      </c>
      <c r="E154">
        <v>3375</v>
      </c>
      <c r="F154">
        <v>2295</v>
      </c>
      <c r="G154">
        <v>3330</v>
      </c>
      <c r="H154">
        <v>3105</v>
      </c>
      <c r="I154">
        <v>2880</v>
      </c>
      <c r="J154">
        <v>1590</v>
      </c>
      <c r="K154">
        <v>2055</v>
      </c>
    </row>
    <row r="155" spans="1:11" ht="14.5">
      <c r="A155" s="167" t="s">
        <v>1323</v>
      </c>
      <c r="B155" s="6">
        <v>2112207</v>
      </c>
      <c r="C155" t="s">
        <v>1103</v>
      </c>
      <c r="D155">
        <v>405</v>
      </c>
      <c r="E155">
        <v>480</v>
      </c>
      <c r="F155">
        <v>630</v>
      </c>
      <c r="G155">
        <v>210</v>
      </c>
      <c r="H155">
        <v>420</v>
      </c>
      <c r="I155">
        <v>645</v>
      </c>
      <c r="J155">
        <v>285</v>
      </c>
      <c r="K155">
        <v>315</v>
      </c>
    </row>
    <row r="156" spans="1:11" ht="14.5">
      <c r="A156" s="6" t="s">
        <v>1324</v>
      </c>
      <c r="B156" s="6">
        <v>2110302</v>
      </c>
      <c r="C156" t="s">
        <v>1006</v>
      </c>
      <c r="D156">
        <v>120424</v>
      </c>
      <c r="E156">
        <v>126225</v>
      </c>
      <c r="F156">
        <v>102449</v>
      </c>
      <c r="G156">
        <v>88567</v>
      </c>
      <c r="H156">
        <v>100777</v>
      </c>
      <c r="I156">
        <v>90411</v>
      </c>
      <c r="J156">
        <v>109143</v>
      </c>
      <c r="K156">
        <v>108640</v>
      </c>
    </row>
    <row r="157" spans="1:11" ht="14.5">
      <c r="A157" s="6" t="s">
        <v>1324</v>
      </c>
      <c r="B157" s="6">
        <v>2110402</v>
      </c>
      <c r="C157" t="s">
        <v>1008</v>
      </c>
      <c r="D157">
        <v>16950</v>
      </c>
      <c r="E157">
        <v>19784</v>
      </c>
      <c r="F157">
        <v>19774</v>
      </c>
      <c r="G157">
        <v>28641</v>
      </c>
      <c r="H157">
        <v>21956</v>
      </c>
      <c r="I157">
        <v>14558</v>
      </c>
      <c r="J157">
        <v>19680</v>
      </c>
      <c r="K157">
        <v>25960</v>
      </c>
    </row>
    <row r="158" spans="1:11" ht="14.5">
      <c r="A158" s="6" t="s">
        <v>1324</v>
      </c>
      <c r="B158" s="6">
        <v>2110202</v>
      </c>
      <c r="C158" t="s">
        <v>1007</v>
      </c>
      <c r="D158">
        <v>7243</v>
      </c>
      <c r="E158">
        <v>5806</v>
      </c>
      <c r="F158">
        <v>6855</v>
      </c>
      <c r="G158">
        <v>30945</v>
      </c>
      <c r="H158">
        <v>1019</v>
      </c>
      <c r="I158">
        <v>10613</v>
      </c>
      <c r="J158">
        <v>9949</v>
      </c>
      <c r="K158">
        <v>10075</v>
      </c>
    </row>
    <row r="159" spans="1:11" ht="14.5">
      <c r="A159" s="6" t="s">
        <v>1324</v>
      </c>
      <c r="B159" s="6">
        <v>2010102</v>
      </c>
      <c r="C159" t="s">
        <v>1266</v>
      </c>
      <c r="D159">
        <v>1963</v>
      </c>
      <c r="E159">
        <v>944</v>
      </c>
      <c r="F159">
        <v>580</v>
      </c>
      <c r="G159">
        <v>745</v>
      </c>
      <c r="H159">
        <v>2248</v>
      </c>
      <c r="I159">
        <v>1522</v>
      </c>
      <c r="J159">
        <v>1100</v>
      </c>
      <c r="K159">
        <v>1653</v>
      </c>
    </row>
    <row r="160" spans="1:11" ht="14.5">
      <c r="A160" s="6" t="s">
        <v>1324</v>
      </c>
      <c r="B160" s="6">
        <v>2110317</v>
      </c>
      <c r="C160" t="s">
        <v>1265</v>
      </c>
      <c r="D160">
        <v>1380</v>
      </c>
      <c r="E160">
        <v>2871</v>
      </c>
      <c r="F160">
        <v>480</v>
      </c>
      <c r="G160">
        <v>1260</v>
      </c>
      <c r="H160">
        <v>1620</v>
      </c>
      <c r="I160">
        <v>299</v>
      </c>
      <c r="J160">
        <v>1560</v>
      </c>
      <c r="K160">
        <v>180</v>
      </c>
    </row>
    <row r="161" spans="1:11" ht="14.5">
      <c r="A161" s="6" t="s">
        <v>1324</v>
      </c>
      <c r="B161" s="6">
        <v>2110403</v>
      </c>
      <c r="C161" t="s">
        <v>1080</v>
      </c>
      <c r="D161"/>
      <c r="E161"/>
      <c r="F161"/>
      <c r="G161"/>
      <c r="H161">
        <v>180</v>
      </c>
      <c r="I161"/>
      <c r="J161"/>
      <c r="K161"/>
    </row>
    <row r="162" spans="1:11" ht="14.5">
      <c r="A162" s="6" t="s">
        <v>1324</v>
      </c>
      <c r="B162" s="6">
        <v>2110217</v>
      </c>
      <c r="C162" t="s">
        <v>1248</v>
      </c>
      <c r="D162">
        <v>450</v>
      </c>
      <c r="E162">
        <v>1200</v>
      </c>
      <c r="F162">
        <v>1230</v>
      </c>
      <c r="G162">
        <v>960</v>
      </c>
      <c r="H162">
        <v>1800</v>
      </c>
      <c r="I162">
        <v>480</v>
      </c>
      <c r="J162">
        <v>540</v>
      </c>
      <c r="K162">
        <v>1200</v>
      </c>
    </row>
    <row r="163" spans="1:11" ht="14.5">
      <c r="A163" s="6" t="s">
        <v>1324</v>
      </c>
      <c r="B163" s="6">
        <v>2152388</v>
      </c>
      <c r="C163" t="s">
        <v>1105</v>
      </c>
      <c r="D163">
        <v>3600</v>
      </c>
      <c r="E163">
        <v>5140</v>
      </c>
      <c r="F163">
        <v>4035</v>
      </c>
      <c r="G163">
        <v>3075</v>
      </c>
      <c r="H163">
        <v>4890</v>
      </c>
      <c r="I163">
        <v>3885</v>
      </c>
      <c r="J163">
        <v>3028</v>
      </c>
      <c r="K163">
        <v>3645</v>
      </c>
    </row>
    <row r="164" spans="1:11" ht="14.5">
      <c r="A164" s="167" t="s">
        <v>1324</v>
      </c>
      <c r="B164" s="6">
        <v>2112207</v>
      </c>
      <c r="C164" t="s">
        <v>1103</v>
      </c>
      <c r="D164">
        <v>120</v>
      </c>
      <c r="E164">
        <v>510</v>
      </c>
      <c r="F164">
        <v>360</v>
      </c>
      <c r="G164">
        <v>360</v>
      </c>
      <c r="H164">
        <v>480</v>
      </c>
      <c r="I164">
        <v>120</v>
      </c>
      <c r="J164">
        <v>45</v>
      </c>
      <c r="K164">
        <v>435</v>
      </c>
    </row>
    <row r="165" spans="1:11" ht="14.5">
      <c r="A165" s="6" t="s">
        <v>1194</v>
      </c>
      <c r="B165" s="6">
        <v>2110302</v>
      </c>
      <c r="C165" t="s">
        <v>1006</v>
      </c>
      <c r="D165">
        <v>8656</v>
      </c>
      <c r="E165">
        <v>8795</v>
      </c>
      <c r="F165">
        <v>6641</v>
      </c>
      <c r="G165">
        <v>4208</v>
      </c>
      <c r="H165">
        <v>7311</v>
      </c>
      <c r="I165">
        <v>4411</v>
      </c>
      <c r="J165">
        <v>7210</v>
      </c>
      <c r="K165">
        <v>11269</v>
      </c>
    </row>
    <row r="166" spans="1:11" ht="14.5">
      <c r="A166" s="167" t="s">
        <v>1194</v>
      </c>
      <c r="B166" s="6">
        <v>2110402</v>
      </c>
      <c r="C166" t="s">
        <v>1008</v>
      </c>
      <c r="D166">
        <v>10034</v>
      </c>
      <c r="E166">
        <v>8562</v>
      </c>
      <c r="F166">
        <v>8056</v>
      </c>
      <c r="G166">
        <v>2598</v>
      </c>
      <c r="H166">
        <v>3800</v>
      </c>
      <c r="I166">
        <v>2046</v>
      </c>
      <c r="J166">
        <v>9326</v>
      </c>
      <c r="K166">
        <v>14996</v>
      </c>
    </row>
    <row r="167" spans="1:11" ht="14.5">
      <c r="A167" s="6" t="s">
        <v>576</v>
      </c>
      <c r="B167" s="6">
        <v>2110302</v>
      </c>
      <c r="C167" t="s">
        <v>1006</v>
      </c>
      <c r="D167">
        <v>14381</v>
      </c>
      <c r="E167">
        <v>5263</v>
      </c>
      <c r="F167">
        <v>13470</v>
      </c>
      <c r="G167">
        <v>4119</v>
      </c>
      <c r="H167">
        <v>15428</v>
      </c>
      <c r="I167">
        <v>5712</v>
      </c>
      <c r="J167">
        <v>9587</v>
      </c>
      <c r="K167">
        <v>5361</v>
      </c>
    </row>
    <row r="168" spans="1:11" ht="14.5">
      <c r="A168" s="6" t="s">
        <v>576</v>
      </c>
      <c r="B168" s="6">
        <v>2110402</v>
      </c>
      <c r="C168" t="s">
        <v>1008</v>
      </c>
      <c r="D168">
        <v>89029</v>
      </c>
      <c r="E168">
        <v>110099</v>
      </c>
      <c r="F168">
        <v>98413</v>
      </c>
      <c r="G168">
        <v>95541</v>
      </c>
      <c r="H168">
        <v>98935</v>
      </c>
      <c r="I168">
        <v>88783</v>
      </c>
      <c r="J168">
        <v>85729</v>
      </c>
      <c r="K168">
        <v>96229</v>
      </c>
    </row>
    <row r="169" spans="1:11" ht="14.5">
      <c r="A169" s="6" t="s">
        <v>576</v>
      </c>
      <c r="B169" s="6">
        <v>152384</v>
      </c>
      <c r="C169" t="s">
        <v>1106</v>
      </c>
      <c r="D169">
        <v>960</v>
      </c>
      <c r="E169">
        <v>4350</v>
      </c>
      <c r="F169">
        <v>3300</v>
      </c>
      <c r="G169">
        <v>2700</v>
      </c>
      <c r="H169">
        <v>1800</v>
      </c>
      <c r="I169">
        <v>1500</v>
      </c>
      <c r="J169">
        <v>300</v>
      </c>
      <c r="K169">
        <v>900</v>
      </c>
    </row>
    <row r="170" spans="1:11" ht="14.5">
      <c r="A170" s="6" t="s">
        <v>576</v>
      </c>
      <c r="B170" s="6">
        <v>110316</v>
      </c>
      <c r="C170" t="s">
        <v>1093</v>
      </c>
      <c r="D170"/>
      <c r="E170">
        <v>2100</v>
      </c>
      <c r="F170"/>
      <c r="G170"/>
      <c r="H170">
        <v>3300</v>
      </c>
      <c r="I170"/>
      <c r="J170">
        <v>9000</v>
      </c>
      <c r="K170"/>
    </row>
    <row r="171" spans="1:11" ht="14.5">
      <c r="A171" s="6" t="s">
        <v>576</v>
      </c>
      <c r="B171" s="6">
        <v>110416</v>
      </c>
      <c r="C171" t="s">
        <v>1264</v>
      </c>
      <c r="D171"/>
      <c r="E171">
        <v>12690</v>
      </c>
      <c r="F171"/>
      <c r="G171"/>
      <c r="H171">
        <v>13170</v>
      </c>
      <c r="I171">
        <v>600</v>
      </c>
      <c r="J171">
        <v>7500</v>
      </c>
      <c r="K171">
        <v>0</v>
      </c>
    </row>
    <row r="172" spans="1:11" ht="14.5">
      <c r="A172" s="6" t="s">
        <v>576</v>
      </c>
      <c r="B172" s="6">
        <v>114357</v>
      </c>
      <c r="C172" t="s">
        <v>1180</v>
      </c>
      <c r="D172"/>
      <c r="E172">
        <v>240</v>
      </c>
      <c r="F172"/>
      <c r="G172"/>
      <c r="H172"/>
      <c r="I172">
        <v>-240</v>
      </c>
      <c r="J172"/>
      <c r="K172"/>
    </row>
    <row r="173" spans="1:11" ht="14.5">
      <c r="A173" s="6" t="s">
        <v>576</v>
      </c>
      <c r="B173" s="6">
        <v>114379</v>
      </c>
      <c r="C173" t="s">
        <v>1181</v>
      </c>
      <c r="D173"/>
      <c r="E173">
        <v>4500</v>
      </c>
      <c r="F173"/>
      <c r="G173"/>
      <c r="H173"/>
      <c r="I173">
        <v>-600</v>
      </c>
      <c r="J173"/>
      <c r="K173"/>
    </row>
    <row r="174" spans="1:11" ht="14.5">
      <c r="A174" s="6" t="s">
        <v>576</v>
      </c>
      <c r="B174" s="6">
        <v>114268</v>
      </c>
      <c r="C174" t="s">
        <v>1179</v>
      </c>
      <c r="D174"/>
      <c r="E174">
        <v>3600</v>
      </c>
      <c r="F174"/>
      <c r="G174"/>
      <c r="H174"/>
      <c r="I174">
        <v>-900</v>
      </c>
      <c r="J174"/>
      <c r="K174"/>
    </row>
    <row r="175" spans="1:11" ht="14.5">
      <c r="A175" s="167" t="s">
        <v>576</v>
      </c>
      <c r="B175" s="6">
        <v>2152388</v>
      </c>
      <c r="C175" t="s">
        <v>1105</v>
      </c>
      <c r="D175">
        <v>690</v>
      </c>
      <c r="E175">
        <v>1680</v>
      </c>
      <c r="F175">
        <v>825</v>
      </c>
      <c r="G175">
        <v>1200</v>
      </c>
      <c r="H175">
        <v>1140</v>
      </c>
      <c r="I175">
        <v>1560</v>
      </c>
      <c r="J175">
        <v>735</v>
      </c>
      <c r="K175">
        <v>2040</v>
      </c>
    </row>
    <row r="176" spans="1:11" ht="14.5">
      <c r="A176" s="6" t="s">
        <v>1325</v>
      </c>
      <c r="B176" s="6">
        <v>2110302</v>
      </c>
      <c r="C176" t="s">
        <v>1006</v>
      </c>
      <c r="D176">
        <v>1105</v>
      </c>
      <c r="E176">
        <v>420</v>
      </c>
      <c r="F176"/>
      <c r="G176"/>
      <c r="H176"/>
      <c r="I176">
        <v>1701</v>
      </c>
      <c r="J176">
        <v>2154</v>
      </c>
      <c r="K176">
        <v>90</v>
      </c>
    </row>
    <row r="177" spans="1:11" ht="14.5">
      <c r="A177" s="6" t="s">
        <v>1325</v>
      </c>
      <c r="B177" s="6">
        <v>2110402</v>
      </c>
      <c r="C177" t="s">
        <v>1008</v>
      </c>
      <c r="D177">
        <v>84441</v>
      </c>
      <c r="E177">
        <v>83694</v>
      </c>
      <c r="F177">
        <v>80413</v>
      </c>
      <c r="G177">
        <v>87013</v>
      </c>
      <c r="H177">
        <v>84290</v>
      </c>
      <c r="I177">
        <v>95105</v>
      </c>
      <c r="J177">
        <v>73835</v>
      </c>
      <c r="K177">
        <v>79395</v>
      </c>
    </row>
    <row r="178" spans="1:11" ht="14.5">
      <c r="A178" s="6" t="s">
        <v>1325</v>
      </c>
      <c r="B178" s="6">
        <v>2152388</v>
      </c>
      <c r="C178" t="s">
        <v>1105</v>
      </c>
      <c r="D178">
        <v>585</v>
      </c>
      <c r="E178">
        <v>1215</v>
      </c>
      <c r="F178">
        <v>1095</v>
      </c>
      <c r="G178">
        <v>375</v>
      </c>
      <c r="H178">
        <v>1860</v>
      </c>
      <c r="I178">
        <v>690</v>
      </c>
      <c r="J178">
        <v>825</v>
      </c>
      <c r="K178">
        <v>1545</v>
      </c>
    </row>
    <row r="179" spans="1:11" ht="14.5">
      <c r="A179" s="167" t="s">
        <v>1325</v>
      </c>
      <c r="B179" s="6">
        <v>2112207</v>
      </c>
      <c r="C179" t="s">
        <v>1103</v>
      </c>
      <c r="D179">
        <v>90</v>
      </c>
      <c r="E179">
        <v>570</v>
      </c>
      <c r="F179">
        <v>713</v>
      </c>
      <c r="G179">
        <v>390</v>
      </c>
      <c r="H179">
        <v>210</v>
      </c>
      <c r="I179">
        <v>495</v>
      </c>
      <c r="J179">
        <v>225</v>
      </c>
      <c r="K179">
        <v>615</v>
      </c>
    </row>
    <row r="180" spans="1:11" ht="14.5">
      <c r="A180" s="6" t="s">
        <v>1478</v>
      </c>
      <c r="B180" s="6">
        <v>2110302</v>
      </c>
      <c r="C180" t="s">
        <v>1006</v>
      </c>
      <c r="D180">
        <v>3550</v>
      </c>
      <c r="E180">
        <v>2340</v>
      </c>
      <c r="F180">
        <v>3660</v>
      </c>
      <c r="G180">
        <v>2182</v>
      </c>
      <c r="H180">
        <v>8400</v>
      </c>
      <c r="I180">
        <v>4200</v>
      </c>
      <c r="J180">
        <v>5040</v>
      </c>
      <c r="K180">
        <v>7609</v>
      </c>
    </row>
    <row r="181" spans="1:11" ht="14.5">
      <c r="A181" s="167" t="s">
        <v>1478</v>
      </c>
      <c r="B181" s="6">
        <v>2110202</v>
      </c>
      <c r="C181" t="s">
        <v>1007</v>
      </c>
      <c r="D181">
        <v>2252</v>
      </c>
      <c r="E181">
        <v>1110</v>
      </c>
      <c r="F181">
        <v>1635</v>
      </c>
      <c r="G181">
        <v>1950</v>
      </c>
      <c r="H181">
        <v>990</v>
      </c>
      <c r="I181">
        <v>1440</v>
      </c>
      <c r="J181">
        <v>1552</v>
      </c>
      <c r="K181">
        <v>1615</v>
      </c>
    </row>
    <row r="182" spans="1:11" ht="14.5">
      <c r="A182" s="167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3:K183">
    <cfRule type="colorScale" priority="1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1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1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1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0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0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0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0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0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0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0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0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0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0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0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0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0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0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0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0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0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0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0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0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0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0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0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0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0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0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0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0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0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0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0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0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0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0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0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0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0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0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0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0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0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0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0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0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0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0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0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0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0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0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0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0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0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7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2"/>
  <sheetViews>
    <sheetView showGridLines="0" zoomScale="70" workbookViewId="0">
      <selection activeCell="C10" sqref="C10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MIÉRCOLES</v>
      </c>
      <c r="E1" s="111" t="str">
        <f>UPPER(TEXT(E3,"dddd"))</f>
        <v>JUEVES</v>
      </c>
      <c r="F1" s="111" t="str">
        <f>UPPER(TEXT(F3,"dddd"))</f>
        <v>VIERNES</v>
      </c>
      <c r="G1" s="27"/>
      <c r="H1" s="112"/>
      <c r="I1" s="27"/>
      <c r="J1" s="27"/>
    </row>
    <row r="2" spans="1:12">
      <c r="D2" s="103">
        <f>SUBTOTAL(9,D4:D182)</f>
        <v>2346291</v>
      </c>
      <c r="E2" s="103">
        <f>SUBTOTAL(9,E4:E182)</f>
        <v>2057237</v>
      </c>
      <c r="F2" s="103">
        <f>SUBTOTAL(9,F4:F182)</f>
        <v>2334282</v>
      </c>
      <c r="G2" s="27"/>
      <c r="H2" s="103">
        <f>SUBTOTAL(9,H4:H182)</f>
        <v>2315252.3333333326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1815</v>
      </c>
      <c r="E3" s="134" t="s">
        <v>1817</v>
      </c>
      <c r="F3" s="134" t="s">
        <v>1818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2400</v>
      </c>
      <c r="E4">
        <v>300</v>
      </c>
      <c r="F4">
        <v>14700</v>
      </c>
      <c r="G4" s="115" t="str">
        <f>+VLOOKUP(Tabla4[[#This Row],[cedi]],'CONVERSION DATOS'!B:C,2,0)</f>
        <v>TAT BARRANQUILLA</v>
      </c>
      <c r="H4" s="111">
        <f>IFERROR((AVERAGE(D4:F4)),0)</f>
        <v>5800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2100</v>
      </c>
      <c r="E5"/>
      <c r="F5">
        <v>7050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4575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>
        <v>480</v>
      </c>
      <c r="E6"/>
      <c r="F6"/>
      <c r="G6" s="115" t="str">
        <f>+VLOOKUP(Tabla4[[#This Row],[cedi]],'CONVERSION DATOS'!B:C,2,0)</f>
        <v>TAT BARRANQUILLA</v>
      </c>
      <c r="H6" s="111">
        <f t="shared" si="0"/>
        <v>480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93825</v>
      </c>
      <c r="E7">
        <v>106685</v>
      </c>
      <c r="F7">
        <v>114110</v>
      </c>
      <c r="G7" s="115" t="str">
        <f>+VLOOKUP(Tabla4[[#This Row],[cedi]],'CONVERSION DATOS'!B:C,2,0)</f>
        <v>TAT BARRANQUILLA</v>
      </c>
      <c r="H7" s="111">
        <f t="shared" si="0"/>
        <v>104873.33333333333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140786</v>
      </c>
      <c r="E8">
        <v>126496</v>
      </c>
      <c r="F8">
        <v>122268</v>
      </c>
      <c r="G8" s="115" t="str">
        <f>+VLOOKUP(Tabla4[[#This Row],[cedi]],'CONVERSION DATOS'!B:C,2,0)</f>
        <v>TAT BARRANQUILLA</v>
      </c>
      <c r="H8" s="111">
        <f t="shared" si="0"/>
        <v>129850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418</v>
      </c>
      <c r="E9">
        <v>990</v>
      </c>
      <c r="F9">
        <v>1610</v>
      </c>
      <c r="G9" s="115" t="str">
        <f>+VLOOKUP(Tabla4[[#This Row],[cedi]],'CONVERSION DATOS'!B:C,2,0)</f>
        <v>TAT BARRANQUILLA</v>
      </c>
      <c r="H9" s="111">
        <f t="shared" si="0"/>
        <v>1006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>
        <v>1500</v>
      </c>
      <c r="F10">
        <v>0</v>
      </c>
      <c r="G10" s="115" t="str">
        <f>+VLOOKUP(Tabla4[[#This Row],[cedi]],'CONVERSION DATOS'!B:C,2,0)</f>
        <v>TAT BARRANQUILLA</v>
      </c>
      <c r="H10" s="111">
        <f t="shared" si="0"/>
        <v>750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20999</v>
      </c>
      <c r="E11">
        <v>8550</v>
      </c>
      <c r="F11">
        <v>19184</v>
      </c>
      <c r="G11" s="115" t="str">
        <f>+VLOOKUP(Tabla4[[#This Row],[cedi]],'CONVERSION DATOS'!B:C,2,0)</f>
        <v>TAT BARRANQUILLA</v>
      </c>
      <c r="H11" s="111">
        <f t="shared" si="0"/>
        <v>16244.333333333334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4590</v>
      </c>
      <c r="E12">
        <v>3810</v>
      </c>
      <c r="F12">
        <v>1200</v>
      </c>
      <c r="G12" s="115" t="str">
        <f>+VLOOKUP(Tabla4[[#This Row],[cedi]],'CONVERSION DATOS'!B:C,2,0)</f>
        <v>TAT BARRANQUILLA</v>
      </c>
      <c r="H12" s="111">
        <f t="shared" si="0"/>
        <v>3200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>
        <v>35640</v>
      </c>
      <c r="E13"/>
      <c r="F13">
        <v>0</v>
      </c>
      <c r="G13" s="115" t="str">
        <f>+VLOOKUP(Tabla4[[#This Row],[cedi]],'CONVERSION DATOS'!B:C,2,0)</f>
        <v>TAT BARRANQUILLA</v>
      </c>
      <c r="H13" s="111">
        <f t="shared" si="0"/>
        <v>17820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>
        <v>480</v>
      </c>
      <c r="F14"/>
      <c r="G14" s="115" t="str">
        <f>+VLOOKUP(Tabla4[[#This Row],[cedi]],'CONVERSION DATOS'!B:C,2,0)</f>
        <v>TAT BARRANQUILLA</v>
      </c>
      <c r="H14" s="111">
        <f t="shared" si="0"/>
        <v>480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>
        <v>7500</v>
      </c>
      <c r="F15"/>
      <c r="G15" s="115" t="str">
        <f>+VLOOKUP(Tabla4[[#This Row],[cedi]],'CONVERSION DATOS'!B:C,2,0)</f>
        <v>TAT BARRANQUILLA</v>
      </c>
      <c r="H15" s="111">
        <f t="shared" si="0"/>
        <v>7500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>
        <v>0</v>
      </c>
      <c r="E16">
        <v>3600</v>
      </c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/>
      <c r="E17"/>
      <c r="F17">
        <v>9</v>
      </c>
      <c r="G17" s="115" t="str">
        <f>+VLOOKUP(Tabla4[[#This Row],[cedi]],'CONVERSION DATOS'!B:C,2,0)</f>
        <v>TAT BARRANQUILLA</v>
      </c>
      <c r="H17" s="111">
        <f t="shared" si="0"/>
        <v>9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9000</v>
      </c>
      <c r="E18"/>
      <c r="F18">
        <v>1620</v>
      </c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110322</v>
      </c>
      <c r="C20" t="s">
        <v>1326</v>
      </c>
      <c r="D20"/>
      <c r="E20"/>
      <c r="F20"/>
      <c r="G20" s="115" t="str">
        <f>+VLOOKUP(Tabla4[[#This Row],[cedi]],'CONVERSION DATOS'!B:C,2,0)</f>
        <v>TAT BARRANQUILLA</v>
      </c>
      <c r="H20" s="111">
        <f t="shared" si="0"/>
        <v>0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1316</v>
      </c>
      <c r="B21" s="6">
        <v>2110404</v>
      </c>
      <c r="C21" t="s">
        <v>1432</v>
      </c>
      <c r="D21"/>
      <c r="E21">
        <v>3500</v>
      </c>
      <c r="F21"/>
      <c r="G21" s="115" t="str">
        <f>+VLOOKUP(Tabla4[[#This Row],[cedi]],'CONVERSION DATOS'!B:C,2,0)</f>
        <v>TAT BARRANQUILLA</v>
      </c>
      <c r="H21" s="111">
        <f t="shared" si="0"/>
        <v>3500</v>
      </c>
      <c r="I21" s="27" t="str">
        <f>+VLOOKUP(G21,'DT HUEVO'!H:K,3,0)</f>
        <v>CALOTO</v>
      </c>
      <c r="J21" s="27" t="str">
        <f>+VLOOKUP(B21,'DT HUEVO'!$A:$D,3,0)</f>
        <v>M</v>
      </c>
      <c r="K21" s="27" t="str">
        <f>VLOOKUP(B21,'DT HUEVO'!$A:$E,4,0)</f>
        <v>ETIQUETA</v>
      </c>
      <c r="L21" t="str">
        <f>+IFERROR(VLOOKUP(Tabla4[[#This Row],[id_item]],'BD TAT'!A:B,2,FALSE),"OTRO")</f>
        <v>OTRO</v>
      </c>
    </row>
    <row r="22" spans="1:12">
      <c r="A22" s="167" t="s">
        <v>1316</v>
      </c>
      <c r="B22" s="6">
        <v>2152388</v>
      </c>
      <c r="C22" t="s">
        <v>1105</v>
      </c>
      <c r="D22">
        <v>9465</v>
      </c>
      <c r="E22">
        <v>7780</v>
      </c>
      <c r="F22">
        <v>6420</v>
      </c>
      <c r="G22" s="115" t="str">
        <f>+VLOOKUP(Tabla4[[#This Row],[cedi]],'CONVERSION DATOS'!B:C,2,0)</f>
        <v>TAT BARRANQUILLA</v>
      </c>
      <c r="H22" s="111">
        <f t="shared" si="0"/>
        <v>7888.333333333333</v>
      </c>
      <c r="I22" s="27" t="str">
        <f>+VLOOKUP(G22,'DT HUEVO'!H:K,3,0)</f>
        <v>CALOTO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112379</v>
      </c>
      <c r="C23" t="s">
        <v>1066</v>
      </c>
      <c r="D23">
        <v>-1770</v>
      </c>
      <c r="E23">
        <v>4800</v>
      </c>
      <c r="F23">
        <v>26700</v>
      </c>
      <c r="G23" s="115" t="str">
        <f>+VLOOKUP(Tabla4[[#This Row],[cedi]],'CONVERSION DATOS'!B:C,2,0)</f>
        <v>TAT BOGOTA MONTEVIDEO</v>
      </c>
      <c r="H23" s="111">
        <f t="shared" si="0"/>
        <v>9910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112268</v>
      </c>
      <c r="C24" t="s">
        <v>1065</v>
      </c>
      <c r="D24">
        <v>-255</v>
      </c>
      <c r="E24">
        <v>1500</v>
      </c>
      <c r="F24">
        <v>5580</v>
      </c>
      <c r="G24" s="115" t="str">
        <f>+VLOOKUP(Tabla4[[#This Row],[cedi]],'CONVERSION DATOS'!B:C,2,0)</f>
        <v>TAT BOGOTA MONTEVIDEO</v>
      </c>
      <c r="H24" s="111">
        <f t="shared" si="0"/>
        <v>2275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112357</v>
      </c>
      <c r="C25" t="s">
        <v>1067</v>
      </c>
      <c r="D25"/>
      <c r="E25">
        <v>480</v>
      </c>
      <c r="F25">
        <v>1320</v>
      </c>
      <c r="G25" s="115" t="str">
        <f>+VLOOKUP(Tabla4[[#This Row],[cedi]],'CONVERSION DATOS'!B:C,2,0)</f>
        <v>TAT BOGOTA MONTEVIDEO</v>
      </c>
      <c r="H25" s="111">
        <f t="shared" si="0"/>
        <v>900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6" t="s">
        <v>1373</v>
      </c>
      <c r="B26" s="6">
        <v>2110302</v>
      </c>
      <c r="C26" t="s">
        <v>1006</v>
      </c>
      <c r="D26">
        <v>76955</v>
      </c>
      <c r="E26">
        <v>59763</v>
      </c>
      <c r="F26">
        <v>77545</v>
      </c>
      <c r="G26" s="115" t="str">
        <f>+VLOOKUP(Tabla4[[#This Row],[cedi]],'CONVERSION DATOS'!B:C,2,0)</f>
        <v>TAT BOGOTA MONTEVIDEO</v>
      </c>
      <c r="H26" s="111">
        <f t="shared" si="0"/>
        <v>71421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2110402</v>
      </c>
      <c r="C27" t="s">
        <v>1008</v>
      </c>
      <c r="D27">
        <v>3088</v>
      </c>
      <c r="E27">
        <v>2790</v>
      </c>
      <c r="F27">
        <v>3880</v>
      </c>
      <c r="G27" s="115" t="str">
        <f>+VLOOKUP(Tabla4[[#This Row],[cedi]],'CONVERSION DATOS'!B:C,2,0)</f>
        <v>TAT BOGOTA MONTEVIDEO</v>
      </c>
      <c r="H27" s="111">
        <f t="shared" si="0"/>
        <v>3252.6666666666665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152384</v>
      </c>
      <c r="C28" t="s">
        <v>1106</v>
      </c>
      <c r="D28">
        <v>5865</v>
      </c>
      <c r="E28">
        <v>20605</v>
      </c>
      <c r="F28">
        <v>9480</v>
      </c>
      <c r="G28" s="115" t="str">
        <f>+VLOOKUP(Tabla4[[#This Row],[cedi]],'CONVERSION DATOS'!B:C,2,0)</f>
        <v>TAT BOGOTA MONTEVIDEO</v>
      </c>
      <c r="H28" s="111">
        <f t="shared" si="0"/>
        <v>11983.333333333334</v>
      </c>
      <c r="I28" s="27" t="str">
        <f>+VLOOKUP(G28,'DT HUEVO'!H:K,3,0)</f>
        <v>SANTANDER</v>
      </c>
      <c r="J28" s="27" t="str">
        <f>+VLOOKUP(B28,'DT HUEVO'!$A:$D,3,0)</f>
        <v>L</v>
      </c>
      <c r="K28" s="27" t="str">
        <f>VLOOKUP(B28,'DT HUEVO'!$A:$E,4,0)</f>
        <v>EMPACADOS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2110202</v>
      </c>
      <c r="C29" t="s">
        <v>1007</v>
      </c>
      <c r="D29">
        <v>193582</v>
      </c>
      <c r="E29">
        <v>160590</v>
      </c>
      <c r="F29">
        <v>107664</v>
      </c>
      <c r="G29" s="115" t="str">
        <f>+VLOOKUP(Tabla4[[#This Row],[cedi]],'CONVERSION DATOS'!B:C,2,0)</f>
        <v>TAT BOGOTA MONTEVIDEO</v>
      </c>
      <c r="H29" s="111">
        <f t="shared" si="0"/>
        <v>153945.33333333334</v>
      </c>
      <c r="I29" s="27" t="str">
        <f>+VLOOKUP(G29,'DT HUEVO'!H:K,3,0)</f>
        <v>SANTANDER</v>
      </c>
      <c r="J29" s="27" t="str">
        <f>+VLOOKUP(B29,'DT HUEVO'!$A:$D,3,0)</f>
        <v>XL</v>
      </c>
      <c r="K29" s="27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6" t="s">
        <v>1373</v>
      </c>
      <c r="B30" s="6">
        <v>110303</v>
      </c>
      <c r="C30" t="s">
        <v>1096</v>
      </c>
      <c r="D30"/>
      <c r="E30">
        <v>450</v>
      </c>
      <c r="F30"/>
      <c r="G30" s="115" t="str">
        <f>+VLOOKUP(Tabla4[[#This Row],[cedi]],'CONVERSION DATOS'!B:C,2,0)</f>
        <v>TAT BOGOTA MONTEVIDEO</v>
      </c>
      <c r="H30" s="111">
        <f t="shared" si="0"/>
        <v>450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110216</v>
      </c>
      <c r="C31" t="s">
        <v>1070</v>
      </c>
      <c r="D31">
        <v>11185</v>
      </c>
      <c r="E31">
        <v>2160</v>
      </c>
      <c r="F31">
        <v>4282</v>
      </c>
      <c r="G31" s="115" t="str">
        <f>+VLOOKUP(Tabla4[[#This Row],[cedi]],'CONVERSION DATOS'!B:C,2,0)</f>
        <v>TAT BOGOTA MONTEVIDEO</v>
      </c>
      <c r="H31" s="111">
        <f t="shared" si="0"/>
        <v>5875.666666666667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110316</v>
      </c>
      <c r="C32" t="s">
        <v>1093</v>
      </c>
      <c r="D32">
        <v>18870</v>
      </c>
      <c r="E32">
        <v>11300</v>
      </c>
      <c r="F32">
        <v>4150</v>
      </c>
      <c r="G32" s="115" t="str">
        <f>+VLOOKUP(Tabla4[[#This Row],[cedi]],'CONVERSION DATOS'!B:C,2,0)</f>
        <v>TAT BOGOTA MONTEVIDEO</v>
      </c>
      <c r="H32" s="111">
        <f t="shared" si="0"/>
        <v>11440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110416</v>
      </c>
      <c r="C33" t="s">
        <v>1264</v>
      </c>
      <c r="D33">
        <v>18300</v>
      </c>
      <c r="E33">
        <v>3600</v>
      </c>
      <c r="F33">
        <v>1350</v>
      </c>
      <c r="G33" s="115" t="str">
        <f>+VLOOKUP(Tabla4[[#This Row],[cedi]],'CONVERSION DATOS'!B:C,2,0)</f>
        <v>TAT BOGOTA MONTEVIDEO</v>
      </c>
      <c r="H33" s="111">
        <f t="shared" si="0"/>
        <v>7750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ETIQUETA</v>
      </c>
      <c r="L33" t="str">
        <f>+IFERROR(VLOOKUP(Tabla4[[#This Row],[id_item]],'BD TAT'!A:B,2,FALSE),"OTRO")</f>
        <v>OTRO</v>
      </c>
    </row>
    <row r="34" spans="1:12">
      <c r="A34" s="6" t="s">
        <v>1373</v>
      </c>
      <c r="B34" s="6">
        <v>2010102</v>
      </c>
      <c r="C34" t="s">
        <v>1266</v>
      </c>
      <c r="D34">
        <v>1335</v>
      </c>
      <c r="E34">
        <v>6857</v>
      </c>
      <c r="F34">
        <v>1990</v>
      </c>
      <c r="G34" s="115" t="str">
        <f>+VLOOKUP(Tabla4[[#This Row],[cedi]],'CONVERSION DATOS'!B:C,2,0)</f>
        <v>TAT BOGOTA MONTEVIDEO</v>
      </c>
      <c r="H34" s="111">
        <f t="shared" si="0"/>
        <v>3394</v>
      </c>
      <c r="I34" s="27" t="str">
        <f>+VLOOKUP(G34,'DT HUEVO'!H:K,3,0)</f>
        <v>SANTANDER</v>
      </c>
      <c r="J34" s="27" t="str">
        <f>+VLOOKUP(B34,'DT HUEVO'!$A:$D,3,0)</f>
        <v>YUMBO</v>
      </c>
      <c r="K34" s="27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6" t="s">
        <v>1373</v>
      </c>
      <c r="B35" s="6">
        <v>152382</v>
      </c>
      <c r="C35" t="s">
        <v>1112</v>
      </c>
      <c r="D35">
        <v>14370</v>
      </c>
      <c r="E35">
        <v>31500</v>
      </c>
      <c r="F35">
        <v>29400</v>
      </c>
      <c r="G35" s="115" t="str">
        <f>+VLOOKUP(Tabla4[[#This Row],[cedi]],'CONVERSION DATOS'!B:C,2,0)</f>
        <v>TAT BOGOTA MONTEVIDEO</v>
      </c>
      <c r="H35" s="111">
        <f t="shared" si="0"/>
        <v>25090</v>
      </c>
      <c r="I35" s="27" t="str">
        <f>+VLOOKUP(G35,'DT HUEVO'!H:K,3,0)</f>
        <v>SANTANDER</v>
      </c>
      <c r="J35" s="27" t="str">
        <f>+VLOOKUP(B35,'DT HUEVO'!$A:$D,3,0)</f>
        <v>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110472</v>
      </c>
      <c r="C36" t="s">
        <v>1077</v>
      </c>
      <c r="D36"/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M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114379</v>
      </c>
      <c r="C37" t="s">
        <v>1181</v>
      </c>
      <c r="D37">
        <v>1500</v>
      </c>
      <c r="E37">
        <v>16800</v>
      </c>
      <c r="F37">
        <v>19080</v>
      </c>
      <c r="G37" s="115" t="str">
        <f>+VLOOKUP(Tabla4[[#This Row],[cedi]],'CONVERSION DATOS'!B:C,2,0)</f>
        <v>TAT BOGOTA MONTEVIDEO</v>
      </c>
      <c r="H37" s="111">
        <f t="shared" si="0"/>
        <v>12460</v>
      </c>
      <c r="I37" s="27" t="str">
        <f>+VLOOKUP(G37,'DT HUEVO'!H:K,3,0)</f>
        <v>SANTANDER</v>
      </c>
      <c r="J37" s="27" t="str">
        <f>+VLOOKUP(B37,'DT HUEVO'!$A:$D,3,0)</f>
        <v>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114268</v>
      </c>
      <c r="C38" t="s">
        <v>1179</v>
      </c>
      <c r="D38"/>
      <c r="E38"/>
      <c r="F38"/>
      <c r="G38" s="115" t="str">
        <f>+VLOOKUP(Tabla4[[#This Row],[cedi]],'CONVERSION DATOS'!B:C,2,0)</f>
        <v>TAT BOGOTA MONTEVIDEO</v>
      </c>
      <c r="H38" s="111">
        <f t="shared" si="0"/>
        <v>0</v>
      </c>
      <c r="I38" s="27" t="str">
        <f>+VLOOKUP(G38,'DT HUEVO'!H:K,3,0)</f>
        <v>SANTANDER</v>
      </c>
      <c r="J38" s="27" t="str">
        <f>+VLOOKUP(B38,'DT HUEVO'!$A:$D,3,0)</f>
        <v>XL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152381</v>
      </c>
      <c r="C39" t="s">
        <v>1218</v>
      </c>
      <c r="D39">
        <v>1068</v>
      </c>
      <c r="E39">
        <v>1560</v>
      </c>
      <c r="F39">
        <v>2040</v>
      </c>
      <c r="G39" s="115" t="str">
        <f>+VLOOKUP(Tabla4[[#This Row],[cedi]],'CONVERSION DATOS'!B:C,2,0)</f>
        <v>TAT BOGOTA MONTEVIDEO</v>
      </c>
      <c r="H39" s="111">
        <f t="shared" si="0"/>
        <v>1556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112271</v>
      </c>
      <c r="C40" t="s">
        <v>1234</v>
      </c>
      <c r="D40">
        <v>5235</v>
      </c>
      <c r="E40">
        <v>6735</v>
      </c>
      <c r="F40">
        <v>5145</v>
      </c>
      <c r="G40" s="115" t="str">
        <f>+VLOOKUP(Tabla4[[#This Row],[cedi]],'CONVERSION DATOS'!B:C,2,0)</f>
        <v>TAT BOGOTA MONTEVIDEO</v>
      </c>
      <c r="H40" s="111">
        <f t="shared" si="0"/>
        <v>5705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2110317</v>
      </c>
      <c r="C41" t="s">
        <v>1265</v>
      </c>
      <c r="D41">
        <v>11890</v>
      </c>
      <c r="E41">
        <v>3660</v>
      </c>
      <c r="F41">
        <v>4914</v>
      </c>
      <c r="G41" s="115" t="str">
        <f>+VLOOKUP(Tabla4[[#This Row],[cedi]],'CONVERSION DATOS'!B:C,2,0)</f>
        <v>TAT BOGOTA MONTEVIDEO</v>
      </c>
      <c r="H41" s="111">
        <f t="shared" si="0"/>
        <v>6821.333333333333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112365</v>
      </c>
      <c r="C42" t="s">
        <v>1119</v>
      </c>
      <c r="D42"/>
      <c r="E42"/>
      <c r="F42">
        <v>300</v>
      </c>
      <c r="G42" s="115" t="str">
        <f>+VLOOKUP(Tabla4[[#This Row],[cedi]],'CONVERSION DATOS'!B:C,2,0)</f>
        <v>TAT BOGOTA MONTEVIDEO</v>
      </c>
      <c r="H42" s="111">
        <f t="shared" si="0"/>
        <v>300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6" t="s">
        <v>1373</v>
      </c>
      <c r="B43" s="6">
        <v>2110217</v>
      </c>
      <c r="C43" t="s">
        <v>1248</v>
      </c>
      <c r="D43">
        <v>54753</v>
      </c>
      <c r="E43">
        <v>100813</v>
      </c>
      <c r="F43">
        <v>39759</v>
      </c>
      <c r="G43" s="115" t="str">
        <f>+VLOOKUP(Tabla4[[#This Row],[cedi]],'CONVERSION DATOS'!B:C,2,0)</f>
        <v>TAT BOGOTA MONTEVIDEO</v>
      </c>
      <c r="H43" s="111">
        <f t="shared" si="0"/>
        <v>65108.333333333336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110322</v>
      </c>
      <c r="C44" t="s">
        <v>1326</v>
      </c>
      <c r="D44"/>
      <c r="E44"/>
      <c r="F44"/>
      <c r="G44" s="115" t="str">
        <f>+VLOOKUP(Tabla4[[#This Row],[cedi]],'CONVERSION DATOS'!B:C,2,0)</f>
        <v>TAT BOGOTA MONTEVIDEO</v>
      </c>
      <c r="H44" s="111">
        <f t="shared" si="0"/>
        <v>0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152281</v>
      </c>
      <c r="C45" t="s">
        <v>1337</v>
      </c>
      <c r="D45">
        <v>8055</v>
      </c>
      <c r="E45">
        <v>5370</v>
      </c>
      <c r="F45">
        <v>8800</v>
      </c>
      <c r="G45" s="115" t="str">
        <f>+VLOOKUP(Tabla4[[#This Row],[cedi]],'CONVERSION DATOS'!B:C,2,0)</f>
        <v>TAT BOGOTA MONTEVIDEO</v>
      </c>
      <c r="H45" s="111">
        <f t="shared" si="0"/>
        <v>7408.333333333333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1373</v>
      </c>
      <c r="B46" s="6">
        <v>2152388</v>
      </c>
      <c r="C46" t="s">
        <v>1105</v>
      </c>
      <c r="D46">
        <v>15</v>
      </c>
      <c r="E46">
        <v>570</v>
      </c>
      <c r="F46">
        <v>1455</v>
      </c>
      <c r="G46" s="115" t="str">
        <f>+VLOOKUP(Tabla4[[#This Row],[cedi]],'CONVERSION DATOS'!B:C,2,0)</f>
        <v>TAT BOGOTA MONTEVIDEO</v>
      </c>
      <c r="H46" s="111">
        <f t="shared" si="0"/>
        <v>680</v>
      </c>
      <c r="I46" s="27" t="str">
        <f>+VLOOKUP(G46,'DT HUEVO'!H:K,3,0)</f>
        <v>SANTANDER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167" t="s">
        <v>1373</v>
      </c>
      <c r="B47" s="6">
        <v>2112207</v>
      </c>
      <c r="C47" t="s">
        <v>1103</v>
      </c>
      <c r="D47">
        <v>840</v>
      </c>
      <c r="E47">
        <v>300</v>
      </c>
      <c r="F47">
        <v>405</v>
      </c>
      <c r="G47" s="115" t="str">
        <f>+VLOOKUP(Tabla4[[#This Row],[cedi]],'CONVERSION DATOS'!B:C,2,0)</f>
        <v>TAT BOGOTA MONTEVIDEO</v>
      </c>
      <c r="H47" s="111">
        <f t="shared" si="0"/>
        <v>515</v>
      </c>
      <c r="I47" s="27" t="str">
        <f>+VLOOKUP(G47,'DT HUEVO'!H:K,3,0)</f>
        <v>SANTANDER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6" t="s">
        <v>1372</v>
      </c>
      <c r="B48" s="6">
        <v>2110302</v>
      </c>
      <c r="C48" t="s">
        <v>1006</v>
      </c>
      <c r="D48">
        <v>16118</v>
      </c>
      <c r="E48">
        <v>14796</v>
      </c>
      <c r="F48">
        <v>17154</v>
      </c>
      <c r="G48" s="115" t="str">
        <f>+VLOOKUP(Tabla4[[#This Row],[cedi]],'CONVERSION DATOS'!B:C,2,0)</f>
        <v>TAT BOGOTA SIBERIA</v>
      </c>
      <c r="H48" s="111">
        <f t="shared" si="0"/>
        <v>16022.666666666666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2110402</v>
      </c>
      <c r="C49" t="s">
        <v>1008</v>
      </c>
      <c r="D49">
        <v>150</v>
      </c>
      <c r="E49">
        <v>123</v>
      </c>
      <c r="F49">
        <v>600</v>
      </c>
      <c r="G49" s="115" t="str">
        <f>+VLOOKUP(Tabla4[[#This Row],[cedi]],'CONVERSION DATOS'!B:C,2,0)</f>
        <v>TAT BOGOTA SIBERIA</v>
      </c>
      <c r="H49" s="111">
        <f t="shared" si="0"/>
        <v>291</v>
      </c>
      <c r="I49" s="27" t="str">
        <f>+VLOOKUP(G49,'DT HUEVO'!H:K,3,0)</f>
        <v>CALOTO</v>
      </c>
      <c r="J49" s="27" t="str">
        <f>+VLOOKUP(B49,'DT HUEVO'!$A:$D,3,0)</f>
        <v>M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152384</v>
      </c>
      <c r="C50" t="s">
        <v>1106</v>
      </c>
      <c r="D50">
        <v>2400</v>
      </c>
      <c r="E50">
        <v>540</v>
      </c>
      <c r="F50">
        <v>1500</v>
      </c>
      <c r="G50" s="115" t="str">
        <f>+VLOOKUP(Tabla4[[#This Row],[cedi]],'CONVERSION DATOS'!B:C,2,0)</f>
        <v>TAT BOGOTA SIBERIA</v>
      </c>
      <c r="H50" s="111">
        <f t="shared" si="0"/>
        <v>1480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2110202</v>
      </c>
      <c r="C51" t="s">
        <v>1007</v>
      </c>
      <c r="D51">
        <v>26992</v>
      </c>
      <c r="E51">
        <v>23819</v>
      </c>
      <c r="F51">
        <v>20636</v>
      </c>
      <c r="G51" s="115" t="str">
        <f>+VLOOKUP(Tabla4[[#This Row],[cedi]],'CONVERSION DATOS'!B:C,2,0)</f>
        <v>TAT BOGOTA SIBERIA</v>
      </c>
      <c r="H51" s="111">
        <f t="shared" si="0"/>
        <v>23815.666666666668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2010102</v>
      </c>
      <c r="C52" t="s">
        <v>1266</v>
      </c>
      <c r="D52">
        <v>2699</v>
      </c>
      <c r="E52">
        <v>842</v>
      </c>
      <c r="F52">
        <v>3076</v>
      </c>
      <c r="G52" s="115" t="str">
        <f>+VLOOKUP(Tabla4[[#This Row],[cedi]],'CONVERSION DATOS'!B:C,2,0)</f>
        <v>TAT BOGOTA SIBERIA</v>
      </c>
      <c r="H52" s="111">
        <f t="shared" si="0"/>
        <v>2205.6666666666665</v>
      </c>
      <c r="I52" s="27" t="str">
        <f>+VLOOKUP(G52,'DT HUEVO'!H:K,3,0)</f>
        <v>CALOTO</v>
      </c>
      <c r="J52" s="27" t="str">
        <f>+VLOOKUP(B52,'DT HUEVO'!$A:$D,3,0)</f>
        <v>YUMBO</v>
      </c>
      <c r="K52" s="27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112271</v>
      </c>
      <c r="C53" t="s">
        <v>1234</v>
      </c>
      <c r="D53">
        <v>2430</v>
      </c>
      <c r="E53">
        <v>1785</v>
      </c>
      <c r="F53">
        <v>3210</v>
      </c>
      <c r="G53" s="115" t="str">
        <f>+VLOOKUP(Tabla4[[#This Row],[cedi]],'CONVERSION DATOS'!B:C,2,0)</f>
        <v>TAT BOGOTA SIBERIA</v>
      </c>
      <c r="H53" s="111">
        <f t="shared" si="0"/>
        <v>2475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2110317</v>
      </c>
      <c r="C54" t="s">
        <v>1265</v>
      </c>
      <c r="D54">
        <v>510</v>
      </c>
      <c r="E54">
        <v>420</v>
      </c>
      <c r="F54"/>
      <c r="G54" s="115" t="str">
        <f>+VLOOKUP(Tabla4[[#This Row],[cedi]],'CONVERSION DATOS'!B:C,2,0)</f>
        <v>TAT BOGOTA SIBERIA</v>
      </c>
      <c r="H54" s="111">
        <f t="shared" si="0"/>
        <v>465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2110217</v>
      </c>
      <c r="C55" t="s">
        <v>1248</v>
      </c>
      <c r="D55">
        <v>8910</v>
      </c>
      <c r="E55">
        <v>4740</v>
      </c>
      <c r="F55">
        <v>18090</v>
      </c>
      <c r="G55" s="115" t="str">
        <f>+VLOOKUP(Tabla4[[#This Row],[cedi]],'CONVERSION DATOS'!B:C,2,0)</f>
        <v>TAT BOGOTA SIBERIA</v>
      </c>
      <c r="H55" s="111">
        <f t="shared" si="0"/>
        <v>10580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s="6" t="s">
        <v>1372</v>
      </c>
      <c r="B56" s="6">
        <v>152284</v>
      </c>
      <c r="C56" t="s">
        <v>1346</v>
      </c>
      <c r="D56"/>
      <c r="E56"/>
      <c r="F56"/>
      <c r="G56" s="115" t="str">
        <f>+VLOOKUP(Tabla4[[#This Row],[cedi]],'CONVERSION DATOS'!B:C,2,0)</f>
        <v>TAT BOGOTA SIBERIA</v>
      </c>
      <c r="H56" s="111">
        <f t="shared" si="0"/>
        <v>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s="6" t="s">
        <v>1372</v>
      </c>
      <c r="B57" s="6">
        <v>2152388</v>
      </c>
      <c r="C57" t="s">
        <v>1105</v>
      </c>
      <c r="D57">
        <v>765</v>
      </c>
      <c r="E57">
        <v>600</v>
      </c>
      <c r="F57">
        <v>180</v>
      </c>
      <c r="G57" s="115" t="str">
        <f>+VLOOKUP(Tabla4[[#This Row],[cedi]],'CONVERSION DATOS'!B:C,2,0)</f>
        <v>TAT BOGOTA SIBERIA</v>
      </c>
      <c r="H57" s="111">
        <f t="shared" si="0"/>
        <v>515</v>
      </c>
      <c r="I57" s="27" t="str">
        <f>+VLOOKUP(G57,'DT HUEVO'!H:K,3,0)</f>
        <v>CALOTO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167" t="s">
        <v>1372</v>
      </c>
      <c r="B58" s="6">
        <v>2112207</v>
      </c>
      <c r="C58" t="s">
        <v>1103</v>
      </c>
      <c r="D58">
        <v>600</v>
      </c>
      <c r="E58">
        <v>135</v>
      </c>
      <c r="F58">
        <v>75</v>
      </c>
      <c r="G58" s="115" t="str">
        <f>+VLOOKUP(Tabla4[[#This Row],[cedi]],'CONVERSION DATOS'!B:C,2,0)</f>
        <v>TAT BOGOTA SIBERIA</v>
      </c>
      <c r="H58" s="111">
        <f t="shared" si="0"/>
        <v>270</v>
      </c>
      <c r="I58" s="27" t="str">
        <f>+VLOOKUP(G58,'DT HUEVO'!H:K,3,0)</f>
        <v>CALOTO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112379</v>
      </c>
      <c r="C59" t="s">
        <v>1066</v>
      </c>
      <c r="D59">
        <v>300</v>
      </c>
      <c r="E59">
        <v>600</v>
      </c>
      <c r="F59">
        <v>8640</v>
      </c>
      <c r="G59" s="115" t="str">
        <f>+VLOOKUP(Tabla4[[#This Row],[cedi]],'CONVERSION DATOS'!B:C,2,0)</f>
        <v>TAT BUCARAMANGA</v>
      </c>
      <c r="H59" s="111">
        <f t="shared" si="0"/>
        <v>3180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112268</v>
      </c>
      <c r="C60" t="s">
        <v>1065</v>
      </c>
      <c r="D60">
        <v>600</v>
      </c>
      <c r="E60">
        <v>0</v>
      </c>
      <c r="F60"/>
      <c r="G60" s="115" t="str">
        <f>+VLOOKUP(Tabla4[[#This Row],[cedi]],'CONVERSION DATOS'!B:C,2,0)</f>
        <v>TAT BUCARAMANGA</v>
      </c>
      <c r="H60" s="111">
        <f t="shared" si="0"/>
        <v>300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112357</v>
      </c>
      <c r="C61" t="s">
        <v>1067</v>
      </c>
      <c r="D61">
        <v>480</v>
      </c>
      <c r="E61">
        <v>240</v>
      </c>
      <c r="F61">
        <v>240</v>
      </c>
      <c r="G61" s="115" t="str">
        <f>+VLOOKUP(Tabla4[[#This Row],[cedi]],'CONVERSION DATOS'!B:C,2,0)</f>
        <v>TAT BUCARAMANGA</v>
      </c>
      <c r="H61" s="111">
        <f>IFERROR((AVERAGE(D61:F61)),0)</f>
        <v>320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152384</v>
      </c>
      <c r="C62" t="s">
        <v>1106</v>
      </c>
      <c r="D62"/>
      <c r="E62">
        <v>-480</v>
      </c>
      <c r="F62">
        <v>5100</v>
      </c>
      <c r="G62" s="115" t="str">
        <f>+VLOOKUP(Tabla4[[#This Row],[cedi]],'CONVERSION DATOS'!B:C,2,0)</f>
        <v>TAT BUCARAMANGA</v>
      </c>
      <c r="H62" s="111">
        <f t="shared" si="0"/>
        <v>2310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s="6" t="s">
        <v>1317</v>
      </c>
      <c r="B63" s="6">
        <v>110303</v>
      </c>
      <c r="C63" t="s">
        <v>1096</v>
      </c>
      <c r="D63"/>
      <c r="E63">
        <v>-120</v>
      </c>
      <c r="F63">
        <v>28050</v>
      </c>
      <c r="G63" s="115" t="str">
        <f>+VLOOKUP(Tabla4[[#This Row],[cedi]],'CONVERSION DATOS'!B:C,2,0)</f>
        <v>TAT BUCARAMANGA</v>
      </c>
      <c r="H63" s="111">
        <f t="shared" si="0"/>
        <v>13965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110316</v>
      </c>
      <c r="C64" t="s">
        <v>1093</v>
      </c>
      <c r="D64">
        <v>1590</v>
      </c>
      <c r="E64">
        <v>13470</v>
      </c>
      <c r="F64">
        <v>1200</v>
      </c>
      <c r="G64" s="115" t="str">
        <f>+VLOOKUP(Tabla4[[#This Row],[cedi]],'CONVERSION DATOS'!B:C,2,0)</f>
        <v>TAT BUCARAMANGA</v>
      </c>
      <c r="H64" s="111">
        <f t="shared" si="0"/>
        <v>5420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110416</v>
      </c>
      <c r="C65" t="s">
        <v>1264</v>
      </c>
      <c r="D65">
        <v>360</v>
      </c>
      <c r="E65">
        <v>2500</v>
      </c>
      <c r="F65">
        <v>0</v>
      </c>
      <c r="G65" s="115" t="str">
        <f>+VLOOKUP(Tabla4[[#This Row],[cedi]],'CONVERSION DATOS'!B:C,2,0)</f>
        <v>TAT BUCARAMANGA</v>
      </c>
      <c r="H65" s="111">
        <f t="shared" si="0"/>
        <v>953.33333333333337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110480</v>
      </c>
      <c r="C66" t="s">
        <v>1484</v>
      </c>
      <c r="D66"/>
      <c r="E66"/>
      <c r="F66"/>
      <c r="G66" s="115" t="str">
        <f>+VLOOKUP(Tabla4[[#This Row],[cedi]],'CONVERSION DATOS'!B:C,2,0)</f>
        <v>TAT BUCARAMANGA</v>
      </c>
      <c r="H66" s="111">
        <f t="shared" si="0"/>
        <v>0</v>
      </c>
      <c r="I66" s="27" t="str">
        <f>+VLOOKUP(G66,'DT HUEVO'!H:K,3,0)</f>
        <v>SANTANDER</v>
      </c>
      <c r="J66" s="27" t="str">
        <f>+VLOOKUP(B66,'DT HUEVO'!$A:$D,3,0)</f>
        <v>M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114357</v>
      </c>
      <c r="C67" t="s">
        <v>1180</v>
      </c>
      <c r="D67">
        <v>96</v>
      </c>
      <c r="E67">
        <v>240</v>
      </c>
      <c r="F67">
        <v>360</v>
      </c>
      <c r="G67" s="115" t="str">
        <f>+VLOOKUP(Tabla4[[#This Row],[cedi]],'CONVERSION DATOS'!B:C,2,0)</f>
        <v>TAT BUCARAMANGA</v>
      </c>
      <c r="H67" s="111">
        <f t="shared" si="0"/>
        <v>232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114379</v>
      </c>
      <c r="C68" t="s">
        <v>1181</v>
      </c>
      <c r="D68">
        <v>1920</v>
      </c>
      <c r="E68">
        <v>600</v>
      </c>
      <c r="F68">
        <v>5700</v>
      </c>
      <c r="G68" s="115" t="str">
        <f>+VLOOKUP(Tabla4[[#This Row],[cedi]],'CONVERSION DATOS'!B:C,2,0)</f>
        <v>TAT BUCARAMANGA</v>
      </c>
      <c r="H68" s="111">
        <f t="shared" si="0"/>
        <v>2740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114268</v>
      </c>
      <c r="C69" t="s">
        <v>1179</v>
      </c>
      <c r="D69">
        <v>2250</v>
      </c>
      <c r="E69">
        <v>600</v>
      </c>
      <c r="F69">
        <v>1500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1450</v>
      </c>
      <c r="I69" s="27" t="str">
        <f>+VLOOKUP(G69,'DT HUEVO'!H:K,3,0)</f>
        <v>SANTANDER</v>
      </c>
      <c r="J69" s="27" t="str">
        <f>+VLOOKUP(B69,'DT HUEVO'!$A:$D,3,0)</f>
        <v>XL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6" t="s">
        <v>1317</v>
      </c>
      <c r="B70" s="6">
        <v>2110327</v>
      </c>
      <c r="C70" t="s">
        <v>1267</v>
      </c>
      <c r="D70">
        <v>27518</v>
      </c>
      <c r="E70">
        <v>32970</v>
      </c>
      <c r="F70">
        <v>36000</v>
      </c>
      <c r="G70" s="115" t="str">
        <f>+VLOOKUP(Tabla4[[#This Row],[cedi]],'CONVERSION DATOS'!B:C,2,0)</f>
        <v>TAT BUCARAMANGA</v>
      </c>
      <c r="H70" s="111">
        <f t="shared" si="1"/>
        <v>32162.666666666668</v>
      </c>
      <c r="I70" s="27" t="str">
        <f>+VLOOKUP(G70,'DT HUEVO'!H:K,3,0)</f>
        <v>SANTANDER</v>
      </c>
      <c r="J70" s="27" t="str">
        <f>+VLOOKUP(B70,'DT HUEVO'!$A:$D,3,0)</f>
        <v>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2110427</v>
      </c>
      <c r="C71" t="s">
        <v>1268</v>
      </c>
      <c r="D71">
        <v>9367</v>
      </c>
      <c r="E71">
        <v>6921</v>
      </c>
      <c r="F71">
        <v>5142</v>
      </c>
      <c r="G71" s="115" t="str">
        <f>+VLOOKUP(Tabla4[[#This Row],[cedi]],'CONVERSION DATOS'!B:C,2,0)</f>
        <v>TAT BUCARAMANGA</v>
      </c>
      <c r="H71" s="111">
        <f t="shared" si="1"/>
        <v>7143.333333333333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6" t="s">
        <v>1317</v>
      </c>
      <c r="B72" s="6">
        <v>2152388</v>
      </c>
      <c r="C72" t="s">
        <v>1105</v>
      </c>
      <c r="D72">
        <v>450</v>
      </c>
      <c r="E72">
        <v>615</v>
      </c>
      <c r="F72">
        <v>450</v>
      </c>
      <c r="G72" s="115" t="str">
        <f>+VLOOKUP(Tabla4[[#This Row],[cedi]],'CONVERSION DATOS'!B:C,2,0)</f>
        <v>TAT BUCARAMANGA</v>
      </c>
      <c r="H72" s="111">
        <f t="shared" si="1"/>
        <v>505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>
        <v>150</v>
      </c>
      <c r="E73"/>
      <c r="F73">
        <v>60</v>
      </c>
      <c r="G73" s="115" t="str">
        <f>+VLOOKUP(Tabla4[[#This Row],[cedi]],'CONVERSION DATOS'!B:C,2,0)</f>
        <v>TAT BUCARAMANGA</v>
      </c>
      <c r="H73" s="111">
        <f t="shared" si="1"/>
        <v>105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>
        <v>1200</v>
      </c>
      <c r="F74"/>
      <c r="G74" s="115" t="str">
        <f>+VLOOKUP(Tabla4[[#This Row],[cedi]],'CONVERSION DATOS'!B:C,2,0)</f>
        <v>TAT CALI</v>
      </c>
      <c r="H74" s="111">
        <f t="shared" si="1"/>
        <v>1200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6750</v>
      </c>
      <c r="E75">
        <v>2235</v>
      </c>
      <c r="F75">
        <v>3750</v>
      </c>
      <c r="G75" s="115" t="str">
        <f>+VLOOKUP(Tabla4[[#This Row],[cedi]],'CONVERSION DATOS'!B:C,2,0)</f>
        <v>TAT CALI</v>
      </c>
      <c r="H75" s="111">
        <f t="shared" si="1"/>
        <v>4245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2100</v>
      </c>
      <c r="E76">
        <v>720</v>
      </c>
      <c r="F76">
        <v>1368</v>
      </c>
      <c r="G76" s="115" t="str">
        <f>+VLOOKUP(Tabla4[[#This Row],[cedi]],'CONVERSION DATOS'!B:C,2,0)</f>
        <v>TAT CALI</v>
      </c>
      <c r="H76" s="111">
        <f t="shared" si="1"/>
        <v>1396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43973</v>
      </c>
      <c r="E77">
        <v>46624</v>
      </c>
      <c r="F77">
        <v>40676</v>
      </c>
      <c r="G77" s="115" t="str">
        <f>+VLOOKUP(Tabla4[[#This Row],[cedi]],'CONVERSION DATOS'!B:C,2,0)</f>
        <v>TAT CALI</v>
      </c>
      <c r="H77" s="111">
        <f t="shared" si="1"/>
        <v>43757.666666666664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1560</v>
      </c>
      <c r="E78">
        <v>1500</v>
      </c>
      <c r="F78">
        <v>1230</v>
      </c>
      <c r="G78" s="115" t="str">
        <f>+VLOOKUP(Tabla4[[#This Row],[cedi]],'CONVERSION DATOS'!B:C,2,0)</f>
        <v>TAT CALI</v>
      </c>
      <c r="H78" s="111">
        <f t="shared" si="1"/>
        <v>1430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32280</v>
      </c>
      <c r="E79">
        <v>7560</v>
      </c>
      <c r="F79">
        <v>52350</v>
      </c>
      <c r="G79" s="115" t="str">
        <f>+VLOOKUP(Tabla4[[#This Row],[cedi]],'CONVERSION DATOS'!B:C,2,0)</f>
        <v>TAT CALI</v>
      </c>
      <c r="H79" s="111">
        <f t="shared" si="1"/>
        <v>30730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76390</v>
      </c>
      <c r="E80">
        <v>46097</v>
      </c>
      <c r="F80">
        <v>73941</v>
      </c>
      <c r="G80" s="115" t="str">
        <f>+VLOOKUP(Tabla4[[#This Row],[cedi]],'CONVERSION DATOS'!B:C,2,0)</f>
        <v>TAT CALI</v>
      </c>
      <c r="H80" s="111">
        <f t="shared" si="1"/>
        <v>65476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/>
      <c r="G81" s="115" t="str">
        <f>+VLOOKUP(Tabla4[[#This Row],[cedi]],'CONVERSION DATOS'!B:C,2,0)</f>
        <v>TAT CALI</v>
      </c>
      <c r="H81" s="111">
        <f t="shared" si="1"/>
        <v>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600</v>
      </c>
      <c r="E82">
        <v>4740</v>
      </c>
      <c r="F82">
        <v>-1500</v>
      </c>
      <c r="G82" s="115" t="str">
        <f>+VLOOKUP(Tabla4[[#This Row],[cedi]],'CONVERSION DATOS'!B:C,2,0)</f>
        <v>TAT CALI</v>
      </c>
      <c r="H82" s="111">
        <f t="shared" si="1"/>
        <v>1280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>
        <v>810</v>
      </c>
      <c r="E83">
        <v>6600</v>
      </c>
      <c r="F83">
        <v>0</v>
      </c>
      <c r="G83" s="115" t="str">
        <f>+VLOOKUP(Tabla4[[#This Row],[cedi]],'CONVERSION DATOS'!B:C,2,0)</f>
        <v>TAT CALI</v>
      </c>
      <c r="H83" s="111">
        <f t="shared" si="1"/>
        <v>2470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3965</v>
      </c>
      <c r="E84">
        <v>3602</v>
      </c>
      <c r="F84">
        <v>2053</v>
      </c>
      <c r="G84" s="115" t="str">
        <f>+VLOOKUP(Tabla4[[#This Row],[cedi]],'CONVERSION DATOS'!B:C,2,0)</f>
        <v>TAT CALI</v>
      </c>
      <c r="H84" s="111">
        <f t="shared" si="1"/>
        <v>3206.6666666666665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24450</v>
      </c>
      <c r="E85">
        <v>7800</v>
      </c>
      <c r="F85">
        <v>21600</v>
      </c>
      <c r="G85" s="115" t="str">
        <f>+VLOOKUP(Tabla4[[#This Row],[cedi]],'CONVERSION DATOS'!B:C,2,0)</f>
        <v>TAT CALI</v>
      </c>
      <c r="H85" s="111">
        <f t="shared" si="1"/>
        <v>17950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114379</v>
      </c>
      <c r="C86" t="s">
        <v>1181</v>
      </c>
      <c r="D86"/>
      <c r="E86"/>
      <c r="F86">
        <v>23100</v>
      </c>
      <c r="G86" s="115" t="str">
        <f>+VLOOKUP(Tabla4[[#This Row],[cedi]],'CONVERSION DATOS'!B:C,2,0)</f>
        <v>TAT CALI</v>
      </c>
      <c r="H86" s="111">
        <f t="shared" si="1"/>
        <v>23100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114268</v>
      </c>
      <c r="C87" t="s">
        <v>1179</v>
      </c>
      <c r="D87"/>
      <c r="E87"/>
      <c r="F87"/>
      <c r="G87" s="115" t="str">
        <f>+VLOOKUP(Tabla4[[#This Row],[cedi]],'CONVERSION DATOS'!B:C,2,0)</f>
        <v>TAT CALI</v>
      </c>
      <c r="H87" s="111">
        <f t="shared" si="1"/>
        <v>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152381</v>
      </c>
      <c r="C88" t="s">
        <v>1218</v>
      </c>
      <c r="D88">
        <v>720</v>
      </c>
      <c r="E88">
        <v>1320</v>
      </c>
      <c r="F88"/>
      <c r="G88" s="115" t="str">
        <f>+VLOOKUP(Tabla4[[#This Row],[cedi]],'CONVERSION DATOS'!B:C,2,0)</f>
        <v>TAT CALI</v>
      </c>
      <c r="H88" s="111">
        <f t="shared" si="1"/>
        <v>1020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112271</v>
      </c>
      <c r="C89" t="s">
        <v>1234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TAT</v>
      </c>
    </row>
    <row r="90" spans="1:12">
      <c r="A90" s="6" t="s">
        <v>1123</v>
      </c>
      <c r="B90" s="6">
        <v>2110317</v>
      </c>
      <c r="C90" t="s">
        <v>1265</v>
      </c>
      <c r="D90">
        <v>3607</v>
      </c>
      <c r="E90">
        <v>2657</v>
      </c>
      <c r="F90">
        <v>1461</v>
      </c>
      <c r="G90" s="115" t="str">
        <f>+VLOOKUP(Tabla4[[#This Row],[cedi]],'CONVERSION DATOS'!B:C,2,0)</f>
        <v>TAT CALI</v>
      </c>
      <c r="H90" s="111">
        <f t="shared" si="1"/>
        <v>2575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/>
      <c r="E91">
        <v>4800</v>
      </c>
      <c r="F91">
        <v>0</v>
      </c>
      <c r="G91" s="115" t="str">
        <f>+VLOOKUP(Tabla4[[#This Row],[cedi]],'CONVERSION DATOS'!B:C,2,0)</f>
        <v>TAT CALI</v>
      </c>
      <c r="H91" s="111">
        <f t="shared" si="1"/>
        <v>2400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20247</v>
      </c>
      <c r="E92">
        <v>3567</v>
      </c>
      <c r="F92">
        <v>9474</v>
      </c>
      <c r="G92" s="115" t="str">
        <f>+VLOOKUP(Tabla4[[#This Row],[cedi]],'CONVERSION DATOS'!B:C,2,0)</f>
        <v>TAT CALI</v>
      </c>
      <c r="H92" s="111">
        <f t="shared" si="1"/>
        <v>11096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1845</v>
      </c>
      <c r="E93">
        <v>2955</v>
      </c>
      <c r="F93">
        <v>2536</v>
      </c>
      <c r="G93" s="115" t="str">
        <f>+VLOOKUP(Tabla4[[#This Row],[cedi]],'CONVERSION DATOS'!B:C,2,0)</f>
        <v>TAT CALI</v>
      </c>
      <c r="H93" s="111">
        <f t="shared" si="1"/>
        <v>2445.3333333333335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3510</v>
      </c>
      <c r="E94">
        <v>2550</v>
      </c>
      <c r="F94">
        <v>2610</v>
      </c>
      <c r="G94" s="115" t="str">
        <f>+VLOOKUP(Tabla4[[#This Row],[cedi]],'CONVERSION DATOS'!B:C,2,0)</f>
        <v>TAT CALI</v>
      </c>
      <c r="H94" s="111">
        <f t="shared" si="1"/>
        <v>2890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>
        <v>8100</v>
      </c>
      <c r="E95"/>
      <c r="F95">
        <v>14550</v>
      </c>
      <c r="G95" s="115" t="str">
        <f>+VLOOKUP(Tabla4[[#This Row],[cedi]],'CONVERSION DATOS'!B:C,2,0)</f>
        <v>TAT CARTAGENA</v>
      </c>
      <c r="H95" s="111">
        <f t="shared" si="1"/>
        <v>11325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112268</v>
      </c>
      <c r="C96" t="s">
        <v>1065</v>
      </c>
      <c r="D96"/>
      <c r="E96"/>
      <c r="F96">
        <v>6300</v>
      </c>
      <c r="G96" s="115" t="str">
        <f>+VLOOKUP(Tabla4[[#This Row],[cedi]],'CONVERSION DATOS'!B:C,2,0)</f>
        <v>TAT CARTAGENA</v>
      </c>
      <c r="H96" s="111">
        <f t="shared" si="1"/>
        <v>6300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4590</v>
      </c>
      <c r="E97">
        <v>3090</v>
      </c>
      <c r="F97">
        <v>1830</v>
      </c>
      <c r="G97" s="115" t="str">
        <f>+VLOOKUP(Tabla4[[#This Row],[cedi]],'CONVERSION DATOS'!B:C,2,0)</f>
        <v>TAT CARTAGENA</v>
      </c>
      <c r="H97" s="111">
        <f t="shared" si="1"/>
        <v>3170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251193</v>
      </c>
      <c r="E98">
        <v>162285</v>
      </c>
      <c r="F98">
        <v>202120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205199.33333333334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>
        <v>600</v>
      </c>
      <c r="G99" s="115" t="str">
        <f>+VLOOKUP(Tabla4[[#This Row],[cedi]],'CONVERSION DATOS'!B:C,2,0)</f>
        <v>TAT CARTAGENA</v>
      </c>
      <c r="H99" s="111">
        <f t="shared" si="2"/>
        <v>600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>
        <v>9000</v>
      </c>
      <c r="G100" s="115" t="str">
        <f>+VLOOKUP(Tabla4[[#This Row],[cedi]],'CONVERSION DATOS'!B:C,2,0)</f>
        <v>TAT CARTAGENA</v>
      </c>
      <c r="H100" s="111">
        <f t="shared" si="2"/>
        <v>9000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14683</v>
      </c>
      <c r="E101">
        <v>10560</v>
      </c>
      <c r="F101">
        <v>49080</v>
      </c>
      <c r="G101" s="115" t="str">
        <f>+VLOOKUP(Tabla4[[#This Row],[cedi]],'CONVERSION DATOS'!B:C,2,0)</f>
        <v>TAT CARTAGENA</v>
      </c>
      <c r="H101" s="111">
        <f t="shared" si="2"/>
        <v>24774.333333333332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29500</v>
      </c>
      <c r="E102">
        <v>4100</v>
      </c>
      <c r="F102">
        <v>13850</v>
      </c>
      <c r="G102" s="115" t="str">
        <f>+VLOOKUP(Tabla4[[#This Row],[cedi]],'CONVERSION DATOS'!B:C,2,0)</f>
        <v>TAT CARTAGENA</v>
      </c>
      <c r="H102" s="111">
        <f t="shared" si="2"/>
        <v>15816.666666666666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>
        <v>480</v>
      </c>
      <c r="E103"/>
      <c r="F103"/>
      <c r="G103" s="115" t="str">
        <f>+VLOOKUP(Tabla4[[#This Row],[cedi]],'CONVERSION DATOS'!B:C,2,0)</f>
        <v>TAT CARTAGENA</v>
      </c>
      <c r="H103" s="111">
        <f t="shared" si="2"/>
        <v>480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>
        <v>4200</v>
      </c>
      <c r="E104"/>
      <c r="F104"/>
      <c r="G104" s="115" t="str">
        <f>+VLOOKUP(Tabla4[[#This Row],[cedi]],'CONVERSION DATOS'!B:C,2,0)</f>
        <v>TAT CARTAGENA</v>
      </c>
      <c r="H104" s="111">
        <f t="shared" si="2"/>
        <v>4200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>
        <v>900</v>
      </c>
      <c r="E105"/>
      <c r="F105"/>
      <c r="G105" s="115" t="str">
        <f>+VLOOKUP(Tabla4[[#This Row],[cedi]],'CONVERSION DATOS'!B:C,2,0)</f>
        <v>TAT CARTAGENA</v>
      </c>
      <c r="H105" s="111">
        <f t="shared" si="2"/>
        <v>900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>
        <v>6660</v>
      </c>
      <c r="E106">
        <v>-4500</v>
      </c>
      <c r="F106"/>
      <c r="G106" s="115" t="str">
        <f>+VLOOKUP(Tabla4[[#This Row],[cedi]],'CONVERSION DATOS'!B:C,2,0)</f>
        <v>TAT CARTAGENA</v>
      </c>
      <c r="H106" s="111">
        <f t="shared" si="2"/>
        <v>1080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>
        <v>1800</v>
      </c>
      <c r="E107">
        <v>600</v>
      </c>
      <c r="F107"/>
      <c r="G107" s="115" t="str">
        <f>+VLOOKUP(Tabla4[[#This Row],[cedi]],'CONVERSION DATOS'!B:C,2,0)</f>
        <v>TAT CARTAGENA</v>
      </c>
      <c r="H107" s="111">
        <f t="shared" si="2"/>
        <v>1200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110322</v>
      </c>
      <c r="C108" t="s">
        <v>1326</v>
      </c>
      <c r="D108"/>
      <c r="E108"/>
      <c r="F108"/>
      <c r="G108" s="115" t="str">
        <f>+VLOOKUP(Tabla4[[#This Row],[cedi]],'CONVERSION DATOS'!B:C,2,0)</f>
        <v>TAT CARTAGENA</v>
      </c>
      <c r="H108" s="111">
        <f t="shared" si="2"/>
        <v>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167" t="s">
        <v>1318</v>
      </c>
      <c r="B109" s="6">
        <v>2152388</v>
      </c>
      <c r="C109" t="s">
        <v>1105</v>
      </c>
      <c r="D109">
        <v>3525</v>
      </c>
      <c r="E109">
        <v>4245</v>
      </c>
      <c r="F109">
        <v>5595</v>
      </c>
      <c r="G109" s="115" t="str">
        <f>+VLOOKUP(Tabla4[[#This Row],[cedi]],'CONVERSION DATOS'!B:C,2,0)</f>
        <v>TAT CARTAGENA</v>
      </c>
      <c r="H109" s="111">
        <f t="shared" si="2"/>
        <v>4455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1319</v>
      </c>
      <c r="B110" s="6">
        <v>2110302</v>
      </c>
      <c r="C110" t="s">
        <v>1006</v>
      </c>
      <c r="D110">
        <v>52906</v>
      </c>
      <c r="E110">
        <v>50363</v>
      </c>
      <c r="F110">
        <v>55643</v>
      </c>
      <c r="G110" s="115" t="str">
        <f>+VLOOKUP(Tabla4[[#This Row],[cedi]],'CONVERSION DATOS'!B:C,2,0)</f>
        <v>TAT CUCUTA</v>
      </c>
      <c r="H110" s="111">
        <f t="shared" si="2"/>
        <v>52970.666666666664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1319</v>
      </c>
      <c r="B111" s="6">
        <v>2110402</v>
      </c>
      <c r="C111" t="s">
        <v>1008</v>
      </c>
      <c r="D111">
        <v>22628</v>
      </c>
      <c r="E111">
        <v>11548</v>
      </c>
      <c r="F111">
        <v>14808</v>
      </c>
      <c r="G111" s="115" t="str">
        <f>+VLOOKUP(Tabla4[[#This Row],[cedi]],'CONVERSION DATOS'!B:C,2,0)</f>
        <v>TAT CUCUTA</v>
      </c>
      <c r="H111" s="111">
        <f t="shared" si="2"/>
        <v>16328</v>
      </c>
      <c r="I111" s="27" t="str">
        <f>+VLOOKUP(G111,'DT HUEVO'!H:K,3,0)</f>
        <v>SANTANDER</v>
      </c>
      <c r="J111" s="27" t="str">
        <f>+VLOOKUP(B111,'DT HUEVO'!$A:$D,3,0)</f>
        <v>M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152384</v>
      </c>
      <c r="C112" t="s">
        <v>1106</v>
      </c>
      <c r="D112">
        <v>600</v>
      </c>
      <c r="E112"/>
      <c r="F112">
        <v>1500</v>
      </c>
      <c r="G112" s="115" t="str">
        <f>+VLOOKUP(Tabla4[[#This Row],[cedi]],'CONVERSION DATOS'!B:C,2,0)</f>
        <v>TAT CUCUTA</v>
      </c>
      <c r="H112" s="111">
        <f t="shared" si="2"/>
        <v>1050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2110317</v>
      </c>
      <c r="C113" t="s">
        <v>1265</v>
      </c>
      <c r="D113">
        <v>750</v>
      </c>
      <c r="E113">
        <v>2970</v>
      </c>
      <c r="F113">
        <v>8280</v>
      </c>
      <c r="G113" s="115" t="str">
        <f>+VLOOKUP(Tabla4[[#This Row],[cedi]],'CONVERSION DATOS'!B:C,2,0)</f>
        <v>TAT CUCUTA</v>
      </c>
      <c r="H113" s="111">
        <f t="shared" si="2"/>
        <v>4000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110322</v>
      </c>
      <c r="C114" t="s">
        <v>1326</v>
      </c>
      <c r="D114"/>
      <c r="E114"/>
      <c r="F114"/>
      <c r="G114" s="115" t="str">
        <f>+VLOOKUP(Tabla4[[#This Row],[cedi]],'CONVERSION DATOS'!B:C,2,0)</f>
        <v>TAT CUCUTA</v>
      </c>
      <c r="H114" s="111">
        <f t="shared" si="2"/>
        <v>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6" t="s">
        <v>1319</v>
      </c>
      <c r="B115" s="6">
        <v>2152388</v>
      </c>
      <c r="C115" t="s">
        <v>1105</v>
      </c>
      <c r="D115">
        <v>2460</v>
      </c>
      <c r="E115">
        <v>1215</v>
      </c>
      <c r="F115">
        <v>1725</v>
      </c>
      <c r="G115" s="115" t="str">
        <f>+VLOOKUP(Tabla4[[#This Row],[cedi]],'CONVERSION DATOS'!B:C,2,0)</f>
        <v>TAT CUCUTA</v>
      </c>
      <c r="H115" s="111">
        <f t="shared" si="2"/>
        <v>1800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167" t="s">
        <v>1319</v>
      </c>
      <c r="B116" s="6">
        <v>2112207</v>
      </c>
      <c r="C116" t="s">
        <v>1103</v>
      </c>
      <c r="D116">
        <v>390</v>
      </c>
      <c r="E116">
        <v>480</v>
      </c>
      <c r="F116">
        <v>450</v>
      </c>
      <c r="G116" s="115" t="str">
        <f>+VLOOKUP(Tabla4[[#This Row],[cedi]],'CONVERSION DATOS'!B:C,2,0)</f>
        <v>TAT CUCUTA</v>
      </c>
      <c r="H116" s="111">
        <f t="shared" si="2"/>
        <v>440</v>
      </c>
      <c r="I116" s="27" t="str">
        <f>+VLOOKUP(G116,'DT HUEVO'!H:K,3,0)</f>
        <v>SANTANDER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1320</v>
      </c>
      <c r="B117" s="6">
        <v>112379</v>
      </c>
      <c r="C117" t="s">
        <v>1066</v>
      </c>
      <c r="D117">
        <v>40500</v>
      </c>
      <c r="E117">
        <v>25200</v>
      </c>
      <c r="F117">
        <v>28710</v>
      </c>
      <c r="G117" s="115" t="str">
        <f>+VLOOKUP(Tabla4[[#This Row],[cedi]],'CONVERSION DATOS'!B:C,2,0)</f>
        <v>TAT MEDELLIN</v>
      </c>
      <c r="H117" s="111">
        <f t="shared" si="2"/>
        <v>31470</v>
      </c>
      <c r="I117" s="27" t="str">
        <f>+VLOOKUP(G117,'DT HUEVO'!H:K,3,0)</f>
        <v>CALOTO</v>
      </c>
      <c r="J117" s="27" t="str">
        <f>+VLOOKUP(B117,'DT HUEVO'!$A:$D,3,0)</f>
        <v>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112268</v>
      </c>
      <c r="C118" t="s">
        <v>1065</v>
      </c>
      <c r="D118">
        <v>17085</v>
      </c>
      <c r="E118">
        <v>15900</v>
      </c>
      <c r="F118">
        <v>14685</v>
      </c>
      <c r="G118" s="115" t="str">
        <f>+VLOOKUP(Tabla4[[#This Row],[cedi]],'CONVERSION DATOS'!B:C,2,0)</f>
        <v>TAT MEDELLIN</v>
      </c>
      <c r="H118" s="111">
        <f t="shared" si="2"/>
        <v>15890</v>
      </c>
      <c r="I118" s="27" t="str">
        <f>+VLOOKUP(G118,'DT HUEVO'!H:K,3,0)</f>
        <v>CALOTO</v>
      </c>
      <c r="J118" s="27" t="str">
        <f>+VLOOKUP(B118,'DT HUEVO'!$A:$D,3,0)</f>
        <v>XL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112357</v>
      </c>
      <c r="C119" t="s">
        <v>1067</v>
      </c>
      <c r="D119"/>
      <c r="E119">
        <v>1680</v>
      </c>
      <c r="F119">
        <v>600</v>
      </c>
      <c r="G119" s="115" t="str">
        <f>+VLOOKUP(Tabla4[[#This Row],[cedi]],'CONVERSION DATOS'!B:C,2,0)</f>
        <v>TAT MEDELLIN</v>
      </c>
      <c r="H119" s="111">
        <f t="shared" si="2"/>
        <v>1140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2110302</v>
      </c>
      <c r="C120" t="s">
        <v>1006</v>
      </c>
      <c r="D120">
        <v>50836</v>
      </c>
      <c r="E120">
        <v>43807</v>
      </c>
      <c r="F120">
        <v>61873</v>
      </c>
      <c r="G120" s="115" t="str">
        <f>+VLOOKUP(Tabla4[[#This Row],[cedi]],'CONVERSION DATOS'!B:C,2,0)</f>
        <v>TAT MEDELLIN</v>
      </c>
      <c r="H120" s="111">
        <f t="shared" si="2"/>
        <v>52172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1320</v>
      </c>
      <c r="B121" s="6">
        <v>2110402</v>
      </c>
      <c r="C121" t="s">
        <v>1008</v>
      </c>
      <c r="D121">
        <v>3503</v>
      </c>
      <c r="E121">
        <v>3887</v>
      </c>
      <c r="F121">
        <v>7032</v>
      </c>
      <c r="G121" s="115" t="str">
        <f>+VLOOKUP(Tabla4[[#This Row],[cedi]],'CONVERSION DATOS'!B:C,2,0)</f>
        <v>TAT MEDELLIN</v>
      </c>
      <c r="H121" s="111">
        <f t="shared" si="2"/>
        <v>4807.333333333333</v>
      </c>
      <c r="I121" s="27" t="str">
        <f>+VLOOKUP(G121,'DT HUEVO'!H:K,3,0)</f>
        <v>CALOTO</v>
      </c>
      <c r="J121" s="27" t="str">
        <f>+VLOOKUP(B121,'DT HUEVO'!$A:$D,3,0)</f>
        <v>M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152384</v>
      </c>
      <c r="C122" t="s">
        <v>1106</v>
      </c>
      <c r="D122">
        <v>5655</v>
      </c>
      <c r="E122">
        <v>3645</v>
      </c>
      <c r="F122">
        <v>3000</v>
      </c>
      <c r="G122" s="115" t="str">
        <f>+VLOOKUP(Tabla4[[#This Row],[cedi]],'CONVERSION DATOS'!B:C,2,0)</f>
        <v>TAT MEDELLIN</v>
      </c>
      <c r="H122" s="111">
        <f t="shared" si="2"/>
        <v>4100</v>
      </c>
      <c r="I122" s="27" t="str">
        <f>+VLOOKUP(G122,'DT HUEVO'!H:K,3,0)</f>
        <v>CALOTO</v>
      </c>
      <c r="J122" s="27" t="str">
        <f>+VLOOKUP(B122,'DT HUEVO'!$A:$D,3,0)</f>
        <v>L</v>
      </c>
      <c r="K122" s="27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2110202</v>
      </c>
      <c r="C123" t="s">
        <v>1007</v>
      </c>
      <c r="D123">
        <v>160633</v>
      </c>
      <c r="E123">
        <v>127518</v>
      </c>
      <c r="F123">
        <v>144405</v>
      </c>
      <c r="G123" s="115" t="str">
        <f>+VLOOKUP(Tabla4[[#This Row],[cedi]],'CONVERSION DATOS'!B:C,2,0)</f>
        <v>TAT MEDELLIN</v>
      </c>
      <c r="H123" s="111">
        <f t="shared" si="2"/>
        <v>144185.33333333334</v>
      </c>
      <c r="I123" s="27" t="str">
        <f>+VLOOKUP(G123,'DT HUEVO'!H:K,3,0)</f>
        <v>CALOTO</v>
      </c>
      <c r="J123" s="27" t="str">
        <f>+VLOOKUP(B123,'DT HUEVO'!$A:$D,3,0)</f>
        <v>XL</v>
      </c>
      <c r="K123" s="27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110316</v>
      </c>
      <c r="C124" t="s">
        <v>1093</v>
      </c>
      <c r="D124">
        <v>11452</v>
      </c>
      <c r="E124">
        <v>3930</v>
      </c>
      <c r="F124">
        <v>6114</v>
      </c>
      <c r="G124" s="115" t="str">
        <f>+VLOOKUP(Tabla4[[#This Row],[cedi]],'CONVERSION DATOS'!B:C,2,0)</f>
        <v>TAT MEDELLIN</v>
      </c>
      <c r="H124" s="111">
        <f t="shared" si="2"/>
        <v>7165.333333333333</v>
      </c>
      <c r="I124" s="27" t="str">
        <f>+VLOOKUP(G124,'DT HUEVO'!H:K,3,0)</f>
        <v>CALOTO</v>
      </c>
      <c r="J124" s="27" t="str">
        <f>+VLOOKUP(B124,'DT HUEVO'!$A:$D,3,0)</f>
        <v>L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1320</v>
      </c>
      <c r="B125" s="6">
        <v>110416</v>
      </c>
      <c r="C125" t="s">
        <v>1264</v>
      </c>
      <c r="D125">
        <v>7050</v>
      </c>
      <c r="E125">
        <v>1890</v>
      </c>
      <c r="F125">
        <v>0</v>
      </c>
      <c r="G125" s="115" t="str">
        <f>+VLOOKUP(Tabla4[[#This Row],[cedi]],'CONVERSION DATOS'!B:C,2,0)</f>
        <v>TAT MEDELLIN</v>
      </c>
      <c r="H125" s="111">
        <f t="shared" si="2"/>
        <v>2980</v>
      </c>
      <c r="I125" s="27" t="str">
        <f>+VLOOKUP(G125,'DT HUEVO'!H:K,3,0)</f>
        <v>CALOTO</v>
      </c>
      <c r="J125" s="27" t="str">
        <f>+VLOOKUP(B125,'DT HUEVO'!$A:$D,3,0)</f>
        <v>M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2010102</v>
      </c>
      <c r="C126" t="s">
        <v>1266</v>
      </c>
      <c r="D126">
        <v>3613</v>
      </c>
      <c r="E126">
        <v>1387</v>
      </c>
      <c r="F126">
        <v>5941</v>
      </c>
      <c r="G126" s="115" t="str">
        <f>+VLOOKUP(Tabla4[[#This Row],[cedi]],'CONVERSION DATOS'!B:C,2,0)</f>
        <v>TAT MEDELLIN</v>
      </c>
      <c r="H126" s="111">
        <f t="shared" si="2"/>
        <v>3647</v>
      </c>
      <c r="I126" s="27" t="str">
        <f>+VLOOKUP(G126,'DT HUEVO'!H:K,3,0)</f>
        <v>CALOTO</v>
      </c>
      <c r="J126" s="27" t="str">
        <f>+VLOOKUP(B126,'DT HUEVO'!$A:$D,3,0)</f>
        <v>YUMBO</v>
      </c>
      <c r="K126" s="27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6" t="s">
        <v>1320</v>
      </c>
      <c r="B127" s="6">
        <v>114357</v>
      </c>
      <c r="C127" t="s">
        <v>1180</v>
      </c>
      <c r="D127">
        <v>-108</v>
      </c>
      <c r="E127"/>
      <c r="F127"/>
      <c r="G127" s="115" t="str">
        <f>+VLOOKUP(Tabla4[[#This Row],[cedi]],'CONVERSION DATOS'!B:C,2,0)</f>
        <v>TAT MEDELLIN</v>
      </c>
      <c r="H127" s="111">
        <f t="shared" si="2"/>
        <v>-108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1320</v>
      </c>
      <c r="B128" s="6">
        <v>114379</v>
      </c>
      <c r="C128" t="s">
        <v>1181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114268</v>
      </c>
      <c r="C129" t="s">
        <v>1179</v>
      </c>
      <c r="D129">
        <v>-300</v>
      </c>
      <c r="E129"/>
      <c r="F129"/>
      <c r="G129" s="115" t="str">
        <f>+VLOOKUP(Tabla4[[#This Row],[cedi]],'CONVERSION DATOS'!B:C,2,0)</f>
        <v>TAT MEDELLIN</v>
      </c>
      <c r="H129" s="111">
        <f t="shared" si="2"/>
        <v>-300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112271</v>
      </c>
      <c r="C130" t="s">
        <v>1234</v>
      </c>
      <c r="D130">
        <v>3270</v>
      </c>
      <c r="E130">
        <v>5100</v>
      </c>
      <c r="F130">
        <v>6540</v>
      </c>
      <c r="G130" s="115" t="str">
        <f>+VLOOKUP(Tabla4[[#This Row],[cedi]],'CONVERSION DATOS'!B:C,2,0)</f>
        <v>TAT MEDELLIN</v>
      </c>
      <c r="H130" s="111">
        <f t="shared" si="2"/>
        <v>4970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1320</v>
      </c>
      <c r="B131" s="6">
        <v>2110317</v>
      </c>
      <c r="C131" t="s">
        <v>1265</v>
      </c>
      <c r="D131">
        <v>3300</v>
      </c>
      <c r="E131">
        <v>2730</v>
      </c>
      <c r="F131">
        <v>540</v>
      </c>
      <c r="G131" s="115" t="str">
        <f>+VLOOKUP(Tabla4[[#This Row],[cedi]],'CONVERSION DATOS'!B:C,2,0)</f>
        <v>TAT MEDELLIN</v>
      </c>
      <c r="H131" s="111">
        <f t="shared" si="2"/>
        <v>2190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110384</v>
      </c>
      <c r="C132" t="s">
        <v>1249</v>
      </c>
      <c r="D132"/>
      <c r="E132"/>
      <c r="F132"/>
      <c r="G132" s="115" t="str">
        <f>+VLOOKUP(Tabla4[[#This Row],[cedi]],'CONVERSION DATOS'!B:C,2,0)</f>
        <v>TAT MEDELLIN</v>
      </c>
      <c r="H132" s="111">
        <f t="shared" si="2"/>
        <v>0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6" t="s">
        <v>1320</v>
      </c>
      <c r="B133" s="6">
        <v>2110217</v>
      </c>
      <c r="C133" t="s">
        <v>1248</v>
      </c>
      <c r="D133">
        <v>9353</v>
      </c>
      <c r="E133">
        <v>9676</v>
      </c>
      <c r="F133">
        <v>8905</v>
      </c>
      <c r="G133" s="115" t="str">
        <f>+VLOOKUP(Tabla4[[#This Row],[cedi]],'CONVERSION DATOS'!B:C,2,0)</f>
        <v>TAT MEDELLIN</v>
      </c>
      <c r="H133" s="111">
        <f t="shared" si="2"/>
        <v>9311.3333333333339</v>
      </c>
      <c r="I133" s="27" t="str">
        <f>+VLOOKUP(G133,'DT HUEVO'!H:K,3,0)</f>
        <v>CALOTO</v>
      </c>
      <c r="J133" s="27" t="str">
        <f>+VLOOKUP(B133,'DT HUEVO'!$A:$D,3,0)</f>
        <v>XL</v>
      </c>
      <c r="K133" s="27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167" t="s">
        <v>1320</v>
      </c>
      <c r="B134" s="6">
        <v>110322</v>
      </c>
      <c r="C134" t="s">
        <v>1326</v>
      </c>
      <c r="D134"/>
      <c r="E134"/>
      <c r="F134"/>
      <c r="G134" s="115" t="str">
        <f>+VLOOKUP(Tabla4[[#This Row],[cedi]],'CONVERSION DATOS'!B:C,2,0)</f>
        <v>TAT MEDELLIN</v>
      </c>
      <c r="H134" s="111">
        <f t="shared" si="2"/>
        <v>0</v>
      </c>
      <c r="I134" s="27" t="str">
        <f>+VLOOKUP(G134,'DT HUEVO'!H:K,3,0)</f>
        <v>CALOTO</v>
      </c>
      <c r="J134" s="27" t="str">
        <f>+VLOOKUP(B134,'DT HUEVO'!$A:$D,3,0)</f>
        <v>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1321</v>
      </c>
      <c r="B135" s="6">
        <v>112379</v>
      </c>
      <c r="C135" t="s">
        <v>1066</v>
      </c>
      <c r="D135"/>
      <c r="E135"/>
      <c r="F135">
        <v>0</v>
      </c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112268</v>
      </c>
      <c r="C136" t="s">
        <v>1065</v>
      </c>
      <c r="D136"/>
      <c r="E136"/>
      <c r="F136">
        <v>0</v>
      </c>
      <c r="G136" s="115" t="str">
        <f>+VLOOKUP(Tabla4[[#This Row],[cedi]],'CONVERSION DATOS'!B:C,2,0)</f>
        <v>TAT MONTERIA</v>
      </c>
      <c r="H136" s="111">
        <f t="shared" si="2"/>
        <v>0</v>
      </c>
      <c r="I136" s="27" t="str">
        <f>+VLOOKUP(G136,'DT HUEVO'!H:K,3,0)</f>
        <v>SANTANDER</v>
      </c>
      <c r="J136" s="27" t="str">
        <f>+VLOOKUP(B136,'DT HUEVO'!$A:$D,3,0)</f>
        <v>XL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112357</v>
      </c>
      <c r="C137" t="s">
        <v>1067</v>
      </c>
      <c r="D137"/>
      <c r="E137"/>
      <c r="F137">
        <v>0</v>
      </c>
      <c r="G137" s="115" t="str">
        <f>+VLOOKUP(Tabla4[[#This Row],[cedi]],'CONVERSION DATOS'!B:C,2,0)</f>
        <v>TAT MONTERIA</v>
      </c>
      <c r="H137" s="111">
        <f t="shared" si="2"/>
        <v>0</v>
      </c>
      <c r="I137" s="27" t="str">
        <f>+VLOOKUP(G137,'DT HUEVO'!H:K,3,0)</f>
        <v>SANTANDER</v>
      </c>
      <c r="J137" s="27" t="str">
        <f>+VLOOKUP(B137,'DT HUEVO'!$A:$D,3,0)</f>
        <v>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2110302</v>
      </c>
      <c r="C138" t="s">
        <v>1006</v>
      </c>
      <c r="D138">
        <v>4722</v>
      </c>
      <c r="E138">
        <v>5260</v>
      </c>
      <c r="F138">
        <v>4930</v>
      </c>
      <c r="G138" s="115" t="str">
        <f>+VLOOKUP(Tabla4[[#This Row],[cedi]],'CONVERSION DATOS'!B:C,2,0)</f>
        <v>TAT MONTERIA</v>
      </c>
      <c r="H138" s="111">
        <f t="shared" si="2"/>
        <v>4970.666666666667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6" t="s">
        <v>1321</v>
      </c>
      <c r="B139" s="6">
        <v>2110402</v>
      </c>
      <c r="C139" t="s">
        <v>1008</v>
      </c>
      <c r="D139">
        <v>47986</v>
      </c>
      <c r="E139">
        <v>72802</v>
      </c>
      <c r="F139">
        <v>48173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56320.333333333336</v>
      </c>
      <c r="I139" s="27" t="str">
        <f>+VLOOKUP(G139,'DT HUEVO'!H:K,3,0)</f>
        <v>SANTANDER</v>
      </c>
      <c r="J139" s="27" t="str">
        <f>+VLOOKUP(B139,'DT HUEVO'!$A:$D,3,0)</f>
        <v>M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167" t="s">
        <v>1321</v>
      </c>
      <c r="B140" s="6">
        <v>2152388</v>
      </c>
      <c r="C140" t="s">
        <v>1105</v>
      </c>
      <c r="D140">
        <v>1395</v>
      </c>
      <c r="E140">
        <v>180</v>
      </c>
      <c r="F140">
        <v>360</v>
      </c>
      <c r="G140" s="115" t="str">
        <f>+VLOOKUP(Tabla4[[#This Row],[cedi]],'CONVERSION DATOS'!B:C,2,0)</f>
        <v>TAT MONTERIA</v>
      </c>
      <c r="H140" s="111">
        <f t="shared" si="3"/>
        <v>645</v>
      </c>
      <c r="I140" s="27" t="str">
        <f>+VLOOKUP(G140,'DT HUEVO'!H:K,3,0)</f>
        <v>SANTANDER</v>
      </c>
      <c r="J140" s="27" t="str">
        <f>+VLOOKUP(B140,'DT HUEVO'!$A:$D,3,0)</f>
        <v>L</v>
      </c>
      <c r="K140" s="27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6" t="s">
        <v>1322</v>
      </c>
      <c r="B141" s="6">
        <v>112357</v>
      </c>
      <c r="C141" t="s">
        <v>1067</v>
      </c>
      <c r="D141">
        <v>240</v>
      </c>
      <c r="E141"/>
      <c r="F141"/>
      <c r="G141" s="115" t="str">
        <f>+VLOOKUP(Tabla4[[#This Row],[cedi]],'CONVERSION DATOS'!B:C,2,0)</f>
        <v>TAT PEREIRA</v>
      </c>
      <c r="H141" s="111">
        <f>IFERROR((AVERAGE(D141:F141)),0)</f>
        <v>240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110316</v>
      </c>
      <c r="C142" t="s">
        <v>1093</v>
      </c>
      <c r="D142"/>
      <c r="E142"/>
      <c r="F142">
        <v>3560</v>
      </c>
      <c r="G142" s="115" t="str">
        <f>+VLOOKUP(Tabla4[[#This Row],[cedi]],'CONVERSION DATOS'!B:C,2,0)</f>
        <v>TAT PEREIRA</v>
      </c>
      <c r="H142" s="111">
        <f t="shared" ref="H142" si="4">IFERROR((AVERAGE(D142:F142)),0)</f>
        <v>3560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152382</v>
      </c>
      <c r="C143" t="s">
        <v>1112</v>
      </c>
      <c r="D143">
        <v>2400</v>
      </c>
      <c r="E143">
        <v>4800</v>
      </c>
      <c r="F143">
        <v>-90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2370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152381</v>
      </c>
      <c r="C144" t="s">
        <v>1218</v>
      </c>
      <c r="D144">
        <v>360</v>
      </c>
      <c r="E144"/>
      <c r="F144"/>
      <c r="G144" s="115" t="str">
        <f>+VLOOKUP(Tabla4[[#This Row],[cedi]],'CONVERSION DATOS'!B:C,2,0)</f>
        <v>TAT PEREIRA</v>
      </c>
      <c r="H144" s="111">
        <f t="shared" si="5"/>
        <v>360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167" t="s">
        <v>1322</v>
      </c>
      <c r="B145" s="6">
        <v>152281</v>
      </c>
      <c r="C145" t="s">
        <v>1337</v>
      </c>
      <c r="D145">
        <v>900</v>
      </c>
      <c r="E145">
        <v>3600</v>
      </c>
      <c r="F145">
        <v>-75</v>
      </c>
      <c r="G145" s="115" t="str">
        <f>+VLOOKUP(Tabla4[[#This Row],[cedi]],'CONVERSION DATOS'!B:C,2,0)</f>
        <v>TAT PEREIRA</v>
      </c>
      <c r="H145" s="111">
        <f t="shared" si="5"/>
        <v>1475</v>
      </c>
      <c r="I145" s="27" t="str">
        <f>+VLOOKUP(G145,'DT HUEVO'!H:K,3,0)</f>
        <v>CALOTO</v>
      </c>
      <c r="J145" s="27" t="str">
        <f>+VLOOKUP(B145,'DT HUEVO'!$A:$D,3,0)</f>
        <v>XL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6" t="s">
        <v>1323</v>
      </c>
      <c r="B146" s="6">
        <v>112268</v>
      </c>
      <c r="C146" t="s">
        <v>1065</v>
      </c>
      <c r="D146">
        <v>1500</v>
      </c>
      <c r="E146">
        <v>900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1000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2110302</v>
      </c>
      <c r="C147" t="s">
        <v>1006</v>
      </c>
      <c r="D147">
        <v>128809</v>
      </c>
      <c r="E147">
        <v>120694</v>
      </c>
      <c r="F147">
        <v>153549</v>
      </c>
      <c r="G147" s="115" t="str">
        <f>+VLOOKUP(Tabla4[[#This Row],[cedi]],'CONVERSION DATOS'!B:C,2,0)</f>
        <v>TAT PASTO</v>
      </c>
      <c r="H147" s="111">
        <f t="shared" si="5"/>
        <v>134350.66666666666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6" t="s">
        <v>1323</v>
      </c>
      <c r="B148" s="6">
        <v>2110402</v>
      </c>
      <c r="C148" t="s">
        <v>1008</v>
      </c>
      <c r="D148">
        <v>330</v>
      </c>
      <c r="E148">
        <v>2242</v>
      </c>
      <c r="F148">
        <v>479</v>
      </c>
      <c r="G148" s="115" t="str">
        <f>+VLOOKUP(Tabla4[[#This Row],[cedi]],'CONVERSION DATOS'!B:C,2,0)</f>
        <v>TAT PASTO</v>
      </c>
      <c r="H148" s="111">
        <f t="shared" si="5"/>
        <v>1017</v>
      </c>
      <c r="I148" s="27" t="str">
        <f>+VLOOKUP(G148,'DT HUEVO'!H:K,3,0)</f>
        <v>CALOTO</v>
      </c>
      <c r="J148" s="27" t="str">
        <f>+VLOOKUP(B148,'DT HUEVO'!$A:$D,3,0)</f>
        <v>M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152384</v>
      </c>
      <c r="C149" t="s">
        <v>1106</v>
      </c>
      <c r="D149">
        <v>1500</v>
      </c>
      <c r="E149">
        <v>3000</v>
      </c>
      <c r="F149">
        <v>5700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3400</v>
      </c>
      <c r="I149" s="27" t="str">
        <f>+VLOOKUP(G149,'DT HUEVO'!H:K,3,0)</f>
        <v>CALOTO</v>
      </c>
      <c r="J149" s="27" t="str">
        <f>+VLOOKUP(B149,'DT HUEVO'!$A:$D,3,0)</f>
        <v>L</v>
      </c>
      <c r="K149" s="27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2110202</v>
      </c>
      <c r="C150" t="s">
        <v>1007</v>
      </c>
      <c r="D150">
        <v>26280</v>
      </c>
      <c r="E150">
        <v>22408</v>
      </c>
      <c r="F150">
        <v>31916</v>
      </c>
      <c r="G150" s="115" t="str">
        <f>+VLOOKUP(Tabla4[[#This Row],[cedi]],'CONVERSION DATOS'!B:C,2,0)</f>
        <v>TAT PASTO</v>
      </c>
      <c r="H150" s="111">
        <f t="shared" si="6"/>
        <v>26868</v>
      </c>
      <c r="I150" s="27" t="str">
        <f>+VLOOKUP(G150,'DT HUEVO'!H:K,3,0)</f>
        <v>CALOTO</v>
      </c>
      <c r="J150" s="27" t="str">
        <f>+VLOOKUP(B150,'DT HUEVO'!$A:$D,3,0)</f>
        <v>XL</v>
      </c>
      <c r="K150" s="27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2010102</v>
      </c>
      <c r="C151" t="s">
        <v>1266</v>
      </c>
      <c r="D151">
        <v>360</v>
      </c>
      <c r="E151">
        <v>1000</v>
      </c>
      <c r="F151">
        <v>300</v>
      </c>
      <c r="G151" s="115" t="str">
        <f>+VLOOKUP(Tabla4[[#This Row],[cedi]],'CONVERSION DATOS'!B:C,2,0)</f>
        <v>TAT PASTO</v>
      </c>
      <c r="H151" s="111">
        <f t="shared" si="6"/>
        <v>553.33333333333337</v>
      </c>
      <c r="I151" s="27" t="str">
        <f>+VLOOKUP(G151,'DT HUEVO'!H:K,3,0)</f>
        <v>CALOTO</v>
      </c>
      <c r="J151" s="27" t="str">
        <f>+VLOOKUP(B151,'DT HUEVO'!$A:$D,3,0)</f>
        <v>YUMBO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2110317</v>
      </c>
      <c r="C152" t="s">
        <v>1265</v>
      </c>
      <c r="D152">
        <v>630</v>
      </c>
      <c r="E152">
        <v>120</v>
      </c>
      <c r="F152">
        <v>360</v>
      </c>
      <c r="G152" s="115" t="str">
        <f>+VLOOKUP(Tabla4[[#This Row],[cedi]],'CONVERSION DATOS'!B:C,2,0)</f>
        <v>TAT PASTO</v>
      </c>
      <c r="H152" s="111">
        <f t="shared" si="6"/>
        <v>370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2110217</v>
      </c>
      <c r="C153" t="s">
        <v>1248</v>
      </c>
      <c r="D153">
        <v>1710</v>
      </c>
      <c r="E153">
        <v>1110</v>
      </c>
      <c r="F153"/>
      <c r="G153" s="115" t="str">
        <f>+VLOOKUP(Tabla4[[#This Row],[cedi]],'CONVERSION DATOS'!B:C,2,0)</f>
        <v>TAT PASTO</v>
      </c>
      <c r="H153" s="111">
        <f t="shared" si="6"/>
        <v>1410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2152388</v>
      </c>
      <c r="C154" t="s">
        <v>1105</v>
      </c>
      <c r="D154">
        <v>2880</v>
      </c>
      <c r="E154">
        <v>1590</v>
      </c>
      <c r="F154">
        <v>2055</v>
      </c>
      <c r="G154" s="115" t="str">
        <f>+VLOOKUP(Tabla4[[#This Row],[cedi]],'CONVERSION DATOS'!B:C,2,0)</f>
        <v>TAT PASTO</v>
      </c>
      <c r="H154" s="111">
        <f t="shared" si="6"/>
        <v>2175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167" t="s">
        <v>1323</v>
      </c>
      <c r="B155" s="6">
        <v>2112207</v>
      </c>
      <c r="C155" t="s">
        <v>1103</v>
      </c>
      <c r="D155">
        <v>645</v>
      </c>
      <c r="E155">
        <v>285</v>
      </c>
      <c r="F155">
        <v>315</v>
      </c>
      <c r="G155" s="115" t="str">
        <f>+VLOOKUP(Tabla4[[#This Row],[cedi]],'CONVERSION DATOS'!B:C,2,0)</f>
        <v>TAT PASTO</v>
      </c>
      <c r="H155" s="111">
        <f t="shared" si="6"/>
        <v>415</v>
      </c>
      <c r="I155" s="27" t="str">
        <f>+VLOOKUP(G155,'DT HUEVO'!H:K,3,0)</f>
        <v>CALOTO</v>
      </c>
      <c r="J155" s="27" t="str">
        <f>+VLOOKUP(B155,'DT HUEVO'!$A:$D,3,0)</f>
        <v>XL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6" t="s">
        <v>1324</v>
      </c>
      <c r="B156" s="6">
        <v>2110302</v>
      </c>
      <c r="C156" t="s">
        <v>1006</v>
      </c>
      <c r="D156">
        <v>90411</v>
      </c>
      <c r="E156">
        <v>109143</v>
      </c>
      <c r="F156">
        <v>108640</v>
      </c>
      <c r="G156" s="115" t="str">
        <f>+VLOOKUP(Tabla4[[#This Row],[cedi]],'CONVERSION DATOS'!B:C,2,0)</f>
        <v>TAT POPAYAN</v>
      </c>
      <c r="H156" s="111">
        <f t="shared" ref="H156:H160" si="7">IFERROR((AVERAGE(D156:F156)),0)</f>
        <v>102731.33333333333</v>
      </c>
      <c r="I156" s="27" t="str">
        <f>+VLOOKUP(G156,'DT HUEVO'!H:K,3,0)</f>
        <v>CALOTO</v>
      </c>
      <c r="J156" s="27" t="str">
        <f>+VLOOKUP(B156,'DT HUEVO'!$A:$D,3,0)</f>
        <v>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1324</v>
      </c>
      <c r="B157" s="6">
        <v>2110402</v>
      </c>
      <c r="C157" t="s">
        <v>1008</v>
      </c>
      <c r="D157">
        <v>14558</v>
      </c>
      <c r="E157">
        <v>19680</v>
      </c>
      <c r="F157">
        <v>25960</v>
      </c>
      <c r="G157" s="115" t="str">
        <f>+VLOOKUP(Tabla4[[#This Row],[cedi]],'CONVERSION DATOS'!B:C,2,0)</f>
        <v>TAT POPAYAN</v>
      </c>
      <c r="H157" s="111">
        <f t="shared" si="7"/>
        <v>20066</v>
      </c>
      <c r="I157" s="27" t="str">
        <f>+VLOOKUP(G157,'DT HUEVO'!H:K,3,0)</f>
        <v>CALOTO</v>
      </c>
      <c r="J157" s="27" t="str">
        <f>+VLOOKUP(B157,'DT HUEVO'!$A:$D,3,0)</f>
        <v>M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2110202</v>
      </c>
      <c r="C158" t="s">
        <v>1007</v>
      </c>
      <c r="D158">
        <v>10613</v>
      </c>
      <c r="E158">
        <v>9949</v>
      </c>
      <c r="F158">
        <v>10075</v>
      </c>
      <c r="G158" s="115" t="str">
        <f>+VLOOKUP(Tabla4[[#This Row],[cedi]],'CONVERSION DATOS'!B:C,2,0)</f>
        <v>TAT POPAYAN</v>
      </c>
      <c r="H158" s="111">
        <f t="shared" si="7"/>
        <v>10212.333333333334</v>
      </c>
      <c r="I158" s="27" t="str">
        <f>+VLOOKUP(G158,'DT HUEVO'!H:K,3,0)</f>
        <v>CALOTO</v>
      </c>
      <c r="J158" s="27" t="str">
        <f>+VLOOKUP(B158,'DT HUEVO'!$A:$D,3,0)</f>
        <v>XL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2010102</v>
      </c>
      <c r="C159" t="s">
        <v>1266</v>
      </c>
      <c r="D159">
        <v>1522</v>
      </c>
      <c r="E159">
        <v>1100</v>
      </c>
      <c r="F159">
        <v>1653</v>
      </c>
      <c r="G159" s="115" t="str">
        <f>+VLOOKUP(Tabla4[[#This Row],[cedi]],'CONVERSION DATOS'!B:C,2,0)</f>
        <v>TAT POPAYAN</v>
      </c>
      <c r="H159" s="111">
        <f t="shared" si="7"/>
        <v>1425</v>
      </c>
      <c r="I159" s="27" t="str">
        <f>+VLOOKUP(G159,'DT HUEVO'!H:K,3,0)</f>
        <v>CALOTO</v>
      </c>
      <c r="J159" s="27" t="str">
        <f>+VLOOKUP(B159,'DT HUEVO'!$A:$D,3,0)</f>
        <v>YUMBO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2110317</v>
      </c>
      <c r="C160" t="s">
        <v>1265</v>
      </c>
      <c r="D160">
        <v>299</v>
      </c>
      <c r="E160">
        <v>1560</v>
      </c>
      <c r="F160">
        <v>180</v>
      </c>
      <c r="G160" s="115" t="str">
        <f>+VLOOKUP(Tabla4[[#This Row],[cedi]],'CONVERSION DATOS'!B:C,2,0)</f>
        <v>TAT POPAYAN</v>
      </c>
      <c r="H160" s="111">
        <f t="shared" si="7"/>
        <v>679.66666666666663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2110403</v>
      </c>
      <c r="C161" t="s">
        <v>1080</v>
      </c>
      <c r="D161"/>
      <c r="E161"/>
      <c r="F161"/>
      <c r="G161" s="115" t="str">
        <f>+VLOOKUP(Tabla4[[#This Row],[cedi]],'CONVERSION DATOS'!B:C,2,0)</f>
        <v>TAT POPAYAN</v>
      </c>
      <c r="H161" s="111">
        <f t="shared" ref="H161:H178" si="8">IFERROR((AVERAGE(D161:F161)),0)</f>
        <v>0</v>
      </c>
      <c r="I161" s="27" t="str">
        <f>+VLOOKUP(G161,'DT HUEVO'!H:K,3,0)</f>
        <v>CALOTO</v>
      </c>
      <c r="J161" s="27" t="str">
        <f>+VLOOKUP(B161,'DT HUEVO'!$A:$D,3,0)</f>
        <v>M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1324</v>
      </c>
      <c r="B162" s="6">
        <v>2110217</v>
      </c>
      <c r="C162" t="s">
        <v>1248</v>
      </c>
      <c r="D162">
        <v>480</v>
      </c>
      <c r="E162">
        <v>540</v>
      </c>
      <c r="F162">
        <v>1200</v>
      </c>
      <c r="G162" s="115" t="str">
        <f>+VLOOKUP(Tabla4[[#This Row],[cedi]],'CONVERSION DATOS'!B:C,2,0)</f>
        <v>TAT POPAYAN</v>
      </c>
      <c r="H162" s="111">
        <f t="shared" si="8"/>
        <v>740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EMPACADOS</v>
      </c>
      <c r="L162" t="str">
        <f>+IFERROR(VLOOKUP(Tabla4[[#This Row],[id_item]],'BD TAT'!A:B,2,FALSE),"OTRO")</f>
        <v>TAT</v>
      </c>
    </row>
    <row r="163" spans="1:12">
      <c r="A163" s="6" t="s">
        <v>1324</v>
      </c>
      <c r="B163" s="6">
        <v>2152388</v>
      </c>
      <c r="C163" t="s">
        <v>1105</v>
      </c>
      <c r="D163">
        <v>3885</v>
      </c>
      <c r="E163">
        <v>3028</v>
      </c>
      <c r="F163">
        <v>3645</v>
      </c>
      <c r="G163" s="115" t="str">
        <f>+VLOOKUP(Tabla4[[#This Row],[cedi]],'CONVERSION DATOS'!B:C,2,0)</f>
        <v>TAT POPAYAN</v>
      </c>
      <c r="H163" s="111">
        <f t="shared" si="8"/>
        <v>3519.3333333333335</v>
      </c>
      <c r="I163" s="27" t="str">
        <f>+VLOOKUP(G163,'DT HUEVO'!H:K,3,0)</f>
        <v>CALOTO</v>
      </c>
      <c r="J163" s="27" t="str">
        <f>+VLOOKUP(B163,'DT HUEVO'!$A:$D,3,0)</f>
        <v>L</v>
      </c>
      <c r="K163" s="27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s="167" t="s">
        <v>1324</v>
      </c>
      <c r="B164" s="6">
        <v>2112207</v>
      </c>
      <c r="C164" t="s">
        <v>1103</v>
      </c>
      <c r="D164">
        <v>120</v>
      </c>
      <c r="E164">
        <v>45</v>
      </c>
      <c r="F164">
        <v>435</v>
      </c>
      <c r="G164" s="115" t="str">
        <f>+VLOOKUP(Tabla4[[#This Row],[cedi]],'CONVERSION DATOS'!B:C,2,0)</f>
        <v>TAT POPAYAN</v>
      </c>
      <c r="H164" s="111">
        <f t="shared" si="8"/>
        <v>200</v>
      </c>
      <c r="I164" s="27" t="str">
        <f>+VLOOKUP(G164,'DT HUEVO'!H:K,3,0)</f>
        <v>CALOTO</v>
      </c>
      <c r="J164" s="27" t="str">
        <f>+VLOOKUP(B164,'DT HUEVO'!$A:$D,3,0)</f>
        <v>XL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6" t="s">
        <v>1194</v>
      </c>
      <c r="B165" s="6">
        <v>2110302</v>
      </c>
      <c r="C165" t="s">
        <v>1006</v>
      </c>
      <c r="D165">
        <v>4411</v>
      </c>
      <c r="E165">
        <v>7210</v>
      </c>
      <c r="F165">
        <v>11269</v>
      </c>
      <c r="G165" s="115" t="str">
        <f>+VLOOKUP(Tabla4[[#This Row],[cedi]],'CONVERSION DATOS'!B:C,2,0)</f>
        <v>TAT SINCELEJO</v>
      </c>
      <c r="H165" s="111">
        <f t="shared" si="8"/>
        <v>7630</v>
      </c>
      <c r="I165" s="27" t="str">
        <f>+VLOOKUP(G165,'DT HUEVO'!H:K,3,0)</f>
        <v>SANTANDER</v>
      </c>
      <c r="J165" s="27" t="str">
        <f>+VLOOKUP(B165,'DT HUEVO'!$A:$D,3,0)</f>
        <v>L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167" t="s">
        <v>1194</v>
      </c>
      <c r="B166" s="6">
        <v>2110402</v>
      </c>
      <c r="C166" t="s">
        <v>1008</v>
      </c>
      <c r="D166">
        <v>2046</v>
      </c>
      <c r="E166">
        <v>9326</v>
      </c>
      <c r="F166">
        <v>14996</v>
      </c>
      <c r="G166" s="115" t="str">
        <f>+VLOOKUP(Tabla4[[#This Row],[cedi]],'CONVERSION DATOS'!B:C,2,0)</f>
        <v>TAT SINCELEJO</v>
      </c>
      <c r="H166" s="111">
        <f t="shared" si="8"/>
        <v>8789.3333333333339</v>
      </c>
      <c r="I166" s="27" t="str">
        <f>+VLOOKUP(G166,'DT HUEVO'!H:K,3,0)</f>
        <v>SANTANDER</v>
      </c>
      <c r="J166" s="27" t="str">
        <f>+VLOOKUP(B166,'DT HUEVO'!$A:$D,3,0)</f>
        <v>M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6" t="s">
        <v>576</v>
      </c>
      <c r="B167" s="6">
        <v>2110302</v>
      </c>
      <c r="C167" t="s">
        <v>1006</v>
      </c>
      <c r="D167">
        <v>5712</v>
      </c>
      <c r="E167">
        <v>9587</v>
      </c>
      <c r="F167">
        <v>5361</v>
      </c>
      <c r="G167" s="115" t="str">
        <f>+VLOOKUP(Tabla4[[#This Row],[cedi]],'CONVERSION DATOS'!B:C,2,0)</f>
        <v xml:space="preserve">TAT SANTA MARTA </v>
      </c>
      <c r="H167" s="111">
        <f t="shared" si="8"/>
        <v>6886.666666666667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2110402</v>
      </c>
      <c r="C168" t="s">
        <v>1008</v>
      </c>
      <c r="D168">
        <v>88783</v>
      </c>
      <c r="E168">
        <v>85729</v>
      </c>
      <c r="F168">
        <v>96229</v>
      </c>
      <c r="G168" s="115" t="str">
        <f>+VLOOKUP(Tabla4[[#This Row],[cedi]],'CONVERSION DATOS'!B:C,2,0)</f>
        <v xml:space="preserve">TAT SANTA MARTA </v>
      </c>
      <c r="H168" s="111">
        <f t="shared" si="8"/>
        <v>90247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152384</v>
      </c>
      <c r="C169" t="s">
        <v>1106</v>
      </c>
      <c r="D169">
        <v>1500</v>
      </c>
      <c r="E169">
        <v>300</v>
      </c>
      <c r="F169">
        <v>900</v>
      </c>
      <c r="G169" s="115" t="str">
        <f>+VLOOKUP(Tabla4[[#This Row],[cedi]],'CONVERSION DATOS'!B:C,2,0)</f>
        <v xml:space="preserve">TAT SANTA MARTA </v>
      </c>
      <c r="H169" s="111">
        <f t="shared" si="8"/>
        <v>900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110316</v>
      </c>
      <c r="C170" t="s">
        <v>1093</v>
      </c>
      <c r="D170"/>
      <c r="E170">
        <v>9000</v>
      </c>
      <c r="F170"/>
      <c r="G170" s="115" t="str">
        <f>+VLOOKUP(Tabla4[[#This Row],[cedi]],'CONVERSION DATOS'!B:C,2,0)</f>
        <v xml:space="preserve">TAT SANTA MARTA </v>
      </c>
      <c r="H170" s="111">
        <f t="shared" si="8"/>
        <v>9000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ETIQUETA</v>
      </c>
      <c r="L170" t="str">
        <f>+IFERROR(VLOOKUP(Tabla4[[#This Row],[id_item]],'BD TAT'!A:B,2,FALSE),"OTRO")</f>
        <v>OTRO</v>
      </c>
    </row>
    <row r="171" spans="1:12">
      <c r="A171" s="6" t="s">
        <v>576</v>
      </c>
      <c r="B171" s="6">
        <v>110416</v>
      </c>
      <c r="C171" t="s">
        <v>1264</v>
      </c>
      <c r="D171">
        <v>600</v>
      </c>
      <c r="E171">
        <v>7500</v>
      </c>
      <c r="F171">
        <v>0</v>
      </c>
      <c r="G171" s="115" t="str">
        <f>+VLOOKUP(Tabla4[[#This Row],[cedi]],'CONVERSION DATOS'!B:C,2,0)</f>
        <v xml:space="preserve">TAT SANTA MARTA </v>
      </c>
      <c r="H171" s="111">
        <f t="shared" si="8"/>
        <v>2700</v>
      </c>
      <c r="I171" s="27" t="str">
        <f>+VLOOKUP(G171,'DT HUEVO'!H:K,3,0)</f>
        <v>SANTANDER</v>
      </c>
      <c r="J171" s="27" t="str">
        <f>+VLOOKUP(B171,'DT HUEVO'!$A:$D,3,0)</f>
        <v>M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114357</v>
      </c>
      <c r="C172" t="s">
        <v>1180</v>
      </c>
      <c r="D172">
        <v>-240</v>
      </c>
      <c r="E172"/>
      <c r="F172"/>
      <c r="G172" s="115" t="str">
        <f>+VLOOKUP(Tabla4[[#This Row],[cedi]],'CONVERSION DATOS'!B:C,2,0)</f>
        <v xml:space="preserve">TAT SANTA MARTA </v>
      </c>
      <c r="H172" s="111">
        <f t="shared" si="8"/>
        <v>-240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114379</v>
      </c>
      <c r="C173" t="s">
        <v>1181</v>
      </c>
      <c r="D173">
        <v>-600</v>
      </c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-600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114268</v>
      </c>
      <c r="C174" t="s">
        <v>1179</v>
      </c>
      <c r="D174">
        <v>-900</v>
      </c>
      <c r="E174"/>
      <c r="F174"/>
      <c r="G174" s="115" t="str">
        <f>+VLOOKUP(Tabla4[[#This Row],[cedi]],'CONVERSION DATOS'!B:C,2,0)</f>
        <v xml:space="preserve">TAT SANTA MARTA </v>
      </c>
      <c r="H174" s="111">
        <f t="shared" si="8"/>
        <v>-900</v>
      </c>
      <c r="I174" s="27" t="str">
        <f>+VLOOKUP(G174,'DT HUEVO'!H:K,3,0)</f>
        <v>SANTANDER</v>
      </c>
      <c r="J174" s="27" t="str">
        <f>+VLOOKUP(B174,'DT HUEVO'!$A:$D,3,0)</f>
        <v>XL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167" t="s">
        <v>576</v>
      </c>
      <c r="B175" s="6">
        <v>2152388</v>
      </c>
      <c r="C175" t="s">
        <v>1105</v>
      </c>
      <c r="D175">
        <v>1560</v>
      </c>
      <c r="E175">
        <v>735</v>
      </c>
      <c r="F175">
        <v>2040</v>
      </c>
      <c r="G175" s="115" t="str">
        <f>+VLOOKUP(Tabla4[[#This Row],[cedi]],'CONVERSION DATOS'!B:C,2,0)</f>
        <v xml:space="preserve">TAT SANTA MARTA </v>
      </c>
      <c r="H175" s="111">
        <f t="shared" si="8"/>
        <v>1445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6" t="s">
        <v>1325</v>
      </c>
      <c r="B176" s="6">
        <v>2110302</v>
      </c>
      <c r="C176" t="s">
        <v>1006</v>
      </c>
      <c r="D176">
        <v>1701</v>
      </c>
      <c r="E176">
        <v>2154</v>
      </c>
      <c r="F176">
        <v>90</v>
      </c>
      <c r="G176" s="115" t="str">
        <f>+VLOOKUP(Tabla4[[#This Row],[cedi]],'CONVERSION DATOS'!B:C,2,0)</f>
        <v>TAT VALLEDUPAR</v>
      </c>
      <c r="H176" s="111">
        <f t="shared" si="8"/>
        <v>1315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s="6" t="s">
        <v>1325</v>
      </c>
      <c r="B177" s="6">
        <v>2110402</v>
      </c>
      <c r="C177" t="s">
        <v>1008</v>
      </c>
      <c r="D177">
        <v>95105</v>
      </c>
      <c r="E177">
        <v>73835</v>
      </c>
      <c r="F177">
        <v>79395</v>
      </c>
      <c r="G177" s="115" t="str">
        <f>+VLOOKUP(Tabla4[[#This Row],[cedi]],'CONVERSION DATOS'!B:C,2,0)</f>
        <v>TAT VALLEDUPAR</v>
      </c>
      <c r="H177" s="111">
        <f t="shared" si="8"/>
        <v>82778.333333333328</v>
      </c>
      <c r="I177" s="27" t="str">
        <f>+VLOOKUP(G177,'DT HUEVO'!H:K,3,0)</f>
        <v>SANTANDER</v>
      </c>
      <c r="J177" s="27" t="str">
        <f>+VLOOKUP(B177,'DT HUEVO'!$A:$D,3,0)</f>
        <v>M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2152388</v>
      </c>
      <c r="C178" t="s">
        <v>1105</v>
      </c>
      <c r="D178">
        <v>690</v>
      </c>
      <c r="E178">
        <v>825</v>
      </c>
      <c r="F178">
        <v>1545</v>
      </c>
      <c r="G178" s="115" t="str">
        <f>+VLOOKUP(Tabla4[[#This Row],[cedi]],'CONVERSION DATOS'!B:C,2,0)</f>
        <v>TAT VALLEDUPAR</v>
      </c>
      <c r="H178" s="111">
        <f t="shared" si="8"/>
        <v>1020</v>
      </c>
      <c r="I178" s="27" t="str">
        <f>+VLOOKUP(G178,'DT HUEVO'!H:K,3,0)</f>
        <v>SANTANDER</v>
      </c>
      <c r="J178" s="27" t="str">
        <f>+VLOOKUP(B178,'DT HUEVO'!$A:$D,3,0)</f>
        <v>L</v>
      </c>
      <c r="K178" s="27" t="str">
        <f>VLOOKUP(B178,'DT HUEVO'!$A:$E,4,0)</f>
        <v>EMPACADOS</v>
      </c>
      <c r="L178" t="str">
        <f>+IFERROR(VLOOKUP(Tabla4[[#This Row],[id_item]],'BD TAT'!A:B,2,FALSE),"OTRO")</f>
        <v>OTRO</v>
      </c>
    </row>
    <row r="179" spans="1:12">
      <c r="A179" s="167" t="s">
        <v>1325</v>
      </c>
      <c r="B179" s="6">
        <v>2112207</v>
      </c>
      <c r="C179" t="s">
        <v>1103</v>
      </c>
      <c r="D179">
        <v>495</v>
      </c>
      <c r="E179">
        <v>225</v>
      </c>
      <c r="F179">
        <v>615</v>
      </c>
      <c r="G179" s="216" t="str">
        <f>+VLOOKUP(Tabla4[[#This Row],[cedi]],'CONVERSION DATOS'!B:C,2,0)</f>
        <v>TAT VALLEDUPAR</v>
      </c>
      <c r="H179" s="217">
        <f>IFERROR((AVERAGE(D179:F179)),0)</f>
        <v>445</v>
      </c>
      <c r="I179" s="27" t="str">
        <f>+VLOOKUP(G179,'DT HUEVO'!H:K,3,0)</f>
        <v>SANTANDER</v>
      </c>
      <c r="J179" s="27" t="str">
        <f>+VLOOKUP(B179,'DT HUEVO'!$A:$D,3,0)</f>
        <v>XL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6" t="s">
        <v>1478</v>
      </c>
      <c r="B180" s="6">
        <v>2110302</v>
      </c>
      <c r="C180" t="s">
        <v>1006</v>
      </c>
      <c r="D180">
        <v>4200</v>
      </c>
      <c r="E180">
        <v>5040</v>
      </c>
      <c r="F180">
        <v>7609</v>
      </c>
      <c r="G180" s="216" t="str">
        <f>+VLOOKUP(Tabla4[[#This Row],[cedi]],'CONVERSION DATOS'!B:C,2,0)</f>
        <v>TAT VILLAVICENCIO</v>
      </c>
      <c r="H180" s="217">
        <f t="shared" ref="H180:H182" si="9">IFERROR((AVERAGE(D180:F180)),0)</f>
        <v>5616.333333333333</v>
      </c>
      <c r="I180" s="27" t="str">
        <f>+VLOOKUP(G180,'DT HUEVO'!H:K,3,0)</f>
        <v>SANTANDER</v>
      </c>
      <c r="J180" s="27" t="str">
        <f>+VLOOKUP(B180,'DT HUEVO'!$A:$D,3,0)</f>
        <v>L</v>
      </c>
      <c r="K180" s="27" t="str">
        <f>VLOOKUP(B180,'DT HUEVO'!$A:$E,4,0)</f>
        <v>VERDE</v>
      </c>
      <c r="L180" t="str">
        <f>+IFERROR(VLOOKUP(Tabla4[[#This Row],[id_item]],'BD TAT'!A:B,2,FALSE),"OTRO")</f>
        <v>TAT</v>
      </c>
    </row>
    <row r="181" spans="1:12">
      <c r="A181" s="167" t="s">
        <v>1478</v>
      </c>
      <c r="B181" s="6">
        <v>2110202</v>
      </c>
      <c r="C181" t="s">
        <v>1007</v>
      </c>
      <c r="D181">
        <v>1440</v>
      </c>
      <c r="E181">
        <v>1552</v>
      </c>
      <c r="F181">
        <v>1615</v>
      </c>
      <c r="G181" s="216" t="str">
        <f>+VLOOKUP(Tabla4[[#This Row],[cedi]],'CONVERSION DATOS'!B:C,2,0)</f>
        <v>TAT VILLAVICENCIO</v>
      </c>
      <c r="H181" s="217">
        <f t="shared" si="9"/>
        <v>1535.6666666666667</v>
      </c>
      <c r="I181" s="27" t="str">
        <f>+VLOOKUP(G181,'DT HUEVO'!H:K,3,0)</f>
        <v>SANTANDER</v>
      </c>
      <c r="J181" s="27" t="str">
        <f>+VLOOKUP(B181,'DT HUEVO'!$A:$D,3,0)</f>
        <v>XL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/>
      <c r="B182" s="6"/>
      <c r="D182"/>
      <c r="E182"/>
      <c r="F182"/>
      <c r="G182" s="216" t="e">
        <f>+VLOOKUP(Tabla4[[#This Row],[cedi]],'CONVERSION DATOS'!B:C,2,0)</f>
        <v>#N/A</v>
      </c>
      <c r="H182" s="217">
        <f t="shared" si="9"/>
        <v>0</v>
      </c>
      <c r="I182" s="27" t="e">
        <f>+VLOOKUP(G182,'DT HUEVO'!H:K,3,0)</f>
        <v>#N/A</v>
      </c>
      <c r="J182" s="27" t="e">
        <f>+VLOOKUP(B182,'DT HUEVO'!$A:$D,3,0)</f>
        <v>#N/A</v>
      </c>
      <c r="K182" s="27" t="e">
        <f>VLOOKUP(B182,'DT HUEVO'!$A:$E,4,0)</f>
        <v>#N/A</v>
      </c>
      <c r="L182" t="str">
        <f>+IFERROR(VLOOKUP(Tabla4[[#This Row],[id_item]],'BD TAT'!A:B,2,FALSE),"OTRO")</f>
        <v>OTRO</v>
      </c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</sheetData>
  <phoneticPr fontId="27" type="noConversion"/>
  <conditionalFormatting sqref="D183:F183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1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1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1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1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1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1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1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1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1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1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1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1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1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1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1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46252</v>
      </c>
      <c r="D1" s="134">
        <v>46253</v>
      </c>
      <c r="E1" s="134">
        <v>46254</v>
      </c>
      <c r="F1" s="134">
        <v>46255</v>
      </c>
      <c r="G1" s="134">
        <v>46256</v>
      </c>
      <c r="H1" s="134">
        <v>46258</v>
      </c>
      <c r="I1" s="134">
        <v>46259</v>
      </c>
      <c r="J1" s="134">
        <v>46260</v>
      </c>
      <c r="K1" s="134">
        <v>46261</v>
      </c>
      <c r="L1" s="134">
        <v>46262</v>
      </c>
      <c r="M1" s="133" t="s">
        <v>531</v>
      </c>
      <c r="N1" s="133" t="s">
        <v>1772</v>
      </c>
      <c r="O1" s="113" t="s">
        <v>1784</v>
      </c>
    </row>
    <row r="2" spans="1:15">
      <c r="A2" s="167">
        <v>10401</v>
      </c>
      <c r="B2" t="s">
        <v>34</v>
      </c>
      <c r="E2">
        <v>30000</v>
      </c>
      <c r="F2">
        <v>115830</v>
      </c>
      <c r="M2">
        <v>145830</v>
      </c>
      <c r="N2" t="str">
        <f>VLOOKUP(A2,'DT HUEVO'!$A:$F,6,0)</f>
        <v>MAY</v>
      </c>
      <c r="O2" s="209">
        <f>IFERROR(AVERAGE(J2:L2),0)</f>
        <v>0</v>
      </c>
    </row>
    <row r="3" spans="1:15">
      <c r="A3" s="167">
        <v>10501</v>
      </c>
      <c r="B3" t="s">
        <v>41</v>
      </c>
      <c r="C3">
        <v>200342</v>
      </c>
      <c r="D3">
        <v>115920</v>
      </c>
      <c r="E3">
        <v>0</v>
      </c>
      <c r="F3">
        <v>226800</v>
      </c>
      <c r="H3">
        <v>284760</v>
      </c>
      <c r="I3">
        <v>115110</v>
      </c>
      <c r="J3">
        <v>239992</v>
      </c>
      <c r="K3">
        <v>8700</v>
      </c>
      <c r="L3">
        <v>-10590</v>
      </c>
      <c r="M3">
        <v>1181034</v>
      </c>
      <c r="N3" t="str">
        <f>VLOOKUP(A3,'DT HUEVO'!$A:$F,6,0)</f>
        <v>MAY</v>
      </c>
      <c r="O3" s="209">
        <f>IFERROR(AVERAGE(J3:L3),0)</f>
        <v>79367.333333333328</v>
      </c>
    </row>
    <row r="4" spans="1:15">
      <c r="A4" s="167">
        <v>10601</v>
      </c>
      <c r="B4" t="s">
        <v>44</v>
      </c>
      <c r="C4">
        <v>71318</v>
      </c>
      <c r="D4">
        <v>66741</v>
      </c>
      <c r="E4">
        <v>62387</v>
      </c>
      <c r="F4">
        <v>97643</v>
      </c>
      <c r="G4">
        <v>72000</v>
      </c>
      <c r="H4">
        <v>158430</v>
      </c>
      <c r="J4">
        <v>20160</v>
      </c>
      <c r="K4">
        <v>104728</v>
      </c>
      <c r="L4">
        <v>69630</v>
      </c>
      <c r="M4">
        <v>723037</v>
      </c>
      <c r="N4" t="str">
        <f>VLOOKUP(A4,'DT HUEVO'!$A:$F,6,0)</f>
        <v>MAY</v>
      </c>
      <c r="O4" s="209">
        <f>IFERROR(AVERAGE(J4:L4),0)</f>
        <v>64839.333333333336</v>
      </c>
    </row>
    <row r="5" spans="1:15">
      <c r="A5" s="167">
        <v>13303</v>
      </c>
      <c r="B5" t="s">
        <v>75</v>
      </c>
      <c r="D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D6">
        <v>-6480</v>
      </c>
      <c r="E6">
        <v>0</v>
      </c>
      <c r="G6">
        <v>84240</v>
      </c>
      <c r="H6">
        <v>-84240</v>
      </c>
      <c r="M6">
        <v>-6480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13324</v>
      </c>
      <c r="B7" t="s">
        <v>1236</v>
      </c>
      <c r="C7">
        <v>317520</v>
      </c>
      <c r="D7">
        <v>518400</v>
      </c>
      <c r="E7">
        <v>330480</v>
      </c>
      <c r="F7">
        <v>1062720</v>
      </c>
      <c r="G7">
        <v>743040</v>
      </c>
      <c r="H7">
        <v>558720</v>
      </c>
      <c r="I7">
        <v>760320</v>
      </c>
      <c r="J7">
        <v>220320</v>
      </c>
      <c r="K7">
        <v>606960</v>
      </c>
      <c r="L7">
        <v>613440</v>
      </c>
      <c r="M7">
        <v>5731920</v>
      </c>
      <c r="N7" t="str">
        <f>VLOOKUP(A7,'DT HUEVO'!$A:$F,6,0)</f>
        <v>HD</v>
      </c>
      <c r="O7" s="209">
        <f t="shared" si="0"/>
        <v>480240</v>
      </c>
    </row>
    <row r="8" spans="1:15">
      <c r="A8" s="167">
        <v>13358</v>
      </c>
      <c r="B8" t="s">
        <v>1173</v>
      </c>
      <c r="C8">
        <v>231264</v>
      </c>
      <c r="D8">
        <v>254016</v>
      </c>
      <c r="E8">
        <v>254016</v>
      </c>
      <c r="F8">
        <v>396576</v>
      </c>
      <c r="G8">
        <v>290016</v>
      </c>
      <c r="H8">
        <v>247968</v>
      </c>
      <c r="I8">
        <v>333216</v>
      </c>
      <c r="J8">
        <v>217440</v>
      </c>
      <c r="K8">
        <v>357696</v>
      </c>
      <c r="L8">
        <v>466560</v>
      </c>
      <c r="M8">
        <v>3048768</v>
      </c>
      <c r="N8" t="str">
        <f>VLOOKUP(A8,'DT HUEVO'!$A:$F,6,0)</f>
        <v>HD</v>
      </c>
      <c r="O8" s="209">
        <f t="shared" si="0"/>
        <v>347232</v>
      </c>
    </row>
    <row r="9" spans="1:15">
      <c r="A9" s="167">
        <v>13359</v>
      </c>
      <c r="B9" t="s">
        <v>1731</v>
      </c>
      <c r="C9">
        <v>900</v>
      </c>
      <c r="E9">
        <v>-900</v>
      </c>
      <c r="F9">
        <v>300</v>
      </c>
      <c r="H9">
        <v>1200</v>
      </c>
      <c r="I9">
        <v>3000</v>
      </c>
      <c r="J9">
        <v>1500</v>
      </c>
      <c r="K9">
        <v>4800</v>
      </c>
      <c r="L9">
        <v>7800</v>
      </c>
      <c r="M9">
        <v>18600</v>
      </c>
      <c r="N9" t="str">
        <f>VLOOKUP(A9,'DT HUEVO'!$A:$F,6,0)</f>
        <v>HD</v>
      </c>
      <c r="O9" s="209">
        <f t="shared" si="0"/>
        <v>4700</v>
      </c>
    </row>
    <row r="10" spans="1:15">
      <c r="A10" s="167">
        <v>13403</v>
      </c>
      <c r="B10" t="s">
        <v>428</v>
      </c>
      <c r="C10">
        <v>120960</v>
      </c>
      <c r="D10">
        <v>0</v>
      </c>
      <c r="F10">
        <v>0</v>
      </c>
      <c r="H10">
        <v>0</v>
      </c>
      <c r="I10">
        <v>181440</v>
      </c>
      <c r="J10">
        <v>181440</v>
      </c>
      <c r="K10">
        <v>241920</v>
      </c>
      <c r="L10">
        <v>0</v>
      </c>
      <c r="M10">
        <v>725760</v>
      </c>
      <c r="N10" t="str">
        <f>VLOOKUP(A10,'DT HUEVO'!$A:$F,6,0)</f>
        <v>HD</v>
      </c>
      <c r="O10" s="209">
        <f t="shared" si="0"/>
        <v>141120</v>
      </c>
    </row>
    <row r="11" spans="1:15">
      <c r="A11" s="167">
        <v>13419</v>
      </c>
      <c r="B11" t="s">
        <v>1172</v>
      </c>
      <c r="D11">
        <v>49680</v>
      </c>
      <c r="E11">
        <v>0</v>
      </c>
      <c r="G11">
        <v>84240</v>
      </c>
      <c r="H11">
        <v>-84240</v>
      </c>
      <c r="I11">
        <v>140400</v>
      </c>
      <c r="J11">
        <v>-86400</v>
      </c>
      <c r="L11">
        <v>-2160</v>
      </c>
      <c r="M11">
        <v>101520</v>
      </c>
      <c r="N11" t="str">
        <f>VLOOKUP(A11,'DT HUEVO'!$A:$F,6,0)</f>
        <v>HD</v>
      </c>
      <c r="O11" s="209">
        <f t="shared" si="0"/>
        <v>-44280</v>
      </c>
    </row>
    <row r="12" spans="1:15">
      <c r="A12" s="167">
        <v>13420</v>
      </c>
      <c r="B12" t="s">
        <v>1716</v>
      </c>
      <c r="C12">
        <v>794880</v>
      </c>
      <c r="D12">
        <v>926640</v>
      </c>
      <c r="E12">
        <v>792720</v>
      </c>
      <c r="F12">
        <v>1132080</v>
      </c>
      <c r="G12">
        <v>784080</v>
      </c>
      <c r="H12">
        <v>1019280</v>
      </c>
      <c r="I12">
        <v>721440</v>
      </c>
      <c r="J12">
        <v>1123200</v>
      </c>
      <c r="K12">
        <v>1060560</v>
      </c>
      <c r="L12">
        <v>954720</v>
      </c>
      <c r="M12">
        <v>9309600</v>
      </c>
      <c r="N12" t="str">
        <f>VLOOKUP(A12,'DT HUEVO'!$A:$F,6,0)</f>
        <v>HD</v>
      </c>
      <c r="O12" s="209">
        <f t="shared" si="0"/>
        <v>1046160</v>
      </c>
    </row>
    <row r="13" spans="1:15">
      <c r="A13" s="167">
        <v>13421</v>
      </c>
      <c r="B13" t="s">
        <v>1176</v>
      </c>
      <c r="C13">
        <v>-150</v>
      </c>
      <c r="E13">
        <v>14400</v>
      </c>
      <c r="F13">
        <v>23190</v>
      </c>
      <c r="G13">
        <v>29640</v>
      </c>
      <c r="H13">
        <v>-2640</v>
      </c>
      <c r="I13">
        <v>18000</v>
      </c>
      <c r="K13">
        <v>-60</v>
      </c>
      <c r="L13">
        <v>50400</v>
      </c>
      <c r="M13">
        <v>132780</v>
      </c>
      <c r="N13" t="str">
        <f>VLOOKUP(A13,'DT HUEVO'!$A:$F,6,0)</f>
        <v>AU/FS/GS</v>
      </c>
      <c r="O13" s="209">
        <f t="shared" si="0"/>
        <v>25170</v>
      </c>
    </row>
    <row r="14" spans="1:15">
      <c r="A14" s="167">
        <v>13423</v>
      </c>
      <c r="B14" t="s">
        <v>1785</v>
      </c>
      <c r="C14">
        <v>21600</v>
      </c>
      <c r="F14">
        <v>41040</v>
      </c>
      <c r="J14">
        <v>21600</v>
      </c>
      <c r="K14">
        <v>21600</v>
      </c>
      <c r="M14">
        <v>105840</v>
      </c>
      <c r="N14" t="str">
        <f>VLOOKUP(A14,'DT HUEVO'!$A:$F,6,0)</f>
        <v>HD</v>
      </c>
      <c r="O14" s="209">
        <f t="shared" si="0"/>
        <v>21600</v>
      </c>
    </row>
    <row r="15" spans="1:15">
      <c r="A15" s="167">
        <v>13424</v>
      </c>
      <c r="B15" t="s">
        <v>1235</v>
      </c>
      <c r="C15">
        <v>105840</v>
      </c>
      <c r="D15">
        <v>115920</v>
      </c>
      <c r="E15">
        <v>115920</v>
      </c>
      <c r="F15">
        <v>115920</v>
      </c>
      <c r="G15">
        <v>-10080</v>
      </c>
      <c r="H15">
        <v>120960</v>
      </c>
      <c r="I15">
        <v>115920</v>
      </c>
      <c r="J15">
        <v>120960</v>
      </c>
      <c r="K15">
        <v>105840</v>
      </c>
      <c r="L15">
        <v>120960</v>
      </c>
      <c r="M15">
        <v>1028160</v>
      </c>
      <c r="N15" t="str">
        <f>VLOOKUP(A15,'DT HUEVO'!$A:$F,6,0)</f>
        <v>HD</v>
      </c>
      <c r="O15" s="209">
        <f t="shared" si="0"/>
        <v>115920</v>
      </c>
    </row>
    <row r="16" spans="1:15">
      <c r="A16" s="167">
        <v>13426</v>
      </c>
      <c r="B16" t="s">
        <v>1786</v>
      </c>
      <c r="C16">
        <v>34800</v>
      </c>
      <c r="D16">
        <v>-1680</v>
      </c>
      <c r="I16">
        <v>45120</v>
      </c>
      <c r="M16">
        <v>78240</v>
      </c>
      <c r="N16" t="str">
        <f>VLOOKUP(A16,'DT HUEVO'!$A:$F,6,0)</f>
        <v>HD</v>
      </c>
      <c r="O16" s="209">
        <f t="shared" si="0"/>
        <v>0</v>
      </c>
    </row>
    <row r="17" spans="1:15">
      <c r="A17" s="167">
        <v>13457</v>
      </c>
      <c r="B17" t="s">
        <v>1171</v>
      </c>
      <c r="K17">
        <v>10800</v>
      </c>
      <c r="M17">
        <v>10800</v>
      </c>
      <c r="N17" t="str">
        <f>VLOOKUP(A17,'DT HUEVO'!$A:$F,6,0)</f>
        <v>HD</v>
      </c>
      <c r="O17" s="209">
        <f t="shared" si="0"/>
        <v>10800</v>
      </c>
    </row>
    <row r="18" spans="1:15">
      <c r="A18" s="167">
        <v>13459</v>
      </c>
      <c r="B18" t="s">
        <v>717</v>
      </c>
      <c r="C18">
        <v>8700</v>
      </c>
      <c r="E18">
        <v>9210</v>
      </c>
      <c r="I18">
        <v>1500</v>
      </c>
      <c r="K18">
        <v>-300</v>
      </c>
      <c r="L18">
        <v>10500</v>
      </c>
      <c r="M18">
        <v>29610</v>
      </c>
      <c r="N18" t="str">
        <f>VLOOKUP(A18,'DT HUEVO'!$A:$F,6,0)</f>
        <v>HD</v>
      </c>
      <c r="O18" s="209">
        <f t="shared" si="0"/>
        <v>5100</v>
      </c>
    </row>
    <row r="19" spans="1:15">
      <c r="A19" s="167">
        <v>13461</v>
      </c>
      <c r="B19" t="s">
        <v>1695</v>
      </c>
      <c r="D19">
        <v>89610</v>
      </c>
      <c r="E19">
        <v>116520</v>
      </c>
      <c r="F19">
        <v>48990</v>
      </c>
      <c r="G19">
        <v>11220</v>
      </c>
      <c r="J19">
        <v>83100</v>
      </c>
      <c r="K19">
        <v>198180</v>
      </c>
      <c r="L19">
        <v>-4170</v>
      </c>
      <c r="M19">
        <v>543450</v>
      </c>
      <c r="N19" t="str">
        <f>VLOOKUP(A19,'DT HUEVO'!$A:$F,6,0)</f>
        <v>AU/FS/GS</v>
      </c>
      <c r="O19" s="209">
        <f t="shared" si="0"/>
        <v>92370</v>
      </c>
    </row>
    <row r="20" spans="1:15">
      <c r="A20" s="167">
        <v>13469</v>
      </c>
      <c r="B20" t="s">
        <v>1692</v>
      </c>
      <c r="C20">
        <v>5700</v>
      </c>
      <c r="D20">
        <v>12900</v>
      </c>
      <c r="E20">
        <v>-4200</v>
      </c>
      <c r="F20">
        <v>18000</v>
      </c>
      <c r="G20">
        <v>6900</v>
      </c>
      <c r="H20">
        <v>38100</v>
      </c>
      <c r="I20">
        <v>57900</v>
      </c>
      <c r="J20">
        <v>33000</v>
      </c>
      <c r="K20">
        <v>42300</v>
      </c>
      <c r="L20">
        <v>86100</v>
      </c>
      <c r="M20">
        <v>296700</v>
      </c>
      <c r="N20" t="str">
        <f>VLOOKUP(A20,'DT HUEVO'!$A:$F,6,0)</f>
        <v>AU/FS/GS</v>
      </c>
      <c r="O20" s="209">
        <f t="shared" si="0"/>
        <v>53800</v>
      </c>
    </row>
    <row r="21" spans="1:15">
      <c r="A21" s="167">
        <v>13480</v>
      </c>
      <c r="B21" t="s">
        <v>469</v>
      </c>
      <c r="E21">
        <v>33480</v>
      </c>
      <c r="K21">
        <v>33480</v>
      </c>
      <c r="M21">
        <v>66960</v>
      </c>
      <c r="N21" t="str">
        <f>VLOOKUP(A21,'DT HUEVO'!$A:$F,6,0)</f>
        <v>HD</v>
      </c>
      <c r="O21" s="209">
        <f t="shared" si="0"/>
        <v>33480</v>
      </c>
    </row>
    <row r="22" spans="1:15">
      <c r="A22" s="167">
        <v>13520</v>
      </c>
      <c r="B22" t="s">
        <v>1482</v>
      </c>
      <c r="C22">
        <v>66960</v>
      </c>
      <c r="D22">
        <v>79920</v>
      </c>
      <c r="E22">
        <v>0</v>
      </c>
      <c r="F22">
        <v>168480</v>
      </c>
      <c r="H22">
        <v>168480</v>
      </c>
      <c r="I22">
        <v>84240</v>
      </c>
      <c r="J22">
        <v>84240</v>
      </c>
      <c r="K22">
        <v>79920</v>
      </c>
      <c r="L22">
        <v>43200</v>
      </c>
      <c r="M22">
        <v>775440</v>
      </c>
      <c r="N22" t="str">
        <f>VLOOKUP(A22,'DT HUEVO'!$A:$F,6,0)</f>
        <v>HD</v>
      </c>
      <c r="O22" s="209">
        <f t="shared" si="0"/>
        <v>69120</v>
      </c>
    </row>
    <row r="23" spans="1:15">
      <c r="A23" s="167">
        <v>13524</v>
      </c>
      <c r="B23" t="s">
        <v>1168</v>
      </c>
      <c r="C23">
        <v>83520</v>
      </c>
      <c r="E23">
        <v>138000</v>
      </c>
      <c r="F23">
        <v>0</v>
      </c>
      <c r="G23">
        <v>137760</v>
      </c>
      <c r="H23">
        <v>-5760</v>
      </c>
      <c r="I23">
        <v>168480</v>
      </c>
      <c r="J23">
        <v>-68640</v>
      </c>
      <c r="K23">
        <v>53760</v>
      </c>
      <c r="L23">
        <v>0</v>
      </c>
      <c r="M23">
        <v>507120</v>
      </c>
      <c r="N23" t="str">
        <f>VLOOKUP(A23,'DT HUEVO'!$A:$F,6,0)</f>
        <v>HD</v>
      </c>
      <c r="O23" s="209">
        <f t="shared" si="0"/>
        <v>-4960</v>
      </c>
    </row>
    <row r="24" spans="1:15">
      <c r="A24" s="167">
        <v>13559</v>
      </c>
      <c r="B24" t="s">
        <v>429</v>
      </c>
      <c r="E24">
        <v>4200</v>
      </c>
      <c r="I24">
        <v>4200</v>
      </c>
      <c r="K24">
        <v>1500</v>
      </c>
      <c r="M24">
        <v>9900</v>
      </c>
      <c r="N24" t="str">
        <f>VLOOKUP(A24,'DT HUEVO'!$A:$F,6,0)</f>
        <v>HD</v>
      </c>
      <c r="O24" s="209">
        <f t="shared" si="0"/>
        <v>1500</v>
      </c>
    </row>
    <row r="25" spans="1:15">
      <c r="A25" s="167">
        <v>13560</v>
      </c>
      <c r="B25" t="s">
        <v>1237</v>
      </c>
      <c r="K25">
        <v>-300</v>
      </c>
      <c r="M25">
        <v>-300</v>
      </c>
      <c r="N25" t="str">
        <f>VLOOKUP(A25,'DT HUEVO'!$A:$F,6,0)</f>
        <v>AU/FS/GS</v>
      </c>
      <c r="O25" s="209">
        <f t="shared" si="0"/>
        <v>-300</v>
      </c>
    </row>
    <row r="26" spans="1:15">
      <c r="A26" s="167">
        <v>13561</v>
      </c>
      <c r="B26" t="s">
        <v>1694</v>
      </c>
      <c r="D26">
        <v>62130</v>
      </c>
      <c r="E26">
        <v>121050</v>
      </c>
      <c r="F26">
        <v>47310</v>
      </c>
      <c r="G26">
        <v>5190</v>
      </c>
      <c r="L26">
        <v>0</v>
      </c>
      <c r="M26">
        <v>235680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71901</v>
      </c>
      <c r="B27" t="s">
        <v>47</v>
      </c>
      <c r="K27">
        <v>360</v>
      </c>
      <c r="M27">
        <v>360</v>
      </c>
      <c r="N27" t="str">
        <f>VLOOKUP(A27,'DT HUEVO'!$A:$F,6,0)</f>
        <v>SEGUNDA</v>
      </c>
      <c r="O27" s="209">
        <f t="shared" si="0"/>
        <v>360</v>
      </c>
    </row>
    <row r="28" spans="1:15">
      <c r="A28" s="167">
        <v>72001</v>
      </c>
      <c r="B28" t="s">
        <v>1679</v>
      </c>
      <c r="D28">
        <v>630</v>
      </c>
      <c r="E28">
        <v>4620</v>
      </c>
      <c r="I28">
        <v>1350</v>
      </c>
      <c r="J28">
        <v>33801</v>
      </c>
      <c r="K28">
        <v>240</v>
      </c>
      <c r="L28">
        <v>210</v>
      </c>
      <c r="M28">
        <v>40851</v>
      </c>
      <c r="N28" t="str">
        <f>VLOOKUP(A28,'DT HUEVO'!$A:$F,6,0)</f>
        <v>SEGUNDA</v>
      </c>
      <c r="O28" s="209">
        <f t="shared" si="0"/>
        <v>11417</v>
      </c>
    </row>
    <row r="29" spans="1:15">
      <c r="A29" s="167">
        <v>72002</v>
      </c>
      <c r="B29" t="s">
        <v>1722</v>
      </c>
      <c r="C29">
        <v>1457</v>
      </c>
      <c r="F29">
        <v>16523</v>
      </c>
      <c r="H29">
        <v>251</v>
      </c>
      <c r="I29">
        <v>51</v>
      </c>
      <c r="M29">
        <v>18282</v>
      </c>
      <c r="N29" t="str">
        <f>VLOOKUP(A29,'DT HUEVO'!$A:$F,6,0)</f>
        <v>SEGUNDA</v>
      </c>
      <c r="O29" s="209">
        <f t="shared" si="0"/>
        <v>0</v>
      </c>
    </row>
    <row r="30" spans="1:15">
      <c r="A30" s="167">
        <v>72003</v>
      </c>
      <c r="B30" t="s">
        <v>1708</v>
      </c>
      <c r="C30">
        <v>8640</v>
      </c>
      <c r="E30">
        <v>12960</v>
      </c>
      <c r="F30">
        <v>3225</v>
      </c>
      <c r="H30">
        <v>1851</v>
      </c>
      <c r="I30">
        <v>861</v>
      </c>
      <c r="M30">
        <v>27537</v>
      </c>
      <c r="N30" t="str">
        <f>VLOOKUP(A30,'DT HUEVO'!$A:$F,6,0)</f>
        <v>SEGUNDA</v>
      </c>
      <c r="O30" s="209">
        <f t="shared" si="0"/>
        <v>0</v>
      </c>
    </row>
    <row r="31" spans="1:15">
      <c r="A31" s="167">
        <v>72012</v>
      </c>
      <c r="B31" t="s">
        <v>1808</v>
      </c>
      <c r="G31">
        <v>1583</v>
      </c>
      <c r="I31">
        <v>13463</v>
      </c>
      <c r="J31">
        <v>6247</v>
      </c>
      <c r="K31">
        <v>8729</v>
      </c>
      <c r="M31">
        <v>30022</v>
      </c>
      <c r="N31" t="str">
        <f>VLOOKUP(A31,'DT HUEVO'!$A:$F,6,0)</f>
        <v>SEGUNDA</v>
      </c>
      <c r="O31" s="209">
        <f t="shared" si="0"/>
        <v>7488</v>
      </c>
    </row>
    <row r="32" spans="1:15">
      <c r="A32" s="167">
        <v>73001</v>
      </c>
      <c r="B32" t="s">
        <v>1269</v>
      </c>
      <c r="C32">
        <v>303706</v>
      </c>
      <c r="D32">
        <v>3623</v>
      </c>
      <c r="E32">
        <v>276670</v>
      </c>
      <c r="F32">
        <v>120189</v>
      </c>
      <c r="G32">
        <v>29244</v>
      </c>
      <c r="H32">
        <v>203897</v>
      </c>
      <c r="I32">
        <v>159828</v>
      </c>
      <c r="J32">
        <v>203147</v>
      </c>
      <c r="K32">
        <v>78611</v>
      </c>
      <c r="L32">
        <v>109437</v>
      </c>
      <c r="M32">
        <v>1488352</v>
      </c>
      <c r="N32" t="str">
        <f>VLOOKUP(A32,'DT HUEVO'!$A:$F,6,0)</f>
        <v>SEGUNDA</v>
      </c>
      <c r="O32" s="209">
        <f t="shared" si="0"/>
        <v>130398.33333333333</v>
      </c>
    </row>
    <row r="33" spans="1:15">
      <c r="A33" s="167">
        <v>73003</v>
      </c>
      <c r="B33" t="s">
        <v>1344</v>
      </c>
      <c r="H33">
        <v>1274</v>
      </c>
      <c r="M33">
        <v>1274</v>
      </c>
      <c r="N33" t="str">
        <f>VLOOKUP(A33,'DT HUEVO'!$A:$F,6,0)</f>
        <v>SEGUNDA</v>
      </c>
      <c r="O33" s="209">
        <f t="shared" si="0"/>
        <v>0</v>
      </c>
    </row>
    <row r="34" spans="1:15">
      <c r="A34" s="167">
        <v>74001</v>
      </c>
      <c r="B34" t="s">
        <v>640</v>
      </c>
      <c r="E34">
        <v>8400</v>
      </c>
      <c r="H34">
        <v>23035</v>
      </c>
      <c r="I34">
        <v>19320</v>
      </c>
      <c r="L34">
        <v>5040</v>
      </c>
      <c r="M34">
        <v>55795</v>
      </c>
      <c r="N34" t="str">
        <f>VLOOKUP(A34,'DT HUEVO'!$A:$F,6,0)</f>
        <v>SEGUNDA</v>
      </c>
      <c r="O34" s="209">
        <f t="shared" si="0"/>
        <v>5040</v>
      </c>
    </row>
    <row r="35" spans="1:15">
      <c r="A35" s="167">
        <v>76401</v>
      </c>
      <c r="B35" t="s">
        <v>1735</v>
      </c>
      <c r="D35">
        <v>85275</v>
      </c>
      <c r="E35">
        <v>0</v>
      </c>
      <c r="F35">
        <v>-32300</v>
      </c>
      <c r="M35">
        <v>52975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76402</v>
      </c>
      <c r="B36" t="s">
        <v>1734</v>
      </c>
      <c r="C36">
        <v>2100</v>
      </c>
      <c r="D36">
        <v>660</v>
      </c>
      <c r="E36">
        <v>690</v>
      </c>
      <c r="F36">
        <v>660</v>
      </c>
      <c r="H36">
        <v>450</v>
      </c>
      <c r="M36">
        <v>4560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79101</v>
      </c>
      <c r="B37" t="s">
        <v>57</v>
      </c>
      <c r="C37">
        <v>4700</v>
      </c>
      <c r="H37">
        <v>7185</v>
      </c>
      <c r="M37">
        <v>11885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79103</v>
      </c>
      <c r="B38" t="s">
        <v>1740</v>
      </c>
      <c r="F38">
        <v>20000</v>
      </c>
      <c r="I38">
        <v>20000</v>
      </c>
      <c r="M38">
        <v>40000</v>
      </c>
      <c r="N38" t="str">
        <f>VLOOKUP(A38,'DT HUEVO'!$A:$F,6,0)</f>
        <v>SEGUNDA</v>
      </c>
      <c r="O38" s="209">
        <f t="shared" si="0"/>
        <v>0</v>
      </c>
    </row>
    <row r="39" spans="1:15">
      <c r="A39" s="167">
        <v>79110</v>
      </c>
      <c r="B39" t="s">
        <v>718</v>
      </c>
      <c r="C39">
        <v>30300</v>
      </c>
      <c r="D39">
        <v>49800</v>
      </c>
      <c r="J39">
        <v>59400</v>
      </c>
      <c r="K39">
        <v>30000</v>
      </c>
      <c r="L39">
        <v>27000</v>
      </c>
      <c r="M39">
        <v>196500</v>
      </c>
      <c r="N39" t="str">
        <f>VLOOKUP(A39,'DT HUEVO'!$A:$F,6,0)</f>
        <v>SEGUNDA</v>
      </c>
      <c r="O39" s="209">
        <f t="shared" si="0"/>
        <v>38800</v>
      </c>
    </row>
    <row r="40" spans="1:15">
      <c r="A40" s="167">
        <v>110202</v>
      </c>
      <c r="B40" t="s">
        <v>1438</v>
      </c>
      <c r="C40">
        <v>38850</v>
      </c>
      <c r="D40">
        <v>35880</v>
      </c>
      <c r="E40">
        <v>23160</v>
      </c>
      <c r="F40">
        <v>30360</v>
      </c>
      <c r="G40">
        <v>13740</v>
      </c>
      <c r="H40">
        <v>39060</v>
      </c>
      <c r="I40">
        <v>30840</v>
      </c>
      <c r="J40">
        <v>32280</v>
      </c>
      <c r="K40">
        <v>7560</v>
      </c>
      <c r="L40">
        <v>52350</v>
      </c>
      <c r="M40">
        <v>304080</v>
      </c>
      <c r="N40" t="str">
        <f>VLOOKUP(A40,'DT HUEVO'!$A:$F,6,0)</f>
        <v>TAT</v>
      </c>
      <c r="O40" s="209">
        <f t="shared" si="0"/>
        <v>30730</v>
      </c>
    </row>
    <row r="41" spans="1:15">
      <c r="A41" s="167">
        <v>110216</v>
      </c>
      <c r="B41" t="s">
        <v>1070</v>
      </c>
      <c r="C41">
        <v>861</v>
      </c>
      <c r="D41">
        <v>2824</v>
      </c>
      <c r="E41">
        <v>2520</v>
      </c>
      <c r="F41">
        <v>5576</v>
      </c>
      <c r="G41">
        <v>2631</v>
      </c>
      <c r="H41">
        <v>10511</v>
      </c>
      <c r="I41">
        <v>6702</v>
      </c>
      <c r="J41">
        <v>11185</v>
      </c>
      <c r="K41">
        <v>2160</v>
      </c>
      <c r="L41">
        <v>4282</v>
      </c>
      <c r="M41">
        <v>49252</v>
      </c>
      <c r="N41" t="str">
        <f>VLOOKUP(A41,'DT HUEVO'!$A:$F,6,0)</f>
        <v>AU/FS/GS</v>
      </c>
      <c r="O41" s="209">
        <f t="shared" si="0"/>
        <v>5875.666666666667</v>
      </c>
    </row>
    <row r="42" spans="1:15">
      <c r="A42" s="167">
        <v>110302</v>
      </c>
      <c r="B42" t="s">
        <v>993</v>
      </c>
      <c r="C42">
        <v>1530</v>
      </c>
      <c r="D42">
        <v>750</v>
      </c>
      <c r="E42">
        <v>1170</v>
      </c>
      <c r="F42">
        <v>2010</v>
      </c>
      <c r="G42">
        <v>720</v>
      </c>
      <c r="H42">
        <v>810</v>
      </c>
      <c r="I42">
        <v>360</v>
      </c>
      <c r="J42">
        <v>1560</v>
      </c>
      <c r="K42">
        <v>1500</v>
      </c>
      <c r="L42">
        <v>1230</v>
      </c>
      <c r="M42">
        <v>11640</v>
      </c>
      <c r="N42" t="str">
        <f>VLOOKUP(A42,'DT HUEVO'!$A:$F,6,0)</f>
        <v>TAT</v>
      </c>
      <c r="O42" s="209">
        <f t="shared" si="0"/>
        <v>1430</v>
      </c>
    </row>
    <row r="43" spans="1:15">
      <c r="A43" s="167">
        <v>110303</v>
      </c>
      <c r="B43" t="s">
        <v>1096</v>
      </c>
      <c r="C43">
        <v>8250</v>
      </c>
      <c r="D43">
        <v>5820</v>
      </c>
      <c r="E43">
        <v>4500</v>
      </c>
      <c r="F43">
        <v>900</v>
      </c>
      <c r="H43">
        <v>6120</v>
      </c>
      <c r="I43">
        <v>9780</v>
      </c>
      <c r="K43">
        <v>1830</v>
      </c>
      <c r="L43">
        <v>37050</v>
      </c>
      <c r="M43">
        <v>74250</v>
      </c>
      <c r="N43" t="str">
        <f>VLOOKUP(A43,'DT HUEVO'!$A:$F,6,0)</f>
        <v>AU/FS/GS</v>
      </c>
      <c r="O43" s="209">
        <f t="shared" si="0"/>
        <v>19440</v>
      </c>
    </row>
    <row r="44" spans="1:15">
      <c r="A44" s="167">
        <v>110316</v>
      </c>
      <c r="B44" t="s">
        <v>1093</v>
      </c>
      <c r="C44">
        <v>103610</v>
      </c>
      <c r="D44">
        <v>69976</v>
      </c>
      <c r="E44">
        <v>47813</v>
      </c>
      <c r="F44">
        <v>107878</v>
      </c>
      <c r="G44">
        <v>61760</v>
      </c>
      <c r="H44">
        <v>66100</v>
      </c>
      <c r="I44">
        <v>87175</v>
      </c>
      <c r="J44">
        <v>68194</v>
      </c>
      <c r="K44">
        <v>61550</v>
      </c>
      <c r="L44">
        <v>81788</v>
      </c>
      <c r="M44">
        <v>755844</v>
      </c>
      <c r="N44" t="str">
        <f>VLOOKUP(A44,'DT HUEVO'!$A:$F,6,0)</f>
        <v>AU/FS/GS</v>
      </c>
      <c r="O44" s="209">
        <f t="shared" si="0"/>
        <v>70510.666666666672</v>
      </c>
    </row>
    <row r="45" spans="1:15">
      <c r="A45" s="167">
        <v>110322</v>
      </c>
      <c r="B45" t="s">
        <v>1326</v>
      </c>
      <c r="F45">
        <v>180</v>
      </c>
      <c r="G45">
        <v>540</v>
      </c>
      <c r="H45">
        <v>75840</v>
      </c>
      <c r="M45">
        <v>76560</v>
      </c>
      <c r="N45" t="str">
        <f>VLOOKUP(A45,'DT HUEVO'!$A:$F,6,0)</f>
        <v>TAT</v>
      </c>
      <c r="O45" s="209">
        <f t="shared" si="0"/>
        <v>0</v>
      </c>
    </row>
    <row r="46" spans="1:15">
      <c r="A46" s="167">
        <v>110384</v>
      </c>
      <c r="B46" t="s">
        <v>1249</v>
      </c>
      <c r="C46">
        <v>1800</v>
      </c>
      <c r="D46">
        <v>600</v>
      </c>
      <c r="I46">
        <v>0</v>
      </c>
      <c r="J46">
        <v>1800</v>
      </c>
      <c r="K46">
        <v>600</v>
      </c>
      <c r="M46">
        <v>4800</v>
      </c>
      <c r="N46" t="str">
        <f>VLOOKUP(A46,'DT HUEVO'!$A:$F,6,0)</f>
        <v>AU/FS/GS</v>
      </c>
      <c r="O46" s="209">
        <f t="shared" si="0"/>
        <v>1200</v>
      </c>
    </row>
    <row r="47" spans="1:15">
      <c r="A47" s="167">
        <v>110402</v>
      </c>
      <c r="B47" t="s">
        <v>1794</v>
      </c>
      <c r="C47">
        <v>4500</v>
      </c>
      <c r="M47">
        <v>4500</v>
      </c>
      <c r="N47" t="str">
        <f>VLOOKUP(A47,'DT HUEVO'!$A:$F,6,0)</f>
        <v>TAT</v>
      </c>
      <c r="O47" s="209">
        <f t="shared" si="0"/>
        <v>0</v>
      </c>
    </row>
    <row r="48" spans="1:15">
      <c r="A48" s="167">
        <v>110416</v>
      </c>
      <c r="B48" t="s">
        <v>1264</v>
      </c>
      <c r="C48">
        <v>55300</v>
      </c>
      <c r="D48">
        <v>58650</v>
      </c>
      <c r="E48">
        <v>35410</v>
      </c>
      <c r="F48">
        <v>58230</v>
      </c>
      <c r="G48">
        <v>26850</v>
      </c>
      <c r="H48">
        <v>90840</v>
      </c>
      <c r="I48">
        <v>28350</v>
      </c>
      <c r="J48">
        <v>61210</v>
      </c>
      <c r="K48">
        <v>30000</v>
      </c>
      <c r="L48">
        <v>16400</v>
      </c>
      <c r="M48">
        <v>461240</v>
      </c>
      <c r="N48" t="str">
        <f>VLOOKUP(A48,'DT HUEVO'!$A:$F,6,0)</f>
        <v>AU/FS/GS</v>
      </c>
      <c r="O48" s="209">
        <f t="shared" si="0"/>
        <v>35870</v>
      </c>
    </row>
    <row r="49" spans="1:15">
      <c r="A49" s="167">
        <v>110472</v>
      </c>
      <c r="B49" t="s">
        <v>1077</v>
      </c>
      <c r="C49">
        <v>7620</v>
      </c>
      <c r="I49">
        <v>7380</v>
      </c>
      <c r="M49">
        <v>15000</v>
      </c>
      <c r="N49" t="str">
        <f>VLOOKUP(A49,'DT HUEVO'!$A:$F,6,0)</f>
        <v>AU/FS/GS</v>
      </c>
      <c r="O49" s="209">
        <f t="shared" si="0"/>
        <v>0</v>
      </c>
    </row>
    <row r="50" spans="1:15">
      <c r="A50" s="167">
        <v>110480</v>
      </c>
      <c r="B50" t="s">
        <v>1484</v>
      </c>
      <c r="D50">
        <v>38880</v>
      </c>
      <c r="G50">
        <v>0</v>
      </c>
      <c r="H50">
        <v>10800</v>
      </c>
      <c r="I50">
        <v>0</v>
      </c>
      <c r="J50">
        <v>35640</v>
      </c>
      <c r="L50">
        <v>0</v>
      </c>
      <c r="M50">
        <v>85320</v>
      </c>
      <c r="N50" t="str">
        <f>VLOOKUP(A50,'DT HUEVO'!$A:$F,6,0)</f>
        <v>AU/FS/GS</v>
      </c>
      <c r="O50" s="209">
        <f t="shared" si="0"/>
        <v>17820</v>
      </c>
    </row>
    <row r="51" spans="1:15">
      <c r="A51" s="167">
        <v>110484</v>
      </c>
      <c r="B51" t="s">
        <v>1371</v>
      </c>
      <c r="D51">
        <v>2160</v>
      </c>
      <c r="E51">
        <v>6960</v>
      </c>
      <c r="F51">
        <v>-4500</v>
      </c>
      <c r="G51">
        <v>5580</v>
      </c>
      <c r="H51">
        <v>1920</v>
      </c>
      <c r="J51">
        <v>6660</v>
      </c>
      <c r="K51">
        <v>300</v>
      </c>
      <c r="L51">
        <v>0</v>
      </c>
      <c r="M51">
        <v>19080</v>
      </c>
      <c r="N51" t="str">
        <f>VLOOKUP(A51,'DT HUEVO'!$A:$F,6,0)</f>
        <v>AU/FS/GS</v>
      </c>
      <c r="O51" s="209">
        <f t="shared" si="0"/>
        <v>2320</v>
      </c>
    </row>
    <row r="52" spans="1:15">
      <c r="A52" s="167">
        <v>111301</v>
      </c>
      <c r="B52" t="s">
        <v>1098</v>
      </c>
      <c r="G52">
        <v>25020</v>
      </c>
      <c r="M52">
        <v>25020</v>
      </c>
      <c r="N52" t="str">
        <f>VLOOKUP(A52,'DT HUEVO'!$A:$F,6,0)</f>
        <v>TAT</v>
      </c>
      <c r="O52" s="209">
        <f t="shared" si="0"/>
        <v>0</v>
      </c>
    </row>
    <row r="53" spans="1:15">
      <c r="A53" s="167">
        <v>112268</v>
      </c>
      <c r="B53" t="s">
        <v>1065</v>
      </c>
      <c r="C53">
        <v>82860</v>
      </c>
      <c r="D53">
        <v>17310</v>
      </c>
      <c r="E53">
        <v>158445</v>
      </c>
      <c r="F53">
        <v>90630</v>
      </c>
      <c r="G53">
        <v>30405</v>
      </c>
      <c r="H53">
        <v>37860</v>
      </c>
      <c r="I53">
        <v>76815</v>
      </c>
      <c r="J53">
        <v>56880</v>
      </c>
      <c r="K53">
        <v>113835</v>
      </c>
      <c r="L53">
        <v>74565</v>
      </c>
      <c r="M53">
        <v>739605</v>
      </c>
      <c r="N53" t="str">
        <f>VLOOKUP(A53,'DT HUEVO'!$A:$F,6,0)</f>
        <v>AU/FS/GS</v>
      </c>
      <c r="O53" s="209">
        <f t="shared" si="0"/>
        <v>81760</v>
      </c>
    </row>
    <row r="54" spans="1:15">
      <c r="A54" s="167">
        <v>112271</v>
      </c>
      <c r="B54" t="s">
        <v>1234</v>
      </c>
      <c r="C54">
        <v>12615</v>
      </c>
      <c r="D54">
        <v>14685</v>
      </c>
      <c r="E54">
        <v>15315</v>
      </c>
      <c r="F54">
        <v>13905</v>
      </c>
      <c r="G54">
        <v>15270</v>
      </c>
      <c r="H54">
        <v>13140</v>
      </c>
      <c r="I54">
        <v>16080</v>
      </c>
      <c r="J54">
        <v>10935</v>
      </c>
      <c r="K54">
        <v>13620</v>
      </c>
      <c r="L54">
        <v>14895</v>
      </c>
      <c r="M54">
        <v>140460</v>
      </c>
      <c r="N54" t="str">
        <f>VLOOKUP(A54,'DT HUEVO'!$A:$F,6,0)</f>
        <v>TAT</v>
      </c>
      <c r="O54" s="209">
        <f t="shared" si="0"/>
        <v>13150</v>
      </c>
    </row>
    <row r="55" spans="1:15">
      <c r="A55" s="167">
        <v>112357</v>
      </c>
      <c r="B55" t="s">
        <v>1067</v>
      </c>
      <c r="C55">
        <v>23292</v>
      </c>
      <c r="D55">
        <v>2640</v>
      </c>
      <c r="E55">
        <v>17448</v>
      </c>
      <c r="F55">
        <v>19680</v>
      </c>
      <c r="G55">
        <v>15540</v>
      </c>
      <c r="H55">
        <v>13296</v>
      </c>
      <c r="I55">
        <v>33852</v>
      </c>
      <c r="J55">
        <v>20820</v>
      </c>
      <c r="K55">
        <v>13200</v>
      </c>
      <c r="L55">
        <v>10728</v>
      </c>
      <c r="M55">
        <v>170496</v>
      </c>
      <c r="N55" t="str">
        <f>VLOOKUP(A55,'DT HUEVO'!$A:$F,6,0)</f>
        <v>AU/FS/GS</v>
      </c>
      <c r="O55" s="209">
        <f t="shared" si="0"/>
        <v>14916</v>
      </c>
    </row>
    <row r="56" spans="1:15">
      <c r="A56" s="167">
        <v>112365</v>
      </c>
      <c r="B56" t="s">
        <v>1119</v>
      </c>
      <c r="D56">
        <v>900</v>
      </c>
      <c r="E56">
        <v>600</v>
      </c>
      <c r="L56">
        <v>300</v>
      </c>
      <c r="M56">
        <v>1800</v>
      </c>
      <c r="N56" t="str">
        <f>VLOOKUP(A56,'DT HUEVO'!$A:$F,6,0)</f>
        <v>AU/FS/GS</v>
      </c>
      <c r="O56" s="209">
        <f t="shared" si="0"/>
        <v>300</v>
      </c>
    </row>
    <row r="57" spans="1:15">
      <c r="A57" s="167">
        <v>112379</v>
      </c>
      <c r="B57" t="s">
        <v>1066</v>
      </c>
      <c r="C57">
        <v>234000</v>
      </c>
      <c r="D57">
        <v>24360</v>
      </c>
      <c r="E57">
        <v>298950</v>
      </c>
      <c r="F57">
        <v>197400</v>
      </c>
      <c r="G57">
        <v>57420</v>
      </c>
      <c r="H57">
        <v>81870</v>
      </c>
      <c r="I57">
        <v>292380</v>
      </c>
      <c r="J57">
        <v>146130</v>
      </c>
      <c r="K57">
        <v>333300</v>
      </c>
      <c r="L57">
        <v>198600</v>
      </c>
      <c r="M57">
        <v>1864410</v>
      </c>
      <c r="N57" t="str">
        <f>VLOOKUP(A57,'DT HUEVO'!$A:$F,6,0)</f>
        <v>AU/FS/GS</v>
      </c>
      <c r="O57" s="209">
        <f t="shared" si="0"/>
        <v>226010</v>
      </c>
    </row>
    <row r="58" spans="1:15">
      <c r="A58" s="167">
        <v>114268</v>
      </c>
      <c r="B58" t="s">
        <v>1179</v>
      </c>
      <c r="C58">
        <v>12000</v>
      </c>
      <c r="D58">
        <v>43770</v>
      </c>
      <c r="E58">
        <v>2520</v>
      </c>
      <c r="F58">
        <v>3600</v>
      </c>
      <c r="G58">
        <v>69900</v>
      </c>
      <c r="H58">
        <v>52500</v>
      </c>
      <c r="I58">
        <v>6885</v>
      </c>
      <c r="J58">
        <v>36450</v>
      </c>
      <c r="K58">
        <v>41100</v>
      </c>
      <c r="L58">
        <v>900</v>
      </c>
      <c r="M58">
        <v>269625</v>
      </c>
      <c r="N58" t="str">
        <f>VLOOKUP(A58,'DT HUEVO'!$A:$F,6,0)</f>
        <v>AU/FS/GS</v>
      </c>
      <c r="O58" s="209">
        <f t="shared" si="0"/>
        <v>26150</v>
      </c>
    </row>
    <row r="59" spans="1:15">
      <c r="A59" s="167">
        <v>114357</v>
      </c>
      <c r="B59" t="s">
        <v>1180</v>
      </c>
      <c r="C59">
        <v>1680</v>
      </c>
      <c r="D59">
        <v>46128</v>
      </c>
      <c r="E59">
        <v>2040</v>
      </c>
      <c r="F59">
        <v>120</v>
      </c>
      <c r="G59">
        <v>26280</v>
      </c>
      <c r="H59">
        <v>17148</v>
      </c>
      <c r="I59">
        <v>-3000</v>
      </c>
      <c r="J59">
        <v>10308</v>
      </c>
      <c r="K59">
        <v>23760</v>
      </c>
      <c r="L59">
        <v>-5880</v>
      </c>
      <c r="M59">
        <v>118584</v>
      </c>
      <c r="N59" t="str">
        <f>VLOOKUP(A59,'DT HUEVO'!$A:$F,6,0)</f>
        <v>AU/FS/GS</v>
      </c>
      <c r="O59" s="209">
        <f t="shared" si="0"/>
        <v>9396</v>
      </c>
    </row>
    <row r="60" spans="1:15">
      <c r="A60" s="167">
        <v>114365</v>
      </c>
      <c r="B60" t="s">
        <v>1741</v>
      </c>
      <c r="C60">
        <v>8055</v>
      </c>
      <c r="D60">
        <v>900</v>
      </c>
      <c r="E60">
        <v>24300</v>
      </c>
      <c r="F60">
        <v>9000</v>
      </c>
      <c r="G60">
        <v>3900</v>
      </c>
      <c r="H60">
        <v>3300</v>
      </c>
      <c r="I60">
        <v>23700</v>
      </c>
      <c r="J60">
        <v>8700</v>
      </c>
      <c r="K60">
        <v>10200</v>
      </c>
      <c r="L60">
        <v>5700</v>
      </c>
      <c r="M60">
        <v>97755</v>
      </c>
      <c r="N60" t="str">
        <f>VLOOKUP(A60,'DT HUEVO'!$A:$F,6,0)</f>
        <v>AU/FS/GS</v>
      </c>
      <c r="O60" s="209">
        <f t="shared" si="0"/>
        <v>8200</v>
      </c>
    </row>
    <row r="61" spans="1:15">
      <c r="A61" s="167">
        <v>114379</v>
      </c>
      <c r="B61" t="s">
        <v>1181</v>
      </c>
      <c r="C61">
        <v>21600</v>
      </c>
      <c r="D61">
        <v>185760</v>
      </c>
      <c r="E61">
        <v>1560</v>
      </c>
      <c r="F61">
        <v>30600</v>
      </c>
      <c r="G61">
        <v>143970</v>
      </c>
      <c r="H61">
        <v>106200</v>
      </c>
      <c r="I61">
        <v>16200</v>
      </c>
      <c r="J61">
        <v>68520</v>
      </c>
      <c r="K61">
        <v>112200</v>
      </c>
      <c r="L61">
        <v>40080</v>
      </c>
      <c r="M61">
        <v>726690</v>
      </c>
      <c r="N61" t="str">
        <f>VLOOKUP(A61,'DT HUEVO'!$A:$F,6,0)</f>
        <v>AU/FS/GS</v>
      </c>
      <c r="O61" s="209">
        <f t="shared" si="0"/>
        <v>73600</v>
      </c>
    </row>
    <row r="62" spans="1:15">
      <c r="A62" s="167">
        <v>152281</v>
      </c>
      <c r="B62" t="s">
        <v>1337</v>
      </c>
      <c r="C62">
        <v>7800</v>
      </c>
      <c r="D62">
        <v>3270</v>
      </c>
      <c r="E62">
        <v>11700</v>
      </c>
      <c r="F62">
        <v>8010</v>
      </c>
      <c r="G62">
        <v>2985</v>
      </c>
      <c r="H62">
        <v>5700</v>
      </c>
      <c r="I62">
        <v>10485</v>
      </c>
      <c r="J62">
        <v>8955</v>
      </c>
      <c r="K62">
        <v>8970</v>
      </c>
      <c r="L62">
        <v>8725</v>
      </c>
      <c r="M62">
        <v>76600</v>
      </c>
      <c r="N62" t="str">
        <f>VLOOKUP(A62,'DT HUEVO'!$A:$F,6,0)</f>
        <v>AU/FS/GS</v>
      </c>
      <c r="O62" s="209">
        <f t="shared" si="0"/>
        <v>8883.3333333333339</v>
      </c>
    </row>
    <row r="63" spans="1:15">
      <c r="A63" s="167">
        <v>152284</v>
      </c>
      <c r="B63" t="s">
        <v>1346</v>
      </c>
      <c r="D63">
        <v>450</v>
      </c>
      <c r="E63">
        <v>75</v>
      </c>
      <c r="F63">
        <v>75</v>
      </c>
      <c r="M63">
        <v>600</v>
      </c>
      <c r="N63">
        <f>VLOOKUP(A63,'DT HUEVO'!$A:$F,6,0)</f>
        <v>0</v>
      </c>
      <c r="O63" s="209">
        <f t="shared" si="0"/>
        <v>0</v>
      </c>
    </row>
    <row r="64" spans="1:15">
      <c r="A64" s="167">
        <v>152381</v>
      </c>
      <c r="B64" t="s">
        <v>1218</v>
      </c>
      <c r="C64">
        <v>2520</v>
      </c>
      <c r="D64">
        <v>1392</v>
      </c>
      <c r="E64">
        <v>1560</v>
      </c>
      <c r="F64">
        <v>948</v>
      </c>
      <c r="G64">
        <v>720</v>
      </c>
      <c r="H64">
        <v>1668</v>
      </c>
      <c r="I64">
        <v>2760</v>
      </c>
      <c r="J64">
        <v>2148</v>
      </c>
      <c r="K64">
        <v>2880</v>
      </c>
      <c r="L64">
        <v>2040</v>
      </c>
      <c r="M64">
        <v>18636</v>
      </c>
      <c r="N64" t="str">
        <f>VLOOKUP(A64,'DT HUEVO'!$A:$F,6,0)</f>
        <v>AU/FS/GS</v>
      </c>
      <c r="O64" s="209">
        <f t="shared" si="0"/>
        <v>2356</v>
      </c>
    </row>
    <row r="65" spans="1:15">
      <c r="A65" s="167">
        <v>152382</v>
      </c>
      <c r="B65" t="s">
        <v>1112</v>
      </c>
      <c r="C65">
        <v>30300</v>
      </c>
      <c r="D65">
        <v>39060</v>
      </c>
      <c r="E65">
        <v>33000</v>
      </c>
      <c r="F65">
        <v>30900</v>
      </c>
      <c r="G65">
        <v>8700</v>
      </c>
      <c r="H65">
        <v>20100</v>
      </c>
      <c r="I65">
        <v>104610</v>
      </c>
      <c r="J65">
        <v>41220</v>
      </c>
      <c r="K65">
        <v>44100</v>
      </c>
      <c r="L65">
        <v>50910</v>
      </c>
      <c r="M65">
        <v>402900</v>
      </c>
      <c r="N65" t="str">
        <f>VLOOKUP(A65,'DT HUEVO'!$A:$F,6,0)</f>
        <v>AU/FS/GS</v>
      </c>
      <c r="O65" s="209">
        <f t="shared" si="0"/>
        <v>45410</v>
      </c>
    </row>
    <row r="66" spans="1:15">
      <c r="A66" s="167">
        <v>152384</v>
      </c>
      <c r="B66" t="s">
        <v>1106</v>
      </c>
      <c r="C66">
        <v>39995</v>
      </c>
      <c r="D66">
        <v>22125</v>
      </c>
      <c r="E66">
        <v>18345</v>
      </c>
      <c r="F66">
        <v>54165</v>
      </c>
      <c r="G66">
        <v>16590</v>
      </c>
      <c r="H66">
        <v>19755</v>
      </c>
      <c r="I66">
        <v>19155</v>
      </c>
      <c r="J66">
        <v>17520</v>
      </c>
      <c r="K66">
        <v>27610</v>
      </c>
      <c r="L66">
        <v>27780</v>
      </c>
      <c r="M66">
        <v>263040</v>
      </c>
      <c r="N66" t="str">
        <f>VLOOKUP(A66,'DT HUEVO'!$A:$F,6,0)</f>
        <v>TAT</v>
      </c>
      <c r="O66" s="209">
        <f t="shared" si="0"/>
        <v>24303.333333333332</v>
      </c>
    </row>
    <row r="67" spans="1:15">
      <c r="A67" s="167">
        <v>271901</v>
      </c>
      <c r="B67" t="s">
        <v>1332</v>
      </c>
      <c r="J67">
        <v>1623</v>
      </c>
      <c r="M67">
        <v>1623</v>
      </c>
      <c r="N67" t="str">
        <f>VLOOKUP(A67,'DT HUEVO'!$A:$F,6,0)</f>
        <v>SEGUNDA</v>
      </c>
      <c r="O67" s="209">
        <f t="shared" ref="O67:O85" si="1">IFERROR(AVERAGE(J67:L67),0)</f>
        <v>1623</v>
      </c>
    </row>
    <row r="68" spans="1:15">
      <c r="A68" s="167">
        <v>272002</v>
      </c>
      <c r="B68" t="s">
        <v>1329</v>
      </c>
      <c r="K68">
        <v>10080</v>
      </c>
      <c r="M68">
        <v>10080</v>
      </c>
      <c r="N68" t="str">
        <f>VLOOKUP(A68,'DT HUEVO'!$A:$F,6,0)</f>
        <v>SEGUNDA</v>
      </c>
      <c r="O68" s="209">
        <f t="shared" si="1"/>
        <v>10080</v>
      </c>
    </row>
    <row r="69" spans="1:15">
      <c r="A69" s="167">
        <v>272003</v>
      </c>
      <c r="B69" t="s">
        <v>1330</v>
      </c>
      <c r="K69">
        <v>35760</v>
      </c>
      <c r="M69">
        <v>35760</v>
      </c>
      <c r="N69" t="str">
        <f>VLOOKUP(A69,'DT HUEVO'!$A:$F,6,0)</f>
        <v>SEGUNDA</v>
      </c>
      <c r="O69" s="209">
        <f t="shared" si="1"/>
        <v>35760</v>
      </c>
    </row>
    <row r="70" spans="1:15">
      <c r="A70" s="167">
        <v>273001</v>
      </c>
      <c r="B70" t="s">
        <v>1328</v>
      </c>
      <c r="D70">
        <v>-5552</v>
      </c>
      <c r="J70">
        <v>15620</v>
      </c>
      <c r="M70">
        <v>10068</v>
      </c>
      <c r="N70" t="str">
        <f>VLOOKUP(A70,'DT HUEVO'!$A:$F,6,0)</f>
        <v>SEGUNDA</v>
      </c>
      <c r="O70" s="209">
        <f t="shared" si="1"/>
        <v>15620</v>
      </c>
    </row>
    <row r="71" spans="1:15">
      <c r="A71" s="167">
        <v>273003</v>
      </c>
      <c r="B71" t="s">
        <v>1343</v>
      </c>
      <c r="J71">
        <v>18001</v>
      </c>
      <c r="K71">
        <v>54960</v>
      </c>
      <c r="M71">
        <v>72961</v>
      </c>
      <c r="N71" t="str">
        <f>VLOOKUP(A71,'DT HUEVO'!$A:$F,6,0)</f>
        <v>SEGUNDA</v>
      </c>
      <c r="O71" s="209">
        <f t="shared" si="1"/>
        <v>36480.5</v>
      </c>
    </row>
    <row r="72" spans="1:15">
      <c r="A72" s="167">
        <v>274001</v>
      </c>
      <c r="B72" t="s">
        <v>1739</v>
      </c>
      <c r="J72">
        <v>24240</v>
      </c>
      <c r="K72">
        <v>58387</v>
      </c>
      <c r="M72">
        <v>82627</v>
      </c>
      <c r="N72" t="str">
        <f>VLOOKUP(A72,'DT HUEVO'!$A:$F,6,0)</f>
        <v>SEGUNDA</v>
      </c>
      <c r="O72" s="209">
        <f t="shared" si="1"/>
        <v>41313.5</v>
      </c>
    </row>
    <row r="73" spans="1:15">
      <c r="A73" s="167">
        <v>2010102</v>
      </c>
      <c r="B73" t="s">
        <v>1266</v>
      </c>
      <c r="C73">
        <v>14160</v>
      </c>
      <c r="D73">
        <v>15189</v>
      </c>
      <c r="E73">
        <v>19937</v>
      </c>
      <c r="F73">
        <v>12470</v>
      </c>
      <c r="G73">
        <v>15638</v>
      </c>
      <c r="H73">
        <v>8676</v>
      </c>
      <c r="I73">
        <v>17578</v>
      </c>
      <c r="J73">
        <v>13494</v>
      </c>
      <c r="K73">
        <v>14788</v>
      </c>
      <c r="L73">
        <v>15013</v>
      </c>
      <c r="M73">
        <v>146943</v>
      </c>
      <c r="N73" t="str">
        <f>VLOOKUP(A73,'DT HUEVO'!$A:$F,6,0)</f>
        <v>TAT</v>
      </c>
      <c r="O73" s="209">
        <f t="shared" si="1"/>
        <v>14431.666666666666</v>
      </c>
    </row>
    <row r="74" spans="1:15">
      <c r="A74" s="167">
        <v>2010108</v>
      </c>
      <c r="B74" t="s">
        <v>1116</v>
      </c>
      <c r="D74">
        <v>40</v>
      </c>
      <c r="E74">
        <v>20</v>
      </c>
      <c r="F74">
        <v>55</v>
      </c>
      <c r="I74">
        <v>63</v>
      </c>
      <c r="L74">
        <v>9</v>
      </c>
      <c r="M74">
        <v>187</v>
      </c>
      <c r="N74" t="str">
        <f>VLOOKUP(A74,'DT HUEVO'!$A:$F,6,0)</f>
        <v>TAT</v>
      </c>
      <c r="O74" s="209">
        <f t="shared" si="1"/>
        <v>9</v>
      </c>
    </row>
    <row r="75" spans="1:15">
      <c r="A75" s="167">
        <v>2110202</v>
      </c>
      <c r="B75" t="s">
        <v>1007</v>
      </c>
      <c r="C75">
        <v>539966</v>
      </c>
      <c r="D75">
        <v>583131</v>
      </c>
      <c r="E75">
        <v>440310</v>
      </c>
      <c r="F75">
        <v>488471</v>
      </c>
      <c r="G75">
        <v>485568</v>
      </c>
      <c r="H75">
        <v>442252</v>
      </c>
      <c r="I75">
        <v>577264</v>
      </c>
      <c r="J75">
        <v>496348</v>
      </c>
      <c r="K75">
        <v>392923</v>
      </c>
      <c r="L75">
        <v>391862</v>
      </c>
      <c r="M75">
        <v>4838095</v>
      </c>
      <c r="N75" t="str">
        <f>VLOOKUP(A75,'DT HUEVO'!$A:$F,6,0)</f>
        <v>TAT</v>
      </c>
      <c r="O75" s="209">
        <f t="shared" si="1"/>
        <v>427044.33333333331</v>
      </c>
    </row>
    <row r="76" spans="1:15">
      <c r="A76" s="167">
        <v>2110217</v>
      </c>
      <c r="B76" t="s">
        <v>1248</v>
      </c>
      <c r="C76">
        <v>114368</v>
      </c>
      <c r="D76">
        <v>110592</v>
      </c>
      <c r="E76">
        <v>83504</v>
      </c>
      <c r="F76">
        <v>97460</v>
      </c>
      <c r="G76">
        <v>136025</v>
      </c>
      <c r="H76">
        <v>118914</v>
      </c>
      <c r="I76">
        <v>99727</v>
      </c>
      <c r="J76">
        <v>95453</v>
      </c>
      <c r="K76">
        <v>120446</v>
      </c>
      <c r="L76">
        <v>77428</v>
      </c>
      <c r="M76">
        <v>1053917</v>
      </c>
      <c r="N76" t="str">
        <f>VLOOKUP(A76,'DT HUEVO'!$A:$F,6,0)</f>
        <v>TAT</v>
      </c>
      <c r="O76" s="209">
        <f t="shared" si="1"/>
        <v>97775.666666666672</v>
      </c>
    </row>
    <row r="77" spans="1:15">
      <c r="A77" s="167">
        <v>2110302</v>
      </c>
      <c r="B77" t="s">
        <v>1006</v>
      </c>
      <c r="C77">
        <v>781813</v>
      </c>
      <c r="D77">
        <v>663710</v>
      </c>
      <c r="E77">
        <v>627547</v>
      </c>
      <c r="F77">
        <v>653485</v>
      </c>
      <c r="G77">
        <v>582834</v>
      </c>
      <c r="H77">
        <v>563601</v>
      </c>
      <c r="I77">
        <v>626871</v>
      </c>
      <c r="J77">
        <v>579169</v>
      </c>
      <c r="K77">
        <v>584216</v>
      </c>
      <c r="L77">
        <v>660279</v>
      </c>
      <c r="M77">
        <v>6323525</v>
      </c>
      <c r="N77" t="str">
        <f>VLOOKUP(A77,'DT HUEVO'!$A:$F,6,0)</f>
        <v>TAT</v>
      </c>
      <c r="O77" s="209">
        <f t="shared" si="1"/>
        <v>607888</v>
      </c>
    </row>
    <row r="78" spans="1:15">
      <c r="A78" s="167">
        <v>2110304</v>
      </c>
      <c r="B78" t="s">
        <v>1433</v>
      </c>
      <c r="D78">
        <v>14500</v>
      </c>
      <c r="M78">
        <v>14500</v>
      </c>
      <c r="N78" t="str">
        <f>VLOOKUP(A78,'DT HUEVO'!$A:$F,6,0)</f>
        <v>AU/FS/GS</v>
      </c>
      <c r="O78" s="209">
        <f t="shared" si="1"/>
        <v>0</v>
      </c>
    </row>
    <row r="79" spans="1:15">
      <c r="A79" s="167">
        <v>2110317</v>
      </c>
      <c r="B79" t="s">
        <v>1265</v>
      </c>
      <c r="C79">
        <v>27849</v>
      </c>
      <c r="D79">
        <v>16482</v>
      </c>
      <c r="E79">
        <v>29587</v>
      </c>
      <c r="F79">
        <v>42492</v>
      </c>
      <c r="G79">
        <v>20598</v>
      </c>
      <c r="H79">
        <v>13418</v>
      </c>
      <c r="I79">
        <v>15530</v>
      </c>
      <c r="J79">
        <v>29986</v>
      </c>
      <c r="K79">
        <v>14117</v>
      </c>
      <c r="L79">
        <v>17355</v>
      </c>
      <c r="M79">
        <v>227414</v>
      </c>
      <c r="N79" t="str">
        <f>VLOOKUP(A79,'DT HUEVO'!$A:$F,6,0)</f>
        <v>TAT</v>
      </c>
      <c r="O79" s="209">
        <f t="shared" si="1"/>
        <v>20486</v>
      </c>
    </row>
    <row r="80" spans="1:15">
      <c r="A80" s="167">
        <v>2110327</v>
      </c>
      <c r="B80" t="s">
        <v>1267</v>
      </c>
      <c r="C80">
        <v>39648</v>
      </c>
      <c r="D80">
        <v>33294</v>
      </c>
      <c r="E80">
        <v>39822</v>
      </c>
      <c r="F80">
        <v>35823</v>
      </c>
      <c r="G80">
        <v>31837</v>
      </c>
      <c r="H80">
        <v>27130</v>
      </c>
      <c r="I80">
        <v>30220</v>
      </c>
      <c r="J80">
        <v>27518</v>
      </c>
      <c r="K80">
        <v>32970</v>
      </c>
      <c r="L80">
        <v>36000</v>
      </c>
      <c r="M80">
        <v>334262</v>
      </c>
      <c r="N80" t="str">
        <f>VLOOKUP(A80,'DT HUEVO'!$A:$F,6,0)</f>
        <v>TAT</v>
      </c>
      <c r="O80" s="209">
        <f t="shared" si="1"/>
        <v>32162.666666666668</v>
      </c>
    </row>
    <row r="81" spans="1:15">
      <c r="A81" s="167">
        <v>2110402</v>
      </c>
      <c r="B81" t="s">
        <v>1008</v>
      </c>
      <c r="C81">
        <v>703005</v>
      </c>
      <c r="D81">
        <v>688004</v>
      </c>
      <c r="E81">
        <v>666537</v>
      </c>
      <c r="F81">
        <v>638911</v>
      </c>
      <c r="G81">
        <v>737352</v>
      </c>
      <c r="H81">
        <v>741518</v>
      </c>
      <c r="I81">
        <v>650309</v>
      </c>
      <c r="J81">
        <v>670156</v>
      </c>
      <c r="K81">
        <v>570743</v>
      </c>
      <c r="L81">
        <v>615940</v>
      </c>
      <c r="M81">
        <v>6682475</v>
      </c>
      <c r="N81" t="str">
        <f>VLOOKUP(A81,'DT HUEVO'!$A:$F,6,0)</f>
        <v>TAT</v>
      </c>
      <c r="O81" s="209">
        <f t="shared" si="1"/>
        <v>618946.33333333337</v>
      </c>
    </row>
    <row r="82" spans="1:15">
      <c r="A82" s="167">
        <v>2110403</v>
      </c>
      <c r="B82" t="s">
        <v>1080</v>
      </c>
      <c r="C82">
        <v>4529</v>
      </c>
      <c r="E82">
        <v>3039</v>
      </c>
      <c r="G82">
        <v>3039</v>
      </c>
      <c r="I82">
        <v>180</v>
      </c>
      <c r="M82">
        <v>10787</v>
      </c>
      <c r="N82" t="str">
        <f>VLOOKUP(A82,'DT HUEVO'!$A:$F,6,0)</f>
        <v>TAT</v>
      </c>
      <c r="O82" s="209">
        <f t="shared" si="1"/>
        <v>0</v>
      </c>
    </row>
    <row r="83" spans="1:15">
      <c r="A83" s="167">
        <v>2110404</v>
      </c>
      <c r="B83" t="s">
        <v>1432</v>
      </c>
      <c r="C83">
        <v>16700</v>
      </c>
      <c r="E83">
        <v>3500</v>
      </c>
      <c r="H83">
        <v>6000</v>
      </c>
      <c r="I83">
        <v>3500</v>
      </c>
      <c r="K83">
        <v>3500</v>
      </c>
      <c r="M83">
        <v>33200</v>
      </c>
      <c r="N83" t="str">
        <f>VLOOKUP(A83,'DT HUEVO'!$A:$F,6,0)</f>
        <v>AU/FS/GS</v>
      </c>
      <c r="O83" s="209">
        <f t="shared" si="1"/>
        <v>3500</v>
      </c>
    </row>
    <row r="84" spans="1:15">
      <c r="A84" s="167">
        <v>2110427</v>
      </c>
      <c r="B84" t="s">
        <v>1268</v>
      </c>
      <c r="C84">
        <v>4158</v>
      </c>
      <c r="D84">
        <v>10265</v>
      </c>
      <c r="E84">
        <v>6831</v>
      </c>
      <c r="F84">
        <v>5013</v>
      </c>
      <c r="G84">
        <v>9424</v>
      </c>
      <c r="H84">
        <v>6462</v>
      </c>
      <c r="I84">
        <v>8530</v>
      </c>
      <c r="J84">
        <v>9367</v>
      </c>
      <c r="K84">
        <v>6921</v>
      </c>
      <c r="L84">
        <v>5142</v>
      </c>
      <c r="M84">
        <v>72113</v>
      </c>
      <c r="N84" t="str">
        <f>VLOOKUP(A84,'DT HUEVO'!$A:$F,6,0)</f>
        <v>TAT</v>
      </c>
      <c r="O84" s="209">
        <f t="shared" si="1"/>
        <v>7143.333333333333</v>
      </c>
    </row>
    <row r="85" spans="1:15">
      <c r="A85" s="167">
        <v>2112207</v>
      </c>
      <c r="B85" t="s">
        <v>1103</v>
      </c>
      <c r="C85">
        <v>5010</v>
      </c>
      <c r="D85">
        <v>6690</v>
      </c>
      <c r="E85">
        <v>2775</v>
      </c>
      <c r="F85">
        <v>5160</v>
      </c>
      <c r="G85">
        <v>5708</v>
      </c>
      <c r="H85">
        <v>5655</v>
      </c>
      <c r="I85">
        <v>4860</v>
      </c>
      <c r="J85">
        <v>6750</v>
      </c>
      <c r="K85">
        <v>4020</v>
      </c>
      <c r="L85">
        <v>4965</v>
      </c>
      <c r="M85">
        <v>51593</v>
      </c>
      <c r="N85" t="str">
        <f>VLOOKUP(A85,'DT HUEVO'!$A:$F,6,0)</f>
        <v>TAT</v>
      </c>
      <c r="O85" s="209">
        <f t="shared" si="1"/>
        <v>5245</v>
      </c>
    </row>
    <row r="86" spans="1:15">
      <c r="A86" s="167">
        <v>2112365</v>
      </c>
      <c r="B86" t="s">
        <v>1122</v>
      </c>
      <c r="D86">
        <v>105</v>
      </c>
      <c r="F86">
        <v>540</v>
      </c>
      <c r="I86">
        <v>180</v>
      </c>
      <c r="J86">
        <v>135</v>
      </c>
      <c r="K86">
        <v>405</v>
      </c>
      <c r="M86">
        <v>1365</v>
      </c>
      <c r="N86" t="str">
        <f>VLOOKUP(A86,'DT HUEVO'!$A:$F,6,0)</f>
        <v>AU/FS/GS</v>
      </c>
      <c r="O86" s="209">
        <f t="shared" ref="O86" si="2">IFERROR(AVERAGE(J86:L86),0)</f>
        <v>270</v>
      </c>
    </row>
    <row r="87" spans="1:15">
      <c r="A87" s="167">
        <v>2114268</v>
      </c>
      <c r="B87" t="s">
        <v>1699</v>
      </c>
      <c r="C87">
        <v>15165</v>
      </c>
      <c r="D87">
        <v>-45</v>
      </c>
      <c r="F87">
        <v>2160</v>
      </c>
      <c r="G87">
        <v>2070</v>
      </c>
      <c r="H87">
        <v>3000</v>
      </c>
      <c r="I87">
        <v>17985</v>
      </c>
      <c r="J87">
        <v>360</v>
      </c>
      <c r="K87">
        <v>2970</v>
      </c>
      <c r="L87">
        <v>5400</v>
      </c>
      <c r="M87">
        <v>49065</v>
      </c>
      <c r="N87" t="str">
        <f>VLOOKUP(A87,'DT HUEVO'!$A:$F,6,0)</f>
        <v>AU/FS/GS</v>
      </c>
      <c r="O87" s="209">
        <f t="shared" ref="O87" si="3">IFERROR(AVERAGE(J87:L87),0)</f>
        <v>2910</v>
      </c>
    </row>
    <row r="88" spans="1:15">
      <c r="A88" s="167">
        <v>2114357</v>
      </c>
      <c r="B88" t="s">
        <v>1700</v>
      </c>
      <c r="C88">
        <v>5472</v>
      </c>
      <c r="D88">
        <v>0</v>
      </c>
      <c r="F88">
        <v>348</v>
      </c>
      <c r="G88">
        <v>504</v>
      </c>
      <c r="H88">
        <v>1464</v>
      </c>
      <c r="I88">
        <v>2952</v>
      </c>
      <c r="J88">
        <v>-96</v>
      </c>
      <c r="K88">
        <v>648</v>
      </c>
      <c r="L88">
        <v>864</v>
      </c>
      <c r="M88">
        <v>12156</v>
      </c>
      <c r="N88" t="str">
        <f>VLOOKUP(A88,'DT HUEVO'!$A:$F,6,0)</f>
        <v>AU/FS/GS</v>
      </c>
      <c r="O88" s="209">
        <f t="shared" ref="O88" si="4">IFERROR(AVERAGE(J88:L88),0)</f>
        <v>472</v>
      </c>
    </row>
    <row r="89" spans="1:15">
      <c r="A89" s="167">
        <v>2114379</v>
      </c>
      <c r="B89" t="s">
        <v>1701</v>
      </c>
      <c r="C89">
        <v>53310</v>
      </c>
      <c r="D89">
        <v>-30</v>
      </c>
      <c r="F89">
        <v>5550</v>
      </c>
      <c r="G89">
        <v>2610</v>
      </c>
      <c r="H89">
        <v>5010</v>
      </c>
      <c r="I89">
        <v>34110</v>
      </c>
      <c r="J89">
        <v>900</v>
      </c>
      <c r="K89">
        <v>5130</v>
      </c>
      <c r="L89">
        <v>27000</v>
      </c>
      <c r="M89">
        <v>133590</v>
      </c>
      <c r="N89" t="str">
        <f>VLOOKUP(A89,'DT HUEVO'!$A:$F,6,0)</f>
        <v>AU/FS/GS</v>
      </c>
      <c r="O89" s="209">
        <f t="shared" ref="O89:O90" si="5">IFERROR(AVERAGE(J89:L89),0)</f>
        <v>11010</v>
      </c>
    </row>
    <row r="90" spans="1:15">
      <c r="A90" s="167">
        <v>2152388</v>
      </c>
      <c r="B90" t="s">
        <v>1105</v>
      </c>
      <c r="C90">
        <v>31540</v>
      </c>
      <c r="D90">
        <v>36720</v>
      </c>
      <c r="E90">
        <v>27420</v>
      </c>
      <c r="F90">
        <v>34375</v>
      </c>
      <c r="G90">
        <v>32056</v>
      </c>
      <c r="H90">
        <v>25485</v>
      </c>
      <c r="I90">
        <v>31980</v>
      </c>
      <c r="J90">
        <v>28935</v>
      </c>
      <c r="K90">
        <v>24338</v>
      </c>
      <c r="L90">
        <v>28006</v>
      </c>
      <c r="M90">
        <v>300855</v>
      </c>
      <c r="N90" t="str">
        <f>VLOOKUP(A90,'DT HUEVO'!$A:$F,6,0)</f>
        <v>TAT</v>
      </c>
      <c r="O90" s="209">
        <f t="shared" si="5"/>
        <v>27093</v>
      </c>
    </row>
    <row r="91" spans="1:15">
      <c r="A91" s="219" t="s">
        <v>531</v>
      </c>
      <c r="B91" s="219"/>
      <c r="C91" s="219">
        <v>5470788</v>
      </c>
      <c r="D91" s="219">
        <v>5215090</v>
      </c>
      <c r="E91" s="219">
        <v>4978843</v>
      </c>
      <c r="F91" s="219">
        <v>6305156</v>
      </c>
      <c r="G91" s="219">
        <v>4862857</v>
      </c>
      <c r="H91" s="219">
        <v>5302084</v>
      </c>
      <c r="I91" s="219">
        <v>5857507</v>
      </c>
      <c r="J91" s="219">
        <v>5159581</v>
      </c>
      <c r="K91" s="219">
        <v>5837621</v>
      </c>
      <c r="L91" s="219">
        <v>5055783</v>
      </c>
      <c r="M91" s="219">
        <v>54045310</v>
      </c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  <row r="98" spans="15:15">
      <c r="O98" s="209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2452</v>
      </c>
      <c r="F10">
        <f>+SUMIFS('INV. EDADES'!F:F,'INV. EDADES'!I:I,A10,'INV. EDADES'!G:G,C10)</f>
        <v>0</v>
      </c>
      <c r="G10">
        <f t="shared" si="0"/>
        <v>2452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3027</v>
      </c>
      <c r="F30">
        <f>+SUMIFS('INV. EDADES'!F:F,'INV. EDADES'!I:I,A30,'INV. EDADES'!G:G,C30)</f>
        <v>0</v>
      </c>
      <c r="G30">
        <f t="shared" si="0"/>
        <v>3027</v>
      </c>
      <c r="H30" s="23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3114</v>
      </c>
      <c r="F32">
        <f>+SUMIFS('INV. EDADES'!F:F,'INV. EDADES'!I:I,A32,'INV. EDADES'!G:G,C32)</f>
        <v>0</v>
      </c>
      <c r="G32">
        <f t="shared" si="0"/>
        <v>3114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1618</v>
      </c>
      <c r="F44">
        <f>+SUMIFS('INV. EDADES'!F:F,'INV. EDADES'!I:I,A44,'INV. EDADES'!G:G,C44)</f>
        <v>0</v>
      </c>
      <c r="G44">
        <f t="shared" si="0"/>
        <v>1618</v>
      </c>
      <c r="H44" s="23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220</v>
      </c>
      <c r="F1064">
        <f>+SUMIFS('INV. EDADES'!F:F,'INV. EDADES'!I:I,A1064,'INV. EDADES'!G:G,C1064)</f>
        <v>0</v>
      </c>
      <c r="G1064">
        <f t="shared" si="32"/>
        <v>220</v>
      </c>
      <c r="H1064" s="23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2062</v>
      </c>
      <c r="F1173">
        <f>+SUMIFS('INV. EDADES'!F:F,'INV. EDADES'!I:I,A1173,'INV. EDADES'!G:G,C1173)</f>
        <v>0</v>
      </c>
      <c r="G1173">
        <f t="shared" si="36"/>
        <v>2062</v>
      </c>
      <c r="H1173" s="23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12465</v>
      </c>
      <c r="F2295">
        <f>+SUMIFS('INV. EDADES'!F:F,'INV. EDADES'!I:I,A2295,'INV. EDADES'!G:G,C2295)</f>
        <v>0</v>
      </c>
      <c r="G2295">
        <f t="shared" si="70"/>
        <v>12465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38069</v>
      </c>
      <c r="F2305">
        <f>+SUMIFS('INV. EDADES'!F:F,'INV. EDADES'!I:I,A2305,'INV. EDADES'!G:G,C2305)</f>
        <v>0</v>
      </c>
      <c r="G2305">
        <f t="shared" si="70"/>
        <v>38069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37770</v>
      </c>
      <c r="F2315">
        <f>+SUMIFS('INV. EDADES'!F:F,'INV. EDADES'!I:I,A2315,'INV. EDADES'!G:G,C2315)</f>
        <v>0</v>
      </c>
      <c r="G2315">
        <f t="shared" si="72"/>
        <v>37770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3">
        <f t="shared" si="73"/>
        <v>0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+SUMIFS(inv!$D$1:$D$1200,inv!$A$1:$A$1200,$B3,inv!$T$1:$T$1200,$A3,inv!$U$1:$U$1200,'DIAS DE INVENTARIO TAT'!E$1)</f>
        <v>0</v>
      </c>
      <c r="F3">
        <f>+SUMIFS(inv!$D$1:$D$1200,inv!$A$1:$A$1200,$B3,inv!$T$1:$T$1200,$A3,inv!$U$1:$U$1200,'DIAS DE INVENTARIO TAT'!F$1)</f>
        <v>0</v>
      </c>
      <c r="G3">
        <f>+SUMIFS(inv!$D$1:$D$1200,inv!$A$1:$A$1200,$B3,inv!$T$1:$T$1200,$A3,inv!$U$1:$U$1200,'DIAS DE INVENTARIO TAT'!G$1)</f>
        <v>0</v>
      </c>
      <c r="H3">
        <f>+SUMIFS(inv!$D$1:$D$1200,inv!$A$1:$A$1200,$B3,inv!$T$1:$T$1200,$A3,inv!$U$1:$U$1200,'DIAS DE INVENTARIO TAT'!H$1)</f>
        <v>0</v>
      </c>
      <c r="I3">
        <f>+SUMIFS(inv!$D$1:$D$1200,inv!$A$1:$A$1200,$B3,inv!$T$1:$T$1200,$A3,inv!$U$1:$U$1200,'DIAS DE INVENTARIO TAT'!I$1)</f>
        <v>0</v>
      </c>
      <c r="J3">
        <f>+SUMIFS(inv!$D$1:$D$1200,inv!$A$1:$A$1200,$B3,inv!$T$1:$T$1200,$A3,inv!$U$1:$U$1200,'DIAS DE INVENTARIO TAT'!J$1)</f>
        <v>0</v>
      </c>
      <c r="K3">
        <f>+SUMIFS(inv!$D$1:$D$1200,inv!$A$1:$A$1200,$B3,inv!$T$1:$T$1200,$A3,inv!$U$1:$U$1200,'DIAS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+SUMIFS(inv!$D$1:$D$1200,inv!$A$1:$A$1200,$B4,inv!$T$1:$T$1200,$A4,inv!$U$1:$U$1200,'DIAS DE INVENTARIO TAT'!E$1)</f>
        <v>0</v>
      </c>
      <c r="F4">
        <f>+SUMIFS(inv!$D$1:$D$1200,inv!$A$1:$A$1200,$B4,inv!$T$1:$T$1200,$A4,inv!$U$1:$U$1200,'DIAS DE INVENTARIO TAT'!F$1)</f>
        <v>0</v>
      </c>
      <c r="G4">
        <f>+SUMIFS(inv!$D$1:$D$1200,inv!$A$1:$A$1200,$B4,inv!$T$1:$T$1200,$A4,inv!$U$1:$U$1200,'DIAS DE INVENTARIO TAT'!G$1)</f>
        <v>0</v>
      </c>
      <c r="H4">
        <f>+SUMIFS(inv!$D$1:$D$1200,inv!$A$1:$A$1200,$B4,inv!$T$1:$T$1200,$A4,inv!$U$1:$U$1200,'DIAS DE INVENTARIO TAT'!H$1)</f>
        <v>0</v>
      </c>
      <c r="I4">
        <f>+SUMIFS(inv!$D$1:$D$1200,inv!$A$1:$A$1200,$B4,inv!$T$1:$T$1200,$A4,inv!$U$1:$U$1200,'DIAS DE INVENTARIO TAT'!I$1)</f>
        <v>0</v>
      </c>
      <c r="J4">
        <f>+SUMIFS(inv!$D$1:$D$1200,inv!$A$1:$A$1200,$B4,inv!$T$1:$T$1200,$A4,inv!$U$1:$U$1200,'DIAS DE INVENTARIO TAT'!J$1)</f>
        <v>0</v>
      </c>
      <c r="K4">
        <f>+SUMIFS(inv!$D$1:$D$1200,inv!$A$1:$A$1200,$B4,inv!$T$1:$T$1200,$A4,inv!$U$1:$U$1200,'DIAS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+SUMIFS(inv!$D$1:$D$1200,inv!$A$1:$A$1200,$B5,inv!$T$1:$T$1200,$A5,inv!$U$1:$U$1200,'DIAS DE INVENTARIO TAT'!E$1)</f>
        <v>0</v>
      </c>
      <c r="F5">
        <f>+SUMIFS(inv!$D$1:$D$1200,inv!$A$1:$A$1200,$B5,inv!$T$1:$T$1200,$A5,inv!$U$1:$U$1200,'DIAS DE INVENTARIO TAT'!F$1)</f>
        <v>0</v>
      </c>
      <c r="G5">
        <f>+SUMIFS(inv!$D$1:$D$1200,inv!$A$1:$A$1200,$B5,inv!$T$1:$T$1200,$A5,inv!$U$1:$U$1200,'DIAS DE INVENTARIO TAT'!G$1)</f>
        <v>0</v>
      </c>
      <c r="H5">
        <f>+SUMIFS(inv!$D$1:$D$1200,inv!$A$1:$A$1200,$B5,inv!$T$1:$T$1200,$A5,inv!$U$1:$U$1200,'DIAS DE INVENTARIO TAT'!H$1)</f>
        <v>0</v>
      </c>
      <c r="I5">
        <f>+SUMIFS(inv!$D$1:$D$1200,inv!$A$1:$A$1200,$B5,inv!$T$1:$T$1200,$A5,inv!$U$1:$U$1200,'DIAS DE INVENTARIO TAT'!I$1)</f>
        <v>0</v>
      </c>
      <c r="J5">
        <f>+SUMIFS(inv!$D$1:$D$1200,inv!$A$1:$A$1200,$B5,inv!$T$1:$T$1200,$A5,inv!$U$1:$U$1200,'DIAS DE INVENTARIO TAT'!J$1)</f>
        <v>0</v>
      </c>
      <c r="K5">
        <f>+SUMIFS(inv!$D$1:$D$1200,inv!$A$1:$A$1200,$B5,inv!$T$1:$T$1200,$A5,inv!$U$1:$U$1200,'DIAS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+SUMIFS(inv!$D$1:$D$1200,inv!$A$1:$A$1200,$B6,inv!$T$1:$T$1200,$A6,inv!$U$1:$U$1200,'DIAS DE INVENTARIO TAT'!E$1)</f>
        <v>0</v>
      </c>
      <c r="F6">
        <f>+SUMIFS(inv!$D$1:$D$1200,inv!$A$1:$A$1200,$B6,inv!$T$1:$T$1200,$A6,inv!$U$1:$U$1200,'DIAS DE INVENTARIO TAT'!F$1)</f>
        <v>0</v>
      </c>
      <c r="G6">
        <f>+SUMIFS(inv!$D$1:$D$1200,inv!$A$1:$A$1200,$B6,inv!$T$1:$T$1200,$A6,inv!$U$1:$U$1200,'DIAS DE INVENTARIO TAT'!G$1)</f>
        <v>0</v>
      </c>
      <c r="H6">
        <f>+SUMIFS(inv!$D$1:$D$1200,inv!$A$1:$A$1200,$B6,inv!$T$1:$T$1200,$A6,inv!$U$1:$U$1200,'DIAS DE INVENTARIO TAT'!H$1)</f>
        <v>0</v>
      </c>
      <c r="I6">
        <f>+SUMIFS(inv!$D$1:$D$1200,inv!$A$1:$A$1200,$B6,inv!$T$1:$T$1200,$A6,inv!$U$1:$U$1200,'DIAS DE INVENTARIO TAT'!I$1)</f>
        <v>0</v>
      </c>
      <c r="J6">
        <f>+SUMIFS(inv!$D$1:$D$1200,inv!$A$1:$A$1200,$B6,inv!$T$1:$T$1200,$A6,inv!$U$1:$U$1200,'DIAS DE INVENTARIO TAT'!J$1)</f>
        <v>0</v>
      </c>
      <c r="K6">
        <f>+SUMIFS(inv!$D$1:$D$1200,inv!$A$1:$A$1200,$B6,inv!$T$1:$T$1200,$A6,inv!$U$1:$U$1200,'DIAS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+SUMIFS(inv!$D$1:$D$1200,inv!$A$1:$A$1200,$B7,inv!$T$1:$T$1200,$A7,inv!$U$1:$U$1200,'DIAS DE INVENTARIO TAT'!E$1)</f>
        <v>0</v>
      </c>
      <c r="F7">
        <f>+SUMIFS(inv!$D$1:$D$1200,inv!$A$1:$A$1200,$B7,inv!$T$1:$T$1200,$A7,inv!$U$1:$U$1200,'DIAS DE INVENTARIO TAT'!F$1)</f>
        <v>0</v>
      </c>
      <c r="G7">
        <f>+SUMIFS(inv!$D$1:$D$1200,inv!$A$1:$A$1200,$B7,inv!$T$1:$T$1200,$A7,inv!$U$1:$U$1200,'DIAS DE INVENTARIO TAT'!G$1)</f>
        <v>0</v>
      </c>
      <c r="H7">
        <f>+SUMIFS(inv!$D$1:$D$1200,inv!$A$1:$A$1200,$B7,inv!$T$1:$T$1200,$A7,inv!$U$1:$U$1200,'DIAS DE INVENTARIO TAT'!H$1)</f>
        <v>0</v>
      </c>
      <c r="I7">
        <f>+SUMIFS(inv!$D$1:$D$1200,inv!$A$1:$A$1200,$B7,inv!$T$1:$T$1200,$A7,inv!$U$1:$U$1200,'DIAS DE INVENTARIO TAT'!I$1)</f>
        <v>0</v>
      </c>
      <c r="J7">
        <f>+SUMIFS(inv!$D$1:$D$1200,inv!$A$1:$A$1200,$B7,inv!$T$1:$T$1200,$A7,inv!$U$1:$U$1200,'DIAS DE INVENTARIO TAT'!J$1)</f>
        <v>0</v>
      </c>
      <c r="K7">
        <f>+SUMIFS(inv!$D$1:$D$1200,inv!$A$1:$A$1200,$B7,inv!$T$1:$T$1200,$A7,inv!$U$1:$U$1200,'DIAS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+SUMIFS(inv!$D$1:$D$1200,inv!$A$1:$A$1200,$B8,inv!$T$1:$T$1200,$A8,inv!$U$1:$U$1200,'DIAS DE INVENTARIO TAT'!E$1)</f>
        <v>0</v>
      </c>
      <c r="F8">
        <f>+SUMIFS(inv!$D$1:$D$1200,inv!$A$1:$A$1200,$B8,inv!$T$1:$T$1200,$A8,inv!$U$1:$U$1200,'DIAS DE INVENTARIO TAT'!F$1)</f>
        <v>0</v>
      </c>
      <c r="G8">
        <f>+SUMIFS(inv!$D$1:$D$1200,inv!$A$1:$A$1200,$B8,inv!$T$1:$T$1200,$A8,inv!$U$1:$U$1200,'DIAS DE INVENTARIO TAT'!G$1)</f>
        <v>0</v>
      </c>
      <c r="H8">
        <f>+SUMIFS(inv!$D$1:$D$1200,inv!$A$1:$A$1200,$B8,inv!$T$1:$T$1200,$A8,inv!$U$1:$U$1200,'DIAS DE INVENTARIO TAT'!H$1)</f>
        <v>0</v>
      </c>
      <c r="I8">
        <f>+SUMIFS(inv!$D$1:$D$1200,inv!$A$1:$A$1200,$B8,inv!$T$1:$T$1200,$A8,inv!$U$1:$U$1200,'DIAS DE INVENTARIO TAT'!I$1)</f>
        <v>0</v>
      </c>
      <c r="J8">
        <f>+SUMIFS(inv!$D$1:$D$1200,inv!$A$1:$A$1200,$B8,inv!$T$1:$T$1200,$A8,inv!$U$1:$U$1200,'DIAS DE INVENTARIO TAT'!J$1)</f>
        <v>0</v>
      </c>
      <c r="K8">
        <f>+SUMIFS(inv!$D$1:$D$1200,inv!$A$1:$A$1200,$B8,inv!$T$1:$T$1200,$A8,inv!$U$1:$U$1200,'DIAS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+SUMIFS(inv!$D$1:$D$1200,inv!$A$1:$A$1200,$B9,inv!$T$1:$T$1200,$A9,inv!$U$1:$U$1200,'DIAS DE INVENTARIO TAT'!E$1)</f>
        <v>0</v>
      </c>
      <c r="F9">
        <f>+SUMIFS(inv!$D$1:$D$1200,inv!$A$1:$A$1200,$B9,inv!$T$1:$T$1200,$A9,inv!$U$1:$U$1200,'DIAS DE INVENTARIO TAT'!F$1)</f>
        <v>0</v>
      </c>
      <c r="G9">
        <f>+SUMIFS(inv!$D$1:$D$1200,inv!$A$1:$A$1200,$B9,inv!$T$1:$T$1200,$A9,inv!$U$1:$U$1200,'DIAS DE INVENTARIO TAT'!G$1)</f>
        <v>0</v>
      </c>
      <c r="H9">
        <f>+SUMIFS(inv!$D$1:$D$1200,inv!$A$1:$A$1200,$B9,inv!$T$1:$T$1200,$A9,inv!$U$1:$U$1200,'DIAS DE INVENTARIO TAT'!H$1)</f>
        <v>0</v>
      </c>
      <c r="I9">
        <f>+SUMIFS(inv!$D$1:$D$1200,inv!$A$1:$A$1200,$B9,inv!$T$1:$T$1200,$A9,inv!$U$1:$U$1200,'DIAS DE INVENTARIO TAT'!I$1)</f>
        <v>0</v>
      </c>
      <c r="J9">
        <f>+SUMIFS(inv!$D$1:$D$1200,inv!$A$1:$A$1200,$B9,inv!$T$1:$T$1200,$A9,inv!$U$1:$U$1200,'DIAS DE INVENTARIO TAT'!J$1)</f>
        <v>0</v>
      </c>
      <c r="K9">
        <f>+SUMIFS(inv!$D$1:$D$1200,inv!$A$1:$A$1200,$B9,inv!$T$1:$T$1200,$A9,inv!$U$1:$U$1200,'DIAS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+SUMIFS(inv!$D$1:$D$1200,inv!$A$1:$A$1200,$B10,inv!$T$1:$T$1200,$A10,inv!$U$1:$U$1200,'DIAS DE INVENTARIO TAT'!E$1)</f>
        <v>0</v>
      </c>
      <c r="F10">
        <f>+SUMIFS(inv!$D$1:$D$1200,inv!$A$1:$A$1200,$B10,inv!$T$1:$T$1200,$A10,inv!$U$1:$U$1200,'DIAS DE INVENTARIO TAT'!F$1)</f>
        <v>0</v>
      </c>
      <c r="G10">
        <f>+SUMIFS(inv!$D$1:$D$1200,inv!$A$1:$A$1200,$B10,inv!$T$1:$T$1200,$A10,inv!$U$1:$U$1200,'DIAS DE INVENTARIO TAT'!G$1)</f>
        <v>0</v>
      </c>
      <c r="H10">
        <f>+SUMIFS(inv!$D$1:$D$1200,inv!$A$1:$A$1200,$B10,inv!$T$1:$T$1200,$A10,inv!$U$1:$U$1200,'DIAS DE INVENTARIO TAT'!H$1)</f>
        <v>0</v>
      </c>
      <c r="I10">
        <f>+SUMIFS(inv!$D$1:$D$1200,inv!$A$1:$A$1200,$B10,inv!$T$1:$T$1200,$A10,inv!$U$1:$U$1200,'DIAS DE INVENTARIO TAT'!I$1)</f>
        <v>0</v>
      </c>
      <c r="J10">
        <f>+SUMIFS(inv!$D$1:$D$1200,inv!$A$1:$A$1200,$B10,inv!$T$1:$T$1200,$A10,inv!$U$1:$U$1200,'DIAS DE INVENTARIO TAT'!J$1)</f>
        <v>0</v>
      </c>
      <c r="K10">
        <f>+SUMIFS(inv!$D$1:$D$1200,inv!$A$1:$A$1200,$B10,inv!$T$1:$T$1200,$A10,inv!$U$1:$U$1200,'DIAS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+SUMIFS(inv!$D$1:$D$1200,inv!$A$1:$A$1200,$B11,inv!$T$1:$T$1200,$A11,inv!$U$1:$U$1200,'DIAS DE INVENTARIO TAT'!E$1)</f>
        <v>0</v>
      </c>
      <c r="F11">
        <f>+SUMIFS(inv!$D$1:$D$1200,inv!$A$1:$A$1200,$B11,inv!$T$1:$T$1200,$A11,inv!$U$1:$U$1200,'DIAS DE INVENTARIO TAT'!F$1)</f>
        <v>0</v>
      </c>
      <c r="G11">
        <f>+SUMIFS(inv!$D$1:$D$1200,inv!$A$1:$A$1200,$B11,inv!$T$1:$T$1200,$A11,inv!$U$1:$U$1200,'DIAS DE INVENTARIO TAT'!G$1)</f>
        <v>0</v>
      </c>
      <c r="H11">
        <f>+SUMIFS(inv!$D$1:$D$1200,inv!$A$1:$A$1200,$B11,inv!$T$1:$T$1200,$A11,inv!$U$1:$U$1200,'DIAS DE INVENTARIO TAT'!H$1)</f>
        <v>0</v>
      </c>
      <c r="I11">
        <f>+SUMIFS(inv!$D$1:$D$1200,inv!$A$1:$A$1200,$B11,inv!$T$1:$T$1200,$A11,inv!$U$1:$U$1200,'DIAS DE INVENTARIO TAT'!I$1)</f>
        <v>0</v>
      </c>
      <c r="J11">
        <f>+SUMIFS(inv!$D$1:$D$1200,inv!$A$1:$A$1200,$B11,inv!$T$1:$T$1200,$A11,inv!$U$1:$U$1200,'DIAS DE INVENTARIO TAT'!J$1)</f>
        <v>0</v>
      </c>
      <c r="K11">
        <f>+SUMIFS(inv!$D$1:$D$1200,inv!$A$1:$A$1200,$B11,inv!$T$1:$T$1200,$A11,inv!$U$1:$U$1200,'DIAS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+SUMIFS(inv!$D$1:$D$1200,inv!$A$1:$A$1200,$B12,inv!$T$1:$T$1200,$A12,inv!$U$1:$U$1200,'DIAS DE INVENTARIO TAT'!E$1)</f>
        <v>0</v>
      </c>
      <c r="F12">
        <f>+SUMIFS(inv!$D$1:$D$1200,inv!$A$1:$A$1200,$B12,inv!$T$1:$T$1200,$A12,inv!$U$1:$U$1200,'DIAS DE INVENTARIO TAT'!F$1)</f>
        <v>0</v>
      </c>
      <c r="G12">
        <f>+SUMIFS(inv!$D$1:$D$1200,inv!$A$1:$A$1200,$B12,inv!$T$1:$T$1200,$A12,inv!$U$1:$U$1200,'DIAS DE INVENTARIO TAT'!G$1)</f>
        <v>0</v>
      </c>
      <c r="H12">
        <f>+SUMIFS(inv!$D$1:$D$1200,inv!$A$1:$A$1200,$B12,inv!$T$1:$T$1200,$A12,inv!$U$1:$U$1200,'DIAS DE INVENTARIO TAT'!H$1)</f>
        <v>0</v>
      </c>
      <c r="I12">
        <f>+SUMIFS(inv!$D$1:$D$1200,inv!$A$1:$A$1200,$B12,inv!$T$1:$T$1200,$A12,inv!$U$1:$U$1200,'DIAS DE INVENTARIO TAT'!I$1)</f>
        <v>0</v>
      </c>
      <c r="J12">
        <f>+SUMIFS(inv!$D$1:$D$1200,inv!$A$1:$A$1200,$B12,inv!$T$1:$T$1200,$A12,inv!$U$1:$U$1200,'DIAS DE INVENTARIO TAT'!J$1)</f>
        <v>0</v>
      </c>
      <c r="K12">
        <f>+SUMIFS(inv!$D$1:$D$1200,inv!$A$1:$A$1200,$B12,inv!$T$1:$T$1200,$A12,inv!$U$1:$U$1200,'DIAS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+SUMIFS(inv!$D$1:$D$1200,inv!$A$1:$A$1200,$B13,inv!$T$1:$T$1200,$A13,inv!$U$1:$U$1200,'DIAS DE INVENTARIO TAT'!E$1)</f>
        <v>0</v>
      </c>
      <c r="F13">
        <f>+SUMIFS(inv!$D$1:$D$1200,inv!$A$1:$A$1200,$B13,inv!$T$1:$T$1200,$A13,inv!$U$1:$U$1200,'DIAS DE INVENTARIO TAT'!F$1)</f>
        <v>0</v>
      </c>
      <c r="G13">
        <f>+SUMIFS(inv!$D$1:$D$1200,inv!$A$1:$A$1200,$B13,inv!$T$1:$T$1200,$A13,inv!$U$1:$U$1200,'DIAS DE INVENTARIO TAT'!G$1)</f>
        <v>0</v>
      </c>
      <c r="H13">
        <f>+SUMIFS(inv!$D$1:$D$1200,inv!$A$1:$A$1200,$B13,inv!$T$1:$T$1200,$A13,inv!$U$1:$U$1200,'DIAS DE INVENTARIO TAT'!H$1)</f>
        <v>0</v>
      </c>
      <c r="I13">
        <f>+SUMIFS(inv!$D$1:$D$1200,inv!$A$1:$A$1200,$B13,inv!$T$1:$T$1200,$A13,inv!$U$1:$U$1200,'DIAS DE INVENTARIO TAT'!I$1)</f>
        <v>0</v>
      </c>
      <c r="J13">
        <f>+SUMIFS(inv!$D$1:$D$1200,inv!$A$1:$A$1200,$B13,inv!$T$1:$T$1200,$A13,inv!$U$1:$U$1200,'DIAS DE INVENTARIO TAT'!J$1)</f>
        <v>0</v>
      </c>
      <c r="K13">
        <f>+SUMIFS(inv!$D$1:$D$1200,inv!$A$1:$A$1200,$B13,inv!$T$1:$T$1200,$A13,inv!$U$1:$U$1200,'DIAS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+SUMIFS(inv!$D$1:$D$1200,inv!$A$1:$A$1200,$B14,inv!$T$1:$T$1200,$A14,inv!$U$1:$U$1200,'DIAS DE INVENTARIO TAT'!E$1)</f>
        <v>0</v>
      </c>
      <c r="F14">
        <f>+SUMIFS(inv!$D$1:$D$1200,inv!$A$1:$A$1200,$B14,inv!$T$1:$T$1200,$A14,inv!$U$1:$U$1200,'DIAS DE INVENTARIO TAT'!F$1)</f>
        <v>0</v>
      </c>
      <c r="G14">
        <f>+SUMIFS(inv!$D$1:$D$1200,inv!$A$1:$A$1200,$B14,inv!$T$1:$T$1200,$A14,inv!$U$1:$U$1200,'DIAS DE INVENTARIO TAT'!G$1)</f>
        <v>0</v>
      </c>
      <c r="H14">
        <f>+SUMIFS(inv!$D$1:$D$1200,inv!$A$1:$A$1200,$B14,inv!$T$1:$T$1200,$A14,inv!$U$1:$U$1200,'DIAS DE INVENTARIO TAT'!H$1)</f>
        <v>0</v>
      </c>
      <c r="I14">
        <f>+SUMIFS(inv!$D$1:$D$1200,inv!$A$1:$A$1200,$B14,inv!$T$1:$T$1200,$A14,inv!$U$1:$U$1200,'DIAS DE INVENTARIO TAT'!I$1)</f>
        <v>0</v>
      </c>
      <c r="J14">
        <f>+SUMIFS(inv!$D$1:$D$1200,inv!$A$1:$A$1200,$B14,inv!$T$1:$T$1200,$A14,inv!$U$1:$U$1200,'DIAS DE INVENTARIO TAT'!J$1)</f>
        <v>0</v>
      </c>
      <c r="K14">
        <f>+SUMIFS(inv!$D$1:$D$1200,inv!$A$1:$A$1200,$B14,inv!$T$1:$T$1200,$A14,inv!$U$1:$U$1200,'DIAS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+SUMIFS(inv!$D$1:$D$1200,inv!$A$1:$A$1200,$B15,inv!$T$1:$T$1200,$A15,inv!$U$1:$U$1200,'DIAS DE INVENTARIO TAT'!E$1)</f>
        <v>0</v>
      </c>
      <c r="F15">
        <f>+SUMIFS(inv!$D$1:$D$1200,inv!$A$1:$A$1200,$B15,inv!$T$1:$T$1200,$A15,inv!$U$1:$U$1200,'DIAS DE INVENTARIO TAT'!F$1)</f>
        <v>0</v>
      </c>
      <c r="G15">
        <f>+SUMIFS(inv!$D$1:$D$1200,inv!$A$1:$A$1200,$B15,inv!$T$1:$T$1200,$A15,inv!$U$1:$U$1200,'DIAS DE INVENTARIO TAT'!G$1)</f>
        <v>0</v>
      </c>
      <c r="H15">
        <f>+SUMIFS(inv!$D$1:$D$1200,inv!$A$1:$A$1200,$B15,inv!$T$1:$T$1200,$A15,inv!$U$1:$U$1200,'DIAS DE INVENTARIO TAT'!H$1)</f>
        <v>0</v>
      </c>
      <c r="I15">
        <f>+SUMIFS(inv!$D$1:$D$1200,inv!$A$1:$A$1200,$B15,inv!$T$1:$T$1200,$A15,inv!$U$1:$U$1200,'DIAS DE INVENTARIO TAT'!I$1)</f>
        <v>0</v>
      </c>
      <c r="J15">
        <f>+SUMIFS(inv!$D$1:$D$1200,inv!$A$1:$A$1200,$B15,inv!$T$1:$T$1200,$A15,inv!$U$1:$U$1200,'DIAS DE INVENTARIO TAT'!J$1)</f>
        <v>0</v>
      </c>
      <c r="K15">
        <f>+SUMIFS(inv!$D$1:$D$1200,inv!$A$1:$A$1200,$B15,inv!$T$1:$T$1200,$A15,inv!$U$1:$U$1200,'DIAS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+SUMIFS(inv!$D$1:$D$1200,inv!$A$1:$A$1200,$B16,inv!$T$1:$T$1200,$A16,inv!$U$1:$U$1200,'DIAS DE INVENTARIO TAT'!E$1)</f>
        <v>0</v>
      </c>
      <c r="F16">
        <f>+SUMIFS(inv!$D$1:$D$1200,inv!$A$1:$A$1200,$B16,inv!$T$1:$T$1200,$A16,inv!$U$1:$U$1200,'DIAS DE INVENTARIO TAT'!F$1)</f>
        <v>0</v>
      </c>
      <c r="G16">
        <f>+SUMIFS(inv!$D$1:$D$1200,inv!$A$1:$A$1200,$B16,inv!$T$1:$T$1200,$A16,inv!$U$1:$U$1200,'DIAS DE INVENTARIO TAT'!G$1)</f>
        <v>0</v>
      </c>
      <c r="H16">
        <f>+SUMIFS(inv!$D$1:$D$1200,inv!$A$1:$A$1200,$B16,inv!$T$1:$T$1200,$A16,inv!$U$1:$U$1200,'DIAS DE INVENTARIO TAT'!H$1)</f>
        <v>0</v>
      </c>
      <c r="I16">
        <f>+SUMIFS(inv!$D$1:$D$1200,inv!$A$1:$A$1200,$B16,inv!$T$1:$T$1200,$A16,inv!$U$1:$U$1200,'DIAS DE INVENTARIO TAT'!I$1)</f>
        <v>0</v>
      </c>
      <c r="J16">
        <f>+SUMIFS(inv!$D$1:$D$1200,inv!$A$1:$A$1200,$B16,inv!$T$1:$T$1200,$A16,inv!$U$1:$U$1200,'DIAS DE INVENTARIO TAT'!J$1)</f>
        <v>0</v>
      </c>
      <c r="K16">
        <f>+SUMIFS(inv!$D$1:$D$1200,inv!$A$1:$A$1200,$B16,inv!$T$1:$T$1200,$A16,inv!$U$1:$U$1200,'DIAS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+SUMIFS(inv!$D$1:$D$1200,inv!$A$1:$A$1200,$B17,inv!$T$1:$T$1200,$A17,inv!$U$1:$U$1200,'DIAS DE INVENTARIO TAT'!E$1)</f>
        <v>0</v>
      </c>
      <c r="F17">
        <f>+SUMIFS(inv!$D$1:$D$1200,inv!$A$1:$A$1200,$B17,inv!$T$1:$T$1200,$A17,inv!$U$1:$U$1200,'DIAS DE INVENTARIO TAT'!F$1)</f>
        <v>0</v>
      </c>
      <c r="G17">
        <f>+SUMIFS(inv!$D$1:$D$1200,inv!$A$1:$A$1200,$B17,inv!$T$1:$T$1200,$A17,inv!$U$1:$U$1200,'DIAS DE INVENTARIO TAT'!G$1)</f>
        <v>0</v>
      </c>
      <c r="H17">
        <f>+SUMIFS(inv!$D$1:$D$1200,inv!$A$1:$A$1200,$B17,inv!$T$1:$T$1200,$A17,inv!$U$1:$U$1200,'DIAS DE INVENTARIO TAT'!H$1)</f>
        <v>0</v>
      </c>
      <c r="I17">
        <f>+SUMIFS(inv!$D$1:$D$1200,inv!$A$1:$A$1200,$B17,inv!$T$1:$T$1200,$A17,inv!$U$1:$U$1200,'DIAS DE INVENTARIO TAT'!I$1)</f>
        <v>0</v>
      </c>
      <c r="J17">
        <f>+SUMIFS(inv!$D$1:$D$1200,inv!$A$1:$A$1200,$B17,inv!$T$1:$T$1200,$A17,inv!$U$1:$U$1200,'DIAS DE INVENTARIO TAT'!J$1)</f>
        <v>0</v>
      </c>
      <c r="K17">
        <f>+SUMIFS(inv!$D$1:$D$1200,inv!$A$1:$A$1200,$B17,inv!$T$1:$T$1200,$A17,inv!$U$1:$U$1200,'DIAS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+SUMIFS(inv!$D$1:$D$1200,inv!$A$1:$A$1200,$B18,inv!$T$1:$T$1200,$A18,inv!$U$1:$U$1200,'DIAS DE INVENTARIO TAT'!E$1)</f>
        <v>0</v>
      </c>
      <c r="F18">
        <f>+SUMIFS(inv!$D$1:$D$1200,inv!$A$1:$A$1200,$B18,inv!$T$1:$T$1200,$A18,inv!$U$1:$U$1200,'DIAS DE INVENTARIO TAT'!F$1)</f>
        <v>0</v>
      </c>
      <c r="G18">
        <f>+SUMIFS(inv!$D$1:$D$1200,inv!$A$1:$A$1200,$B18,inv!$T$1:$T$1200,$A18,inv!$U$1:$U$1200,'DIAS DE INVENTARIO TAT'!G$1)</f>
        <v>0</v>
      </c>
      <c r="H18">
        <f>+SUMIFS(inv!$D$1:$D$1200,inv!$A$1:$A$1200,$B18,inv!$T$1:$T$1200,$A18,inv!$U$1:$U$1200,'DIAS DE INVENTARIO TAT'!H$1)</f>
        <v>0</v>
      </c>
      <c r="I18">
        <f>+SUMIFS(inv!$D$1:$D$1200,inv!$A$1:$A$1200,$B18,inv!$T$1:$T$1200,$A18,inv!$U$1:$U$1200,'DIAS DE INVENTARIO TAT'!I$1)</f>
        <v>0</v>
      </c>
      <c r="J18">
        <f>+SUMIFS(inv!$D$1:$D$1200,inv!$A$1:$A$1200,$B18,inv!$T$1:$T$1200,$A18,inv!$U$1:$U$1200,'DIAS DE INVENTARIO TAT'!J$1)</f>
        <v>0</v>
      </c>
      <c r="K18">
        <f>+SUMIFS(inv!$D$1:$D$1200,inv!$A$1:$A$1200,$B18,inv!$T$1:$T$1200,$A18,inv!$U$1:$U$1200,'DIAS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+SUMIFS(inv!$D$1:$D$1200,inv!$A$1:$A$1200,$B19,inv!$T$1:$T$1200,$A19,inv!$U$1:$U$1200,'DIAS DE INVENTARIO TAT'!E$1)</f>
        <v>0</v>
      </c>
      <c r="F19">
        <f>+SUMIFS(inv!$D$1:$D$1200,inv!$A$1:$A$1200,$B19,inv!$T$1:$T$1200,$A19,inv!$U$1:$U$1200,'DIAS DE INVENTARIO TAT'!F$1)</f>
        <v>0</v>
      </c>
      <c r="G19">
        <f>+SUMIFS(inv!$D$1:$D$1200,inv!$A$1:$A$1200,$B19,inv!$T$1:$T$1200,$A19,inv!$U$1:$U$1200,'DIAS DE INVENTARIO TAT'!G$1)</f>
        <v>0</v>
      </c>
      <c r="H19">
        <f>+SUMIFS(inv!$D$1:$D$1200,inv!$A$1:$A$1200,$B19,inv!$T$1:$T$1200,$A19,inv!$U$1:$U$1200,'DIAS DE INVENTARIO TAT'!H$1)</f>
        <v>0</v>
      </c>
      <c r="I19">
        <f>+SUMIFS(inv!$D$1:$D$1200,inv!$A$1:$A$1200,$B19,inv!$T$1:$T$1200,$A19,inv!$U$1:$U$1200,'DIAS DE INVENTARIO TAT'!I$1)</f>
        <v>0</v>
      </c>
      <c r="J19">
        <f>+SUMIFS(inv!$D$1:$D$1200,inv!$A$1:$A$1200,$B19,inv!$T$1:$T$1200,$A19,inv!$U$1:$U$1200,'DIAS DE INVENTARIO TAT'!J$1)</f>
        <v>0</v>
      </c>
      <c r="K19">
        <f>+SUMIFS(inv!$D$1:$D$1200,inv!$A$1:$A$1200,$B19,inv!$T$1:$T$1200,$A19,inv!$U$1:$U$1200,'DIAS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+SUMIFS(inv!$D$1:$D$1200,inv!$A$1:$A$1200,$B20,inv!$T$1:$T$1200,$A20,inv!$U$1:$U$1200,'DIAS DE INVENTARIO TAT'!E$1)</f>
        <v>0</v>
      </c>
      <c r="F20">
        <f>+SUMIFS(inv!$D$1:$D$1200,inv!$A$1:$A$1200,$B20,inv!$T$1:$T$1200,$A20,inv!$U$1:$U$1200,'DIAS DE INVENTARIO TAT'!F$1)</f>
        <v>0</v>
      </c>
      <c r="G20">
        <f>+SUMIFS(inv!$D$1:$D$1200,inv!$A$1:$A$1200,$B20,inv!$T$1:$T$1200,$A20,inv!$U$1:$U$1200,'DIAS DE INVENTARIO TAT'!G$1)</f>
        <v>0</v>
      </c>
      <c r="H20">
        <f>+SUMIFS(inv!$D$1:$D$1200,inv!$A$1:$A$1200,$B20,inv!$T$1:$T$1200,$A20,inv!$U$1:$U$1200,'DIAS DE INVENTARIO TAT'!H$1)</f>
        <v>0</v>
      </c>
      <c r="I20">
        <f>+SUMIFS(inv!$D$1:$D$1200,inv!$A$1:$A$1200,$B20,inv!$T$1:$T$1200,$A20,inv!$U$1:$U$1200,'DIAS DE INVENTARIO TAT'!I$1)</f>
        <v>0</v>
      </c>
      <c r="J20">
        <f>+SUMIFS(inv!$D$1:$D$1200,inv!$A$1:$A$1200,$B20,inv!$T$1:$T$1200,$A20,inv!$U$1:$U$1200,'DIAS DE INVENTARIO TAT'!J$1)</f>
        <v>0</v>
      </c>
      <c r="K20">
        <f>+SUMIFS(inv!$D$1:$D$1200,inv!$A$1:$A$1200,$B20,inv!$T$1:$T$1200,$A20,inv!$U$1:$U$1200,'DIAS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+SUMIFS(inv!$D$1:$D$1200,inv!$A$1:$A$1200,$B21,inv!$T$1:$T$1200,$A21,inv!$U$1:$U$1200,'DIAS DE INVENTARIO TAT'!E$1)</f>
        <v>0</v>
      </c>
      <c r="F21">
        <f>+SUMIFS(inv!$D$1:$D$1200,inv!$A$1:$A$1200,$B21,inv!$T$1:$T$1200,$A21,inv!$U$1:$U$1200,'DIAS DE INVENTARIO TAT'!F$1)</f>
        <v>0</v>
      </c>
      <c r="G21">
        <f>+SUMIFS(inv!$D$1:$D$1200,inv!$A$1:$A$1200,$B21,inv!$T$1:$T$1200,$A21,inv!$U$1:$U$1200,'DIAS DE INVENTARIO TAT'!G$1)</f>
        <v>0</v>
      </c>
      <c r="H21">
        <f>+SUMIFS(inv!$D$1:$D$1200,inv!$A$1:$A$1200,$B21,inv!$T$1:$T$1200,$A21,inv!$U$1:$U$1200,'DIAS DE INVENTARIO TAT'!H$1)</f>
        <v>0</v>
      </c>
      <c r="I21">
        <f>+SUMIFS(inv!$D$1:$D$1200,inv!$A$1:$A$1200,$B21,inv!$T$1:$T$1200,$A21,inv!$U$1:$U$1200,'DIAS DE INVENTARIO TAT'!I$1)</f>
        <v>0</v>
      </c>
      <c r="J21">
        <f>+SUMIFS(inv!$D$1:$D$1200,inv!$A$1:$A$1200,$B21,inv!$T$1:$T$1200,$A21,inv!$U$1:$U$1200,'DIAS DE INVENTARIO TAT'!J$1)</f>
        <v>0</v>
      </c>
      <c r="K21">
        <f>+SUMIFS(inv!$D$1:$D$1200,inv!$A$1:$A$1200,$B21,inv!$T$1:$T$1200,$A21,inv!$U$1:$U$1200,'DIAS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+SUMIFS(inv!$D$1:$D$1200,inv!$A$1:$A$1200,$B22,inv!$T$1:$T$1200,$A22,inv!$U$1:$U$1200,'DIAS DE INVENTARIO TAT'!E$1)</f>
        <v>0</v>
      </c>
      <c r="F22">
        <f>+SUMIFS(inv!$D$1:$D$1200,inv!$A$1:$A$1200,$B22,inv!$T$1:$T$1200,$A22,inv!$U$1:$U$1200,'DIAS DE INVENTARIO TAT'!F$1)</f>
        <v>0</v>
      </c>
      <c r="G22">
        <f>+SUMIFS(inv!$D$1:$D$1200,inv!$A$1:$A$1200,$B22,inv!$T$1:$T$1200,$A22,inv!$U$1:$U$1200,'DIAS DE INVENTARIO TAT'!G$1)</f>
        <v>0</v>
      </c>
      <c r="H22">
        <f>+SUMIFS(inv!$D$1:$D$1200,inv!$A$1:$A$1200,$B22,inv!$T$1:$T$1200,$A22,inv!$U$1:$U$1200,'DIAS DE INVENTARIO TAT'!H$1)</f>
        <v>0</v>
      </c>
      <c r="I22">
        <f>+SUMIFS(inv!$D$1:$D$1200,inv!$A$1:$A$1200,$B22,inv!$T$1:$T$1200,$A22,inv!$U$1:$U$1200,'DIAS DE INVENTARIO TAT'!I$1)</f>
        <v>0</v>
      </c>
      <c r="J22">
        <f>+SUMIFS(inv!$D$1:$D$1200,inv!$A$1:$A$1200,$B22,inv!$T$1:$T$1200,$A22,inv!$U$1:$U$1200,'DIAS DE INVENTARIO TAT'!J$1)</f>
        <v>0</v>
      </c>
      <c r="K22">
        <f>+SUMIFS(inv!$D$1:$D$1200,inv!$A$1:$A$1200,$B22,inv!$T$1:$T$1200,$A22,inv!$U$1:$U$1200,'DIAS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+SUMIFS(inv!$D$1:$D$1200,inv!$A$1:$A$1200,$B23,inv!$T$1:$T$1200,$A23,inv!$U$1:$U$1200,'DIAS DE INVENTARIO TAT'!E$1)</f>
        <v>0</v>
      </c>
      <c r="F23">
        <f>+SUMIFS(inv!$D$1:$D$1200,inv!$A$1:$A$1200,$B23,inv!$T$1:$T$1200,$A23,inv!$U$1:$U$1200,'DIAS DE INVENTARIO TAT'!F$1)</f>
        <v>0</v>
      </c>
      <c r="G23">
        <f>+SUMIFS(inv!$D$1:$D$1200,inv!$A$1:$A$1200,$B23,inv!$T$1:$T$1200,$A23,inv!$U$1:$U$1200,'DIAS DE INVENTARIO TAT'!G$1)</f>
        <v>0</v>
      </c>
      <c r="H23">
        <f>+SUMIFS(inv!$D$1:$D$1200,inv!$A$1:$A$1200,$B23,inv!$T$1:$T$1200,$A23,inv!$U$1:$U$1200,'DIAS DE INVENTARIO TAT'!H$1)</f>
        <v>0</v>
      </c>
      <c r="I23">
        <f>+SUMIFS(inv!$D$1:$D$1200,inv!$A$1:$A$1200,$B23,inv!$T$1:$T$1200,$A23,inv!$U$1:$U$1200,'DIAS DE INVENTARIO TAT'!I$1)</f>
        <v>0</v>
      </c>
      <c r="J23">
        <f>+SUMIFS(inv!$D$1:$D$1200,inv!$A$1:$A$1200,$B23,inv!$T$1:$T$1200,$A23,inv!$U$1:$U$1200,'DIAS DE INVENTARIO TAT'!J$1)</f>
        <v>0</v>
      </c>
      <c r="K23">
        <f>+SUMIFS(inv!$D$1:$D$1200,inv!$A$1:$A$1200,$B23,inv!$T$1:$T$1200,$A23,inv!$U$1:$U$1200,'DIAS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+SUMIFS(inv!$D$1:$D$1200,inv!$A$1:$A$1200,$B24,inv!$T$1:$T$1200,$A24,inv!$U$1:$U$1200,'DIAS DE INVENTARIO TAT'!E$1)</f>
        <v>0</v>
      </c>
      <c r="F24">
        <f>+SUMIFS(inv!$D$1:$D$1200,inv!$A$1:$A$1200,$B24,inv!$T$1:$T$1200,$A24,inv!$U$1:$U$1200,'DIAS DE INVENTARIO TAT'!F$1)</f>
        <v>0</v>
      </c>
      <c r="G24">
        <f>+SUMIFS(inv!$D$1:$D$1200,inv!$A$1:$A$1200,$B24,inv!$T$1:$T$1200,$A24,inv!$U$1:$U$1200,'DIAS DE INVENTARIO TAT'!G$1)</f>
        <v>0</v>
      </c>
      <c r="H24">
        <f>+SUMIFS(inv!$D$1:$D$1200,inv!$A$1:$A$1200,$B24,inv!$T$1:$T$1200,$A24,inv!$U$1:$U$1200,'DIAS DE INVENTARIO TAT'!H$1)</f>
        <v>0</v>
      </c>
      <c r="I24">
        <f>+SUMIFS(inv!$D$1:$D$1200,inv!$A$1:$A$1200,$B24,inv!$T$1:$T$1200,$A24,inv!$U$1:$U$1200,'DIAS DE INVENTARIO TAT'!I$1)</f>
        <v>0</v>
      </c>
      <c r="J24">
        <f>+SUMIFS(inv!$D$1:$D$1200,inv!$A$1:$A$1200,$B24,inv!$T$1:$T$1200,$A24,inv!$U$1:$U$1200,'DIAS DE INVENTARIO TAT'!J$1)</f>
        <v>0</v>
      </c>
      <c r="K24">
        <f>+SUMIFS(inv!$D$1:$D$1200,inv!$A$1:$A$1200,$B24,inv!$T$1:$T$1200,$A24,inv!$U$1:$U$1200,'DIAS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2062</v>
      </c>
      <c r="E25">
        <f>+SUMIFS(inv!$D$1:$D$1200,inv!$A$1:$A$1200,$B25,inv!$T$1:$T$1200,$A25,inv!$U$1:$U$1200,'DIAS DE INVENTARIO TAT'!E$1)</f>
        <v>0</v>
      </c>
      <c r="F25">
        <f>+SUMIFS(inv!$D$1:$D$1200,inv!$A$1:$A$1200,$B25,inv!$T$1:$T$1200,$A25,inv!$U$1:$U$1200,'DIAS DE INVENTARIO TAT'!F$1)</f>
        <v>0</v>
      </c>
      <c r="G25">
        <f>+SUMIFS(inv!$D$1:$D$1200,inv!$A$1:$A$1200,$B25,inv!$T$1:$T$1200,$A25,inv!$U$1:$U$1200,'DIAS DE INVENTARIO TAT'!G$1)</f>
        <v>2062</v>
      </c>
      <c r="H25">
        <f>+SUMIFS(inv!$D$1:$D$1200,inv!$A$1:$A$1200,$B25,inv!$T$1:$T$1200,$A25,inv!$U$1:$U$1200,'DIAS DE INVENTARIO TAT'!H$1)</f>
        <v>0</v>
      </c>
      <c r="I25">
        <f>+SUMIFS(inv!$D$1:$D$1200,inv!$A$1:$A$1200,$B25,inv!$T$1:$T$1200,$A25,inv!$U$1:$U$1200,'DIAS DE INVENTARIO TAT'!I$1)</f>
        <v>0</v>
      </c>
      <c r="J25">
        <f>+SUMIFS(inv!$D$1:$D$1200,inv!$A$1:$A$1200,$B25,inv!$T$1:$T$1200,$A25,inv!$U$1:$U$1200,'DIAS DE INVENTARIO TAT'!J$1)</f>
        <v>0</v>
      </c>
      <c r="K25">
        <f>+SUMIFS(inv!$D$1:$D$1200,inv!$A$1:$A$1200,$B25,inv!$T$1:$T$1200,$A25,inv!$U$1:$U$1200,'DIAS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+SUMIFS(inv!$D$1:$D$1200,inv!$A$1:$A$1200,$B26,inv!$T$1:$T$1200,$A26,inv!$U$1:$U$1200,'DIAS DE INVENTARIO TAT'!E$1)</f>
        <v>0</v>
      </c>
      <c r="F26">
        <f>+SUMIFS(inv!$D$1:$D$1200,inv!$A$1:$A$1200,$B26,inv!$T$1:$T$1200,$A26,inv!$U$1:$U$1200,'DIAS DE INVENTARIO TAT'!F$1)</f>
        <v>0</v>
      </c>
      <c r="G26">
        <f>+SUMIFS(inv!$D$1:$D$1200,inv!$A$1:$A$1200,$B26,inv!$T$1:$T$1200,$A26,inv!$U$1:$U$1200,'DIAS DE INVENTARIO TAT'!G$1)</f>
        <v>0</v>
      </c>
      <c r="H26">
        <f>+SUMIFS(inv!$D$1:$D$1200,inv!$A$1:$A$1200,$B26,inv!$T$1:$T$1200,$A26,inv!$U$1:$U$1200,'DIAS DE INVENTARIO TAT'!H$1)</f>
        <v>0</v>
      </c>
      <c r="I26">
        <f>+SUMIFS(inv!$D$1:$D$1200,inv!$A$1:$A$1200,$B26,inv!$T$1:$T$1200,$A26,inv!$U$1:$U$1200,'DIAS DE INVENTARIO TAT'!I$1)</f>
        <v>0</v>
      </c>
      <c r="J26">
        <f>+SUMIFS(inv!$D$1:$D$1200,inv!$A$1:$A$1200,$B26,inv!$T$1:$T$1200,$A26,inv!$U$1:$U$1200,'DIAS DE INVENTARIO TAT'!J$1)</f>
        <v>0</v>
      </c>
      <c r="K26">
        <f>+SUMIFS(inv!$D$1:$D$1200,inv!$A$1:$A$1200,$B26,inv!$T$1:$T$1200,$A26,inv!$U$1:$U$1200,'DIAS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+SUMIFS(inv!$D$1:$D$1200,inv!$A$1:$A$1200,$B27,inv!$T$1:$T$1200,$A27,inv!$U$1:$U$1200,'DIAS DE INVENTARIO TAT'!E$1)</f>
        <v>0</v>
      </c>
      <c r="F27">
        <f>+SUMIFS(inv!$D$1:$D$1200,inv!$A$1:$A$1200,$B27,inv!$T$1:$T$1200,$A27,inv!$U$1:$U$1200,'DIAS DE INVENTARIO TAT'!F$1)</f>
        <v>0</v>
      </c>
      <c r="G27">
        <f>+SUMIFS(inv!$D$1:$D$1200,inv!$A$1:$A$1200,$B27,inv!$T$1:$T$1200,$A27,inv!$U$1:$U$1200,'DIAS DE INVENTARIO TAT'!G$1)</f>
        <v>0</v>
      </c>
      <c r="H27">
        <f>+SUMIFS(inv!$D$1:$D$1200,inv!$A$1:$A$1200,$B27,inv!$T$1:$T$1200,$A27,inv!$U$1:$U$1200,'DIAS DE INVENTARIO TAT'!H$1)</f>
        <v>0</v>
      </c>
      <c r="I27">
        <f>+SUMIFS(inv!$D$1:$D$1200,inv!$A$1:$A$1200,$B27,inv!$T$1:$T$1200,$A27,inv!$U$1:$U$1200,'DIAS DE INVENTARIO TAT'!I$1)</f>
        <v>0</v>
      </c>
      <c r="J27">
        <f>+SUMIFS(inv!$D$1:$D$1200,inv!$A$1:$A$1200,$B27,inv!$T$1:$T$1200,$A27,inv!$U$1:$U$1200,'DIAS DE INVENTARIO TAT'!J$1)</f>
        <v>0</v>
      </c>
      <c r="K27">
        <f>+SUMIFS(inv!$D$1:$D$1200,inv!$A$1:$A$1200,$B27,inv!$T$1:$T$1200,$A27,inv!$U$1:$U$1200,'DIAS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+SUMIFS(inv!$D$1:$D$1200,inv!$A$1:$A$1200,$B28,inv!$T$1:$T$1200,$A28,inv!$U$1:$U$1200,'DIAS DE INVENTARIO TAT'!E$1)</f>
        <v>0</v>
      </c>
      <c r="F28">
        <f>+SUMIFS(inv!$D$1:$D$1200,inv!$A$1:$A$1200,$B28,inv!$T$1:$T$1200,$A28,inv!$U$1:$U$1200,'DIAS DE INVENTARIO TAT'!F$1)</f>
        <v>0</v>
      </c>
      <c r="G28">
        <f>+SUMIFS(inv!$D$1:$D$1200,inv!$A$1:$A$1200,$B28,inv!$T$1:$T$1200,$A28,inv!$U$1:$U$1200,'DIAS DE INVENTARIO TAT'!G$1)</f>
        <v>0</v>
      </c>
      <c r="H28">
        <f>+SUMIFS(inv!$D$1:$D$1200,inv!$A$1:$A$1200,$B28,inv!$T$1:$T$1200,$A28,inv!$U$1:$U$1200,'DIAS DE INVENTARIO TAT'!H$1)</f>
        <v>0</v>
      </c>
      <c r="I28">
        <f>+SUMIFS(inv!$D$1:$D$1200,inv!$A$1:$A$1200,$B28,inv!$T$1:$T$1200,$A28,inv!$U$1:$U$1200,'DIAS DE INVENTARIO TAT'!I$1)</f>
        <v>0</v>
      </c>
      <c r="J28">
        <f>+SUMIFS(inv!$D$1:$D$1200,inv!$A$1:$A$1200,$B28,inv!$T$1:$T$1200,$A28,inv!$U$1:$U$1200,'DIAS DE INVENTARIO TAT'!J$1)</f>
        <v>0</v>
      </c>
      <c r="K28">
        <f>+SUMIFS(inv!$D$1:$D$1200,inv!$A$1:$A$1200,$B28,inv!$T$1:$T$1200,$A28,inv!$U$1:$U$1200,'DIAS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+SUMIFS(inv!$D$1:$D$1200,inv!$A$1:$A$1200,$B29,inv!$T$1:$T$1200,$A29,inv!$U$1:$U$1200,'DIAS DE INVENTARIO TAT'!E$1)</f>
        <v>0</v>
      </c>
      <c r="F29">
        <f>+SUMIFS(inv!$D$1:$D$1200,inv!$A$1:$A$1200,$B29,inv!$T$1:$T$1200,$A29,inv!$U$1:$U$1200,'DIAS DE INVENTARIO TAT'!F$1)</f>
        <v>0</v>
      </c>
      <c r="G29">
        <f>+SUMIFS(inv!$D$1:$D$1200,inv!$A$1:$A$1200,$B29,inv!$T$1:$T$1200,$A29,inv!$U$1:$U$1200,'DIAS DE INVENTARIO TAT'!G$1)</f>
        <v>0</v>
      </c>
      <c r="H29">
        <f>+SUMIFS(inv!$D$1:$D$1200,inv!$A$1:$A$1200,$B29,inv!$T$1:$T$1200,$A29,inv!$U$1:$U$1200,'DIAS DE INVENTARIO TAT'!H$1)</f>
        <v>0</v>
      </c>
      <c r="I29">
        <f>+SUMIFS(inv!$D$1:$D$1200,inv!$A$1:$A$1200,$B29,inv!$T$1:$T$1200,$A29,inv!$U$1:$U$1200,'DIAS DE INVENTARIO TAT'!I$1)</f>
        <v>0</v>
      </c>
      <c r="J29">
        <f>+SUMIFS(inv!$D$1:$D$1200,inv!$A$1:$A$1200,$B29,inv!$T$1:$T$1200,$A29,inv!$U$1:$U$1200,'DIAS DE INVENTARIO TAT'!J$1)</f>
        <v>0</v>
      </c>
      <c r="K29">
        <f>+SUMIFS(inv!$D$1:$D$1200,inv!$A$1:$A$1200,$B29,inv!$T$1:$T$1200,$A29,inv!$U$1:$U$1200,'DIAS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+SUMIFS(inv!$D$1:$D$1200,inv!$A$1:$A$1200,$B30,inv!$T$1:$T$1200,$A30,inv!$U$1:$U$1200,'DIAS DE INVENTARIO TAT'!E$1)</f>
        <v>0</v>
      </c>
      <c r="F30">
        <f>+SUMIFS(inv!$D$1:$D$1200,inv!$A$1:$A$1200,$B30,inv!$T$1:$T$1200,$A30,inv!$U$1:$U$1200,'DIAS DE INVENTARIO TAT'!F$1)</f>
        <v>0</v>
      </c>
      <c r="G30">
        <f>+SUMIFS(inv!$D$1:$D$1200,inv!$A$1:$A$1200,$B30,inv!$T$1:$T$1200,$A30,inv!$U$1:$U$1200,'DIAS DE INVENTARIO TAT'!G$1)</f>
        <v>0</v>
      </c>
      <c r="H30">
        <f>+SUMIFS(inv!$D$1:$D$1200,inv!$A$1:$A$1200,$B30,inv!$T$1:$T$1200,$A30,inv!$U$1:$U$1200,'DIAS DE INVENTARIO TAT'!H$1)</f>
        <v>0</v>
      </c>
      <c r="I30">
        <f>+SUMIFS(inv!$D$1:$D$1200,inv!$A$1:$A$1200,$B30,inv!$T$1:$T$1200,$A30,inv!$U$1:$U$1200,'DIAS DE INVENTARIO TAT'!I$1)</f>
        <v>0</v>
      </c>
      <c r="J30">
        <f>+SUMIFS(inv!$D$1:$D$1200,inv!$A$1:$A$1200,$B30,inv!$T$1:$T$1200,$A30,inv!$U$1:$U$1200,'DIAS DE INVENTARIO TAT'!J$1)</f>
        <v>0</v>
      </c>
      <c r="K30">
        <f>+SUMIFS(inv!$D$1:$D$1200,inv!$A$1:$A$1200,$B30,inv!$T$1:$T$1200,$A30,inv!$U$1:$U$1200,'DIAS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+SUMIFS(inv!$D$1:$D$1200,inv!$A$1:$A$1200,$B31,inv!$T$1:$T$1200,$A31,inv!$U$1:$U$1200,'DIAS DE INVENTARIO TAT'!E$1)</f>
        <v>0</v>
      </c>
      <c r="F31">
        <f>+SUMIFS(inv!$D$1:$D$1200,inv!$A$1:$A$1200,$B31,inv!$T$1:$T$1200,$A31,inv!$U$1:$U$1200,'DIAS DE INVENTARIO TAT'!F$1)</f>
        <v>0</v>
      </c>
      <c r="G31">
        <f>+SUMIFS(inv!$D$1:$D$1200,inv!$A$1:$A$1200,$B31,inv!$T$1:$T$1200,$A31,inv!$U$1:$U$1200,'DIAS DE INVENTARIO TAT'!G$1)</f>
        <v>0</v>
      </c>
      <c r="H31">
        <f>+SUMIFS(inv!$D$1:$D$1200,inv!$A$1:$A$1200,$B31,inv!$T$1:$T$1200,$A31,inv!$U$1:$U$1200,'DIAS DE INVENTARIO TAT'!H$1)</f>
        <v>0</v>
      </c>
      <c r="I31">
        <f>+SUMIFS(inv!$D$1:$D$1200,inv!$A$1:$A$1200,$B31,inv!$T$1:$T$1200,$A31,inv!$U$1:$U$1200,'DIAS DE INVENTARIO TAT'!I$1)</f>
        <v>0</v>
      </c>
      <c r="J31">
        <f>+SUMIFS(inv!$D$1:$D$1200,inv!$A$1:$A$1200,$B31,inv!$T$1:$T$1200,$A31,inv!$U$1:$U$1200,'DIAS DE INVENTARIO TAT'!J$1)</f>
        <v>0</v>
      </c>
      <c r="K31">
        <f>+SUMIFS(inv!$D$1:$D$1200,inv!$A$1:$A$1200,$B31,inv!$T$1:$T$1200,$A31,inv!$U$1:$U$1200,'DIAS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+SUMIFS(inv!$D$1:$D$1200,inv!$A$1:$A$1200,$B32,inv!$T$1:$T$1200,$A32,inv!$U$1:$U$1200,'DIAS DE INVENTARIO TAT'!E$1)</f>
        <v>0</v>
      </c>
      <c r="F32">
        <f>+SUMIFS(inv!$D$1:$D$1200,inv!$A$1:$A$1200,$B32,inv!$T$1:$T$1200,$A32,inv!$U$1:$U$1200,'DIAS DE INVENTARIO TAT'!F$1)</f>
        <v>0</v>
      </c>
      <c r="G32">
        <f>+SUMIFS(inv!$D$1:$D$1200,inv!$A$1:$A$1200,$B32,inv!$T$1:$T$1200,$A32,inv!$U$1:$U$1200,'DIAS DE INVENTARIO TAT'!G$1)</f>
        <v>0</v>
      </c>
      <c r="H32">
        <f>+SUMIFS(inv!$D$1:$D$1200,inv!$A$1:$A$1200,$B32,inv!$T$1:$T$1200,$A32,inv!$U$1:$U$1200,'DIAS DE INVENTARIO TAT'!H$1)</f>
        <v>0</v>
      </c>
      <c r="I32">
        <f>+SUMIFS(inv!$D$1:$D$1200,inv!$A$1:$A$1200,$B32,inv!$T$1:$T$1200,$A32,inv!$U$1:$U$1200,'DIAS DE INVENTARIO TAT'!I$1)</f>
        <v>0</v>
      </c>
      <c r="J32">
        <f>+SUMIFS(inv!$D$1:$D$1200,inv!$A$1:$A$1200,$B32,inv!$T$1:$T$1200,$A32,inv!$U$1:$U$1200,'DIAS DE INVENTARIO TAT'!J$1)</f>
        <v>0</v>
      </c>
      <c r="K32">
        <f>+SUMIFS(inv!$D$1:$D$1200,inv!$A$1:$A$1200,$B32,inv!$T$1:$T$1200,$A32,inv!$U$1:$U$1200,'DIAS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+SUMIFS(inv!$D$1:$D$1200,inv!$A$1:$A$1200,$B33,inv!$T$1:$T$1200,$A33,inv!$U$1:$U$1200,'DIAS DE INVENTARIO TAT'!E$1)</f>
        <v>0</v>
      </c>
      <c r="F33">
        <f>+SUMIFS(inv!$D$1:$D$1200,inv!$A$1:$A$1200,$B33,inv!$T$1:$T$1200,$A33,inv!$U$1:$U$1200,'DIAS DE INVENTARIO TAT'!F$1)</f>
        <v>0</v>
      </c>
      <c r="G33">
        <f>+SUMIFS(inv!$D$1:$D$1200,inv!$A$1:$A$1200,$B33,inv!$T$1:$T$1200,$A33,inv!$U$1:$U$1200,'DIAS DE INVENTARIO TAT'!G$1)</f>
        <v>0</v>
      </c>
      <c r="H33">
        <f>+SUMIFS(inv!$D$1:$D$1200,inv!$A$1:$A$1200,$B33,inv!$T$1:$T$1200,$A33,inv!$U$1:$U$1200,'DIAS DE INVENTARIO TAT'!H$1)</f>
        <v>0</v>
      </c>
      <c r="I33">
        <f>+SUMIFS(inv!$D$1:$D$1200,inv!$A$1:$A$1200,$B33,inv!$T$1:$T$1200,$A33,inv!$U$1:$U$1200,'DIAS DE INVENTARIO TAT'!I$1)</f>
        <v>0</v>
      </c>
      <c r="J33">
        <f>+SUMIFS(inv!$D$1:$D$1200,inv!$A$1:$A$1200,$B33,inv!$T$1:$T$1200,$A33,inv!$U$1:$U$1200,'DIAS DE INVENTARIO TAT'!J$1)</f>
        <v>0</v>
      </c>
      <c r="K33">
        <f>+SUMIFS(inv!$D$1:$D$1200,inv!$A$1:$A$1200,$B33,inv!$T$1:$T$1200,$A33,inv!$U$1:$U$1200,'DIAS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+SUMIFS(inv!$D$1:$D$1200,inv!$A$1:$A$1200,$B34,inv!$T$1:$T$1200,$A34,inv!$U$1:$U$1200,'DIAS DE INVENTARIO TAT'!E$1)</f>
        <v>0</v>
      </c>
      <c r="F34">
        <f>+SUMIFS(inv!$D$1:$D$1200,inv!$A$1:$A$1200,$B34,inv!$T$1:$T$1200,$A34,inv!$U$1:$U$1200,'DIAS DE INVENTARIO TAT'!F$1)</f>
        <v>0</v>
      </c>
      <c r="G34">
        <f>+SUMIFS(inv!$D$1:$D$1200,inv!$A$1:$A$1200,$B34,inv!$T$1:$T$1200,$A34,inv!$U$1:$U$1200,'DIAS DE INVENTARIO TAT'!G$1)</f>
        <v>0</v>
      </c>
      <c r="H34">
        <f>+SUMIFS(inv!$D$1:$D$1200,inv!$A$1:$A$1200,$B34,inv!$T$1:$T$1200,$A34,inv!$U$1:$U$1200,'DIAS DE INVENTARIO TAT'!H$1)</f>
        <v>0</v>
      </c>
      <c r="I34">
        <f>+SUMIFS(inv!$D$1:$D$1200,inv!$A$1:$A$1200,$B34,inv!$T$1:$T$1200,$A34,inv!$U$1:$U$1200,'DIAS DE INVENTARIO TAT'!I$1)</f>
        <v>0</v>
      </c>
      <c r="J34">
        <f>+SUMIFS(inv!$D$1:$D$1200,inv!$A$1:$A$1200,$B34,inv!$T$1:$T$1200,$A34,inv!$U$1:$U$1200,'DIAS DE INVENTARIO TAT'!J$1)</f>
        <v>0</v>
      </c>
      <c r="K34">
        <f>+SUMIFS(inv!$D$1:$D$1200,inv!$A$1:$A$1200,$B34,inv!$T$1:$T$1200,$A34,inv!$U$1:$U$1200,'DIAS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+SUMIFS(inv!$D$1:$D$1200,inv!$A$1:$A$1200,$B35,inv!$T$1:$T$1200,$A35,inv!$U$1:$U$1200,'DIAS DE INVENTARIO TAT'!E$1)</f>
        <v>0</v>
      </c>
      <c r="F35">
        <f>+SUMIFS(inv!$D$1:$D$1200,inv!$A$1:$A$1200,$B35,inv!$T$1:$T$1200,$A35,inv!$U$1:$U$1200,'DIAS DE INVENTARIO TAT'!F$1)</f>
        <v>0</v>
      </c>
      <c r="G35">
        <f>+SUMIFS(inv!$D$1:$D$1200,inv!$A$1:$A$1200,$B35,inv!$T$1:$T$1200,$A35,inv!$U$1:$U$1200,'DIAS DE INVENTARIO TAT'!G$1)</f>
        <v>0</v>
      </c>
      <c r="H35">
        <f>+SUMIFS(inv!$D$1:$D$1200,inv!$A$1:$A$1200,$B35,inv!$T$1:$T$1200,$A35,inv!$U$1:$U$1200,'DIAS DE INVENTARIO TAT'!H$1)</f>
        <v>0</v>
      </c>
      <c r="I35">
        <f>+SUMIFS(inv!$D$1:$D$1200,inv!$A$1:$A$1200,$B35,inv!$T$1:$T$1200,$A35,inv!$U$1:$U$1200,'DIAS DE INVENTARIO TAT'!I$1)</f>
        <v>0</v>
      </c>
      <c r="J35">
        <f>+SUMIFS(inv!$D$1:$D$1200,inv!$A$1:$A$1200,$B35,inv!$T$1:$T$1200,$A35,inv!$U$1:$U$1200,'DIAS DE INVENTARIO TAT'!J$1)</f>
        <v>0</v>
      </c>
      <c r="K35">
        <f>+SUMIFS(inv!$D$1:$D$1200,inv!$A$1:$A$1200,$B35,inv!$T$1:$T$1200,$A35,inv!$U$1:$U$1200,'DIAS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+SUMIFS(inv!$D$1:$D$1200,inv!$A$1:$A$1200,$B36,inv!$T$1:$T$1200,$A36,inv!$U$1:$U$1200,'DIAS DE INVENTARIO TAT'!E$1)</f>
        <v>0</v>
      </c>
      <c r="F36">
        <f>+SUMIFS(inv!$D$1:$D$1200,inv!$A$1:$A$1200,$B36,inv!$T$1:$T$1200,$A36,inv!$U$1:$U$1200,'DIAS DE INVENTARIO TAT'!F$1)</f>
        <v>0</v>
      </c>
      <c r="G36">
        <f>+SUMIFS(inv!$D$1:$D$1200,inv!$A$1:$A$1200,$B36,inv!$T$1:$T$1200,$A36,inv!$U$1:$U$1200,'DIAS DE INVENTARIO TAT'!G$1)</f>
        <v>0</v>
      </c>
      <c r="H36">
        <f>+SUMIFS(inv!$D$1:$D$1200,inv!$A$1:$A$1200,$B36,inv!$T$1:$T$1200,$A36,inv!$U$1:$U$1200,'DIAS DE INVENTARIO TAT'!H$1)</f>
        <v>0</v>
      </c>
      <c r="I36">
        <f>+SUMIFS(inv!$D$1:$D$1200,inv!$A$1:$A$1200,$B36,inv!$T$1:$T$1200,$A36,inv!$U$1:$U$1200,'DIAS DE INVENTARIO TAT'!I$1)</f>
        <v>0</v>
      </c>
      <c r="J36">
        <f>+SUMIFS(inv!$D$1:$D$1200,inv!$A$1:$A$1200,$B36,inv!$T$1:$T$1200,$A36,inv!$U$1:$U$1200,'DIAS DE INVENTARIO TAT'!J$1)</f>
        <v>0</v>
      </c>
      <c r="K36">
        <f>+SUMIFS(inv!$D$1:$D$1200,inv!$A$1:$A$1200,$B36,inv!$T$1:$T$1200,$A36,inv!$U$1:$U$1200,'DIAS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+SUMIFS(inv!$D$1:$D$1200,inv!$A$1:$A$1200,$B37,inv!$T$1:$T$1200,$A37,inv!$U$1:$U$1200,'DIAS DE INVENTARIO TAT'!E$1)</f>
        <v>0</v>
      </c>
      <c r="F37">
        <f>+SUMIFS(inv!$D$1:$D$1200,inv!$A$1:$A$1200,$B37,inv!$T$1:$T$1200,$A37,inv!$U$1:$U$1200,'DIAS DE INVENTARIO TAT'!F$1)</f>
        <v>0</v>
      </c>
      <c r="G37">
        <f>+SUMIFS(inv!$D$1:$D$1200,inv!$A$1:$A$1200,$B37,inv!$T$1:$T$1200,$A37,inv!$U$1:$U$1200,'DIAS DE INVENTARIO TAT'!G$1)</f>
        <v>0</v>
      </c>
      <c r="H37">
        <f>+SUMIFS(inv!$D$1:$D$1200,inv!$A$1:$A$1200,$B37,inv!$T$1:$T$1200,$A37,inv!$U$1:$U$1200,'DIAS DE INVENTARIO TAT'!H$1)</f>
        <v>0</v>
      </c>
      <c r="I37">
        <f>+SUMIFS(inv!$D$1:$D$1200,inv!$A$1:$A$1200,$B37,inv!$T$1:$T$1200,$A37,inv!$U$1:$U$1200,'DIAS DE INVENTARIO TAT'!I$1)</f>
        <v>0</v>
      </c>
      <c r="J37">
        <f>+SUMIFS(inv!$D$1:$D$1200,inv!$A$1:$A$1200,$B37,inv!$T$1:$T$1200,$A37,inv!$U$1:$U$1200,'DIAS DE INVENTARIO TAT'!J$1)</f>
        <v>0</v>
      </c>
      <c r="K37">
        <f>+SUMIFS(inv!$D$1:$D$1200,inv!$A$1:$A$1200,$B37,inv!$T$1:$T$1200,$A37,inv!$U$1:$U$1200,'DIAS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+SUMIFS(inv!$D$1:$D$1200,inv!$A$1:$A$1200,$B38,inv!$T$1:$T$1200,$A38,inv!$U$1:$U$1200,'DIAS DE INVENTARIO TAT'!E$1)</f>
        <v>0</v>
      </c>
      <c r="F38">
        <f>+SUMIFS(inv!$D$1:$D$1200,inv!$A$1:$A$1200,$B38,inv!$T$1:$T$1200,$A38,inv!$U$1:$U$1200,'DIAS DE INVENTARIO TAT'!F$1)</f>
        <v>0</v>
      </c>
      <c r="G38">
        <f>+SUMIFS(inv!$D$1:$D$1200,inv!$A$1:$A$1200,$B38,inv!$T$1:$T$1200,$A38,inv!$U$1:$U$1200,'DIAS DE INVENTARIO TAT'!G$1)</f>
        <v>0</v>
      </c>
      <c r="H38">
        <f>+SUMIFS(inv!$D$1:$D$1200,inv!$A$1:$A$1200,$B38,inv!$T$1:$T$1200,$A38,inv!$U$1:$U$1200,'DIAS DE INVENTARIO TAT'!H$1)</f>
        <v>0</v>
      </c>
      <c r="I38">
        <f>+SUMIFS(inv!$D$1:$D$1200,inv!$A$1:$A$1200,$B38,inv!$T$1:$T$1200,$A38,inv!$U$1:$U$1200,'DIAS DE INVENTARIO TAT'!I$1)</f>
        <v>0</v>
      </c>
      <c r="J38">
        <f>+SUMIFS(inv!$D$1:$D$1200,inv!$A$1:$A$1200,$B38,inv!$T$1:$T$1200,$A38,inv!$U$1:$U$1200,'DIAS DE INVENTARIO TAT'!J$1)</f>
        <v>0</v>
      </c>
      <c r="K38">
        <f>+SUMIFS(inv!$D$1:$D$1200,inv!$A$1:$A$1200,$B38,inv!$T$1:$T$1200,$A38,inv!$U$1:$U$1200,'DIAS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+SUMIFS(inv!$D$1:$D$1200,inv!$A$1:$A$1200,$B39,inv!$T$1:$T$1200,$A39,inv!$U$1:$U$1200,'DIAS DE INVENTARIO TAT'!E$1)</f>
        <v>0</v>
      </c>
      <c r="F39">
        <f>+SUMIFS(inv!$D$1:$D$1200,inv!$A$1:$A$1200,$B39,inv!$T$1:$T$1200,$A39,inv!$U$1:$U$1200,'DIAS DE INVENTARIO TAT'!F$1)</f>
        <v>0</v>
      </c>
      <c r="G39">
        <f>+SUMIFS(inv!$D$1:$D$1200,inv!$A$1:$A$1200,$B39,inv!$T$1:$T$1200,$A39,inv!$U$1:$U$1200,'DIAS DE INVENTARIO TAT'!G$1)</f>
        <v>0</v>
      </c>
      <c r="H39">
        <f>+SUMIFS(inv!$D$1:$D$1200,inv!$A$1:$A$1200,$B39,inv!$T$1:$T$1200,$A39,inv!$U$1:$U$1200,'DIAS DE INVENTARIO TAT'!H$1)</f>
        <v>0</v>
      </c>
      <c r="I39">
        <f>+SUMIFS(inv!$D$1:$D$1200,inv!$A$1:$A$1200,$B39,inv!$T$1:$T$1200,$A39,inv!$U$1:$U$1200,'DIAS DE INVENTARIO TAT'!I$1)</f>
        <v>0</v>
      </c>
      <c r="J39">
        <f>+SUMIFS(inv!$D$1:$D$1200,inv!$A$1:$A$1200,$B39,inv!$T$1:$T$1200,$A39,inv!$U$1:$U$1200,'DIAS DE INVENTARIO TAT'!J$1)</f>
        <v>0</v>
      </c>
      <c r="K39">
        <f>+SUMIFS(inv!$D$1:$D$1200,inv!$A$1:$A$1200,$B39,inv!$T$1:$T$1200,$A39,inv!$U$1:$U$1200,'DIAS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+SUMIFS(inv!$D$1:$D$1200,inv!$A$1:$A$1200,$B40,inv!$T$1:$T$1200,$A40,inv!$U$1:$U$1200,'DIAS DE INVENTARIO TAT'!E$1)</f>
        <v>0</v>
      </c>
      <c r="F40">
        <f>+SUMIFS(inv!$D$1:$D$1200,inv!$A$1:$A$1200,$B40,inv!$T$1:$T$1200,$A40,inv!$U$1:$U$1200,'DIAS DE INVENTARIO TAT'!F$1)</f>
        <v>0</v>
      </c>
      <c r="G40">
        <f>+SUMIFS(inv!$D$1:$D$1200,inv!$A$1:$A$1200,$B40,inv!$T$1:$T$1200,$A40,inv!$U$1:$U$1200,'DIAS DE INVENTARIO TAT'!G$1)</f>
        <v>0</v>
      </c>
      <c r="H40">
        <f>+SUMIFS(inv!$D$1:$D$1200,inv!$A$1:$A$1200,$B40,inv!$T$1:$T$1200,$A40,inv!$U$1:$U$1200,'DIAS DE INVENTARIO TAT'!H$1)</f>
        <v>0</v>
      </c>
      <c r="I40">
        <f>+SUMIFS(inv!$D$1:$D$1200,inv!$A$1:$A$1200,$B40,inv!$T$1:$T$1200,$A40,inv!$U$1:$U$1200,'DIAS DE INVENTARIO TAT'!I$1)</f>
        <v>0</v>
      </c>
      <c r="J40">
        <f>+SUMIFS(inv!$D$1:$D$1200,inv!$A$1:$A$1200,$B40,inv!$T$1:$T$1200,$A40,inv!$U$1:$U$1200,'DIAS DE INVENTARIO TAT'!J$1)</f>
        <v>0</v>
      </c>
      <c r="K40">
        <f>+SUMIFS(inv!$D$1:$D$1200,inv!$A$1:$A$1200,$B40,inv!$T$1:$T$1200,$A40,inv!$U$1:$U$1200,'DIAS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+SUMIFS(inv!$D$1:$D$1200,inv!$A$1:$A$1200,$B41,inv!$T$1:$T$1200,$A41,inv!$U$1:$U$1200,'DIAS DE INVENTARIO TAT'!E$1)</f>
        <v>0</v>
      </c>
      <c r="F41">
        <f>+SUMIFS(inv!$D$1:$D$1200,inv!$A$1:$A$1200,$B41,inv!$T$1:$T$1200,$A41,inv!$U$1:$U$1200,'DIAS DE INVENTARIO TAT'!F$1)</f>
        <v>0</v>
      </c>
      <c r="G41">
        <f>+SUMIFS(inv!$D$1:$D$1200,inv!$A$1:$A$1200,$B41,inv!$T$1:$T$1200,$A41,inv!$U$1:$U$1200,'DIAS DE INVENTARIO TAT'!G$1)</f>
        <v>0</v>
      </c>
      <c r="H41">
        <f>+SUMIFS(inv!$D$1:$D$1200,inv!$A$1:$A$1200,$B41,inv!$T$1:$T$1200,$A41,inv!$U$1:$U$1200,'DIAS DE INVENTARIO TAT'!H$1)</f>
        <v>0</v>
      </c>
      <c r="I41">
        <f>+SUMIFS(inv!$D$1:$D$1200,inv!$A$1:$A$1200,$B41,inv!$T$1:$T$1200,$A41,inv!$U$1:$U$1200,'DIAS DE INVENTARIO TAT'!I$1)</f>
        <v>0</v>
      </c>
      <c r="J41">
        <f>+SUMIFS(inv!$D$1:$D$1200,inv!$A$1:$A$1200,$B41,inv!$T$1:$T$1200,$A41,inv!$U$1:$U$1200,'DIAS DE INVENTARIO TAT'!J$1)</f>
        <v>0</v>
      </c>
      <c r="K41">
        <f>+SUMIFS(inv!$D$1:$D$1200,inv!$A$1:$A$1200,$B41,inv!$T$1:$T$1200,$A41,inv!$U$1:$U$1200,'DIAS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+SUMIFS(inv!$D$1:$D$1200,inv!$A$1:$A$1200,$B42,inv!$T$1:$T$1200,$A42,inv!$U$1:$U$1200,'DIAS DE INVENTARIO TAT'!E$1)</f>
        <v>0</v>
      </c>
      <c r="F42">
        <f>+SUMIFS(inv!$D$1:$D$1200,inv!$A$1:$A$1200,$B42,inv!$T$1:$T$1200,$A42,inv!$U$1:$U$1200,'DIAS DE INVENTARIO TAT'!F$1)</f>
        <v>0</v>
      </c>
      <c r="G42">
        <f>+SUMIFS(inv!$D$1:$D$1200,inv!$A$1:$A$1200,$B42,inv!$T$1:$T$1200,$A42,inv!$U$1:$U$1200,'DIAS DE INVENTARIO TAT'!G$1)</f>
        <v>0</v>
      </c>
      <c r="H42">
        <f>+SUMIFS(inv!$D$1:$D$1200,inv!$A$1:$A$1200,$B42,inv!$T$1:$T$1200,$A42,inv!$U$1:$U$1200,'DIAS DE INVENTARIO TAT'!H$1)</f>
        <v>0</v>
      </c>
      <c r="I42">
        <f>+SUMIFS(inv!$D$1:$D$1200,inv!$A$1:$A$1200,$B42,inv!$T$1:$T$1200,$A42,inv!$U$1:$U$1200,'DIAS DE INVENTARIO TAT'!I$1)</f>
        <v>0</v>
      </c>
      <c r="J42">
        <f>+SUMIFS(inv!$D$1:$D$1200,inv!$A$1:$A$1200,$B42,inv!$T$1:$T$1200,$A42,inv!$U$1:$U$1200,'DIAS DE INVENTARIO TAT'!J$1)</f>
        <v>0</v>
      </c>
      <c r="K42">
        <f>+SUMIFS(inv!$D$1:$D$1200,inv!$A$1:$A$1200,$B42,inv!$T$1:$T$1200,$A42,inv!$U$1:$U$1200,'DIAS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+SUMIFS(inv!$D$1:$D$1200,inv!$A$1:$A$1200,$B43,inv!$T$1:$T$1200,$A43,inv!$U$1:$U$1200,'DIAS DE INVENTARIO TAT'!E$1)</f>
        <v>0</v>
      </c>
      <c r="F43">
        <f>+SUMIFS(inv!$D$1:$D$1200,inv!$A$1:$A$1200,$B43,inv!$T$1:$T$1200,$A43,inv!$U$1:$U$1200,'DIAS DE INVENTARIO TAT'!F$1)</f>
        <v>0</v>
      </c>
      <c r="G43">
        <f>+SUMIFS(inv!$D$1:$D$1200,inv!$A$1:$A$1200,$B43,inv!$T$1:$T$1200,$A43,inv!$U$1:$U$1200,'DIAS DE INVENTARIO TAT'!G$1)</f>
        <v>0</v>
      </c>
      <c r="H43">
        <f>+SUMIFS(inv!$D$1:$D$1200,inv!$A$1:$A$1200,$B43,inv!$T$1:$T$1200,$A43,inv!$U$1:$U$1200,'DIAS DE INVENTARIO TAT'!H$1)</f>
        <v>0</v>
      </c>
      <c r="I43">
        <f>+SUMIFS(inv!$D$1:$D$1200,inv!$A$1:$A$1200,$B43,inv!$T$1:$T$1200,$A43,inv!$U$1:$U$1200,'DIAS DE INVENTARIO TAT'!I$1)</f>
        <v>0</v>
      </c>
      <c r="J43">
        <f>+SUMIFS(inv!$D$1:$D$1200,inv!$A$1:$A$1200,$B43,inv!$T$1:$T$1200,$A43,inv!$U$1:$U$1200,'DIAS DE INVENTARIO TAT'!J$1)</f>
        <v>0</v>
      </c>
      <c r="K43">
        <f>+SUMIFS(inv!$D$1:$D$1200,inv!$A$1:$A$1200,$B43,inv!$T$1:$T$1200,$A43,inv!$U$1:$U$1200,'DIAS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+SUMIFS(inv!$D$1:$D$1200,inv!$A$1:$A$1200,$B44,inv!$T$1:$T$1200,$A44,inv!$U$1:$U$1200,'DIAS DE INVENTARIO TAT'!E$1)</f>
        <v>0</v>
      </c>
      <c r="F44">
        <f>+SUMIFS(inv!$D$1:$D$1200,inv!$A$1:$A$1200,$B44,inv!$T$1:$T$1200,$A44,inv!$U$1:$U$1200,'DIAS DE INVENTARIO TAT'!F$1)</f>
        <v>0</v>
      </c>
      <c r="G44">
        <f>+SUMIFS(inv!$D$1:$D$1200,inv!$A$1:$A$1200,$B44,inv!$T$1:$T$1200,$A44,inv!$U$1:$U$1200,'DIAS DE INVENTARIO TAT'!G$1)</f>
        <v>0</v>
      </c>
      <c r="H44">
        <f>+SUMIFS(inv!$D$1:$D$1200,inv!$A$1:$A$1200,$B44,inv!$T$1:$T$1200,$A44,inv!$U$1:$U$1200,'DIAS DE INVENTARIO TAT'!H$1)</f>
        <v>0</v>
      </c>
      <c r="I44">
        <f>+SUMIFS(inv!$D$1:$D$1200,inv!$A$1:$A$1200,$B44,inv!$T$1:$T$1200,$A44,inv!$U$1:$U$1200,'DIAS DE INVENTARIO TAT'!I$1)</f>
        <v>0</v>
      </c>
      <c r="J44">
        <f>+SUMIFS(inv!$D$1:$D$1200,inv!$A$1:$A$1200,$B44,inv!$T$1:$T$1200,$A44,inv!$U$1:$U$1200,'DIAS DE INVENTARIO TAT'!J$1)</f>
        <v>0</v>
      </c>
      <c r="K44">
        <f>+SUMIFS(inv!$D$1:$D$1200,inv!$A$1:$A$1200,$B44,inv!$T$1:$T$1200,$A44,inv!$U$1:$U$1200,'DIAS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+SUMIFS(inv!$D$1:$D$1200,inv!$A$1:$A$1200,$B45,inv!$T$1:$T$1200,$A45,inv!$U$1:$U$1200,'DIAS DE INVENTARIO TAT'!E$1)</f>
        <v>0</v>
      </c>
      <c r="F45">
        <f>+SUMIFS(inv!$D$1:$D$1200,inv!$A$1:$A$1200,$B45,inv!$T$1:$T$1200,$A45,inv!$U$1:$U$1200,'DIAS DE INVENTARIO TAT'!F$1)</f>
        <v>0</v>
      </c>
      <c r="G45">
        <f>+SUMIFS(inv!$D$1:$D$1200,inv!$A$1:$A$1200,$B45,inv!$T$1:$T$1200,$A45,inv!$U$1:$U$1200,'DIAS DE INVENTARIO TAT'!G$1)</f>
        <v>0</v>
      </c>
      <c r="H45">
        <f>+SUMIFS(inv!$D$1:$D$1200,inv!$A$1:$A$1200,$B45,inv!$T$1:$T$1200,$A45,inv!$U$1:$U$1200,'DIAS DE INVENTARIO TAT'!H$1)</f>
        <v>0</v>
      </c>
      <c r="I45">
        <f>+SUMIFS(inv!$D$1:$D$1200,inv!$A$1:$A$1200,$B45,inv!$T$1:$T$1200,$A45,inv!$U$1:$U$1200,'DIAS DE INVENTARIO TAT'!I$1)</f>
        <v>0</v>
      </c>
      <c r="J45">
        <f>+SUMIFS(inv!$D$1:$D$1200,inv!$A$1:$A$1200,$B45,inv!$T$1:$T$1200,$A45,inv!$U$1:$U$1200,'DIAS DE INVENTARIO TAT'!J$1)</f>
        <v>0</v>
      </c>
      <c r="K45">
        <f>+SUMIFS(inv!$D$1:$D$1200,inv!$A$1:$A$1200,$B45,inv!$T$1:$T$1200,$A45,inv!$U$1:$U$1200,'DIAS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+SUMIFS(inv!$D$1:$D$1200,inv!$A$1:$A$1200,$B46,inv!$T$1:$T$1200,$A46,inv!$U$1:$U$1200,'DIAS DE INVENTARIO TAT'!E$1)</f>
        <v>0</v>
      </c>
      <c r="F46">
        <f>+SUMIFS(inv!$D$1:$D$1200,inv!$A$1:$A$1200,$B46,inv!$T$1:$T$1200,$A46,inv!$U$1:$U$1200,'DIAS DE INVENTARIO TAT'!F$1)</f>
        <v>0</v>
      </c>
      <c r="G46">
        <f>+SUMIFS(inv!$D$1:$D$1200,inv!$A$1:$A$1200,$B46,inv!$T$1:$T$1200,$A46,inv!$U$1:$U$1200,'DIAS DE INVENTARIO TAT'!G$1)</f>
        <v>0</v>
      </c>
      <c r="H46">
        <f>+SUMIFS(inv!$D$1:$D$1200,inv!$A$1:$A$1200,$B46,inv!$T$1:$T$1200,$A46,inv!$U$1:$U$1200,'DIAS DE INVENTARIO TAT'!H$1)</f>
        <v>0</v>
      </c>
      <c r="I46">
        <f>+SUMIFS(inv!$D$1:$D$1200,inv!$A$1:$A$1200,$B46,inv!$T$1:$T$1200,$A46,inv!$U$1:$U$1200,'DIAS DE INVENTARIO TAT'!I$1)</f>
        <v>0</v>
      </c>
      <c r="J46">
        <f>+SUMIFS(inv!$D$1:$D$1200,inv!$A$1:$A$1200,$B46,inv!$T$1:$T$1200,$A46,inv!$U$1:$U$1200,'DIAS DE INVENTARIO TAT'!J$1)</f>
        <v>0</v>
      </c>
      <c r="K46">
        <f>+SUMIFS(inv!$D$1:$D$1200,inv!$A$1:$A$1200,$B46,inv!$T$1:$T$1200,$A46,inv!$U$1:$U$1200,'DIAS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+SUMIFS(inv!$D$1:$D$1200,inv!$A$1:$A$1200,$B47,inv!$T$1:$T$1200,$A47,inv!$U$1:$U$1200,'DIAS DE INVENTARIO TAT'!E$1)</f>
        <v>0</v>
      </c>
      <c r="F47">
        <f>+SUMIFS(inv!$D$1:$D$1200,inv!$A$1:$A$1200,$B47,inv!$T$1:$T$1200,$A47,inv!$U$1:$U$1200,'DIAS DE INVENTARIO TAT'!F$1)</f>
        <v>0</v>
      </c>
      <c r="G47">
        <f>+SUMIFS(inv!$D$1:$D$1200,inv!$A$1:$A$1200,$B47,inv!$T$1:$T$1200,$A47,inv!$U$1:$U$1200,'DIAS DE INVENTARIO TAT'!G$1)</f>
        <v>0</v>
      </c>
      <c r="H47">
        <f>+SUMIFS(inv!$D$1:$D$1200,inv!$A$1:$A$1200,$B47,inv!$T$1:$T$1200,$A47,inv!$U$1:$U$1200,'DIAS DE INVENTARIO TAT'!H$1)</f>
        <v>0</v>
      </c>
      <c r="I47">
        <f>+SUMIFS(inv!$D$1:$D$1200,inv!$A$1:$A$1200,$B47,inv!$T$1:$T$1200,$A47,inv!$U$1:$U$1200,'DIAS DE INVENTARIO TAT'!I$1)</f>
        <v>0</v>
      </c>
      <c r="J47">
        <f>+SUMIFS(inv!$D$1:$D$1200,inv!$A$1:$A$1200,$B47,inv!$T$1:$T$1200,$A47,inv!$U$1:$U$1200,'DIAS DE INVENTARIO TAT'!J$1)</f>
        <v>0</v>
      </c>
      <c r="K47">
        <f>+SUMIFS(inv!$D$1:$D$1200,inv!$A$1:$A$1200,$B47,inv!$T$1:$T$1200,$A47,inv!$U$1:$U$1200,'DIAS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+SUMIFS(inv!$D$1:$D$1200,inv!$A$1:$A$1200,$B48,inv!$T$1:$T$1200,$A48,inv!$U$1:$U$1200,'DIAS DE INVENTARIO TAT'!E$1)</f>
        <v>0</v>
      </c>
      <c r="F48">
        <f>+SUMIFS(inv!$D$1:$D$1200,inv!$A$1:$A$1200,$B48,inv!$T$1:$T$1200,$A48,inv!$U$1:$U$1200,'DIAS DE INVENTARIO TAT'!F$1)</f>
        <v>0</v>
      </c>
      <c r="G48">
        <f>+SUMIFS(inv!$D$1:$D$1200,inv!$A$1:$A$1200,$B48,inv!$T$1:$T$1200,$A48,inv!$U$1:$U$1200,'DIAS DE INVENTARIO TAT'!G$1)</f>
        <v>0</v>
      </c>
      <c r="H48">
        <f>+SUMIFS(inv!$D$1:$D$1200,inv!$A$1:$A$1200,$B48,inv!$T$1:$T$1200,$A48,inv!$U$1:$U$1200,'DIAS DE INVENTARIO TAT'!H$1)</f>
        <v>0</v>
      </c>
      <c r="I48">
        <f>+SUMIFS(inv!$D$1:$D$1200,inv!$A$1:$A$1200,$B48,inv!$T$1:$T$1200,$A48,inv!$U$1:$U$1200,'DIAS DE INVENTARIO TAT'!I$1)</f>
        <v>0</v>
      </c>
      <c r="J48">
        <f>+SUMIFS(inv!$D$1:$D$1200,inv!$A$1:$A$1200,$B48,inv!$T$1:$T$1200,$A48,inv!$U$1:$U$1200,'DIAS DE INVENTARIO TAT'!J$1)</f>
        <v>0</v>
      </c>
      <c r="K48">
        <f>+SUMIFS(inv!$D$1:$D$1200,inv!$A$1:$A$1200,$B48,inv!$T$1:$T$1200,$A48,inv!$U$1:$U$1200,'DIAS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+SUMIFS(inv!$D$1:$D$1200,inv!$A$1:$A$1200,$B49,inv!$T$1:$T$1200,$A49,inv!$U$1:$U$1200,'DIAS DE INVENTARIO TAT'!E$1)</f>
        <v>0</v>
      </c>
      <c r="F49">
        <f>+SUMIFS(inv!$D$1:$D$1200,inv!$A$1:$A$1200,$B49,inv!$T$1:$T$1200,$A49,inv!$U$1:$U$1200,'DIAS DE INVENTARIO TAT'!F$1)</f>
        <v>0</v>
      </c>
      <c r="G49">
        <f>+SUMIFS(inv!$D$1:$D$1200,inv!$A$1:$A$1200,$B49,inv!$T$1:$T$1200,$A49,inv!$U$1:$U$1200,'DIAS DE INVENTARIO TAT'!G$1)</f>
        <v>0</v>
      </c>
      <c r="H49">
        <f>+SUMIFS(inv!$D$1:$D$1200,inv!$A$1:$A$1200,$B49,inv!$T$1:$T$1200,$A49,inv!$U$1:$U$1200,'DIAS DE INVENTARIO TAT'!H$1)</f>
        <v>0</v>
      </c>
      <c r="I49">
        <f>+SUMIFS(inv!$D$1:$D$1200,inv!$A$1:$A$1200,$B49,inv!$T$1:$T$1200,$A49,inv!$U$1:$U$1200,'DIAS DE INVENTARIO TAT'!I$1)</f>
        <v>0</v>
      </c>
      <c r="J49">
        <f>+SUMIFS(inv!$D$1:$D$1200,inv!$A$1:$A$1200,$B49,inv!$T$1:$T$1200,$A49,inv!$U$1:$U$1200,'DIAS DE INVENTARIO TAT'!J$1)</f>
        <v>0</v>
      </c>
      <c r="K49">
        <f>+SUMIFS(inv!$D$1:$D$1200,inv!$A$1:$A$1200,$B49,inv!$T$1:$T$1200,$A49,inv!$U$1:$U$1200,'DIAS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+SUMIFS(inv!$D$1:$D$1200,inv!$A$1:$A$1200,$B50,inv!$T$1:$T$1200,$A50,inv!$U$1:$U$1200,'DIAS DE INVENTARIO TAT'!E$1)</f>
        <v>0</v>
      </c>
      <c r="F50">
        <f>+SUMIFS(inv!$D$1:$D$1200,inv!$A$1:$A$1200,$B50,inv!$T$1:$T$1200,$A50,inv!$U$1:$U$1200,'DIAS DE INVENTARIO TAT'!F$1)</f>
        <v>0</v>
      </c>
      <c r="G50">
        <f>+SUMIFS(inv!$D$1:$D$1200,inv!$A$1:$A$1200,$B50,inv!$T$1:$T$1200,$A50,inv!$U$1:$U$1200,'DIAS DE INVENTARIO TAT'!G$1)</f>
        <v>0</v>
      </c>
      <c r="H50">
        <f>+SUMIFS(inv!$D$1:$D$1200,inv!$A$1:$A$1200,$B50,inv!$T$1:$T$1200,$A50,inv!$U$1:$U$1200,'DIAS DE INVENTARIO TAT'!H$1)</f>
        <v>0</v>
      </c>
      <c r="I50">
        <f>+SUMIFS(inv!$D$1:$D$1200,inv!$A$1:$A$1200,$B50,inv!$T$1:$T$1200,$A50,inv!$U$1:$U$1200,'DIAS DE INVENTARIO TAT'!I$1)</f>
        <v>0</v>
      </c>
      <c r="J50">
        <f>+SUMIFS(inv!$D$1:$D$1200,inv!$A$1:$A$1200,$B50,inv!$T$1:$T$1200,$A50,inv!$U$1:$U$1200,'DIAS DE INVENTARIO TAT'!J$1)</f>
        <v>0</v>
      </c>
      <c r="K50">
        <f>+SUMIFS(inv!$D$1:$D$1200,inv!$A$1:$A$1200,$B50,inv!$T$1:$T$1200,$A50,inv!$U$1:$U$1200,'DIAS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+SUMIFS(inv!$D$1:$D$1200,inv!$A$1:$A$1200,$B51,inv!$T$1:$T$1200,$A51,inv!$U$1:$U$1200,'DIAS DE INVENTARIO TAT'!E$1)</f>
        <v>0</v>
      </c>
      <c r="F51">
        <f>+SUMIFS(inv!$D$1:$D$1200,inv!$A$1:$A$1200,$B51,inv!$T$1:$T$1200,$A51,inv!$U$1:$U$1200,'DIAS DE INVENTARIO TAT'!F$1)</f>
        <v>0</v>
      </c>
      <c r="G51">
        <f>+SUMIFS(inv!$D$1:$D$1200,inv!$A$1:$A$1200,$B51,inv!$T$1:$T$1200,$A51,inv!$U$1:$U$1200,'DIAS DE INVENTARIO TAT'!G$1)</f>
        <v>0</v>
      </c>
      <c r="H51">
        <f>+SUMIFS(inv!$D$1:$D$1200,inv!$A$1:$A$1200,$B51,inv!$T$1:$T$1200,$A51,inv!$U$1:$U$1200,'DIAS DE INVENTARIO TAT'!H$1)</f>
        <v>0</v>
      </c>
      <c r="I51">
        <f>+SUMIFS(inv!$D$1:$D$1200,inv!$A$1:$A$1200,$B51,inv!$T$1:$T$1200,$A51,inv!$U$1:$U$1200,'DIAS DE INVENTARIO TAT'!I$1)</f>
        <v>0</v>
      </c>
      <c r="J51">
        <f>+SUMIFS(inv!$D$1:$D$1200,inv!$A$1:$A$1200,$B51,inv!$T$1:$T$1200,$A51,inv!$U$1:$U$1200,'DIAS DE INVENTARIO TAT'!J$1)</f>
        <v>0</v>
      </c>
      <c r="K51">
        <f>+SUMIFS(inv!$D$1:$D$1200,inv!$A$1:$A$1200,$B51,inv!$T$1:$T$1200,$A51,inv!$U$1:$U$1200,'DIAS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+SUMIFS(inv!$D$1:$D$1200,inv!$A$1:$A$1200,$B52,inv!$T$1:$T$1200,$A52,inv!$U$1:$U$1200,'DIAS DE INVENTARIO TAT'!E$1)</f>
        <v>0</v>
      </c>
      <c r="F52">
        <f>+SUMIFS(inv!$D$1:$D$1200,inv!$A$1:$A$1200,$B52,inv!$T$1:$T$1200,$A52,inv!$U$1:$U$1200,'DIAS DE INVENTARIO TAT'!F$1)</f>
        <v>0</v>
      </c>
      <c r="G52">
        <f>+SUMIFS(inv!$D$1:$D$1200,inv!$A$1:$A$1200,$B52,inv!$T$1:$T$1200,$A52,inv!$U$1:$U$1200,'DIAS DE INVENTARIO TAT'!G$1)</f>
        <v>0</v>
      </c>
      <c r="H52">
        <f>+SUMIFS(inv!$D$1:$D$1200,inv!$A$1:$A$1200,$B52,inv!$T$1:$T$1200,$A52,inv!$U$1:$U$1200,'DIAS DE INVENTARIO TAT'!H$1)</f>
        <v>0</v>
      </c>
      <c r="I52">
        <f>+SUMIFS(inv!$D$1:$D$1200,inv!$A$1:$A$1200,$B52,inv!$T$1:$T$1200,$A52,inv!$U$1:$U$1200,'DIAS DE INVENTARIO TAT'!I$1)</f>
        <v>0</v>
      </c>
      <c r="J52">
        <f>+SUMIFS(inv!$D$1:$D$1200,inv!$A$1:$A$1200,$B52,inv!$T$1:$T$1200,$A52,inv!$U$1:$U$1200,'DIAS DE INVENTARIO TAT'!J$1)</f>
        <v>0</v>
      </c>
      <c r="K52">
        <f>+SUMIFS(inv!$D$1:$D$1200,inv!$A$1:$A$1200,$B52,inv!$T$1:$T$1200,$A52,inv!$U$1:$U$1200,'DIAS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+SUMIFS(inv!$D$1:$D$1200,inv!$A$1:$A$1200,$B53,inv!$T$1:$T$1200,$A53,inv!$U$1:$U$1200,'DIAS DE INVENTARIO TAT'!E$1)</f>
        <v>0</v>
      </c>
      <c r="F53">
        <f>+SUMIFS(inv!$D$1:$D$1200,inv!$A$1:$A$1200,$B53,inv!$T$1:$T$1200,$A53,inv!$U$1:$U$1200,'DIAS DE INVENTARIO TAT'!F$1)</f>
        <v>0</v>
      </c>
      <c r="G53">
        <f>+SUMIFS(inv!$D$1:$D$1200,inv!$A$1:$A$1200,$B53,inv!$T$1:$T$1200,$A53,inv!$U$1:$U$1200,'DIAS DE INVENTARIO TAT'!G$1)</f>
        <v>0</v>
      </c>
      <c r="H53">
        <f>+SUMIFS(inv!$D$1:$D$1200,inv!$A$1:$A$1200,$B53,inv!$T$1:$T$1200,$A53,inv!$U$1:$U$1200,'DIAS DE INVENTARIO TAT'!H$1)</f>
        <v>0</v>
      </c>
      <c r="I53">
        <f>+SUMIFS(inv!$D$1:$D$1200,inv!$A$1:$A$1200,$B53,inv!$T$1:$T$1200,$A53,inv!$U$1:$U$1200,'DIAS DE INVENTARIO TAT'!I$1)</f>
        <v>0</v>
      </c>
      <c r="J53">
        <f>+SUMIFS(inv!$D$1:$D$1200,inv!$A$1:$A$1200,$B53,inv!$T$1:$T$1200,$A53,inv!$U$1:$U$1200,'DIAS DE INVENTARIO TAT'!J$1)</f>
        <v>0</v>
      </c>
      <c r="K53">
        <f>+SUMIFS(inv!$D$1:$D$1200,inv!$A$1:$A$1200,$B53,inv!$T$1:$T$1200,$A53,inv!$U$1:$U$1200,'DIAS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+SUMIFS(inv!$D$1:$D$1200,inv!$A$1:$A$1200,$B54,inv!$T$1:$T$1200,$A54,inv!$U$1:$U$1200,'DIAS DE INVENTARIO TAT'!E$1)</f>
        <v>0</v>
      </c>
      <c r="F54">
        <f>+SUMIFS(inv!$D$1:$D$1200,inv!$A$1:$A$1200,$B54,inv!$T$1:$T$1200,$A54,inv!$U$1:$U$1200,'DIAS DE INVENTARIO TAT'!F$1)</f>
        <v>0</v>
      </c>
      <c r="G54">
        <f>+SUMIFS(inv!$D$1:$D$1200,inv!$A$1:$A$1200,$B54,inv!$T$1:$T$1200,$A54,inv!$U$1:$U$1200,'DIAS DE INVENTARIO TAT'!G$1)</f>
        <v>0</v>
      </c>
      <c r="H54">
        <f>+SUMIFS(inv!$D$1:$D$1200,inv!$A$1:$A$1200,$B54,inv!$T$1:$T$1200,$A54,inv!$U$1:$U$1200,'DIAS DE INVENTARIO TAT'!H$1)</f>
        <v>0</v>
      </c>
      <c r="I54">
        <f>+SUMIFS(inv!$D$1:$D$1200,inv!$A$1:$A$1200,$B54,inv!$T$1:$T$1200,$A54,inv!$U$1:$U$1200,'DIAS DE INVENTARIO TAT'!I$1)</f>
        <v>0</v>
      </c>
      <c r="J54">
        <f>+SUMIFS(inv!$D$1:$D$1200,inv!$A$1:$A$1200,$B54,inv!$T$1:$T$1200,$A54,inv!$U$1:$U$1200,'DIAS DE INVENTARIO TAT'!J$1)</f>
        <v>0</v>
      </c>
      <c r="K54">
        <f>+SUMIFS(inv!$D$1:$D$1200,inv!$A$1:$A$1200,$B54,inv!$T$1:$T$1200,$A54,inv!$U$1:$U$1200,'DIAS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+SUMIFS(inv!$D$1:$D$1200,inv!$A$1:$A$1200,$B55,inv!$T$1:$T$1200,$A55,inv!$U$1:$U$1200,'DIAS DE INVENTARIO TAT'!E$1)</f>
        <v>0</v>
      </c>
      <c r="F55">
        <f>+SUMIFS(inv!$D$1:$D$1200,inv!$A$1:$A$1200,$B55,inv!$T$1:$T$1200,$A55,inv!$U$1:$U$1200,'DIAS DE INVENTARIO TAT'!F$1)</f>
        <v>0</v>
      </c>
      <c r="G55">
        <f>+SUMIFS(inv!$D$1:$D$1200,inv!$A$1:$A$1200,$B55,inv!$T$1:$T$1200,$A55,inv!$U$1:$U$1200,'DIAS DE INVENTARIO TAT'!G$1)</f>
        <v>0</v>
      </c>
      <c r="H55">
        <f>+SUMIFS(inv!$D$1:$D$1200,inv!$A$1:$A$1200,$B55,inv!$T$1:$T$1200,$A55,inv!$U$1:$U$1200,'DIAS DE INVENTARIO TAT'!H$1)</f>
        <v>0</v>
      </c>
      <c r="I55">
        <f>+SUMIFS(inv!$D$1:$D$1200,inv!$A$1:$A$1200,$B55,inv!$T$1:$T$1200,$A55,inv!$U$1:$U$1200,'DIAS DE INVENTARIO TAT'!I$1)</f>
        <v>0</v>
      </c>
      <c r="J55">
        <f>+SUMIFS(inv!$D$1:$D$1200,inv!$A$1:$A$1200,$B55,inv!$T$1:$T$1200,$A55,inv!$U$1:$U$1200,'DIAS DE INVENTARIO TAT'!J$1)</f>
        <v>0</v>
      </c>
      <c r="K55">
        <f>+SUMIFS(inv!$D$1:$D$1200,inv!$A$1:$A$1200,$B55,inv!$T$1:$T$1200,$A55,inv!$U$1:$U$1200,'DIAS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+SUMIFS(inv!$D$1:$D$1200,inv!$A$1:$A$1200,$B56,inv!$T$1:$T$1200,$A56,inv!$U$1:$U$1200,'DIAS DE INVENTARIO TAT'!E$1)</f>
        <v>0</v>
      </c>
      <c r="F56">
        <f>+SUMIFS(inv!$D$1:$D$1200,inv!$A$1:$A$1200,$B56,inv!$T$1:$T$1200,$A56,inv!$U$1:$U$1200,'DIAS DE INVENTARIO TAT'!F$1)</f>
        <v>0</v>
      </c>
      <c r="G56">
        <f>+SUMIFS(inv!$D$1:$D$1200,inv!$A$1:$A$1200,$B56,inv!$T$1:$T$1200,$A56,inv!$U$1:$U$1200,'DIAS DE INVENTARIO TAT'!G$1)</f>
        <v>0</v>
      </c>
      <c r="H56">
        <f>+SUMIFS(inv!$D$1:$D$1200,inv!$A$1:$A$1200,$B56,inv!$T$1:$T$1200,$A56,inv!$U$1:$U$1200,'DIAS DE INVENTARIO TAT'!H$1)</f>
        <v>0</v>
      </c>
      <c r="I56">
        <f>+SUMIFS(inv!$D$1:$D$1200,inv!$A$1:$A$1200,$B56,inv!$T$1:$T$1200,$A56,inv!$U$1:$U$1200,'DIAS DE INVENTARIO TAT'!I$1)</f>
        <v>0</v>
      </c>
      <c r="J56">
        <f>+SUMIFS(inv!$D$1:$D$1200,inv!$A$1:$A$1200,$B56,inv!$T$1:$T$1200,$A56,inv!$U$1:$U$1200,'DIAS DE INVENTARIO TAT'!J$1)</f>
        <v>0</v>
      </c>
      <c r="K56">
        <f>+SUMIFS(inv!$D$1:$D$1200,inv!$A$1:$A$1200,$B56,inv!$T$1:$T$1200,$A56,inv!$U$1:$U$1200,'DIAS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+SUMIFS(inv!$D$1:$D$1200,inv!$A$1:$A$1200,$B57,inv!$T$1:$T$1200,$A57,inv!$U$1:$U$1200,'DIAS DE INVENTARIO TAT'!E$1)</f>
        <v>0</v>
      </c>
      <c r="F57">
        <f>+SUMIFS(inv!$D$1:$D$1200,inv!$A$1:$A$1200,$B57,inv!$T$1:$T$1200,$A57,inv!$U$1:$U$1200,'DIAS DE INVENTARIO TAT'!F$1)</f>
        <v>0</v>
      </c>
      <c r="G57">
        <f>+SUMIFS(inv!$D$1:$D$1200,inv!$A$1:$A$1200,$B57,inv!$T$1:$T$1200,$A57,inv!$U$1:$U$1200,'DIAS DE INVENTARIO TAT'!G$1)</f>
        <v>0</v>
      </c>
      <c r="H57">
        <f>+SUMIFS(inv!$D$1:$D$1200,inv!$A$1:$A$1200,$B57,inv!$T$1:$T$1200,$A57,inv!$U$1:$U$1200,'DIAS DE INVENTARIO TAT'!H$1)</f>
        <v>0</v>
      </c>
      <c r="I57">
        <f>+SUMIFS(inv!$D$1:$D$1200,inv!$A$1:$A$1200,$B57,inv!$T$1:$T$1200,$A57,inv!$U$1:$U$1200,'DIAS DE INVENTARIO TAT'!I$1)</f>
        <v>0</v>
      </c>
      <c r="J57">
        <f>+SUMIFS(inv!$D$1:$D$1200,inv!$A$1:$A$1200,$B57,inv!$T$1:$T$1200,$A57,inv!$U$1:$U$1200,'DIAS DE INVENTARIO TAT'!J$1)</f>
        <v>0</v>
      </c>
      <c r="K57">
        <f>+SUMIFS(inv!$D$1:$D$1200,inv!$A$1:$A$1200,$B57,inv!$T$1:$T$1200,$A57,inv!$U$1:$U$1200,'DIAS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+SUMIFS(inv!$D$1:$D$1200,inv!$A$1:$A$1200,$B58,inv!$T$1:$T$1200,$A58,inv!$U$1:$U$1200,'DIAS DE INVENTARIO TAT'!E$1)</f>
        <v>0</v>
      </c>
      <c r="F58">
        <f>+SUMIFS(inv!$D$1:$D$1200,inv!$A$1:$A$1200,$B58,inv!$T$1:$T$1200,$A58,inv!$U$1:$U$1200,'DIAS DE INVENTARIO TAT'!F$1)</f>
        <v>0</v>
      </c>
      <c r="G58">
        <f>+SUMIFS(inv!$D$1:$D$1200,inv!$A$1:$A$1200,$B58,inv!$T$1:$T$1200,$A58,inv!$U$1:$U$1200,'DIAS DE INVENTARIO TAT'!G$1)</f>
        <v>0</v>
      </c>
      <c r="H58">
        <f>+SUMIFS(inv!$D$1:$D$1200,inv!$A$1:$A$1200,$B58,inv!$T$1:$T$1200,$A58,inv!$U$1:$U$1200,'DIAS DE INVENTARIO TAT'!H$1)</f>
        <v>0</v>
      </c>
      <c r="I58">
        <f>+SUMIFS(inv!$D$1:$D$1200,inv!$A$1:$A$1200,$B58,inv!$T$1:$T$1200,$A58,inv!$U$1:$U$1200,'DIAS DE INVENTARIO TAT'!I$1)</f>
        <v>0</v>
      </c>
      <c r="J58">
        <f>+SUMIFS(inv!$D$1:$D$1200,inv!$A$1:$A$1200,$B58,inv!$T$1:$T$1200,$A58,inv!$U$1:$U$1200,'DIAS DE INVENTARIO TAT'!J$1)</f>
        <v>0</v>
      </c>
      <c r="K58">
        <f>+SUMIFS(inv!$D$1:$D$1200,inv!$A$1:$A$1200,$B58,inv!$T$1:$T$1200,$A58,inv!$U$1:$U$1200,'DIAS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+SUMIFS(inv!$D$1:$D$1200,inv!$A$1:$A$1200,$B59,inv!$T$1:$T$1200,$A59,inv!$U$1:$U$1200,'DIAS DE INVENTARIO TAT'!E$1)</f>
        <v>0</v>
      </c>
      <c r="F59">
        <f>+SUMIFS(inv!$D$1:$D$1200,inv!$A$1:$A$1200,$B59,inv!$T$1:$T$1200,$A59,inv!$U$1:$U$1200,'DIAS DE INVENTARIO TAT'!F$1)</f>
        <v>0</v>
      </c>
      <c r="G59">
        <f>+SUMIFS(inv!$D$1:$D$1200,inv!$A$1:$A$1200,$B59,inv!$T$1:$T$1200,$A59,inv!$U$1:$U$1200,'DIAS DE INVENTARIO TAT'!G$1)</f>
        <v>0</v>
      </c>
      <c r="H59">
        <f>+SUMIFS(inv!$D$1:$D$1200,inv!$A$1:$A$1200,$B59,inv!$T$1:$T$1200,$A59,inv!$U$1:$U$1200,'DIAS DE INVENTARIO TAT'!H$1)</f>
        <v>0</v>
      </c>
      <c r="I59">
        <f>+SUMIFS(inv!$D$1:$D$1200,inv!$A$1:$A$1200,$B59,inv!$T$1:$T$1200,$A59,inv!$U$1:$U$1200,'DIAS DE INVENTARIO TAT'!I$1)</f>
        <v>0</v>
      </c>
      <c r="J59">
        <f>+SUMIFS(inv!$D$1:$D$1200,inv!$A$1:$A$1200,$B59,inv!$T$1:$T$1200,$A59,inv!$U$1:$U$1200,'DIAS DE INVENTARIO TAT'!J$1)</f>
        <v>0</v>
      </c>
      <c r="K59">
        <f>+SUMIFS(inv!$D$1:$D$1200,inv!$A$1:$A$1200,$B59,inv!$T$1:$T$1200,$A59,inv!$U$1:$U$1200,'DIAS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+SUMIFS(inv!$D$1:$D$1200,inv!$A$1:$A$1200,$B60,inv!$T$1:$T$1200,$A60,inv!$U$1:$U$1200,'DIAS DE INVENTARIO TAT'!E$1)</f>
        <v>0</v>
      </c>
      <c r="F60">
        <f>+SUMIFS(inv!$D$1:$D$1200,inv!$A$1:$A$1200,$B60,inv!$T$1:$T$1200,$A60,inv!$U$1:$U$1200,'DIAS DE INVENTARIO TAT'!F$1)</f>
        <v>0</v>
      </c>
      <c r="G60">
        <f>+SUMIFS(inv!$D$1:$D$1200,inv!$A$1:$A$1200,$B60,inv!$T$1:$T$1200,$A60,inv!$U$1:$U$1200,'DIAS DE INVENTARIO TAT'!G$1)</f>
        <v>0</v>
      </c>
      <c r="H60">
        <f>+SUMIFS(inv!$D$1:$D$1200,inv!$A$1:$A$1200,$B60,inv!$T$1:$T$1200,$A60,inv!$U$1:$U$1200,'DIAS DE INVENTARIO TAT'!H$1)</f>
        <v>0</v>
      </c>
      <c r="I60">
        <f>+SUMIFS(inv!$D$1:$D$1200,inv!$A$1:$A$1200,$B60,inv!$T$1:$T$1200,$A60,inv!$U$1:$U$1200,'DIAS DE INVENTARIO TAT'!I$1)</f>
        <v>0</v>
      </c>
      <c r="J60">
        <f>+SUMIFS(inv!$D$1:$D$1200,inv!$A$1:$A$1200,$B60,inv!$T$1:$T$1200,$A60,inv!$U$1:$U$1200,'DIAS DE INVENTARIO TAT'!J$1)</f>
        <v>0</v>
      </c>
      <c r="K60">
        <f>+SUMIFS(inv!$D$1:$D$1200,inv!$A$1:$A$1200,$B60,inv!$T$1:$T$1200,$A60,inv!$U$1:$U$1200,'DIAS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+SUMIFS(inv!$D$1:$D$1200,inv!$A$1:$A$1200,$B61,inv!$T$1:$T$1200,$A61,inv!$U$1:$U$1200,'DIAS DE INVENTARIO TAT'!E$1)</f>
        <v>0</v>
      </c>
      <c r="F61">
        <f>+SUMIFS(inv!$D$1:$D$1200,inv!$A$1:$A$1200,$B61,inv!$T$1:$T$1200,$A61,inv!$U$1:$U$1200,'DIAS DE INVENTARIO TAT'!F$1)</f>
        <v>0</v>
      </c>
      <c r="G61">
        <f>+SUMIFS(inv!$D$1:$D$1200,inv!$A$1:$A$1200,$B61,inv!$T$1:$T$1200,$A61,inv!$U$1:$U$1200,'DIAS DE INVENTARIO TAT'!G$1)</f>
        <v>0</v>
      </c>
      <c r="H61">
        <f>+SUMIFS(inv!$D$1:$D$1200,inv!$A$1:$A$1200,$B61,inv!$T$1:$T$1200,$A61,inv!$U$1:$U$1200,'DIAS DE INVENTARIO TAT'!H$1)</f>
        <v>0</v>
      </c>
      <c r="I61">
        <f>+SUMIFS(inv!$D$1:$D$1200,inv!$A$1:$A$1200,$B61,inv!$T$1:$T$1200,$A61,inv!$U$1:$U$1200,'DIAS DE INVENTARIO TAT'!I$1)</f>
        <v>0</v>
      </c>
      <c r="J61">
        <f>+SUMIFS(inv!$D$1:$D$1200,inv!$A$1:$A$1200,$B61,inv!$T$1:$T$1200,$A61,inv!$U$1:$U$1200,'DIAS DE INVENTARIO TAT'!J$1)</f>
        <v>0</v>
      </c>
      <c r="K61">
        <f>+SUMIFS(inv!$D$1:$D$1200,inv!$A$1:$A$1200,$B61,inv!$T$1:$T$1200,$A61,inv!$U$1:$U$1200,'DIAS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+SUMIFS(inv!$D$1:$D$1200,inv!$A$1:$A$1200,$B62,inv!$T$1:$T$1200,$A62,inv!$U$1:$U$1200,'DIAS DE INVENTARIO TAT'!E$1)</f>
        <v>0</v>
      </c>
      <c r="F62">
        <f>+SUMIFS(inv!$D$1:$D$1200,inv!$A$1:$A$1200,$B62,inv!$T$1:$T$1200,$A62,inv!$U$1:$U$1200,'DIAS DE INVENTARIO TAT'!F$1)</f>
        <v>0</v>
      </c>
      <c r="G62">
        <f>+SUMIFS(inv!$D$1:$D$1200,inv!$A$1:$A$1200,$B62,inv!$T$1:$T$1200,$A62,inv!$U$1:$U$1200,'DIAS DE INVENTARIO TAT'!G$1)</f>
        <v>0</v>
      </c>
      <c r="H62">
        <f>+SUMIFS(inv!$D$1:$D$1200,inv!$A$1:$A$1200,$B62,inv!$T$1:$T$1200,$A62,inv!$U$1:$U$1200,'DIAS DE INVENTARIO TAT'!H$1)</f>
        <v>0</v>
      </c>
      <c r="I62">
        <f>+SUMIFS(inv!$D$1:$D$1200,inv!$A$1:$A$1200,$B62,inv!$T$1:$T$1200,$A62,inv!$U$1:$U$1200,'DIAS DE INVENTARIO TAT'!I$1)</f>
        <v>0</v>
      </c>
      <c r="J62">
        <f>+SUMIFS(inv!$D$1:$D$1200,inv!$A$1:$A$1200,$B62,inv!$T$1:$T$1200,$A62,inv!$U$1:$U$1200,'DIAS DE INVENTARIO TAT'!J$1)</f>
        <v>0</v>
      </c>
      <c r="K62">
        <f>+SUMIFS(inv!$D$1:$D$1200,inv!$A$1:$A$1200,$B62,inv!$T$1:$T$1200,$A62,inv!$U$1:$U$1200,'DIAS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+SUMIFS(inv!$D$1:$D$1200,inv!$A$1:$A$1200,$B63,inv!$T$1:$T$1200,$A63,inv!$U$1:$U$1200,'DIAS DE INVENTARIO TAT'!E$1)</f>
        <v>0</v>
      </c>
      <c r="F63">
        <f>+SUMIFS(inv!$D$1:$D$1200,inv!$A$1:$A$1200,$B63,inv!$T$1:$T$1200,$A63,inv!$U$1:$U$1200,'DIAS DE INVENTARIO TAT'!F$1)</f>
        <v>0</v>
      </c>
      <c r="G63">
        <f>+SUMIFS(inv!$D$1:$D$1200,inv!$A$1:$A$1200,$B63,inv!$T$1:$T$1200,$A63,inv!$U$1:$U$1200,'DIAS DE INVENTARIO TAT'!G$1)</f>
        <v>0</v>
      </c>
      <c r="H63">
        <f>+SUMIFS(inv!$D$1:$D$1200,inv!$A$1:$A$1200,$B63,inv!$T$1:$T$1200,$A63,inv!$U$1:$U$1200,'DIAS DE INVENTARIO TAT'!H$1)</f>
        <v>0</v>
      </c>
      <c r="I63">
        <f>+SUMIFS(inv!$D$1:$D$1200,inv!$A$1:$A$1200,$B63,inv!$T$1:$T$1200,$A63,inv!$U$1:$U$1200,'DIAS DE INVENTARIO TAT'!I$1)</f>
        <v>0</v>
      </c>
      <c r="J63">
        <f>+SUMIFS(inv!$D$1:$D$1200,inv!$A$1:$A$1200,$B63,inv!$T$1:$T$1200,$A63,inv!$U$1:$U$1200,'DIAS DE INVENTARIO TAT'!J$1)</f>
        <v>0</v>
      </c>
      <c r="K63">
        <f>+SUMIFS(inv!$D$1:$D$1200,inv!$A$1:$A$1200,$B63,inv!$T$1:$T$1200,$A63,inv!$U$1:$U$1200,'DIAS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+SUMIFS(inv!$D$1:$D$1200,inv!$A$1:$A$1200,$B64,inv!$T$1:$T$1200,$A64,inv!$U$1:$U$1200,'DIAS DE INVENTARIO TAT'!E$1)</f>
        <v>0</v>
      </c>
      <c r="F64">
        <f>+SUMIFS(inv!$D$1:$D$1200,inv!$A$1:$A$1200,$B64,inv!$T$1:$T$1200,$A64,inv!$U$1:$U$1200,'DIAS DE INVENTARIO TAT'!F$1)</f>
        <v>0</v>
      </c>
      <c r="G64">
        <f>+SUMIFS(inv!$D$1:$D$1200,inv!$A$1:$A$1200,$B64,inv!$T$1:$T$1200,$A64,inv!$U$1:$U$1200,'DIAS DE INVENTARIO TAT'!G$1)</f>
        <v>0</v>
      </c>
      <c r="H64">
        <f>+SUMIFS(inv!$D$1:$D$1200,inv!$A$1:$A$1200,$B64,inv!$T$1:$T$1200,$A64,inv!$U$1:$U$1200,'DIAS DE INVENTARIO TAT'!H$1)</f>
        <v>0</v>
      </c>
      <c r="I64">
        <f>+SUMIFS(inv!$D$1:$D$1200,inv!$A$1:$A$1200,$B64,inv!$T$1:$T$1200,$A64,inv!$U$1:$U$1200,'DIAS DE INVENTARIO TAT'!I$1)</f>
        <v>0</v>
      </c>
      <c r="J64">
        <f>+SUMIFS(inv!$D$1:$D$1200,inv!$A$1:$A$1200,$B64,inv!$T$1:$T$1200,$A64,inv!$U$1:$U$1200,'DIAS DE INVENTARIO TAT'!J$1)</f>
        <v>0</v>
      </c>
      <c r="K64">
        <f>+SUMIFS(inv!$D$1:$D$1200,inv!$A$1:$A$1200,$B64,inv!$T$1:$T$1200,$A64,inv!$U$1:$U$1200,'DIAS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+SUMIFS(inv!$D$1:$D$1200,inv!$A$1:$A$1200,$B65,inv!$T$1:$T$1200,$A65,inv!$U$1:$U$1200,'DIAS DE INVENTARIO TAT'!E$1)</f>
        <v>0</v>
      </c>
      <c r="F65">
        <f>+SUMIFS(inv!$D$1:$D$1200,inv!$A$1:$A$1200,$B65,inv!$T$1:$T$1200,$A65,inv!$U$1:$U$1200,'DIAS DE INVENTARIO TAT'!F$1)</f>
        <v>0</v>
      </c>
      <c r="G65">
        <f>+SUMIFS(inv!$D$1:$D$1200,inv!$A$1:$A$1200,$B65,inv!$T$1:$T$1200,$A65,inv!$U$1:$U$1200,'DIAS DE INVENTARIO TAT'!G$1)</f>
        <v>0</v>
      </c>
      <c r="H65">
        <f>+SUMIFS(inv!$D$1:$D$1200,inv!$A$1:$A$1200,$B65,inv!$T$1:$T$1200,$A65,inv!$U$1:$U$1200,'DIAS DE INVENTARIO TAT'!H$1)</f>
        <v>0</v>
      </c>
      <c r="I65">
        <f>+SUMIFS(inv!$D$1:$D$1200,inv!$A$1:$A$1200,$B65,inv!$T$1:$T$1200,$A65,inv!$U$1:$U$1200,'DIAS DE INVENTARIO TAT'!I$1)</f>
        <v>0</v>
      </c>
      <c r="J65">
        <f>+SUMIFS(inv!$D$1:$D$1200,inv!$A$1:$A$1200,$B65,inv!$T$1:$T$1200,$A65,inv!$U$1:$U$1200,'DIAS DE INVENTARIO TAT'!J$1)</f>
        <v>0</v>
      </c>
      <c r="K65">
        <f>+SUMIFS(inv!$D$1:$D$1200,inv!$A$1:$A$1200,$B65,inv!$T$1:$T$1200,$A65,inv!$U$1:$U$1200,'DIAS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+SUMIFS(inv!$D$1:$D$1200,inv!$A$1:$A$1200,$B66,inv!$T$1:$T$1200,$A66,inv!$U$1:$U$1200,'DIAS DE INVENTARIO TAT'!E$1)</f>
        <v>0</v>
      </c>
      <c r="F66">
        <f>+SUMIFS(inv!$D$1:$D$1200,inv!$A$1:$A$1200,$B66,inv!$T$1:$T$1200,$A66,inv!$U$1:$U$1200,'DIAS DE INVENTARIO TAT'!F$1)</f>
        <v>0</v>
      </c>
      <c r="G66">
        <f>+SUMIFS(inv!$D$1:$D$1200,inv!$A$1:$A$1200,$B66,inv!$T$1:$T$1200,$A66,inv!$U$1:$U$1200,'DIAS DE INVENTARIO TAT'!G$1)</f>
        <v>0</v>
      </c>
      <c r="H66">
        <f>+SUMIFS(inv!$D$1:$D$1200,inv!$A$1:$A$1200,$B66,inv!$T$1:$T$1200,$A66,inv!$U$1:$U$1200,'DIAS DE INVENTARIO TAT'!H$1)</f>
        <v>0</v>
      </c>
      <c r="I66">
        <f>+SUMIFS(inv!$D$1:$D$1200,inv!$A$1:$A$1200,$B66,inv!$T$1:$T$1200,$A66,inv!$U$1:$U$1200,'DIAS DE INVENTARIO TAT'!I$1)</f>
        <v>0</v>
      </c>
      <c r="J66">
        <f>+SUMIFS(inv!$D$1:$D$1200,inv!$A$1:$A$1200,$B66,inv!$T$1:$T$1200,$A66,inv!$U$1:$U$1200,'DIAS DE INVENTARIO TAT'!J$1)</f>
        <v>0</v>
      </c>
      <c r="K66">
        <f>+SUMIFS(inv!$D$1:$D$1200,inv!$A$1:$A$1200,$B66,inv!$T$1:$T$1200,$A66,inv!$U$1:$U$1200,'DIAS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+SUMIFS(inv!$D$1:$D$1200,inv!$A$1:$A$1200,$B67,inv!$T$1:$T$1200,$A67,inv!$U$1:$U$1200,'DIAS DE INVENTARIO TAT'!E$1)</f>
        <v>0</v>
      </c>
      <c r="F67">
        <f>+SUMIFS(inv!$D$1:$D$1200,inv!$A$1:$A$1200,$B67,inv!$T$1:$T$1200,$A67,inv!$U$1:$U$1200,'DIAS DE INVENTARIO TAT'!F$1)</f>
        <v>0</v>
      </c>
      <c r="G67">
        <f>+SUMIFS(inv!$D$1:$D$1200,inv!$A$1:$A$1200,$B67,inv!$T$1:$T$1200,$A67,inv!$U$1:$U$1200,'DIAS DE INVENTARIO TAT'!G$1)</f>
        <v>0</v>
      </c>
      <c r="H67">
        <f>+SUMIFS(inv!$D$1:$D$1200,inv!$A$1:$A$1200,$B67,inv!$T$1:$T$1200,$A67,inv!$U$1:$U$1200,'DIAS DE INVENTARIO TAT'!H$1)</f>
        <v>0</v>
      </c>
      <c r="I67">
        <f>+SUMIFS(inv!$D$1:$D$1200,inv!$A$1:$A$1200,$B67,inv!$T$1:$T$1200,$A67,inv!$U$1:$U$1200,'DIAS DE INVENTARIO TAT'!I$1)</f>
        <v>0</v>
      </c>
      <c r="J67">
        <f>+SUMIFS(inv!$D$1:$D$1200,inv!$A$1:$A$1200,$B67,inv!$T$1:$T$1200,$A67,inv!$U$1:$U$1200,'DIAS DE INVENTARIO TAT'!J$1)</f>
        <v>0</v>
      </c>
      <c r="K67">
        <f>+SUMIFS(inv!$D$1:$D$1200,inv!$A$1:$A$1200,$B67,inv!$T$1:$T$1200,$A67,inv!$U$1:$U$1200,'DIAS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+SUMIFS(inv!$D$1:$D$1200,inv!$A$1:$A$1200,$B68,inv!$T$1:$T$1200,$A68,inv!$U$1:$U$1200,'DIAS DE INVENTARIO TAT'!E$1)</f>
        <v>0</v>
      </c>
      <c r="F68">
        <f>+SUMIFS(inv!$D$1:$D$1200,inv!$A$1:$A$1200,$B68,inv!$T$1:$T$1200,$A68,inv!$U$1:$U$1200,'DIAS DE INVENTARIO TAT'!F$1)</f>
        <v>0</v>
      </c>
      <c r="G68">
        <f>+SUMIFS(inv!$D$1:$D$1200,inv!$A$1:$A$1200,$B68,inv!$T$1:$T$1200,$A68,inv!$U$1:$U$1200,'DIAS DE INVENTARIO TAT'!G$1)</f>
        <v>0</v>
      </c>
      <c r="H68">
        <f>+SUMIFS(inv!$D$1:$D$1200,inv!$A$1:$A$1200,$B68,inv!$T$1:$T$1200,$A68,inv!$U$1:$U$1200,'DIAS DE INVENTARIO TAT'!H$1)</f>
        <v>0</v>
      </c>
      <c r="I68">
        <f>+SUMIFS(inv!$D$1:$D$1200,inv!$A$1:$A$1200,$B68,inv!$T$1:$T$1200,$A68,inv!$U$1:$U$1200,'DIAS DE INVENTARIO TAT'!I$1)</f>
        <v>0</v>
      </c>
      <c r="J68">
        <f>+SUMIFS(inv!$D$1:$D$1200,inv!$A$1:$A$1200,$B68,inv!$T$1:$T$1200,$A68,inv!$U$1:$U$1200,'DIAS DE INVENTARIO TAT'!J$1)</f>
        <v>0</v>
      </c>
      <c r="K68">
        <f>+SUMIFS(inv!$D$1:$D$1200,inv!$A$1:$A$1200,$B68,inv!$T$1:$T$1200,$A68,inv!$U$1:$U$1200,'DIAS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+SUMIFS(inv!$D$1:$D$1200,inv!$A$1:$A$1200,$B69,inv!$T$1:$T$1200,$A69,inv!$U$1:$U$1200,'DIAS DE INVENTARIO TAT'!E$1)</f>
        <v>0</v>
      </c>
      <c r="F69">
        <f>+SUMIFS(inv!$D$1:$D$1200,inv!$A$1:$A$1200,$B69,inv!$T$1:$T$1200,$A69,inv!$U$1:$U$1200,'DIAS DE INVENTARIO TAT'!F$1)</f>
        <v>0</v>
      </c>
      <c r="G69">
        <f>+SUMIFS(inv!$D$1:$D$1200,inv!$A$1:$A$1200,$B69,inv!$T$1:$T$1200,$A69,inv!$U$1:$U$1200,'DIAS DE INVENTARIO TAT'!G$1)</f>
        <v>0</v>
      </c>
      <c r="H69">
        <f>+SUMIFS(inv!$D$1:$D$1200,inv!$A$1:$A$1200,$B69,inv!$T$1:$T$1200,$A69,inv!$U$1:$U$1200,'DIAS DE INVENTARIO TAT'!H$1)</f>
        <v>0</v>
      </c>
      <c r="I69">
        <f>+SUMIFS(inv!$D$1:$D$1200,inv!$A$1:$A$1200,$B69,inv!$T$1:$T$1200,$A69,inv!$U$1:$U$1200,'DIAS DE INVENTARIO TAT'!I$1)</f>
        <v>0</v>
      </c>
      <c r="J69">
        <f>+SUMIFS(inv!$D$1:$D$1200,inv!$A$1:$A$1200,$B69,inv!$T$1:$T$1200,$A69,inv!$U$1:$U$1200,'DIAS DE INVENTARIO TAT'!J$1)</f>
        <v>0</v>
      </c>
      <c r="K69">
        <f>+SUMIFS(inv!$D$1:$D$1200,inv!$A$1:$A$1200,$B69,inv!$T$1:$T$1200,$A69,inv!$U$1:$U$1200,'DIAS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+SUMIFS(inv!$D$1:$D$1200,inv!$A$1:$A$1200,$B70,inv!$T$1:$T$1200,$A70,inv!$U$1:$U$1200,'DIAS DE INVENTARIO TAT'!E$1)</f>
        <v>0</v>
      </c>
      <c r="F70">
        <f>+SUMIFS(inv!$D$1:$D$1200,inv!$A$1:$A$1200,$B70,inv!$T$1:$T$1200,$A70,inv!$U$1:$U$1200,'DIAS DE INVENTARIO TAT'!F$1)</f>
        <v>0</v>
      </c>
      <c r="G70">
        <f>+SUMIFS(inv!$D$1:$D$1200,inv!$A$1:$A$1200,$B70,inv!$T$1:$T$1200,$A70,inv!$U$1:$U$1200,'DIAS DE INVENTARIO TAT'!G$1)</f>
        <v>0</v>
      </c>
      <c r="H70">
        <f>+SUMIFS(inv!$D$1:$D$1200,inv!$A$1:$A$1200,$B70,inv!$T$1:$T$1200,$A70,inv!$U$1:$U$1200,'DIAS DE INVENTARIO TAT'!H$1)</f>
        <v>0</v>
      </c>
      <c r="I70">
        <f>+SUMIFS(inv!$D$1:$D$1200,inv!$A$1:$A$1200,$B70,inv!$T$1:$T$1200,$A70,inv!$U$1:$U$1200,'DIAS DE INVENTARIO TAT'!I$1)</f>
        <v>0</v>
      </c>
      <c r="J70">
        <f>+SUMIFS(inv!$D$1:$D$1200,inv!$A$1:$A$1200,$B70,inv!$T$1:$T$1200,$A70,inv!$U$1:$U$1200,'DIAS DE INVENTARIO TAT'!J$1)</f>
        <v>0</v>
      </c>
      <c r="K70">
        <f>+SUMIFS(inv!$D$1:$D$1200,inv!$A$1:$A$1200,$B70,inv!$T$1:$T$1200,$A70,inv!$U$1:$U$1200,'DIAS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+SUMIFS(inv!$D$1:$D$1200,inv!$A$1:$A$1200,$B71,inv!$T$1:$T$1200,$A71,inv!$U$1:$U$1200,'DIAS DE INVENTARIO TAT'!E$1)</f>
        <v>0</v>
      </c>
      <c r="F71">
        <f>+SUMIFS(inv!$D$1:$D$1200,inv!$A$1:$A$1200,$B71,inv!$T$1:$T$1200,$A71,inv!$U$1:$U$1200,'DIAS DE INVENTARIO TAT'!F$1)</f>
        <v>0</v>
      </c>
      <c r="G71">
        <f>+SUMIFS(inv!$D$1:$D$1200,inv!$A$1:$A$1200,$B71,inv!$T$1:$T$1200,$A71,inv!$U$1:$U$1200,'DIAS DE INVENTARIO TAT'!G$1)</f>
        <v>0</v>
      </c>
      <c r="H71">
        <f>+SUMIFS(inv!$D$1:$D$1200,inv!$A$1:$A$1200,$B71,inv!$T$1:$T$1200,$A71,inv!$U$1:$U$1200,'DIAS DE INVENTARIO TAT'!H$1)</f>
        <v>0</v>
      </c>
      <c r="I71">
        <f>+SUMIFS(inv!$D$1:$D$1200,inv!$A$1:$A$1200,$B71,inv!$T$1:$T$1200,$A71,inv!$U$1:$U$1200,'DIAS DE INVENTARIO TAT'!I$1)</f>
        <v>0</v>
      </c>
      <c r="J71">
        <f>+SUMIFS(inv!$D$1:$D$1200,inv!$A$1:$A$1200,$B71,inv!$T$1:$T$1200,$A71,inv!$U$1:$U$1200,'DIAS DE INVENTARIO TAT'!J$1)</f>
        <v>0</v>
      </c>
      <c r="K71">
        <f>+SUMIFS(inv!$D$1:$D$1200,inv!$A$1:$A$1200,$B71,inv!$T$1:$T$1200,$A71,inv!$U$1:$U$1200,'DIAS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+SUMIFS(inv!$D$1:$D$1200,inv!$A$1:$A$1200,$B72,inv!$T$1:$T$1200,$A72,inv!$U$1:$U$1200,'DIAS DE INVENTARIO TAT'!E$1)</f>
        <v>0</v>
      </c>
      <c r="F72">
        <f>+SUMIFS(inv!$D$1:$D$1200,inv!$A$1:$A$1200,$B72,inv!$T$1:$T$1200,$A72,inv!$U$1:$U$1200,'DIAS DE INVENTARIO TAT'!F$1)</f>
        <v>0</v>
      </c>
      <c r="G72">
        <f>+SUMIFS(inv!$D$1:$D$1200,inv!$A$1:$A$1200,$B72,inv!$T$1:$T$1200,$A72,inv!$U$1:$U$1200,'DIAS DE INVENTARIO TAT'!G$1)</f>
        <v>0</v>
      </c>
      <c r="H72">
        <f>+SUMIFS(inv!$D$1:$D$1200,inv!$A$1:$A$1200,$B72,inv!$T$1:$T$1200,$A72,inv!$U$1:$U$1200,'DIAS DE INVENTARIO TAT'!H$1)</f>
        <v>0</v>
      </c>
      <c r="I72">
        <f>+SUMIFS(inv!$D$1:$D$1200,inv!$A$1:$A$1200,$B72,inv!$T$1:$T$1200,$A72,inv!$U$1:$U$1200,'DIAS DE INVENTARIO TAT'!I$1)</f>
        <v>0</v>
      </c>
      <c r="J72">
        <f>+SUMIFS(inv!$D$1:$D$1200,inv!$A$1:$A$1200,$B72,inv!$T$1:$T$1200,$A72,inv!$U$1:$U$1200,'DIAS DE INVENTARIO TAT'!J$1)</f>
        <v>0</v>
      </c>
      <c r="K72">
        <f>+SUMIFS(inv!$D$1:$D$1200,inv!$A$1:$A$1200,$B72,inv!$T$1:$T$1200,$A72,inv!$U$1:$U$1200,'DIAS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+SUMIFS(inv!$D$1:$D$1200,inv!$A$1:$A$1200,$B73,inv!$T$1:$T$1200,$A73,inv!$U$1:$U$1200,'DIAS DE INVENTARIO TAT'!E$1)</f>
        <v>0</v>
      </c>
      <c r="F73">
        <f>+SUMIFS(inv!$D$1:$D$1200,inv!$A$1:$A$1200,$B73,inv!$T$1:$T$1200,$A73,inv!$U$1:$U$1200,'DIAS DE INVENTARIO TAT'!F$1)</f>
        <v>0</v>
      </c>
      <c r="G73">
        <f>+SUMIFS(inv!$D$1:$D$1200,inv!$A$1:$A$1200,$B73,inv!$T$1:$T$1200,$A73,inv!$U$1:$U$1200,'DIAS DE INVENTARIO TAT'!G$1)</f>
        <v>0</v>
      </c>
      <c r="H73">
        <f>+SUMIFS(inv!$D$1:$D$1200,inv!$A$1:$A$1200,$B73,inv!$T$1:$T$1200,$A73,inv!$U$1:$U$1200,'DIAS DE INVENTARIO TAT'!H$1)</f>
        <v>0</v>
      </c>
      <c r="I73">
        <f>+SUMIFS(inv!$D$1:$D$1200,inv!$A$1:$A$1200,$B73,inv!$T$1:$T$1200,$A73,inv!$U$1:$U$1200,'DIAS DE INVENTARIO TAT'!I$1)</f>
        <v>0</v>
      </c>
      <c r="J73">
        <f>+SUMIFS(inv!$D$1:$D$1200,inv!$A$1:$A$1200,$B73,inv!$T$1:$T$1200,$A73,inv!$U$1:$U$1200,'DIAS DE INVENTARIO TAT'!J$1)</f>
        <v>0</v>
      </c>
      <c r="K73">
        <f>+SUMIFS(inv!$D$1:$D$1200,inv!$A$1:$A$1200,$B73,inv!$T$1:$T$1200,$A73,inv!$U$1:$U$1200,'DIAS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+SUMIFS(inv!$D$1:$D$1200,inv!$A$1:$A$1200,$B74,inv!$T$1:$T$1200,$A74,inv!$U$1:$U$1200,'DIAS DE INVENTARIO TAT'!E$1)</f>
        <v>0</v>
      </c>
      <c r="F74">
        <f>+SUMIFS(inv!$D$1:$D$1200,inv!$A$1:$A$1200,$B74,inv!$T$1:$T$1200,$A74,inv!$U$1:$U$1200,'DIAS DE INVENTARIO TAT'!F$1)</f>
        <v>0</v>
      </c>
      <c r="G74">
        <f>+SUMIFS(inv!$D$1:$D$1200,inv!$A$1:$A$1200,$B74,inv!$T$1:$T$1200,$A74,inv!$U$1:$U$1200,'DIAS DE INVENTARIO TAT'!G$1)</f>
        <v>0</v>
      </c>
      <c r="H74">
        <f>+SUMIFS(inv!$D$1:$D$1200,inv!$A$1:$A$1200,$B74,inv!$T$1:$T$1200,$A74,inv!$U$1:$U$1200,'DIAS DE INVENTARIO TAT'!H$1)</f>
        <v>0</v>
      </c>
      <c r="I74">
        <f>+SUMIFS(inv!$D$1:$D$1200,inv!$A$1:$A$1200,$B74,inv!$T$1:$T$1200,$A74,inv!$U$1:$U$1200,'DIAS DE INVENTARIO TAT'!I$1)</f>
        <v>0</v>
      </c>
      <c r="J74">
        <f>+SUMIFS(inv!$D$1:$D$1200,inv!$A$1:$A$1200,$B74,inv!$T$1:$T$1200,$A74,inv!$U$1:$U$1200,'DIAS DE INVENTARIO TAT'!J$1)</f>
        <v>0</v>
      </c>
      <c r="K74">
        <f>+SUMIFS(inv!$D$1:$D$1200,inv!$A$1:$A$1200,$B74,inv!$T$1:$T$1200,$A74,inv!$U$1:$U$1200,'DIAS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+SUMIFS(inv!$D$1:$D$1200,inv!$A$1:$A$1200,$B75,inv!$T$1:$T$1200,$A75,inv!$U$1:$U$1200,'DIAS DE INVENTARIO TAT'!E$1)</f>
        <v>0</v>
      </c>
      <c r="F75">
        <f>+SUMIFS(inv!$D$1:$D$1200,inv!$A$1:$A$1200,$B75,inv!$T$1:$T$1200,$A75,inv!$U$1:$U$1200,'DIAS DE INVENTARIO TAT'!F$1)</f>
        <v>0</v>
      </c>
      <c r="G75">
        <f>+SUMIFS(inv!$D$1:$D$1200,inv!$A$1:$A$1200,$B75,inv!$T$1:$T$1200,$A75,inv!$U$1:$U$1200,'DIAS DE INVENTARIO TAT'!G$1)</f>
        <v>0</v>
      </c>
      <c r="H75">
        <f>+SUMIFS(inv!$D$1:$D$1200,inv!$A$1:$A$1200,$B75,inv!$T$1:$T$1200,$A75,inv!$U$1:$U$1200,'DIAS DE INVENTARIO TAT'!H$1)</f>
        <v>0</v>
      </c>
      <c r="I75">
        <f>+SUMIFS(inv!$D$1:$D$1200,inv!$A$1:$A$1200,$B75,inv!$T$1:$T$1200,$A75,inv!$U$1:$U$1200,'DIAS DE INVENTARIO TAT'!I$1)</f>
        <v>0</v>
      </c>
      <c r="J75">
        <f>+SUMIFS(inv!$D$1:$D$1200,inv!$A$1:$A$1200,$B75,inv!$T$1:$T$1200,$A75,inv!$U$1:$U$1200,'DIAS DE INVENTARIO TAT'!J$1)</f>
        <v>0</v>
      </c>
      <c r="K75">
        <f>+SUMIFS(inv!$D$1:$D$1200,inv!$A$1:$A$1200,$B75,inv!$T$1:$T$1200,$A75,inv!$U$1:$U$1200,'DIAS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+SUMIFS(inv!$D$1:$D$1200,inv!$A$1:$A$1200,$B76,inv!$T$1:$T$1200,$A76,inv!$U$1:$U$1200,'DIAS DE INVENTARIO TAT'!E$1)</f>
        <v>0</v>
      </c>
      <c r="F76">
        <f>+SUMIFS(inv!$D$1:$D$1200,inv!$A$1:$A$1200,$B76,inv!$T$1:$T$1200,$A76,inv!$U$1:$U$1200,'DIAS DE INVENTARIO TAT'!F$1)</f>
        <v>0</v>
      </c>
      <c r="G76">
        <f>+SUMIFS(inv!$D$1:$D$1200,inv!$A$1:$A$1200,$B76,inv!$T$1:$T$1200,$A76,inv!$U$1:$U$1200,'DIAS DE INVENTARIO TAT'!G$1)</f>
        <v>0</v>
      </c>
      <c r="H76">
        <f>+SUMIFS(inv!$D$1:$D$1200,inv!$A$1:$A$1200,$B76,inv!$T$1:$T$1200,$A76,inv!$U$1:$U$1200,'DIAS DE INVENTARIO TAT'!H$1)</f>
        <v>0</v>
      </c>
      <c r="I76">
        <f>+SUMIFS(inv!$D$1:$D$1200,inv!$A$1:$A$1200,$B76,inv!$T$1:$T$1200,$A76,inv!$U$1:$U$1200,'DIAS DE INVENTARIO TAT'!I$1)</f>
        <v>0</v>
      </c>
      <c r="J76">
        <f>+SUMIFS(inv!$D$1:$D$1200,inv!$A$1:$A$1200,$B76,inv!$T$1:$T$1200,$A76,inv!$U$1:$U$1200,'DIAS DE INVENTARIO TAT'!J$1)</f>
        <v>0</v>
      </c>
      <c r="K76">
        <f>+SUMIFS(inv!$D$1:$D$1200,inv!$A$1:$A$1200,$B76,inv!$T$1:$T$1200,$A76,inv!$U$1:$U$1200,'DIAS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+SUMIFS(inv!$D$1:$D$1200,inv!$A$1:$A$1200,$B77,inv!$T$1:$T$1200,$A77,inv!$U$1:$U$1200,'DIAS DE INVENTARIO TAT'!E$1)</f>
        <v>0</v>
      </c>
      <c r="F77">
        <f>+SUMIFS(inv!$D$1:$D$1200,inv!$A$1:$A$1200,$B77,inv!$T$1:$T$1200,$A77,inv!$U$1:$U$1200,'DIAS DE INVENTARIO TAT'!F$1)</f>
        <v>0</v>
      </c>
      <c r="G77">
        <f>+SUMIFS(inv!$D$1:$D$1200,inv!$A$1:$A$1200,$B77,inv!$T$1:$T$1200,$A77,inv!$U$1:$U$1200,'DIAS DE INVENTARIO TAT'!G$1)</f>
        <v>0</v>
      </c>
      <c r="H77">
        <f>+SUMIFS(inv!$D$1:$D$1200,inv!$A$1:$A$1200,$B77,inv!$T$1:$T$1200,$A77,inv!$U$1:$U$1200,'DIAS DE INVENTARIO TAT'!H$1)</f>
        <v>0</v>
      </c>
      <c r="I77">
        <f>+SUMIFS(inv!$D$1:$D$1200,inv!$A$1:$A$1200,$B77,inv!$T$1:$T$1200,$A77,inv!$U$1:$U$1200,'DIAS DE INVENTARIO TAT'!I$1)</f>
        <v>0</v>
      </c>
      <c r="J77">
        <f>+SUMIFS(inv!$D$1:$D$1200,inv!$A$1:$A$1200,$B77,inv!$T$1:$T$1200,$A77,inv!$U$1:$U$1200,'DIAS DE INVENTARIO TAT'!J$1)</f>
        <v>0</v>
      </c>
      <c r="K77">
        <f>+SUMIFS(inv!$D$1:$D$1200,inv!$A$1:$A$1200,$B77,inv!$T$1:$T$1200,$A77,inv!$U$1:$U$1200,'DIAS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+SUMIFS(inv!$D$1:$D$1200,inv!$A$1:$A$1200,$B78,inv!$T$1:$T$1200,$A78,inv!$U$1:$U$1200,'DIAS DE INVENTARIO TAT'!E$1)</f>
        <v>0</v>
      </c>
      <c r="F78">
        <f>+SUMIFS(inv!$D$1:$D$1200,inv!$A$1:$A$1200,$B78,inv!$T$1:$T$1200,$A78,inv!$U$1:$U$1200,'DIAS DE INVENTARIO TAT'!F$1)</f>
        <v>0</v>
      </c>
      <c r="G78">
        <f>+SUMIFS(inv!$D$1:$D$1200,inv!$A$1:$A$1200,$B78,inv!$T$1:$T$1200,$A78,inv!$U$1:$U$1200,'DIAS DE INVENTARIO TAT'!G$1)</f>
        <v>0</v>
      </c>
      <c r="H78">
        <f>+SUMIFS(inv!$D$1:$D$1200,inv!$A$1:$A$1200,$B78,inv!$T$1:$T$1200,$A78,inv!$U$1:$U$1200,'DIAS DE INVENTARIO TAT'!H$1)</f>
        <v>0</v>
      </c>
      <c r="I78">
        <f>+SUMIFS(inv!$D$1:$D$1200,inv!$A$1:$A$1200,$B78,inv!$T$1:$T$1200,$A78,inv!$U$1:$U$1200,'DIAS DE INVENTARIO TAT'!I$1)</f>
        <v>0</v>
      </c>
      <c r="J78">
        <f>+SUMIFS(inv!$D$1:$D$1200,inv!$A$1:$A$1200,$B78,inv!$T$1:$T$1200,$A78,inv!$U$1:$U$1200,'DIAS DE INVENTARIO TAT'!J$1)</f>
        <v>0</v>
      </c>
      <c r="K78">
        <f>+SUMIFS(inv!$D$1:$D$1200,inv!$A$1:$A$1200,$B78,inv!$T$1:$T$1200,$A78,inv!$U$1:$U$1200,'DIAS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+SUMIFS(inv!$D$1:$D$1200,inv!$A$1:$A$1200,$B79,inv!$T$1:$T$1200,$A79,inv!$U$1:$U$1200,'DIAS DE INVENTARIO TAT'!E$1)</f>
        <v>0</v>
      </c>
      <c r="F79">
        <f>+SUMIFS(inv!$D$1:$D$1200,inv!$A$1:$A$1200,$B79,inv!$T$1:$T$1200,$A79,inv!$U$1:$U$1200,'DIAS DE INVENTARIO TAT'!F$1)</f>
        <v>0</v>
      </c>
      <c r="G79">
        <f>+SUMIFS(inv!$D$1:$D$1200,inv!$A$1:$A$1200,$B79,inv!$T$1:$T$1200,$A79,inv!$U$1:$U$1200,'DIAS DE INVENTARIO TAT'!G$1)</f>
        <v>0</v>
      </c>
      <c r="H79">
        <f>+SUMIFS(inv!$D$1:$D$1200,inv!$A$1:$A$1200,$B79,inv!$T$1:$T$1200,$A79,inv!$U$1:$U$1200,'DIAS DE INVENTARIO TAT'!H$1)</f>
        <v>0</v>
      </c>
      <c r="I79">
        <f>+SUMIFS(inv!$D$1:$D$1200,inv!$A$1:$A$1200,$B79,inv!$T$1:$T$1200,$A79,inv!$U$1:$U$1200,'DIAS DE INVENTARIO TAT'!I$1)</f>
        <v>0</v>
      </c>
      <c r="J79">
        <f>+SUMIFS(inv!$D$1:$D$1200,inv!$A$1:$A$1200,$B79,inv!$T$1:$T$1200,$A79,inv!$U$1:$U$1200,'DIAS DE INVENTARIO TAT'!J$1)</f>
        <v>0</v>
      </c>
      <c r="K79">
        <f>+SUMIFS(inv!$D$1:$D$1200,inv!$A$1:$A$1200,$B79,inv!$T$1:$T$1200,$A79,inv!$U$1:$U$1200,'DIAS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+SUMIFS(inv!$D$1:$D$1200,inv!$A$1:$A$1200,$B80,inv!$T$1:$T$1200,$A80,inv!$U$1:$U$1200,'DIAS DE INVENTARIO TAT'!E$1)</f>
        <v>0</v>
      </c>
      <c r="F80">
        <f>+SUMIFS(inv!$D$1:$D$1200,inv!$A$1:$A$1200,$B80,inv!$T$1:$T$1200,$A80,inv!$U$1:$U$1200,'DIAS DE INVENTARIO TAT'!F$1)</f>
        <v>0</v>
      </c>
      <c r="G80">
        <f>+SUMIFS(inv!$D$1:$D$1200,inv!$A$1:$A$1200,$B80,inv!$T$1:$T$1200,$A80,inv!$U$1:$U$1200,'DIAS DE INVENTARIO TAT'!G$1)</f>
        <v>0</v>
      </c>
      <c r="H80">
        <f>+SUMIFS(inv!$D$1:$D$1200,inv!$A$1:$A$1200,$B80,inv!$T$1:$T$1200,$A80,inv!$U$1:$U$1200,'DIAS DE INVENTARIO TAT'!H$1)</f>
        <v>0</v>
      </c>
      <c r="I80">
        <f>+SUMIFS(inv!$D$1:$D$1200,inv!$A$1:$A$1200,$B80,inv!$T$1:$T$1200,$A80,inv!$U$1:$U$1200,'DIAS DE INVENTARIO TAT'!I$1)</f>
        <v>0</v>
      </c>
      <c r="J80">
        <f>+SUMIFS(inv!$D$1:$D$1200,inv!$A$1:$A$1200,$B80,inv!$T$1:$T$1200,$A80,inv!$U$1:$U$1200,'DIAS DE INVENTARIO TAT'!J$1)</f>
        <v>0</v>
      </c>
      <c r="K80">
        <f>+SUMIFS(inv!$D$1:$D$1200,inv!$A$1:$A$1200,$B80,inv!$T$1:$T$1200,$A80,inv!$U$1:$U$1200,'DIAS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+SUMIFS(inv!$D$1:$D$1200,inv!$A$1:$A$1200,$B81,inv!$T$1:$T$1200,$A81,inv!$U$1:$U$1200,'DIAS DE INVENTARIO TAT'!E$1)</f>
        <v>0</v>
      </c>
      <c r="F81">
        <f>+SUMIFS(inv!$D$1:$D$1200,inv!$A$1:$A$1200,$B81,inv!$T$1:$T$1200,$A81,inv!$U$1:$U$1200,'DIAS DE INVENTARIO TAT'!F$1)</f>
        <v>0</v>
      </c>
      <c r="G81">
        <f>+SUMIFS(inv!$D$1:$D$1200,inv!$A$1:$A$1200,$B81,inv!$T$1:$T$1200,$A81,inv!$U$1:$U$1200,'DIAS DE INVENTARIO TAT'!G$1)</f>
        <v>0</v>
      </c>
      <c r="H81">
        <f>+SUMIFS(inv!$D$1:$D$1200,inv!$A$1:$A$1200,$B81,inv!$T$1:$T$1200,$A81,inv!$U$1:$U$1200,'DIAS DE INVENTARIO TAT'!H$1)</f>
        <v>0</v>
      </c>
      <c r="I81">
        <f>+SUMIFS(inv!$D$1:$D$1200,inv!$A$1:$A$1200,$B81,inv!$T$1:$T$1200,$A81,inv!$U$1:$U$1200,'DIAS DE INVENTARIO TAT'!I$1)</f>
        <v>0</v>
      </c>
      <c r="J81">
        <f>+SUMIFS(inv!$D$1:$D$1200,inv!$A$1:$A$1200,$B81,inv!$T$1:$T$1200,$A81,inv!$U$1:$U$1200,'DIAS DE INVENTARIO TAT'!J$1)</f>
        <v>0</v>
      </c>
      <c r="K81">
        <f>+SUMIFS(inv!$D$1:$D$1200,inv!$A$1:$A$1200,$B81,inv!$T$1:$T$1200,$A81,inv!$U$1:$U$1200,'DIAS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+SUMIFS(inv!$D$1:$D$1200,inv!$A$1:$A$1200,$B82,inv!$T$1:$T$1200,$A82,inv!$U$1:$U$1200,'DIAS DE INVENTARIO TAT'!E$1)</f>
        <v>0</v>
      </c>
      <c r="F82">
        <f>+SUMIFS(inv!$D$1:$D$1200,inv!$A$1:$A$1200,$B82,inv!$T$1:$T$1200,$A82,inv!$U$1:$U$1200,'DIAS DE INVENTARIO TAT'!F$1)</f>
        <v>0</v>
      </c>
      <c r="G82">
        <f>+SUMIFS(inv!$D$1:$D$1200,inv!$A$1:$A$1200,$B82,inv!$T$1:$T$1200,$A82,inv!$U$1:$U$1200,'DIAS DE INVENTARIO TAT'!G$1)</f>
        <v>0</v>
      </c>
      <c r="H82">
        <f>+SUMIFS(inv!$D$1:$D$1200,inv!$A$1:$A$1200,$B82,inv!$T$1:$T$1200,$A82,inv!$U$1:$U$1200,'DIAS DE INVENTARIO TAT'!H$1)</f>
        <v>0</v>
      </c>
      <c r="I82">
        <f>+SUMIFS(inv!$D$1:$D$1200,inv!$A$1:$A$1200,$B82,inv!$T$1:$T$1200,$A82,inv!$U$1:$U$1200,'DIAS DE INVENTARIO TAT'!I$1)</f>
        <v>0</v>
      </c>
      <c r="J82">
        <f>+SUMIFS(inv!$D$1:$D$1200,inv!$A$1:$A$1200,$B82,inv!$T$1:$T$1200,$A82,inv!$U$1:$U$1200,'DIAS DE INVENTARIO TAT'!J$1)</f>
        <v>0</v>
      </c>
      <c r="K82">
        <f>+SUMIFS(inv!$D$1:$D$1200,inv!$A$1:$A$1200,$B82,inv!$T$1:$T$1200,$A82,inv!$U$1:$U$1200,'DIAS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+SUMIFS(inv!$D$1:$D$1200,inv!$A$1:$A$1200,$B83,inv!$T$1:$T$1200,$A83,inv!$U$1:$U$1200,'DIAS DE INVENTARIO TAT'!E$1)</f>
        <v>0</v>
      </c>
      <c r="F83">
        <f>+SUMIFS(inv!$D$1:$D$1200,inv!$A$1:$A$1200,$B83,inv!$T$1:$T$1200,$A83,inv!$U$1:$U$1200,'DIAS DE INVENTARIO TAT'!F$1)</f>
        <v>0</v>
      </c>
      <c r="G83">
        <f>+SUMIFS(inv!$D$1:$D$1200,inv!$A$1:$A$1200,$B83,inv!$T$1:$T$1200,$A83,inv!$U$1:$U$1200,'DIAS DE INVENTARIO TAT'!G$1)</f>
        <v>0</v>
      </c>
      <c r="H83">
        <f>+SUMIFS(inv!$D$1:$D$1200,inv!$A$1:$A$1200,$B83,inv!$T$1:$T$1200,$A83,inv!$U$1:$U$1200,'DIAS DE INVENTARIO TAT'!H$1)</f>
        <v>0</v>
      </c>
      <c r="I83">
        <f>+SUMIFS(inv!$D$1:$D$1200,inv!$A$1:$A$1200,$B83,inv!$T$1:$T$1200,$A83,inv!$U$1:$U$1200,'DIAS DE INVENTARIO TAT'!I$1)</f>
        <v>0</v>
      </c>
      <c r="J83">
        <f>+SUMIFS(inv!$D$1:$D$1200,inv!$A$1:$A$1200,$B83,inv!$T$1:$T$1200,$A83,inv!$U$1:$U$1200,'DIAS DE INVENTARIO TAT'!J$1)</f>
        <v>0</v>
      </c>
      <c r="K83">
        <f>+SUMIFS(inv!$D$1:$D$1200,inv!$A$1:$A$1200,$B83,inv!$T$1:$T$1200,$A83,inv!$U$1:$U$1200,'DIAS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+SUMIFS(inv!$D$1:$D$1200,inv!$A$1:$A$1200,$B84,inv!$T$1:$T$1200,$A84,inv!$U$1:$U$1200,'DIAS DE INVENTARIO TAT'!E$1)</f>
        <v>0</v>
      </c>
      <c r="F84">
        <f>+SUMIFS(inv!$D$1:$D$1200,inv!$A$1:$A$1200,$B84,inv!$T$1:$T$1200,$A84,inv!$U$1:$U$1200,'DIAS DE INVENTARIO TAT'!F$1)</f>
        <v>0</v>
      </c>
      <c r="G84">
        <f>+SUMIFS(inv!$D$1:$D$1200,inv!$A$1:$A$1200,$B84,inv!$T$1:$T$1200,$A84,inv!$U$1:$U$1200,'DIAS DE INVENTARIO TAT'!G$1)</f>
        <v>0</v>
      </c>
      <c r="H84">
        <f>+SUMIFS(inv!$D$1:$D$1200,inv!$A$1:$A$1200,$B84,inv!$T$1:$T$1200,$A84,inv!$U$1:$U$1200,'DIAS DE INVENTARIO TAT'!H$1)</f>
        <v>0</v>
      </c>
      <c r="I84">
        <f>+SUMIFS(inv!$D$1:$D$1200,inv!$A$1:$A$1200,$B84,inv!$T$1:$T$1200,$A84,inv!$U$1:$U$1200,'DIAS DE INVENTARIO TAT'!I$1)</f>
        <v>0</v>
      </c>
      <c r="J84">
        <f>+SUMIFS(inv!$D$1:$D$1200,inv!$A$1:$A$1200,$B84,inv!$T$1:$T$1200,$A84,inv!$U$1:$U$1200,'DIAS DE INVENTARIO TAT'!J$1)</f>
        <v>0</v>
      </c>
      <c r="K84">
        <f>+SUMIFS(inv!$D$1:$D$1200,inv!$A$1:$A$1200,$B84,inv!$T$1:$T$1200,$A84,inv!$U$1:$U$1200,'DIAS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+SUMIFS(inv!$D$1:$D$1200,inv!$A$1:$A$1200,$B85,inv!$T$1:$T$1200,$A85,inv!$U$1:$U$1200,'DIAS DE INVENTARIO TAT'!E$1)</f>
        <v>0</v>
      </c>
      <c r="F85">
        <f>+SUMIFS(inv!$D$1:$D$1200,inv!$A$1:$A$1200,$B85,inv!$T$1:$T$1200,$A85,inv!$U$1:$U$1200,'DIAS DE INVENTARIO TAT'!F$1)</f>
        <v>0</v>
      </c>
      <c r="G85">
        <f>+SUMIFS(inv!$D$1:$D$1200,inv!$A$1:$A$1200,$B85,inv!$T$1:$T$1200,$A85,inv!$U$1:$U$1200,'DIAS DE INVENTARIO TAT'!G$1)</f>
        <v>0</v>
      </c>
      <c r="H85">
        <f>+SUMIFS(inv!$D$1:$D$1200,inv!$A$1:$A$1200,$B85,inv!$T$1:$T$1200,$A85,inv!$U$1:$U$1200,'DIAS DE INVENTARIO TAT'!H$1)</f>
        <v>0</v>
      </c>
      <c r="I85">
        <f>+SUMIFS(inv!$D$1:$D$1200,inv!$A$1:$A$1200,$B85,inv!$T$1:$T$1200,$A85,inv!$U$1:$U$1200,'DIAS DE INVENTARIO TAT'!I$1)</f>
        <v>0</v>
      </c>
      <c r="J85">
        <f>+SUMIFS(inv!$D$1:$D$1200,inv!$A$1:$A$1200,$B85,inv!$T$1:$T$1200,$A85,inv!$U$1:$U$1200,'DIAS DE INVENTARIO TAT'!J$1)</f>
        <v>0</v>
      </c>
      <c r="K85">
        <f>+SUMIFS(inv!$D$1:$D$1200,inv!$A$1:$A$1200,$B85,inv!$T$1:$T$1200,$A85,inv!$U$1:$U$1200,'DIAS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+SUMIFS(inv!$D$1:$D$1200,inv!$A$1:$A$1200,$B86,inv!$T$1:$T$1200,$A86,inv!$U$1:$U$1200,'DIAS DE INVENTARIO TAT'!E$1)</f>
        <v>0</v>
      </c>
      <c r="F86">
        <f>+SUMIFS(inv!$D$1:$D$1200,inv!$A$1:$A$1200,$B86,inv!$T$1:$T$1200,$A86,inv!$U$1:$U$1200,'DIAS DE INVENTARIO TAT'!F$1)</f>
        <v>0</v>
      </c>
      <c r="G86">
        <f>+SUMIFS(inv!$D$1:$D$1200,inv!$A$1:$A$1200,$B86,inv!$T$1:$T$1200,$A86,inv!$U$1:$U$1200,'DIAS DE INVENTARIO TAT'!G$1)</f>
        <v>0</v>
      </c>
      <c r="H86">
        <f>+SUMIFS(inv!$D$1:$D$1200,inv!$A$1:$A$1200,$B86,inv!$T$1:$T$1200,$A86,inv!$U$1:$U$1200,'DIAS DE INVENTARIO TAT'!H$1)</f>
        <v>0</v>
      </c>
      <c r="I86">
        <f>+SUMIFS(inv!$D$1:$D$1200,inv!$A$1:$A$1200,$B86,inv!$T$1:$T$1200,$A86,inv!$U$1:$U$1200,'DIAS DE INVENTARIO TAT'!I$1)</f>
        <v>0</v>
      </c>
      <c r="J86">
        <f>+SUMIFS(inv!$D$1:$D$1200,inv!$A$1:$A$1200,$B86,inv!$T$1:$T$1200,$A86,inv!$U$1:$U$1200,'DIAS DE INVENTARIO TAT'!J$1)</f>
        <v>0</v>
      </c>
      <c r="K86">
        <f>+SUMIFS(inv!$D$1:$D$1200,inv!$A$1:$A$1200,$B86,inv!$T$1:$T$1200,$A86,inv!$U$1:$U$1200,'DIAS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+SUMIFS(inv!$D$1:$D$1200,inv!$A$1:$A$1200,$B87,inv!$T$1:$T$1200,$A87,inv!$U$1:$U$1200,'DIAS DE INVENTARIO TAT'!E$1)</f>
        <v>0</v>
      </c>
      <c r="F87">
        <f>+SUMIFS(inv!$D$1:$D$1200,inv!$A$1:$A$1200,$B87,inv!$T$1:$T$1200,$A87,inv!$U$1:$U$1200,'DIAS DE INVENTARIO TAT'!F$1)</f>
        <v>0</v>
      </c>
      <c r="G87">
        <f>+SUMIFS(inv!$D$1:$D$1200,inv!$A$1:$A$1200,$B87,inv!$T$1:$T$1200,$A87,inv!$U$1:$U$1200,'DIAS DE INVENTARIO TAT'!G$1)</f>
        <v>0</v>
      </c>
      <c r="H87">
        <f>+SUMIFS(inv!$D$1:$D$1200,inv!$A$1:$A$1200,$B87,inv!$T$1:$T$1200,$A87,inv!$U$1:$U$1200,'DIAS DE INVENTARIO TAT'!H$1)</f>
        <v>0</v>
      </c>
      <c r="I87">
        <f>+SUMIFS(inv!$D$1:$D$1200,inv!$A$1:$A$1200,$B87,inv!$T$1:$T$1200,$A87,inv!$U$1:$U$1200,'DIAS DE INVENTARIO TAT'!I$1)</f>
        <v>0</v>
      </c>
      <c r="J87">
        <f>+SUMIFS(inv!$D$1:$D$1200,inv!$A$1:$A$1200,$B87,inv!$T$1:$T$1200,$A87,inv!$U$1:$U$1200,'DIAS DE INVENTARIO TAT'!J$1)</f>
        <v>0</v>
      </c>
      <c r="K87">
        <f>+SUMIFS(inv!$D$1:$D$1200,inv!$A$1:$A$1200,$B87,inv!$T$1:$T$1200,$A87,inv!$U$1:$U$1200,'DIAS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+SUMIFS(inv!$D$1:$D$1200,inv!$A$1:$A$1200,$B88,inv!$T$1:$T$1200,$A88,inv!$U$1:$U$1200,'DIAS DE INVENTARIO TAT'!E$1)</f>
        <v>0</v>
      </c>
      <c r="F88">
        <f>+SUMIFS(inv!$D$1:$D$1200,inv!$A$1:$A$1200,$B88,inv!$T$1:$T$1200,$A88,inv!$U$1:$U$1200,'DIAS DE INVENTARIO TAT'!F$1)</f>
        <v>0</v>
      </c>
      <c r="G88">
        <f>+SUMIFS(inv!$D$1:$D$1200,inv!$A$1:$A$1200,$B88,inv!$T$1:$T$1200,$A88,inv!$U$1:$U$1200,'DIAS DE INVENTARIO TAT'!G$1)</f>
        <v>0</v>
      </c>
      <c r="H88">
        <f>+SUMIFS(inv!$D$1:$D$1200,inv!$A$1:$A$1200,$B88,inv!$T$1:$T$1200,$A88,inv!$U$1:$U$1200,'DIAS DE INVENTARIO TAT'!H$1)</f>
        <v>0</v>
      </c>
      <c r="I88">
        <f>+SUMIFS(inv!$D$1:$D$1200,inv!$A$1:$A$1200,$B88,inv!$T$1:$T$1200,$A88,inv!$U$1:$U$1200,'DIAS DE INVENTARIO TAT'!I$1)</f>
        <v>0</v>
      </c>
      <c r="J88">
        <f>+SUMIFS(inv!$D$1:$D$1200,inv!$A$1:$A$1200,$B88,inv!$T$1:$T$1200,$A88,inv!$U$1:$U$1200,'DIAS DE INVENTARIO TAT'!J$1)</f>
        <v>0</v>
      </c>
      <c r="K88">
        <f>+SUMIFS(inv!$D$1:$D$1200,inv!$A$1:$A$1200,$B88,inv!$T$1:$T$1200,$A88,inv!$U$1:$U$1200,'DIAS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+SUMIFS(inv!$D$1:$D$1200,inv!$A$1:$A$1200,$B89,inv!$T$1:$T$1200,$A89,inv!$U$1:$U$1200,'DIAS DE INVENTARIO TAT'!E$1)</f>
        <v>0</v>
      </c>
      <c r="F89">
        <f>+SUMIFS(inv!$D$1:$D$1200,inv!$A$1:$A$1200,$B89,inv!$T$1:$T$1200,$A89,inv!$U$1:$U$1200,'DIAS DE INVENTARIO TAT'!F$1)</f>
        <v>0</v>
      </c>
      <c r="G89">
        <f>+SUMIFS(inv!$D$1:$D$1200,inv!$A$1:$A$1200,$B89,inv!$T$1:$T$1200,$A89,inv!$U$1:$U$1200,'DIAS DE INVENTARIO TAT'!G$1)</f>
        <v>0</v>
      </c>
      <c r="H89">
        <f>+SUMIFS(inv!$D$1:$D$1200,inv!$A$1:$A$1200,$B89,inv!$T$1:$T$1200,$A89,inv!$U$1:$U$1200,'DIAS DE INVENTARIO TAT'!H$1)</f>
        <v>0</v>
      </c>
      <c r="I89">
        <f>+SUMIFS(inv!$D$1:$D$1200,inv!$A$1:$A$1200,$B89,inv!$T$1:$T$1200,$A89,inv!$U$1:$U$1200,'DIAS DE INVENTARIO TAT'!I$1)</f>
        <v>0</v>
      </c>
      <c r="J89">
        <f>+SUMIFS(inv!$D$1:$D$1200,inv!$A$1:$A$1200,$B89,inv!$T$1:$T$1200,$A89,inv!$U$1:$U$1200,'DIAS DE INVENTARIO TAT'!J$1)</f>
        <v>0</v>
      </c>
      <c r="K89">
        <f>+SUMIFS(inv!$D$1:$D$1200,inv!$A$1:$A$1200,$B89,inv!$T$1:$T$1200,$A89,inv!$U$1:$U$1200,'DIAS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+SUMIFS(inv!$D$1:$D$1200,inv!$A$1:$A$1200,$B90,inv!$T$1:$T$1200,$A90,inv!$U$1:$U$1200,'DIAS DE INVENTARIO TAT'!E$1)</f>
        <v>0</v>
      </c>
      <c r="F90">
        <f>+SUMIFS(inv!$D$1:$D$1200,inv!$A$1:$A$1200,$B90,inv!$T$1:$T$1200,$A90,inv!$U$1:$U$1200,'DIAS DE INVENTARIO TAT'!F$1)</f>
        <v>0</v>
      </c>
      <c r="G90">
        <f>+SUMIFS(inv!$D$1:$D$1200,inv!$A$1:$A$1200,$B90,inv!$T$1:$T$1200,$A90,inv!$U$1:$U$1200,'DIAS DE INVENTARIO TAT'!G$1)</f>
        <v>0</v>
      </c>
      <c r="H90">
        <f>+SUMIFS(inv!$D$1:$D$1200,inv!$A$1:$A$1200,$B90,inv!$T$1:$T$1200,$A90,inv!$U$1:$U$1200,'DIAS DE INVENTARIO TAT'!H$1)</f>
        <v>0</v>
      </c>
      <c r="I90">
        <f>+SUMIFS(inv!$D$1:$D$1200,inv!$A$1:$A$1200,$B90,inv!$T$1:$T$1200,$A90,inv!$U$1:$U$1200,'DIAS DE INVENTARIO TAT'!I$1)</f>
        <v>0</v>
      </c>
      <c r="J90">
        <f>+SUMIFS(inv!$D$1:$D$1200,inv!$A$1:$A$1200,$B90,inv!$T$1:$T$1200,$A90,inv!$U$1:$U$1200,'DIAS DE INVENTARIO TAT'!J$1)</f>
        <v>0</v>
      </c>
      <c r="K90">
        <f>+SUMIFS(inv!$D$1:$D$1200,inv!$A$1:$A$1200,$B90,inv!$T$1:$T$1200,$A90,inv!$U$1:$U$1200,'DIAS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+SUMIFS(inv!$D$1:$D$1200,inv!$A$1:$A$1200,$B91,inv!$T$1:$T$1200,$A91,inv!$U$1:$U$1200,'DIAS DE INVENTARIO TAT'!E$1)</f>
        <v>0</v>
      </c>
      <c r="F91">
        <f>+SUMIFS(inv!$D$1:$D$1200,inv!$A$1:$A$1200,$B91,inv!$T$1:$T$1200,$A91,inv!$U$1:$U$1200,'DIAS DE INVENTARIO TAT'!F$1)</f>
        <v>0</v>
      </c>
      <c r="G91">
        <f>+SUMIFS(inv!$D$1:$D$1200,inv!$A$1:$A$1200,$B91,inv!$T$1:$T$1200,$A91,inv!$U$1:$U$1200,'DIAS DE INVENTARIO TAT'!G$1)</f>
        <v>0</v>
      </c>
      <c r="H91">
        <f>+SUMIFS(inv!$D$1:$D$1200,inv!$A$1:$A$1200,$B91,inv!$T$1:$T$1200,$A91,inv!$U$1:$U$1200,'DIAS DE INVENTARIO TAT'!H$1)</f>
        <v>0</v>
      </c>
      <c r="I91">
        <f>+SUMIFS(inv!$D$1:$D$1200,inv!$A$1:$A$1200,$B91,inv!$T$1:$T$1200,$A91,inv!$U$1:$U$1200,'DIAS DE INVENTARIO TAT'!I$1)</f>
        <v>0</v>
      </c>
      <c r="J91">
        <f>+SUMIFS(inv!$D$1:$D$1200,inv!$A$1:$A$1200,$B91,inv!$T$1:$T$1200,$A91,inv!$U$1:$U$1200,'DIAS DE INVENTARIO TAT'!J$1)</f>
        <v>0</v>
      </c>
      <c r="K91">
        <f>+SUMIFS(inv!$D$1:$D$1200,inv!$A$1:$A$1200,$B91,inv!$T$1:$T$1200,$A91,inv!$U$1:$U$1200,'DIAS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+SUMIFS(inv!$D$1:$D$1200,inv!$A$1:$A$1200,$B92,inv!$T$1:$T$1200,$A92,inv!$U$1:$U$1200,'DIAS DE INVENTARIO TAT'!E$1)</f>
        <v>0</v>
      </c>
      <c r="F92">
        <f>+SUMIFS(inv!$D$1:$D$1200,inv!$A$1:$A$1200,$B92,inv!$T$1:$T$1200,$A92,inv!$U$1:$U$1200,'DIAS DE INVENTARIO TAT'!F$1)</f>
        <v>0</v>
      </c>
      <c r="G92">
        <f>+SUMIFS(inv!$D$1:$D$1200,inv!$A$1:$A$1200,$B92,inv!$T$1:$T$1200,$A92,inv!$U$1:$U$1200,'DIAS DE INVENTARIO TAT'!G$1)</f>
        <v>0</v>
      </c>
      <c r="H92">
        <f>+SUMIFS(inv!$D$1:$D$1200,inv!$A$1:$A$1200,$B92,inv!$T$1:$T$1200,$A92,inv!$U$1:$U$1200,'DIAS DE INVENTARIO TAT'!H$1)</f>
        <v>0</v>
      </c>
      <c r="I92">
        <f>+SUMIFS(inv!$D$1:$D$1200,inv!$A$1:$A$1200,$B92,inv!$T$1:$T$1200,$A92,inv!$U$1:$U$1200,'DIAS DE INVENTARIO TAT'!I$1)</f>
        <v>0</v>
      </c>
      <c r="J92">
        <f>+SUMIFS(inv!$D$1:$D$1200,inv!$A$1:$A$1200,$B92,inv!$T$1:$T$1200,$A92,inv!$U$1:$U$1200,'DIAS DE INVENTARIO TAT'!J$1)</f>
        <v>0</v>
      </c>
      <c r="K92">
        <f>+SUMIFS(inv!$D$1:$D$1200,inv!$A$1:$A$1200,$B92,inv!$T$1:$T$1200,$A92,inv!$U$1:$U$1200,'DIAS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+SUMIFS(inv!$D$1:$D$1200,inv!$A$1:$A$1200,$B93,inv!$T$1:$T$1200,$A93,inv!$U$1:$U$1200,'DIAS DE INVENTARIO TAT'!E$1)</f>
        <v>0</v>
      </c>
      <c r="F93">
        <f>+SUMIFS(inv!$D$1:$D$1200,inv!$A$1:$A$1200,$B93,inv!$T$1:$T$1200,$A93,inv!$U$1:$U$1200,'DIAS DE INVENTARIO TAT'!F$1)</f>
        <v>0</v>
      </c>
      <c r="G93">
        <f>+SUMIFS(inv!$D$1:$D$1200,inv!$A$1:$A$1200,$B93,inv!$T$1:$T$1200,$A93,inv!$U$1:$U$1200,'DIAS DE INVENTARIO TAT'!G$1)</f>
        <v>0</v>
      </c>
      <c r="H93">
        <f>+SUMIFS(inv!$D$1:$D$1200,inv!$A$1:$A$1200,$B93,inv!$T$1:$T$1200,$A93,inv!$U$1:$U$1200,'DIAS DE INVENTARIO TAT'!H$1)</f>
        <v>0</v>
      </c>
      <c r="I93">
        <f>+SUMIFS(inv!$D$1:$D$1200,inv!$A$1:$A$1200,$B93,inv!$T$1:$T$1200,$A93,inv!$U$1:$U$1200,'DIAS DE INVENTARIO TAT'!I$1)</f>
        <v>0</v>
      </c>
      <c r="J93">
        <f>+SUMIFS(inv!$D$1:$D$1200,inv!$A$1:$A$1200,$B93,inv!$T$1:$T$1200,$A93,inv!$U$1:$U$1200,'DIAS DE INVENTARIO TAT'!J$1)</f>
        <v>0</v>
      </c>
      <c r="K93">
        <f>+SUMIFS(inv!$D$1:$D$1200,inv!$A$1:$A$1200,$B93,inv!$T$1:$T$1200,$A93,inv!$U$1:$U$1200,'DIAS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+SUMIFS(inv!$D$1:$D$1200,inv!$A$1:$A$1200,$B94,inv!$T$1:$T$1200,$A94,inv!$U$1:$U$1200,'DIAS DE INVENTARIO TAT'!E$1)</f>
        <v>0</v>
      </c>
      <c r="F94">
        <f>+SUMIFS(inv!$D$1:$D$1200,inv!$A$1:$A$1200,$B94,inv!$T$1:$T$1200,$A94,inv!$U$1:$U$1200,'DIAS DE INVENTARIO TAT'!F$1)</f>
        <v>0</v>
      </c>
      <c r="G94">
        <f>+SUMIFS(inv!$D$1:$D$1200,inv!$A$1:$A$1200,$B94,inv!$T$1:$T$1200,$A94,inv!$U$1:$U$1200,'DIAS DE INVENTARIO TAT'!G$1)</f>
        <v>0</v>
      </c>
      <c r="H94">
        <f>+SUMIFS(inv!$D$1:$D$1200,inv!$A$1:$A$1200,$B94,inv!$T$1:$T$1200,$A94,inv!$U$1:$U$1200,'DIAS DE INVENTARIO TAT'!H$1)</f>
        <v>0</v>
      </c>
      <c r="I94">
        <f>+SUMIFS(inv!$D$1:$D$1200,inv!$A$1:$A$1200,$B94,inv!$T$1:$T$1200,$A94,inv!$U$1:$U$1200,'DIAS DE INVENTARIO TAT'!I$1)</f>
        <v>0</v>
      </c>
      <c r="J94">
        <f>+SUMIFS(inv!$D$1:$D$1200,inv!$A$1:$A$1200,$B94,inv!$T$1:$T$1200,$A94,inv!$U$1:$U$1200,'DIAS DE INVENTARIO TAT'!J$1)</f>
        <v>0</v>
      </c>
      <c r="K94">
        <f>+SUMIFS(inv!$D$1:$D$1200,inv!$A$1:$A$1200,$B94,inv!$T$1:$T$1200,$A94,inv!$U$1:$U$1200,'DIAS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+SUMIFS(inv!$D$1:$D$1200,inv!$A$1:$A$1200,$B95,inv!$T$1:$T$1200,$A95,inv!$U$1:$U$1200,'DIAS DE INVENTARIO TAT'!E$1)</f>
        <v>0</v>
      </c>
      <c r="F95">
        <f>+SUMIFS(inv!$D$1:$D$1200,inv!$A$1:$A$1200,$B95,inv!$T$1:$T$1200,$A95,inv!$U$1:$U$1200,'DIAS DE INVENTARIO TAT'!F$1)</f>
        <v>0</v>
      </c>
      <c r="G95">
        <f>+SUMIFS(inv!$D$1:$D$1200,inv!$A$1:$A$1200,$B95,inv!$T$1:$T$1200,$A95,inv!$U$1:$U$1200,'DIAS DE INVENTARIO TAT'!G$1)</f>
        <v>0</v>
      </c>
      <c r="H95">
        <f>+SUMIFS(inv!$D$1:$D$1200,inv!$A$1:$A$1200,$B95,inv!$T$1:$T$1200,$A95,inv!$U$1:$U$1200,'DIAS DE INVENTARIO TAT'!H$1)</f>
        <v>0</v>
      </c>
      <c r="I95">
        <f>+SUMIFS(inv!$D$1:$D$1200,inv!$A$1:$A$1200,$B95,inv!$T$1:$T$1200,$A95,inv!$U$1:$U$1200,'DIAS DE INVENTARIO TAT'!I$1)</f>
        <v>0</v>
      </c>
      <c r="J95">
        <f>+SUMIFS(inv!$D$1:$D$1200,inv!$A$1:$A$1200,$B95,inv!$T$1:$T$1200,$A95,inv!$U$1:$U$1200,'DIAS DE INVENTARIO TAT'!J$1)</f>
        <v>0</v>
      </c>
      <c r="K95">
        <f>+SUMIFS(inv!$D$1:$D$1200,inv!$A$1:$A$1200,$B95,inv!$T$1:$T$1200,$A95,inv!$U$1:$U$1200,'DIAS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+SUMIFS(inv!$D$1:$D$1200,inv!$A$1:$A$1200,$B96,inv!$T$1:$T$1200,$A96,inv!$U$1:$U$1200,'DIAS DE INVENTARIO TAT'!E$1)</f>
        <v>0</v>
      </c>
      <c r="F96">
        <f>+SUMIFS(inv!$D$1:$D$1200,inv!$A$1:$A$1200,$B96,inv!$T$1:$T$1200,$A96,inv!$U$1:$U$1200,'DIAS DE INVENTARIO TAT'!F$1)</f>
        <v>0</v>
      </c>
      <c r="G96">
        <f>+SUMIFS(inv!$D$1:$D$1200,inv!$A$1:$A$1200,$B96,inv!$T$1:$T$1200,$A96,inv!$U$1:$U$1200,'DIAS DE INVENTARIO TAT'!G$1)</f>
        <v>0</v>
      </c>
      <c r="H96">
        <f>+SUMIFS(inv!$D$1:$D$1200,inv!$A$1:$A$1200,$B96,inv!$T$1:$T$1200,$A96,inv!$U$1:$U$1200,'DIAS DE INVENTARIO TAT'!H$1)</f>
        <v>0</v>
      </c>
      <c r="I96">
        <f>+SUMIFS(inv!$D$1:$D$1200,inv!$A$1:$A$1200,$B96,inv!$T$1:$T$1200,$A96,inv!$U$1:$U$1200,'DIAS DE INVENTARIO TAT'!I$1)</f>
        <v>0</v>
      </c>
      <c r="J96">
        <f>+SUMIFS(inv!$D$1:$D$1200,inv!$A$1:$A$1200,$B96,inv!$T$1:$T$1200,$A96,inv!$U$1:$U$1200,'DIAS DE INVENTARIO TAT'!J$1)</f>
        <v>0</v>
      </c>
      <c r="K96">
        <f>+SUMIFS(inv!$D$1:$D$1200,inv!$A$1:$A$1200,$B96,inv!$T$1:$T$1200,$A96,inv!$U$1:$U$1200,'DIAS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+SUMIFS(inv!$D$1:$D$1200,inv!$A$1:$A$1200,$B97,inv!$T$1:$T$1200,$A97,inv!$U$1:$U$1200,'DIAS DE INVENTARIO TAT'!E$1)</f>
        <v>0</v>
      </c>
      <c r="F97">
        <f>+SUMIFS(inv!$D$1:$D$1200,inv!$A$1:$A$1200,$B97,inv!$T$1:$T$1200,$A97,inv!$U$1:$U$1200,'DIAS DE INVENTARIO TAT'!F$1)</f>
        <v>0</v>
      </c>
      <c r="G97">
        <f>+SUMIFS(inv!$D$1:$D$1200,inv!$A$1:$A$1200,$B97,inv!$T$1:$T$1200,$A97,inv!$U$1:$U$1200,'DIAS DE INVENTARIO TAT'!G$1)</f>
        <v>0</v>
      </c>
      <c r="H97">
        <f>+SUMIFS(inv!$D$1:$D$1200,inv!$A$1:$A$1200,$B97,inv!$T$1:$T$1200,$A97,inv!$U$1:$U$1200,'DIAS DE INVENTARIO TAT'!H$1)</f>
        <v>0</v>
      </c>
      <c r="I97">
        <f>+SUMIFS(inv!$D$1:$D$1200,inv!$A$1:$A$1200,$B97,inv!$T$1:$T$1200,$A97,inv!$U$1:$U$1200,'DIAS DE INVENTARIO TAT'!I$1)</f>
        <v>0</v>
      </c>
      <c r="J97">
        <f>+SUMIFS(inv!$D$1:$D$1200,inv!$A$1:$A$1200,$B97,inv!$T$1:$T$1200,$A97,inv!$U$1:$U$1200,'DIAS DE INVENTARIO TAT'!J$1)</f>
        <v>0</v>
      </c>
      <c r="K97">
        <f>+SUMIFS(inv!$D$1:$D$1200,inv!$A$1:$A$1200,$B97,inv!$T$1:$T$1200,$A97,inv!$U$1:$U$1200,'DIAS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+SUMIFS(inv!$D$1:$D$1200,inv!$A$1:$A$1200,$B98,inv!$T$1:$T$1200,$A98,inv!$U$1:$U$1200,'DIAS DE INVENTARIO TAT'!E$1)</f>
        <v>0</v>
      </c>
      <c r="F98">
        <f>+SUMIFS(inv!$D$1:$D$1200,inv!$A$1:$A$1200,$B98,inv!$T$1:$T$1200,$A98,inv!$U$1:$U$1200,'DIAS DE INVENTARIO TAT'!F$1)</f>
        <v>0</v>
      </c>
      <c r="G98">
        <f>+SUMIFS(inv!$D$1:$D$1200,inv!$A$1:$A$1200,$B98,inv!$T$1:$T$1200,$A98,inv!$U$1:$U$1200,'DIAS DE INVENTARIO TAT'!G$1)</f>
        <v>0</v>
      </c>
      <c r="H98">
        <f>+SUMIFS(inv!$D$1:$D$1200,inv!$A$1:$A$1200,$B98,inv!$T$1:$T$1200,$A98,inv!$U$1:$U$1200,'DIAS DE INVENTARIO TAT'!H$1)</f>
        <v>0</v>
      </c>
      <c r="I98">
        <f>+SUMIFS(inv!$D$1:$D$1200,inv!$A$1:$A$1200,$B98,inv!$T$1:$T$1200,$A98,inv!$U$1:$U$1200,'DIAS DE INVENTARIO TAT'!I$1)</f>
        <v>0</v>
      </c>
      <c r="J98">
        <f>+SUMIFS(inv!$D$1:$D$1200,inv!$A$1:$A$1200,$B98,inv!$T$1:$T$1200,$A98,inv!$U$1:$U$1200,'DIAS DE INVENTARIO TAT'!J$1)</f>
        <v>0</v>
      </c>
      <c r="K98">
        <f>+SUMIFS(inv!$D$1:$D$1200,inv!$A$1:$A$1200,$B98,inv!$T$1:$T$1200,$A98,inv!$U$1:$U$1200,'DIAS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+SUMIFS(inv!$D$1:$D$1200,inv!$A$1:$A$1200,$B99,inv!$T$1:$T$1200,$A99,inv!$U$1:$U$1200,'DIAS DE INVENTARIO TAT'!E$1)</f>
        <v>0</v>
      </c>
      <c r="F99">
        <f>+SUMIFS(inv!$D$1:$D$1200,inv!$A$1:$A$1200,$B99,inv!$T$1:$T$1200,$A99,inv!$U$1:$U$1200,'DIAS DE INVENTARIO TAT'!F$1)</f>
        <v>0</v>
      </c>
      <c r="G99">
        <f>+SUMIFS(inv!$D$1:$D$1200,inv!$A$1:$A$1200,$B99,inv!$T$1:$T$1200,$A99,inv!$U$1:$U$1200,'DIAS DE INVENTARIO TAT'!G$1)</f>
        <v>0</v>
      </c>
      <c r="H99">
        <f>+SUMIFS(inv!$D$1:$D$1200,inv!$A$1:$A$1200,$B99,inv!$T$1:$T$1200,$A99,inv!$U$1:$U$1200,'DIAS DE INVENTARIO TAT'!H$1)</f>
        <v>0</v>
      </c>
      <c r="I99">
        <f>+SUMIFS(inv!$D$1:$D$1200,inv!$A$1:$A$1200,$B99,inv!$T$1:$T$1200,$A99,inv!$U$1:$U$1200,'DIAS DE INVENTARIO TAT'!I$1)</f>
        <v>0</v>
      </c>
      <c r="J99">
        <f>+SUMIFS(inv!$D$1:$D$1200,inv!$A$1:$A$1200,$B99,inv!$T$1:$T$1200,$A99,inv!$U$1:$U$1200,'DIAS DE INVENTARIO TAT'!J$1)</f>
        <v>0</v>
      </c>
      <c r="K99">
        <f>+SUMIFS(inv!$D$1:$D$1200,inv!$A$1:$A$1200,$B99,inv!$T$1:$T$1200,$A99,inv!$U$1:$U$1200,'DIAS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+SUMIFS(inv!$D$1:$D$1200,inv!$A$1:$A$1200,$B100,inv!$T$1:$T$1200,$A100,inv!$U$1:$U$1200,'DIAS DE INVENTARIO TAT'!E$1)</f>
        <v>0</v>
      </c>
      <c r="F100">
        <f>+SUMIFS(inv!$D$1:$D$1200,inv!$A$1:$A$1200,$B100,inv!$T$1:$T$1200,$A100,inv!$U$1:$U$1200,'DIAS DE INVENTARIO TAT'!F$1)</f>
        <v>0</v>
      </c>
      <c r="G100">
        <f>+SUMIFS(inv!$D$1:$D$1200,inv!$A$1:$A$1200,$B100,inv!$T$1:$T$1200,$A100,inv!$U$1:$U$1200,'DIAS DE INVENTARIO TAT'!G$1)</f>
        <v>0</v>
      </c>
      <c r="H100">
        <f>+SUMIFS(inv!$D$1:$D$1200,inv!$A$1:$A$1200,$B100,inv!$T$1:$T$1200,$A100,inv!$U$1:$U$1200,'DIAS DE INVENTARIO TAT'!H$1)</f>
        <v>0</v>
      </c>
      <c r="I100">
        <f>+SUMIFS(inv!$D$1:$D$1200,inv!$A$1:$A$1200,$B100,inv!$T$1:$T$1200,$A100,inv!$U$1:$U$1200,'DIAS DE INVENTARIO TAT'!I$1)</f>
        <v>0</v>
      </c>
      <c r="J100">
        <f>+SUMIFS(inv!$D$1:$D$1200,inv!$A$1:$A$1200,$B100,inv!$T$1:$T$1200,$A100,inv!$U$1:$U$1200,'DIAS DE INVENTARIO TAT'!J$1)</f>
        <v>0</v>
      </c>
      <c r="K100">
        <f>+SUMIFS(inv!$D$1:$D$1200,inv!$A$1:$A$1200,$B100,inv!$T$1:$T$1200,$A100,inv!$U$1:$U$1200,'DIAS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+SUMIFS(inv!$D$1:$D$1200,inv!$A$1:$A$1200,$B101,inv!$T$1:$T$1200,$A101,inv!$U$1:$U$1200,'DIAS DE INVENTARIO TAT'!E$1)</f>
        <v>0</v>
      </c>
      <c r="F101">
        <f>+SUMIFS(inv!$D$1:$D$1200,inv!$A$1:$A$1200,$B101,inv!$T$1:$T$1200,$A101,inv!$U$1:$U$1200,'DIAS DE INVENTARIO TAT'!F$1)</f>
        <v>0</v>
      </c>
      <c r="G101">
        <f>+SUMIFS(inv!$D$1:$D$1200,inv!$A$1:$A$1200,$B101,inv!$T$1:$T$1200,$A101,inv!$U$1:$U$1200,'DIAS DE INVENTARIO TAT'!G$1)</f>
        <v>0</v>
      </c>
      <c r="H101">
        <f>+SUMIFS(inv!$D$1:$D$1200,inv!$A$1:$A$1200,$B101,inv!$T$1:$T$1200,$A101,inv!$U$1:$U$1200,'DIAS DE INVENTARIO TAT'!H$1)</f>
        <v>0</v>
      </c>
      <c r="I101">
        <f>+SUMIFS(inv!$D$1:$D$1200,inv!$A$1:$A$1200,$B101,inv!$T$1:$T$1200,$A101,inv!$U$1:$U$1200,'DIAS DE INVENTARIO TAT'!I$1)</f>
        <v>0</v>
      </c>
      <c r="J101">
        <f>+SUMIFS(inv!$D$1:$D$1200,inv!$A$1:$A$1200,$B101,inv!$T$1:$T$1200,$A101,inv!$U$1:$U$1200,'DIAS DE INVENTARIO TAT'!J$1)</f>
        <v>0</v>
      </c>
      <c r="K101">
        <f>+SUMIFS(inv!$D$1:$D$1200,inv!$A$1:$A$1200,$B101,inv!$T$1:$T$1200,$A101,inv!$U$1:$U$1200,'DIAS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+SUMIFS(inv!$D$1:$D$1200,inv!$A$1:$A$1200,$B102,inv!$T$1:$T$1200,$A102,inv!$U$1:$U$1200,'DIAS DE INVENTARIO TAT'!E$1)</f>
        <v>0</v>
      </c>
      <c r="F102">
        <f>+SUMIFS(inv!$D$1:$D$1200,inv!$A$1:$A$1200,$B102,inv!$T$1:$T$1200,$A102,inv!$U$1:$U$1200,'DIAS DE INVENTARIO TAT'!F$1)</f>
        <v>0</v>
      </c>
      <c r="G102">
        <f>+SUMIFS(inv!$D$1:$D$1200,inv!$A$1:$A$1200,$B102,inv!$T$1:$T$1200,$A102,inv!$U$1:$U$1200,'DIAS DE INVENTARIO TAT'!G$1)</f>
        <v>0</v>
      </c>
      <c r="H102">
        <f>+SUMIFS(inv!$D$1:$D$1200,inv!$A$1:$A$1200,$B102,inv!$T$1:$T$1200,$A102,inv!$U$1:$U$1200,'DIAS DE INVENTARIO TAT'!H$1)</f>
        <v>0</v>
      </c>
      <c r="I102">
        <f>+SUMIFS(inv!$D$1:$D$1200,inv!$A$1:$A$1200,$B102,inv!$T$1:$T$1200,$A102,inv!$U$1:$U$1200,'DIAS DE INVENTARIO TAT'!I$1)</f>
        <v>0</v>
      </c>
      <c r="J102">
        <f>+SUMIFS(inv!$D$1:$D$1200,inv!$A$1:$A$1200,$B102,inv!$T$1:$T$1200,$A102,inv!$U$1:$U$1200,'DIAS DE INVENTARIO TAT'!J$1)</f>
        <v>0</v>
      </c>
      <c r="K102">
        <f>+SUMIFS(inv!$D$1:$D$1200,inv!$A$1:$A$1200,$B102,inv!$T$1:$T$1200,$A102,inv!$U$1:$U$1200,'DIAS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+SUMIFS(inv!$D$1:$D$1200,inv!$A$1:$A$1200,$B103,inv!$T$1:$T$1200,$A103,inv!$U$1:$U$1200,'DIAS DE INVENTARIO TAT'!E$1)</f>
        <v>0</v>
      </c>
      <c r="F103">
        <f>+SUMIFS(inv!$D$1:$D$1200,inv!$A$1:$A$1200,$B103,inv!$T$1:$T$1200,$A103,inv!$U$1:$U$1200,'DIAS DE INVENTARIO TAT'!F$1)</f>
        <v>0</v>
      </c>
      <c r="G103">
        <f>+SUMIFS(inv!$D$1:$D$1200,inv!$A$1:$A$1200,$B103,inv!$T$1:$T$1200,$A103,inv!$U$1:$U$1200,'DIAS DE INVENTARIO TAT'!G$1)</f>
        <v>0</v>
      </c>
      <c r="H103">
        <f>+SUMIFS(inv!$D$1:$D$1200,inv!$A$1:$A$1200,$B103,inv!$T$1:$T$1200,$A103,inv!$U$1:$U$1200,'DIAS DE INVENTARIO TAT'!H$1)</f>
        <v>0</v>
      </c>
      <c r="I103">
        <f>+SUMIFS(inv!$D$1:$D$1200,inv!$A$1:$A$1200,$B103,inv!$T$1:$T$1200,$A103,inv!$U$1:$U$1200,'DIAS DE INVENTARIO TAT'!I$1)</f>
        <v>0</v>
      </c>
      <c r="J103">
        <f>+SUMIFS(inv!$D$1:$D$1200,inv!$A$1:$A$1200,$B103,inv!$T$1:$T$1200,$A103,inv!$U$1:$U$1200,'DIAS DE INVENTARIO TAT'!J$1)</f>
        <v>0</v>
      </c>
      <c r="K103">
        <f>+SUMIFS(inv!$D$1:$D$1200,inv!$A$1:$A$1200,$B103,inv!$T$1:$T$1200,$A103,inv!$U$1:$U$1200,'DIAS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+SUMIFS(inv!$D$1:$D$1200,inv!$A$1:$A$1200,$B104,inv!$T$1:$T$1200,$A104,inv!$U$1:$U$1200,'DIAS DE INVENTARIO TAT'!E$1)</f>
        <v>0</v>
      </c>
      <c r="F104">
        <f>+SUMIFS(inv!$D$1:$D$1200,inv!$A$1:$A$1200,$B104,inv!$T$1:$T$1200,$A104,inv!$U$1:$U$1200,'DIAS DE INVENTARIO TAT'!F$1)</f>
        <v>0</v>
      </c>
      <c r="G104">
        <f>+SUMIFS(inv!$D$1:$D$1200,inv!$A$1:$A$1200,$B104,inv!$T$1:$T$1200,$A104,inv!$U$1:$U$1200,'DIAS DE INVENTARIO TAT'!G$1)</f>
        <v>0</v>
      </c>
      <c r="H104">
        <f>+SUMIFS(inv!$D$1:$D$1200,inv!$A$1:$A$1200,$B104,inv!$T$1:$T$1200,$A104,inv!$U$1:$U$1200,'DIAS DE INVENTARIO TAT'!H$1)</f>
        <v>0</v>
      </c>
      <c r="I104">
        <f>+SUMIFS(inv!$D$1:$D$1200,inv!$A$1:$A$1200,$B104,inv!$T$1:$T$1200,$A104,inv!$U$1:$U$1200,'DIAS DE INVENTARIO TAT'!I$1)</f>
        <v>0</v>
      </c>
      <c r="J104">
        <f>+SUMIFS(inv!$D$1:$D$1200,inv!$A$1:$A$1200,$B104,inv!$T$1:$T$1200,$A104,inv!$U$1:$U$1200,'DIAS DE INVENTARIO TAT'!J$1)</f>
        <v>0</v>
      </c>
      <c r="K104">
        <f>+SUMIFS(inv!$D$1:$D$1200,inv!$A$1:$A$1200,$B104,inv!$T$1:$T$1200,$A104,inv!$U$1:$U$1200,'DIAS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+SUMIFS(inv!$D$1:$D$1200,inv!$A$1:$A$1200,$B105,inv!$T$1:$T$1200,$A105,inv!$U$1:$U$1200,'DIAS DE INVENTARIO TAT'!E$1)</f>
        <v>0</v>
      </c>
      <c r="F105">
        <f>+SUMIFS(inv!$D$1:$D$1200,inv!$A$1:$A$1200,$B105,inv!$T$1:$T$1200,$A105,inv!$U$1:$U$1200,'DIAS DE INVENTARIO TAT'!F$1)</f>
        <v>0</v>
      </c>
      <c r="G105">
        <f>+SUMIFS(inv!$D$1:$D$1200,inv!$A$1:$A$1200,$B105,inv!$T$1:$T$1200,$A105,inv!$U$1:$U$1200,'DIAS DE INVENTARIO TAT'!G$1)</f>
        <v>0</v>
      </c>
      <c r="H105">
        <f>+SUMIFS(inv!$D$1:$D$1200,inv!$A$1:$A$1200,$B105,inv!$T$1:$T$1200,$A105,inv!$U$1:$U$1200,'DIAS DE INVENTARIO TAT'!H$1)</f>
        <v>0</v>
      </c>
      <c r="I105">
        <f>+SUMIFS(inv!$D$1:$D$1200,inv!$A$1:$A$1200,$B105,inv!$T$1:$T$1200,$A105,inv!$U$1:$U$1200,'DIAS DE INVENTARIO TAT'!I$1)</f>
        <v>0</v>
      </c>
      <c r="J105">
        <f>+SUMIFS(inv!$D$1:$D$1200,inv!$A$1:$A$1200,$B105,inv!$T$1:$T$1200,$A105,inv!$U$1:$U$1200,'DIAS DE INVENTARIO TAT'!J$1)</f>
        <v>0</v>
      </c>
      <c r="K105">
        <f>+SUMIFS(inv!$D$1:$D$1200,inv!$A$1:$A$1200,$B105,inv!$T$1:$T$1200,$A105,inv!$U$1:$U$1200,'DIAS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+SUMIFS(inv!$D$1:$D$1200,inv!$A$1:$A$1200,$B106,inv!$T$1:$T$1200,$A106,inv!$U$1:$U$1200,'DIAS DE INVENTARIO TAT'!E$1)</f>
        <v>0</v>
      </c>
      <c r="F106">
        <f>+SUMIFS(inv!$D$1:$D$1200,inv!$A$1:$A$1200,$B106,inv!$T$1:$T$1200,$A106,inv!$U$1:$U$1200,'DIAS DE INVENTARIO TAT'!F$1)</f>
        <v>0</v>
      </c>
      <c r="G106">
        <f>+SUMIFS(inv!$D$1:$D$1200,inv!$A$1:$A$1200,$B106,inv!$T$1:$T$1200,$A106,inv!$U$1:$U$1200,'DIAS DE INVENTARIO TAT'!G$1)</f>
        <v>0</v>
      </c>
      <c r="H106">
        <f>+SUMIFS(inv!$D$1:$D$1200,inv!$A$1:$A$1200,$B106,inv!$T$1:$T$1200,$A106,inv!$U$1:$U$1200,'DIAS DE INVENTARIO TAT'!H$1)</f>
        <v>0</v>
      </c>
      <c r="I106">
        <f>+SUMIFS(inv!$D$1:$D$1200,inv!$A$1:$A$1200,$B106,inv!$T$1:$T$1200,$A106,inv!$U$1:$U$1200,'DIAS DE INVENTARIO TAT'!I$1)</f>
        <v>0</v>
      </c>
      <c r="J106">
        <f>+SUMIFS(inv!$D$1:$D$1200,inv!$A$1:$A$1200,$B106,inv!$T$1:$T$1200,$A106,inv!$U$1:$U$1200,'DIAS DE INVENTARIO TAT'!J$1)</f>
        <v>0</v>
      </c>
      <c r="K106">
        <f>+SUMIFS(inv!$D$1:$D$1200,inv!$A$1:$A$1200,$B106,inv!$T$1:$T$1200,$A106,inv!$U$1:$U$1200,'DIAS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+SUMIFS(inv!$D$1:$D$1200,inv!$A$1:$A$1200,$B107,inv!$T$1:$T$1200,$A107,inv!$U$1:$U$1200,'DIAS DE INVENTARIO TAT'!E$1)</f>
        <v>0</v>
      </c>
      <c r="F107">
        <f>+SUMIFS(inv!$D$1:$D$1200,inv!$A$1:$A$1200,$B107,inv!$T$1:$T$1200,$A107,inv!$U$1:$U$1200,'DIAS DE INVENTARIO TAT'!F$1)</f>
        <v>0</v>
      </c>
      <c r="G107">
        <f>+SUMIFS(inv!$D$1:$D$1200,inv!$A$1:$A$1200,$B107,inv!$T$1:$T$1200,$A107,inv!$U$1:$U$1200,'DIAS DE INVENTARIO TAT'!G$1)</f>
        <v>0</v>
      </c>
      <c r="H107">
        <f>+SUMIFS(inv!$D$1:$D$1200,inv!$A$1:$A$1200,$B107,inv!$T$1:$T$1200,$A107,inv!$U$1:$U$1200,'DIAS DE INVENTARIO TAT'!H$1)</f>
        <v>0</v>
      </c>
      <c r="I107">
        <f>+SUMIFS(inv!$D$1:$D$1200,inv!$A$1:$A$1200,$B107,inv!$T$1:$T$1200,$A107,inv!$U$1:$U$1200,'DIAS DE INVENTARIO TAT'!I$1)</f>
        <v>0</v>
      </c>
      <c r="J107">
        <f>+SUMIFS(inv!$D$1:$D$1200,inv!$A$1:$A$1200,$B107,inv!$T$1:$T$1200,$A107,inv!$U$1:$U$1200,'DIAS DE INVENTARIO TAT'!J$1)</f>
        <v>0</v>
      </c>
      <c r="K107">
        <f>+SUMIFS(inv!$D$1:$D$1200,inv!$A$1:$A$1200,$B107,inv!$T$1:$T$1200,$A107,inv!$U$1:$U$1200,'DIAS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+SUMIFS(inv!$D$1:$D$1200,inv!$A$1:$A$1200,$B108,inv!$T$1:$T$1200,$A108,inv!$U$1:$U$1200,'DIAS DE INVENTARIO TAT'!E$1)</f>
        <v>0</v>
      </c>
      <c r="F108">
        <f>+SUMIFS(inv!$D$1:$D$1200,inv!$A$1:$A$1200,$B108,inv!$T$1:$T$1200,$A108,inv!$U$1:$U$1200,'DIAS DE INVENTARIO TAT'!F$1)</f>
        <v>0</v>
      </c>
      <c r="G108">
        <f>+SUMIFS(inv!$D$1:$D$1200,inv!$A$1:$A$1200,$B108,inv!$T$1:$T$1200,$A108,inv!$U$1:$U$1200,'DIAS DE INVENTARIO TAT'!G$1)</f>
        <v>0</v>
      </c>
      <c r="H108">
        <f>+SUMIFS(inv!$D$1:$D$1200,inv!$A$1:$A$1200,$B108,inv!$T$1:$T$1200,$A108,inv!$U$1:$U$1200,'DIAS DE INVENTARIO TAT'!H$1)</f>
        <v>0</v>
      </c>
      <c r="I108">
        <f>+SUMIFS(inv!$D$1:$D$1200,inv!$A$1:$A$1200,$B108,inv!$T$1:$T$1200,$A108,inv!$U$1:$U$1200,'DIAS DE INVENTARIO TAT'!I$1)</f>
        <v>0</v>
      </c>
      <c r="J108">
        <f>+SUMIFS(inv!$D$1:$D$1200,inv!$A$1:$A$1200,$B108,inv!$T$1:$T$1200,$A108,inv!$U$1:$U$1200,'DIAS DE INVENTARIO TAT'!J$1)</f>
        <v>0</v>
      </c>
      <c r="K108">
        <f>+SUMIFS(inv!$D$1:$D$1200,inv!$A$1:$A$1200,$B108,inv!$T$1:$T$1200,$A108,inv!$U$1:$U$1200,'DIAS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+SUMIFS(inv!$D$1:$D$1200,inv!$A$1:$A$1200,$B109,inv!$T$1:$T$1200,$A109,inv!$U$1:$U$1200,'DIAS DE INVENTARIO TAT'!E$1)</f>
        <v>0</v>
      </c>
      <c r="F109">
        <f>+SUMIFS(inv!$D$1:$D$1200,inv!$A$1:$A$1200,$B109,inv!$T$1:$T$1200,$A109,inv!$U$1:$U$1200,'DIAS DE INVENTARIO TAT'!F$1)</f>
        <v>0</v>
      </c>
      <c r="G109">
        <f>+SUMIFS(inv!$D$1:$D$1200,inv!$A$1:$A$1200,$B109,inv!$T$1:$T$1200,$A109,inv!$U$1:$U$1200,'DIAS DE INVENTARIO TAT'!G$1)</f>
        <v>0</v>
      </c>
      <c r="H109">
        <f>+SUMIFS(inv!$D$1:$D$1200,inv!$A$1:$A$1200,$B109,inv!$T$1:$T$1200,$A109,inv!$U$1:$U$1200,'DIAS DE INVENTARIO TAT'!H$1)</f>
        <v>0</v>
      </c>
      <c r="I109">
        <f>+SUMIFS(inv!$D$1:$D$1200,inv!$A$1:$A$1200,$B109,inv!$T$1:$T$1200,$A109,inv!$U$1:$U$1200,'DIAS DE INVENTARIO TAT'!I$1)</f>
        <v>0</v>
      </c>
      <c r="J109">
        <f>+SUMIFS(inv!$D$1:$D$1200,inv!$A$1:$A$1200,$B109,inv!$T$1:$T$1200,$A109,inv!$U$1:$U$1200,'DIAS DE INVENTARIO TAT'!J$1)</f>
        <v>0</v>
      </c>
      <c r="K109">
        <f>+SUMIFS(inv!$D$1:$D$1200,inv!$A$1:$A$1200,$B109,inv!$T$1:$T$1200,$A109,inv!$U$1:$U$1200,'DIAS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+SUMIFS(inv!$D$1:$D$1200,inv!$A$1:$A$1200,$B110,inv!$T$1:$T$1200,$A110,inv!$U$1:$U$1200,'DIAS DE INVENTARIO TAT'!E$1)</f>
        <v>0</v>
      </c>
      <c r="F110">
        <f>+SUMIFS(inv!$D$1:$D$1200,inv!$A$1:$A$1200,$B110,inv!$T$1:$T$1200,$A110,inv!$U$1:$U$1200,'DIAS DE INVENTARIO TAT'!F$1)</f>
        <v>0</v>
      </c>
      <c r="G110">
        <f>+SUMIFS(inv!$D$1:$D$1200,inv!$A$1:$A$1200,$B110,inv!$T$1:$T$1200,$A110,inv!$U$1:$U$1200,'DIAS DE INVENTARIO TAT'!G$1)</f>
        <v>0</v>
      </c>
      <c r="H110">
        <f>+SUMIFS(inv!$D$1:$D$1200,inv!$A$1:$A$1200,$B110,inv!$T$1:$T$1200,$A110,inv!$U$1:$U$1200,'DIAS DE INVENTARIO TAT'!H$1)</f>
        <v>0</v>
      </c>
      <c r="I110">
        <f>+SUMIFS(inv!$D$1:$D$1200,inv!$A$1:$A$1200,$B110,inv!$T$1:$T$1200,$A110,inv!$U$1:$U$1200,'DIAS DE INVENTARIO TAT'!I$1)</f>
        <v>0</v>
      </c>
      <c r="J110">
        <f>+SUMIFS(inv!$D$1:$D$1200,inv!$A$1:$A$1200,$B110,inv!$T$1:$T$1200,$A110,inv!$U$1:$U$1200,'DIAS DE INVENTARIO TAT'!J$1)</f>
        <v>0</v>
      </c>
      <c r="K110">
        <f>+SUMIFS(inv!$D$1:$D$1200,inv!$A$1:$A$1200,$B110,inv!$T$1:$T$1200,$A110,inv!$U$1:$U$1200,'DIAS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+SUMIFS(inv!$D$1:$D$1200,inv!$A$1:$A$1200,$B111,inv!$T$1:$T$1200,$A111,inv!$U$1:$U$1200,'DIAS DE INVENTARIO TAT'!E$1)</f>
        <v>0</v>
      </c>
      <c r="F111">
        <f>+SUMIFS(inv!$D$1:$D$1200,inv!$A$1:$A$1200,$B111,inv!$T$1:$T$1200,$A111,inv!$U$1:$U$1200,'DIAS DE INVENTARIO TAT'!F$1)</f>
        <v>0</v>
      </c>
      <c r="G111">
        <f>+SUMIFS(inv!$D$1:$D$1200,inv!$A$1:$A$1200,$B111,inv!$T$1:$T$1200,$A111,inv!$U$1:$U$1200,'DIAS DE INVENTARIO TAT'!G$1)</f>
        <v>0</v>
      </c>
      <c r="H111">
        <f>+SUMIFS(inv!$D$1:$D$1200,inv!$A$1:$A$1200,$B111,inv!$T$1:$T$1200,$A111,inv!$U$1:$U$1200,'DIAS DE INVENTARIO TAT'!H$1)</f>
        <v>0</v>
      </c>
      <c r="I111">
        <f>+SUMIFS(inv!$D$1:$D$1200,inv!$A$1:$A$1200,$B111,inv!$T$1:$T$1200,$A111,inv!$U$1:$U$1200,'DIAS DE INVENTARIO TAT'!I$1)</f>
        <v>0</v>
      </c>
      <c r="J111">
        <f>+SUMIFS(inv!$D$1:$D$1200,inv!$A$1:$A$1200,$B111,inv!$T$1:$T$1200,$A111,inv!$U$1:$U$1200,'DIAS DE INVENTARIO TAT'!J$1)</f>
        <v>0</v>
      </c>
      <c r="K111">
        <f>+SUMIFS(inv!$D$1:$D$1200,inv!$A$1:$A$1200,$B111,inv!$T$1:$T$1200,$A111,inv!$U$1:$U$1200,'DIAS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+SUMIFS(inv!$D$1:$D$1200,inv!$A$1:$A$1200,$B112,inv!$T$1:$T$1200,$A112,inv!$U$1:$U$1200,'DIAS DE INVENTARIO TAT'!E$1)</f>
        <v>0</v>
      </c>
      <c r="F112">
        <f>+SUMIFS(inv!$D$1:$D$1200,inv!$A$1:$A$1200,$B112,inv!$T$1:$T$1200,$A112,inv!$U$1:$U$1200,'DIAS DE INVENTARIO TAT'!F$1)</f>
        <v>0</v>
      </c>
      <c r="G112">
        <f>+SUMIFS(inv!$D$1:$D$1200,inv!$A$1:$A$1200,$B112,inv!$T$1:$T$1200,$A112,inv!$U$1:$U$1200,'DIAS DE INVENTARIO TAT'!G$1)</f>
        <v>0</v>
      </c>
      <c r="H112">
        <f>+SUMIFS(inv!$D$1:$D$1200,inv!$A$1:$A$1200,$B112,inv!$T$1:$T$1200,$A112,inv!$U$1:$U$1200,'DIAS DE INVENTARIO TAT'!H$1)</f>
        <v>0</v>
      </c>
      <c r="I112">
        <f>+SUMIFS(inv!$D$1:$D$1200,inv!$A$1:$A$1200,$B112,inv!$T$1:$T$1200,$A112,inv!$U$1:$U$1200,'DIAS DE INVENTARIO TAT'!I$1)</f>
        <v>0</v>
      </c>
      <c r="J112">
        <f>+SUMIFS(inv!$D$1:$D$1200,inv!$A$1:$A$1200,$B112,inv!$T$1:$T$1200,$A112,inv!$U$1:$U$1200,'DIAS DE INVENTARIO TAT'!J$1)</f>
        <v>0</v>
      </c>
      <c r="K112">
        <f>+SUMIFS(inv!$D$1:$D$1200,inv!$A$1:$A$1200,$B112,inv!$T$1:$T$1200,$A112,inv!$U$1:$U$1200,'DIAS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+SUMIFS(inv!$D$1:$D$1200,inv!$A$1:$A$1200,$B113,inv!$T$1:$T$1200,$A113,inv!$U$1:$U$1200,'DIAS DE INVENTARIO TAT'!E$1)</f>
        <v>0</v>
      </c>
      <c r="F113">
        <f>+SUMIFS(inv!$D$1:$D$1200,inv!$A$1:$A$1200,$B113,inv!$T$1:$T$1200,$A113,inv!$U$1:$U$1200,'DIAS DE INVENTARIO TAT'!F$1)</f>
        <v>0</v>
      </c>
      <c r="G113">
        <f>+SUMIFS(inv!$D$1:$D$1200,inv!$A$1:$A$1200,$B113,inv!$T$1:$T$1200,$A113,inv!$U$1:$U$1200,'DIAS DE INVENTARIO TAT'!G$1)</f>
        <v>0</v>
      </c>
      <c r="H113">
        <f>+SUMIFS(inv!$D$1:$D$1200,inv!$A$1:$A$1200,$B113,inv!$T$1:$T$1200,$A113,inv!$U$1:$U$1200,'DIAS DE INVENTARIO TAT'!H$1)</f>
        <v>0</v>
      </c>
      <c r="I113">
        <f>+SUMIFS(inv!$D$1:$D$1200,inv!$A$1:$A$1200,$B113,inv!$T$1:$T$1200,$A113,inv!$U$1:$U$1200,'DIAS DE INVENTARIO TAT'!I$1)</f>
        <v>0</v>
      </c>
      <c r="J113">
        <f>+SUMIFS(inv!$D$1:$D$1200,inv!$A$1:$A$1200,$B113,inv!$T$1:$T$1200,$A113,inv!$U$1:$U$1200,'DIAS DE INVENTARIO TAT'!J$1)</f>
        <v>0</v>
      </c>
      <c r="K113">
        <f>+SUMIFS(inv!$D$1:$D$1200,inv!$A$1:$A$1200,$B113,inv!$T$1:$T$1200,$A113,inv!$U$1:$U$1200,'DIAS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+SUMIFS(inv!$D$1:$D$1200,inv!$A$1:$A$1200,$B114,inv!$T$1:$T$1200,$A114,inv!$U$1:$U$1200,'DIAS DE INVENTARIO TAT'!E$1)</f>
        <v>0</v>
      </c>
      <c r="F114">
        <f>+SUMIFS(inv!$D$1:$D$1200,inv!$A$1:$A$1200,$B114,inv!$T$1:$T$1200,$A114,inv!$U$1:$U$1200,'DIAS DE INVENTARIO TAT'!F$1)</f>
        <v>0</v>
      </c>
      <c r="G114">
        <f>+SUMIFS(inv!$D$1:$D$1200,inv!$A$1:$A$1200,$B114,inv!$T$1:$T$1200,$A114,inv!$U$1:$U$1200,'DIAS DE INVENTARIO TAT'!G$1)</f>
        <v>0</v>
      </c>
      <c r="H114">
        <f>+SUMIFS(inv!$D$1:$D$1200,inv!$A$1:$A$1200,$B114,inv!$T$1:$T$1200,$A114,inv!$U$1:$U$1200,'DIAS DE INVENTARIO TAT'!H$1)</f>
        <v>0</v>
      </c>
      <c r="I114">
        <f>+SUMIFS(inv!$D$1:$D$1200,inv!$A$1:$A$1200,$B114,inv!$T$1:$T$1200,$A114,inv!$U$1:$U$1200,'DIAS DE INVENTARIO TAT'!I$1)</f>
        <v>0</v>
      </c>
      <c r="J114">
        <f>+SUMIFS(inv!$D$1:$D$1200,inv!$A$1:$A$1200,$B114,inv!$T$1:$T$1200,$A114,inv!$U$1:$U$1200,'DIAS DE INVENTARIO TAT'!J$1)</f>
        <v>0</v>
      </c>
      <c r="K114">
        <f>+SUMIFS(inv!$D$1:$D$1200,inv!$A$1:$A$1200,$B114,inv!$T$1:$T$1200,$A114,inv!$U$1:$U$1200,'DIAS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+SUMIFS(inv!$D$1:$D$1200,inv!$A$1:$A$1200,$B115,inv!$T$1:$T$1200,$A115,inv!$U$1:$U$1200,'DIAS DE INVENTARIO TAT'!E$1)</f>
        <v>0</v>
      </c>
      <c r="F115">
        <f>+SUMIFS(inv!$D$1:$D$1200,inv!$A$1:$A$1200,$B115,inv!$T$1:$T$1200,$A115,inv!$U$1:$U$1200,'DIAS DE INVENTARIO TAT'!F$1)</f>
        <v>0</v>
      </c>
      <c r="G115">
        <f>+SUMIFS(inv!$D$1:$D$1200,inv!$A$1:$A$1200,$B115,inv!$T$1:$T$1200,$A115,inv!$U$1:$U$1200,'DIAS DE INVENTARIO TAT'!G$1)</f>
        <v>0</v>
      </c>
      <c r="H115">
        <f>+SUMIFS(inv!$D$1:$D$1200,inv!$A$1:$A$1200,$B115,inv!$T$1:$T$1200,$A115,inv!$U$1:$U$1200,'DIAS DE INVENTARIO TAT'!H$1)</f>
        <v>0</v>
      </c>
      <c r="I115">
        <f>+SUMIFS(inv!$D$1:$D$1200,inv!$A$1:$A$1200,$B115,inv!$T$1:$T$1200,$A115,inv!$U$1:$U$1200,'DIAS DE INVENTARIO TAT'!I$1)</f>
        <v>0</v>
      </c>
      <c r="J115">
        <f>+SUMIFS(inv!$D$1:$D$1200,inv!$A$1:$A$1200,$B115,inv!$T$1:$T$1200,$A115,inv!$U$1:$U$1200,'DIAS DE INVENTARIO TAT'!J$1)</f>
        <v>0</v>
      </c>
      <c r="K115">
        <f>+SUMIFS(inv!$D$1:$D$1200,inv!$A$1:$A$1200,$B115,inv!$T$1:$T$1200,$A115,inv!$U$1:$U$1200,'DIAS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+SUMIFS(inv!$D$1:$D$1200,inv!$A$1:$A$1200,$B116,inv!$T$1:$T$1200,$A116,inv!$U$1:$U$1200,'DIAS DE INVENTARIO TAT'!E$1)</f>
        <v>0</v>
      </c>
      <c r="F116">
        <f>+SUMIFS(inv!$D$1:$D$1200,inv!$A$1:$A$1200,$B116,inv!$T$1:$T$1200,$A116,inv!$U$1:$U$1200,'DIAS DE INVENTARIO TAT'!F$1)</f>
        <v>0</v>
      </c>
      <c r="G116">
        <f>+SUMIFS(inv!$D$1:$D$1200,inv!$A$1:$A$1200,$B116,inv!$T$1:$T$1200,$A116,inv!$U$1:$U$1200,'DIAS DE INVENTARIO TAT'!G$1)</f>
        <v>0</v>
      </c>
      <c r="H116">
        <f>+SUMIFS(inv!$D$1:$D$1200,inv!$A$1:$A$1200,$B116,inv!$T$1:$T$1200,$A116,inv!$U$1:$U$1200,'DIAS DE INVENTARIO TAT'!H$1)</f>
        <v>0</v>
      </c>
      <c r="I116">
        <f>+SUMIFS(inv!$D$1:$D$1200,inv!$A$1:$A$1200,$B116,inv!$T$1:$T$1200,$A116,inv!$U$1:$U$1200,'DIAS DE INVENTARIO TAT'!I$1)</f>
        <v>0</v>
      </c>
      <c r="J116">
        <f>+SUMIFS(inv!$D$1:$D$1200,inv!$A$1:$A$1200,$B116,inv!$T$1:$T$1200,$A116,inv!$U$1:$U$1200,'DIAS DE INVENTARIO TAT'!J$1)</f>
        <v>0</v>
      </c>
      <c r="K116">
        <f>+SUMIFS(inv!$D$1:$D$1200,inv!$A$1:$A$1200,$B116,inv!$T$1:$T$1200,$A116,inv!$U$1:$U$1200,'DIAS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+SUMIFS(inv!$D$1:$D$1200,inv!$A$1:$A$1200,$B117,inv!$T$1:$T$1200,$A117,inv!$U$1:$U$1200,'DIAS DE INVENTARIO TAT'!E$1)</f>
        <v>0</v>
      </c>
      <c r="F117">
        <f>+SUMIFS(inv!$D$1:$D$1200,inv!$A$1:$A$1200,$B117,inv!$T$1:$T$1200,$A117,inv!$U$1:$U$1200,'DIAS DE INVENTARIO TAT'!F$1)</f>
        <v>0</v>
      </c>
      <c r="G117">
        <f>+SUMIFS(inv!$D$1:$D$1200,inv!$A$1:$A$1200,$B117,inv!$T$1:$T$1200,$A117,inv!$U$1:$U$1200,'DIAS DE INVENTARIO TAT'!G$1)</f>
        <v>0</v>
      </c>
      <c r="H117">
        <f>+SUMIFS(inv!$D$1:$D$1200,inv!$A$1:$A$1200,$B117,inv!$T$1:$T$1200,$A117,inv!$U$1:$U$1200,'DIAS DE INVENTARIO TAT'!H$1)</f>
        <v>0</v>
      </c>
      <c r="I117">
        <f>+SUMIFS(inv!$D$1:$D$1200,inv!$A$1:$A$1200,$B117,inv!$T$1:$T$1200,$A117,inv!$U$1:$U$1200,'DIAS DE INVENTARIO TAT'!I$1)</f>
        <v>0</v>
      </c>
      <c r="J117">
        <f>+SUMIFS(inv!$D$1:$D$1200,inv!$A$1:$A$1200,$B117,inv!$T$1:$T$1200,$A117,inv!$U$1:$U$1200,'DIAS DE INVENTARIO TAT'!J$1)</f>
        <v>0</v>
      </c>
      <c r="K117">
        <f>+SUMIFS(inv!$D$1:$D$1200,inv!$A$1:$A$1200,$B117,inv!$T$1:$T$1200,$A117,inv!$U$1:$U$1200,'DIAS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+SUMIFS(inv!$D$1:$D$1200,inv!$A$1:$A$1200,$B118,inv!$T$1:$T$1200,$A118,inv!$U$1:$U$1200,'DIAS DE INVENTARIO TAT'!E$1)</f>
        <v>0</v>
      </c>
      <c r="F118">
        <f>+SUMIFS(inv!$D$1:$D$1200,inv!$A$1:$A$1200,$B118,inv!$T$1:$T$1200,$A118,inv!$U$1:$U$1200,'DIAS DE INVENTARIO TAT'!F$1)</f>
        <v>0</v>
      </c>
      <c r="G118">
        <f>+SUMIFS(inv!$D$1:$D$1200,inv!$A$1:$A$1200,$B118,inv!$T$1:$T$1200,$A118,inv!$U$1:$U$1200,'DIAS DE INVENTARIO TAT'!G$1)</f>
        <v>0</v>
      </c>
      <c r="H118">
        <f>+SUMIFS(inv!$D$1:$D$1200,inv!$A$1:$A$1200,$B118,inv!$T$1:$T$1200,$A118,inv!$U$1:$U$1200,'DIAS DE INVENTARIO TAT'!H$1)</f>
        <v>0</v>
      </c>
      <c r="I118">
        <f>+SUMIFS(inv!$D$1:$D$1200,inv!$A$1:$A$1200,$B118,inv!$T$1:$T$1200,$A118,inv!$U$1:$U$1200,'DIAS DE INVENTARIO TAT'!I$1)</f>
        <v>0</v>
      </c>
      <c r="J118">
        <f>+SUMIFS(inv!$D$1:$D$1200,inv!$A$1:$A$1200,$B118,inv!$T$1:$T$1200,$A118,inv!$U$1:$U$1200,'DIAS DE INVENTARIO TAT'!J$1)</f>
        <v>0</v>
      </c>
      <c r="K118">
        <f>+SUMIFS(inv!$D$1:$D$1200,inv!$A$1:$A$1200,$B118,inv!$T$1:$T$1200,$A118,inv!$U$1:$U$1200,'DIAS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+SUMIFS(inv!$D$1:$D$1200,inv!$A$1:$A$1200,$B119,inv!$T$1:$T$1200,$A119,inv!$U$1:$U$1200,'DIAS DE INVENTARIO TAT'!E$1)</f>
        <v>0</v>
      </c>
      <c r="F119">
        <f>+SUMIFS(inv!$D$1:$D$1200,inv!$A$1:$A$1200,$B119,inv!$T$1:$T$1200,$A119,inv!$U$1:$U$1200,'DIAS DE INVENTARIO TAT'!F$1)</f>
        <v>0</v>
      </c>
      <c r="G119">
        <f>+SUMIFS(inv!$D$1:$D$1200,inv!$A$1:$A$1200,$B119,inv!$T$1:$T$1200,$A119,inv!$U$1:$U$1200,'DIAS DE INVENTARIO TAT'!G$1)</f>
        <v>0</v>
      </c>
      <c r="H119">
        <f>+SUMIFS(inv!$D$1:$D$1200,inv!$A$1:$A$1200,$B119,inv!$T$1:$T$1200,$A119,inv!$U$1:$U$1200,'DIAS DE INVENTARIO TAT'!H$1)</f>
        <v>0</v>
      </c>
      <c r="I119">
        <f>+SUMIFS(inv!$D$1:$D$1200,inv!$A$1:$A$1200,$B119,inv!$T$1:$T$1200,$A119,inv!$U$1:$U$1200,'DIAS DE INVENTARIO TAT'!I$1)</f>
        <v>0</v>
      </c>
      <c r="J119">
        <f>+SUMIFS(inv!$D$1:$D$1200,inv!$A$1:$A$1200,$B119,inv!$T$1:$T$1200,$A119,inv!$U$1:$U$1200,'DIAS DE INVENTARIO TAT'!J$1)</f>
        <v>0</v>
      </c>
      <c r="K119">
        <f>+SUMIFS(inv!$D$1:$D$1200,inv!$A$1:$A$1200,$B119,inv!$T$1:$T$1200,$A119,inv!$U$1:$U$1200,'DIAS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+SUMIFS(inv!$D$1:$D$1200,inv!$A$1:$A$1200,$B120,inv!$T$1:$T$1200,$A120,inv!$U$1:$U$1200,'DIAS DE INVENTARIO TAT'!E$1)</f>
        <v>0</v>
      </c>
      <c r="F120">
        <f>+SUMIFS(inv!$D$1:$D$1200,inv!$A$1:$A$1200,$B120,inv!$T$1:$T$1200,$A120,inv!$U$1:$U$1200,'DIAS DE INVENTARIO TAT'!F$1)</f>
        <v>0</v>
      </c>
      <c r="G120">
        <f>+SUMIFS(inv!$D$1:$D$1200,inv!$A$1:$A$1200,$B120,inv!$T$1:$T$1200,$A120,inv!$U$1:$U$1200,'DIAS DE INVENTARIO TAT'!G$1)</f>
        <v>0</v>
      </c>
      <c r="H120">
        <f>+SUMIFS(inv!$D$1:$D$1200,inv!$A$1:$A$1200,$B120,inv!$T$1:$T$1200,$A120,inv!$U$1:$U$1200,'DIAS DE INVENTARIO TAT'!H$1)</f>
        <v>0</v>
      </c>
      <c r="I120">
        <f>+SUMIFS(inv!$D$1:$D$1200,inv!$A$1:$A$1200,$B120,inv!$T$1:$T$1200,$A120,inv!$U$1:$U$1200,'DIAS DE INVENTARIO TAT'!I$1)</f>
        <v>0</v>
      </c>
      <c r="J120">
        <f>+SUMIFS(inv!$D$1:$D$1200,inv!$A$1:$A$1200,$B120,inv!$T$1:$T$1200,$A120,inv!$U$1:$U$1200,'DIAS DE INVENTARIO TAT'!J$1)</f>
        <v>0</v>
      </c>
      <c r="K120">
        <f>+SUMIFS(inv!$D$1:$D$1200,inv!$A$1:$A$1200,$B120,inv!$T$1:$T$1200,$A120,inv!$U$1:$U$1200,'DIAS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+SUMIFS(inv!$D$1:$D$1200,inv!$A$1:$A$1200,$B121,inv!$T$1:$T$1200,$A121,inv!$U$1:$U$1200,'DIAS DE INVENTARIO TAT'!E$1)</f>
        <v>0</v>
      </c>
      <c r="F121">
        <f>+SUMIFS(inv!$D$1:$D$1200,inv!$A$1:$A$1200,$B121,inv!$T$1:$T$1200,$A121,inv!$U$1:$U$1200,'DIAS DE INVENTARIO TAT'!F$1)</f>
        <v>0</v>
      </c>
      <c r="G121">
        <f>+SUMIFS(inv!$D$1:$D$1200,inv!$A$1:$A$1200,$B121,inv!$T$1:$T$1200,$A121,inv!$U$1:$U$1200,'DIAS DE INVENTARIO TAT'!G$1)</f>
        <v>0</v>
      </c>
      <c r="H121">
        <f>+SUMIFS(inv!$D$1:$D$1200,inv!$A$1:$A$1200,$B121,inv!$T$1:$T$1200,$A121,inv!$U$1:$U$1200,'DIAS DE INVENTARIO TAT'!H$1)</f>
        <v>0</v>
      </c>
      <c r="I121">
        <f>+SUMIFS(inv!$D$1:$D$1200,inv!$A$1:$A$1200,$B121,inv!$T$1:$T$1200,$A121,inv!$U$1:$U$1200,'DIAS DE INVENTARIO TAT'!I$1)</f>
        <v>0</v>
      </c>
      <c r="J121">
        <f>+SUMIFS(inv!$D$1:$D$1200,inv!$A$1:$A$1200,$B121,inv!$T$1:$T$1200,$A121,inv!$U$1:$U$1200,'DIAS DE INVENTARIO TAT'!J$1)</f>
        <v>0</v>
      </c>
      <c r="K121">
        <f>+SUMIFS(inv!$D$1:$D$1200,inv!$A$1:$A$1200,$B121,inv!$T$1:$T$1200,$A121,inv!$U$1:$U$1200,'DIAS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+SUMIFS(inv!$D$1:$D$1200,inv!$A$1:$A$1200,$B122,inv!$T$1:$T$1200,$A122,inv!$U$1:$U$1200,'DIAS DE INVENTARIO TAT'!E$1)</f>
        <v>0</v>
      </c>
      <c r="F122">
        <f>+SUMIFS(inv!$D$1:$D$1200,inv!$A$1:$A$1200,$B122,inv!$T$1:$T$1200,$A122,inv!$U$1:$U$1200,'DIAS DE INVENTARIO TAT'!F$1)</f>
        <v>0</v>
      </c>
      <c r="G122">
        <f>+SUMIFS(inv!$D$1:$D$1200,inv!$A$1:$A$1200,$B122,inv!$T$1:$T$1200,$A122,inv!$U$1:$U$1200,'DIAS DE INVENTARIO TAT'!G$1)</f>
        <v>0</v>
      </c>
      <c r="H122">
        <f>+SUMIFS(inv!$D$1:$D$1200,inv!$A$1:$A$1200,$B122,inv!$T$1:$T$1200,$A122,inv!$U$1:$U$1200,'DIAS DE INVENTARIO TAT'!H$1)</f>
        <v>0</v>
      </c>
      <c r="I122">
        <f>+SUMIFS(inv!$D$1:$D$1200,inv!$A$1:$A$1200,$B122,inv!$T$1:$T$1200,$A122,inv!$U$1:$U$1200,'DIAS DE INVENTARIO TAT'!I$1)</f>
        <v>0</v>
      </c>
      <c r="J122">
        <f>+SUMIFS(inv!$D$1:$D$1200,inv!$A$1:$A$1200,$B122,inv!$T$1:$T$1200,$A122,inv!$U$1:$U$1200,'DIAS DE INVENTARIO TAT'!J$1)</f>
        <v>0</v>
      </c>
      <c r="K122">
        <f>+SUMIFS(inv!$D$1:$D$1200,inv!$A$1:$A$1200,$B122,inv!$T$1:$T$1200,$A122,inv!$U$1:$U$1200,'DIAS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+SUMIFS(inv!$D$1:$D$1200,inv!$A$1:$A$1200,$B123,inv!$T$1:$T$1200,$A123,inv!$U$1:$U$1200,'DIAS DE INVENTARIO TAT'!E$1)</f>
        <v>0</v>
      </c>
      <c r="F123">
        <f>+SUMIFS(inv!$D$1:$D$1200,inv!$A$1:$A$1200,$B123,inv!$T$1:$T$1200,$A123,inv!$U$1:$U$1200,'DIAS DE INVENTARIO TAT'!F$1)</f>
        <v>0</v>
      </c>
      <c r="G123">
        <f>+SUMIFS(inv!$D$1:$D$1200,inv!$A$1:$A$1200,$B123,inv!$T$1:$T$1200,$A123,inv!$U$1:$U$1200,'DIAS DE INVENTARIO TAT'!G$1)</f>
        <v>0</v>
      </c>
      <c r="H123">
        <f>+SUMIFS(inv!$D$1:$D$1200,inv!$A$1:$A$1200,$B123,inv!$T$1:$T$1200,$A123,inv!$U$1:$U$1200,'DIAS DE INVENTARIO TAT'!H$1)</f>
        <v>0</v>
      </c>
      <c r="I123">
        <f>+SUMIFS(inv!$D$1:$D$1200,inv!$A$1:$A$1200,$B123,inv!$T$1:$T$1200,$A123,inv!$U$1:$U$1200,'DIAS DE INVENTARIO TAT'!I$1)</f>
        <v>0</v>
      </c>
      <c r="J123">
        <f>+SUMIFS(inv!$D$1:$D$1200,inv!$A$1:$A$1200,$B123,inv!$T$1:$T$1200,$A123,inv!$U$1:$U$1200,'DIAS DE INVENTARIO TAT'!J$1)</f>
        <v>0</v>
      </c>
      <c r="K123">
        <f>+SUMIFS(inv!$D$1:$D$1200,inv!$A$1:$A$1200,$B123,inv!$T$1:$T$1200,$A123,inv!$U$1:$U$1200,'DIAS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+SUMIFS(inv!$D$1:$D$1200,inv!$A$1:$A$1200,$B124,inv!$T$1:$T$1200,$A124,inv!$U$1:$U$1200,'DIAS DE INVENTARIO TAT'!E$1)</f>
        <v>0</v>
      </c>
      <c r="F124">
        <f>+SUMIFS(inv!$D$1:$D$1200,inv!$A$1:$A$1200,$B124,inv!$T$1:$T$1200,$A124,inv!$U$1:$U$1200,'DIAS DE INVENTARIO TAT'!F$1)</f>
        <v>0</v>
      </c>
      <c r="G124">
        <f>+SUMIFS(inv!$D$1:$D$1200,inv!$A$1:$A$1200,$B124,inv!$T$1:$T$1200,$A124,inv!$U$1:$U$1200,'DIAS DE INVENTARIO TAT'!G$1)</f>
        <v>0</v>
      </c>
      <c r="H124">
        <f>+SUMIFS(inv!$D$1:$D$1200,inv!$A$1:$A$1200,$B124,inv!$T$1:$T$1200,$A124,inv!$U$1:$U$1200,'DIAS DE INVENTARIO TAT'!H$1)</f>
        <v>0</v>
      </c>
      <c r="I124">
        <f>+SUMIFS(inv!$D$1:$D$1200,inv!$A$1:$A$1200,$B124,inv!$T$1:$T$1200,$A124,inv!$U$1:$U$1200,'DIAS DE INVENTARIO TAT'!I$1)</f>
        <v>0</v>
      </c>
      <c r="J124">
        <f>+SUMIFS(inv!$D$1:$D$1200,inv!$A$1:$A$1200,$B124,inv!$T$1:$T$1200,$A124,inv!$U$1:$U$1200,'DIAS DE INVENTARIO TAT'!J$1)</f>
        <v>0</v>
      </c>
      <c r="K124">
        <f>+SUMIFS(inv!$D$1:$D$1200,inv!$A$1:$A$1200,$B124,inv!$T$1:$T$1200,$A124,inv!$U$1:$U$1200,'DIAS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+SUMIFS(inv!$D$1:$D$1200,inv!$A$1:$A$1200,$B125,inv!$T$1:$T$1200,$A125,inv!$U$1:$U$1200,'DIAS DE INVENTARIO TAT'!E$1)</f>
        <v>0</v>
      </c>
      <c r="F125">
        <f>+SUMIFS(inv!$D$1:$D$1200,inv!$A$1:$A$1200,$B125,inv!$T$1:$T$1200,$A125,inv!$U$1:$U$1200,'DIAS DE INVENTARIO TAT'!F$1)</f>
        <v>0</v>
      </c>
      <c r="G125">
        <f>+SUMIFS(inv!$D$1:$D$1200,inv!$A$1:$A$1200,$B125,inv!$T$1:$T$1200,$A125,inv!$U$1:$U$1200,'DIAS DE INVENTARIO TAT'!G$1)</f>
        <v>0</v>
      </c>
      <c r="H125">
        <f>+SUMIFS(inv!$D$1:$D$1200,inv!$A$1:$A$1200,$B125,inv!$T$1:$T$1200,$A125,inv!$U$1:$U$1200,'DIAS DE INVENTARIO TAT'!H$1)</f>
        <v>0</v>
      </c>
      <c r="I125">
        <f>+SUMIFS(inv!$D$1:$D$1200,inv!$A$1:$A$1200,$B125,inv!$T$1:$T$1200,$A125,inv!$U$1:$U$1200,'DIAS DE INVENTARIO TAT'!I$1)</f>
        <v>0</v>
      </c>
      <c r="J125">
        <f>+SUMIFS(inv!$D$1:$D$1200,inv!$A$1:$A$1200,$B125,inv!$T$1:$T$1200,$A125,inv!$U$1:$U$1200,'DIAS DE INVENTARIO TAT'!J$1)</f>
        <v>0</v>
      </c>
      <c r="K125">
        <f>+SUMIFS(inv!$D$1:$D$1200,inv!$A$1:$A$1200,$B125,inv!$T$1:$T$1200,$A125,inv!$U$1:$U$1200,'DIAS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+SUMIFS(inv!$D$1:$D$1200,inv!$A$1:$A$1200,$B126,inv!$T$1:$T$1200,$A126,inv!$U$1:$U$1200,'DIAS DE INVENTARIO TAT'!E$1)</f>
        <v>0</v>
      </c>
      <c r="F126">
        <f>+SUMIFS(inv!$D$1:$D$1200,inv!$A$1:$A$1200,$B126,inv!$T$1:$T$1200,$A126,inv!$U$1:$U$1200,'DIAS DE INVENTARIO TAT'!F$1)</f>
        <v>0</v>
      </c>
      <c r="G126">
        <f>+SUMIFS(inv!$D$1:$D$1200,inv!$A$1:$A$1200,$B126,inv!$T$1:$T$1200,$A126,inv!$U$1:$U$1200,'DIAS DE INVENTARIO TAT'!G$1)</f>
        <v>0</v>
      </c>
      <c r="H126">
        <f>+SUMIFS(inv!$D$1:$D$1200,inv!$A$1:$A$1200,$B126,inv!$T$1:$T$1200,$A126,inv!$U$1:$U$1200,'DIAS DE INVENTARIO TAT'!H$1)</f>
        <v>0</v>
      </c>
      <c r="I126">
        <f>+SUMIFS(inv!$D$1:$D$1200,inv!$A$1:$A$1200,$B126,inv!$T$1:$T$1200,$A126,inv!$U$1:$U$1200,'DIAS DE INVENTARIO TAT'!I$1)</f>
        <v>0</v>
      </c>
      <c r="J126">
        <f>+SUMIFS(inv!$D$1:$D$1200,inv!$A$1:$A$1200,$B126,inv!$T$1:$T$1200,$A126,inv!$U$1:$U$1200,'DIAS DE INVENTARIO TAT'!J$1)</f>
        <v>0</v>
      </c>
      <c r="K126">
        <f>+SUMIFS(inv!$D$1:$D$1200,inv!$A$1:$A$1200,$B126,inv!$T$1:$T$1200,$A126,inv!$U$1:$U$1200,'DIAS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+SUMIFS(inv!$D$1:$D$1200,inv!$A$1:$A$1200,$B127,inv!$T$1:$T$1200,$A127,inv!$U$1:$U$1200,'DIAS DE INVENTARIO TAT'!E$1)</f>
        <v>0</v>
      </c>
      <c r="F127">
        <f>+SUMIFS(inv!$D$1:$D$1200,inv!$A$1:$A$1200,$B127,inv!$T$1:$T$1200,$A127,inv!$U$1:$U$1200,'DIAS DE INVENTARIO TAT'!F$1)</f>
        <v>0</v>
      </c>
      <c r="G127">
        <f>+SUMIFS(inv!$D$1:$D$1200,inv!$A$1:$A$1200,$B127,inv!$T$1:$T$1200,$A127,inv!$U$1:$U$1200,'DIAS DE INVENTARIO TAT'!G$1)</f>
        <v>0</v>
      </c>
      <c r="H127">
        <f>+SUMIFS(inv!$D$1:$D$1200,inv!$A$1:$A$1200,$B127,inv!$T$1:$T$1200,$A127,inv!$U$1:$U$1200,'DIAS DE INVENTARIO TAT'!H$1)</f>
        <v>0</v>
      </c>
      <c r="I127">
        <f>+SUMIFS(inv!$D$1:$D$1200,inv!$A$1:$A$1200,$B127,inv!$T$1:$T$1200,$A127,inv!$U$1:$U$1200,'DIAS DE INVENTARIO TAT'!I$1)</f>
        <v>0</v>
      </c>
      <c r="J127">
        <f>+SUMIFS(inv!$D$1:$D$1200,inv!$A$1:$A$1200,$B127,inv!$T$1:$T$1200,$A127,inv!$U$1:$U$1200,'DIAS DE INVENTARIO TAT'!J$1)</f>
        <v>0</v>
      </c>
      <c r="K127">
        <f>+SUMIFS(inv!$D$1:$D$1200,inv!$A$1:$A$1200,$B127,inv!$T$1:$T$1200,$A127,inv!$U$1:$U$1200,'DIAS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+SUMIFS(inv!$D$1:$D$1200,inv!$A$1:$A$1200,$B128,inv!$T$1:$T$1200,$A128,inv!$U$1:$U$1200,'DIAS DE INVENTARIO TAT'!E$1)</f>
        <v>0</v>
      </c>
      <c r="F128">
        <f>+SUMIFS(inv!$D$1:$D$1200,inv!$A$1:$A$1200,$B128,inv!$T$1:$T$1200,$A128,inv!$U$1:$U$1200,'DIAS DE INVENTARIO TAT'!F$1)</f>
        <v>0</v>
      </c>
      <c r="G128">
        <f>+SUMIFS(inv!$D$1:$D$1200,inv!$A$1:$A$1200,$B128,inv!$T$1:$T$1200,$A128,inv!$U$1:$U$1200,'DIAS DE INVENTARIO TAT'!G$1)</f>
        <v>0</v>
      </c>
      <c r="H128">
        <f>+SUMIFS(inv!$D$1:$D$1200,inv!$A$1:$A$1200,$B128,inv!$T$1:$T$1200,$A128,inv!$U$1:$U$1200,'DIAS DE INVENTARIO TAT'!H$1)</f>
        <v>0</v>
      </c>
      <c r="I128">
        <f>+SUMIFS(inv!$D$1:$D$1200,inv!$A$1:$A$1200,$B128,inv!$T$1:$T$1200,$A128,inv!$U$1:$U$1200,'DIAS DE INVENTARIO TAT'!I$1)</f>
        <v>0</v>
      </c>
      <c r="J128">
        <f>+SUMIFS(inv!$D$1:$D$1200,inv!$A$1:$A$1200,$B128,inv!$T$1:$T$1200,$A128,inv!$U$1:$U$1200,'DIAS DE INVENTARIO TAT'!J$1)</f>
        <v>0</v>
      </c>
      <c r="K128">
        <f>+SUMIFS(inv!$D$1:$D$1200,inv!$A$1:$A$1200,$B128,inv!$T$1:$T$1200,$A128,inv!$U$1:$U$1200,'DIAS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+SUMIFS(inv!$D$1:$D$1200,inv!$A$1:$A$1200,$B129,inv!$T$1:$T$1200,$A129,inv!$U$1:$U$1200,'DIAS DE INVENTARIO TAT'!E$1)</f>
        <v>0</v>
      </c>
      <c r="F129">
        <f>+SUMIFS(inv!$D$1:$D$1200,inv!$A$1:$A$1200,$B129,inv!$T$1:$T$1200,$A129,inv!$U$1:$U$1200,'DIAS DE INVENTARIO TAT'!F$1)</f>
        <v>0</v>
      </c>
      <c r="G129">
        <f>+SUMIFS(inv!$D$1:$D$1200,inv!$A$1:$A$1200,$B129,inv!$T$1:$T$1200,$A129,inv!$U$1:$U$1200,'DIAS DE INVENTARIO TAT'!G$1)</f>
        <v>0</v>
      </c>
      <c r="H129">
        <f>+SUMIFS(inv!$D$1:$D$1200,inv!$A$1:$A$1200,$B129,inv!$T$1:$T$1200,$A129,inv!$U$1:$U$1200,'DIAS DE INVENTARIO TAT'!H$1)</f>
        <v>0</v>
      </c>
      <c r="I129">
        <f>+SUMIFS(inv!$D$1:$D$1200,inv!$A$1:$A$1200,$B129,inv!$T$1:$T$1200,$A129,inv!$U$1:$U$1200,'DIAS DE INVENTARIO TAT'!I$1)</f>
        <v>0</v>
      </c>
      <c r="J129">
        <f>+SUMIFS(inv!$D$1:$D$1200,inv!$A$1:$A$1200,$B129,inv!$T$1:$T$1200,$A129,inv!$U$1:$U$1200,'DIAS DE INVENTARIO TAT'!J$1)</f>
        <v>0</v>
      </c>
      <c r="K129">
        <f>+SUMIFS(inv!$D$1:$D$1200,inv!$A$1:$A$1200,$B129,inv!$T$1:$T$1200,$A129,inv!$U$1:$U$1200,'DIAS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+SUMIFS(inv!$D$1:$D$1200,inv!$A$1:$A$1200,$B130,inv!$T$1:$T$1200,$A130,inv!$U$1:$U$1200,'DIAS DE INVENTARIO TAT'!E$1)</f>
        <v>0</v>
      </c>
      <c r="F130">
        <f>+SUMIFS(inv!$D$1:$D$1200,inv!$A$1:$A$1200,$B130,inv!$T$1:$T$1200,$A130,inv!$U$1:$U$1200,'DIAS DE INVENTARIO TAT'!F$1)</f>
        <v>0</v>
      </c>
      <c r="G130">
        <f>+SUMIFS(inv!$D$1:$D$1200,inv!$A$1:$A$1200,$B130,inv!$T$1:$T$1200,$A130,inv!$U$1:$U$1200,'DIAS DE INVENTARIO TAT'!G$1)</f>
        <v>0</v>
      </c>
      <c r="H130">
        <f>+SUMIFS(inv!$D$1:$D$1200,inv!$A$1:$A$1200,$B130,inv!$T$1:$T$1200,$A130,inv!$U$1:$U$1200,'DIAS DE INVENTARIO TAT'!H$1)</f>
        <v>0</v>
      </c>
      <c r="I130">
        <f>+SUMIFS(inv!$D$1:$D$1200,inv!$A$1:$A$1200,$B130,inv!$T$1:$T$1200,$A130,inv!$U$1:$U$1200,'DIAS DE INVENTARIO TAT'!I$1)</f>
        <v>0</v>
      </c>
      <c r="J130">
        <f>+SUMIFS(inv!$D$1:$D$1200,inv!$A$1:$A$1200,$B130,inv!$T$1:$T$1200,$A130,inv!$U$1:$U$1200,'DIAS DE INVENTARIO TAT'!J$1)</f>
        <v>0</v>
      </c>
      <c r="K130">
        <f>+SUMIFS(inv!$D$1:$D$1200,inv!$A$1:$A$1200,$B130,inv!$T$1:$T$1200,$A130,inv!$U$1:$U$1200,'DIAS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+SUMIFS(inv!$D$1:$D$1200,inv!$A$1:$A$1200,$B131,inv!$T$1:$T$1200,$A131,inv!$U$1:$U$1200,'DIAS DE INVENTARIO TAT'!E$1)</f>
        <v>0</v>
      </c>
      <c r="F131">
        <f>+SUMIFS(inv!$D$1:$D$1200,inv!$A$1:$A$1200,$B131,inv!$T$1:$T$1200,$A131,inv!$U$1:$U$1200,'DIAS DE INVENTARIO TAT'!F$1)</f>
        <v>0</v>
      </c>
      <c r="G131">
        <f>+SUMIFS(inv!$D$1:$D$1200,inv!$A$1:$A$1200,$B131,inv!$T$1:$T$1200,$A131,inv!$U$1:$U$1200,'DIAS DE INVENTARIO TAT'!G$1)</f>
        <v>0</v>
      </c>
      <c r="H131">
        <f>+SUMIFS(inv!$D$1:$D$1200,inv!$A$1:$A$1200,$B131,inv!$T$1:$T$1200,$A131,inv!$U$1:$U$1200,'DIAS DE INVENTARIO TAT'!H$1)</f>
        <v>0</v>
      </c>
      <c r="I131">
        <f>+SUMIFS(inv!$D$1:$D$1200,inv!$A$1:$A$1200,$B131,inv!$T$1:$T$1200,$A131,inv!$U$1:$U$1200,'DIAS DE INVENTARIO TAT'!I$1)</f>
        <v>0</v>
      </c>
      <c r="J131">
        <f>+SUMIFS(inv!$D$1:$D$1200,inv!$A$1:$A$1200,$B131,inv!$T$1:$T$1200,$A131,inv!$U$1:$U$1200,'DIAS DE INVENTARIO TAT'!J$1)</f>
        <v>0</v>
      </c>
      <c r="K131">
        <f>+SUMIFS(inv!$D$1:$D$1200,inv!$A$1:$A$1200,$B131,inv!$T$1:$T$1200,$A131,inv!$U$1:$U$1200,'DIAS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+SUMIFS(inv!$D$1:$D$1200,inv!$A$1:$A$1200,$B132,inv!$T$1:$T$1200,$A132,inv!$U$1:$U$1200,'DIAS DE INVENTARIO TAT'!E$1)</f>
        <v>0</v>
      </c>
      <c r="F132">
        <f>+SUMIFS(inv!$D$1:$D$1200,inv!$A$1:$A$1200,$B132,inv!$T$1:$T$1200,$A132,inv!$U$1:$U$1200,'DIAS DE INVENTARIO TAT'!F$1)</f>
        <v>0</v>
      </c>
      <c r="G132">
        <f>+SUMIFS(inv!$D$1:$D$1200,inv!$A$1:$A$1200,$B132,inv!$T$1:$T$1200,$A132,inv!$U$1:$U$1200,'DIAS DE INVENTARIO TAT'!G$1)</f>
        <v>0</v>
      </c>
      <c r="H132">
        <f>+SUMIFS(inv!$D$1:$D$1200,inv!$A$1:$A$1200,$B132,inv!$T$1:$T$1200,$A132,inv!$U$1:$U$1200,'DIAS DE INVENTARIO TAT'!H$1)</f>
        <v>0</v>
      </c>
      <c r="I132">
        <f>+SUMIFS(inv!$D$1:$D$1200,inv!$A$1:$A$1200,$B132,inv!$T$1:$T$1200,$A132,inv!$U$1:$U$1200,'DIAS DE INVENTARIO TAT'!I$1)</f>
        <v>0</v>
      </c>
      <c r="J132">
        <f>+SUMIFS(inv!$D$1:$D$1200,inv!$A$1:$A$1200,$B132,inv!$T$1:$T$1200,$A132,inv!$U$1:$U$1200,'DIAS DE INVENTARIO TAT'!J$1)</f>
        <v>0</v>
      </c>
      <c r="K132">
        <f>+SUMIFS(inv!$D$1:$D$1200,inv!$A$1:$A$1200,$B132,inv!$T$1:$T$1200,$A132,inv!$U$1:$U$1200,'DIAS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+SUMIFS(inv!$D$1:$D$1200,inv!$A$1:$A$1200,$B133,inv!$T$1:$T$1200,$A133,inv!$U$1:$U$1200,'DIAS DE INVENTARIO TAT'!E$1)</f>
        <v>0</v>
      </c>
      <c r="F133">
        <f>+SUMIFS(inv!$D$1:$D$1200,inv!$A$1:$A$1200,$B133,inv!$T$1:$T$1200,$A133,inv!$U$1:$U$1200,'DIAS DE INVENTARIO TAT'!F$1)</f>
        <v>0</v>
      </c>
      <c r="G133">
        <f>+SUMIFS(inv!$D$1:$D$1200,inv!$A$1:$A$1200,$B133,inv!$T$1:$T$1200,$A133,inv!$U$1:$U$1200,'DIAS DE INVENTARIO TAT'!G$1)</f>
        <v>0</v>
      </c>
      <c r="H133">
        <f>+SUMIFS(inv!$D$1:$D$1200,inv!$A$1:$A$1200,$B133,inv!$T$1:$T$1200,$A133,inv!$U$1:$U$1200,'DIAS DE INVENTARIO TAT'!H$1)</f>
        <v>0</v>
      </c>
      <c r="I133">
        <f>+SUMIFS(inv!$D$1:$D$1200,inv!$A$1:$A$1200,$B133,inv!$T$1:$T$1200,$A133,inv!$U$1:$U$1200,'DIAS DE INVENTARIO TAT'!I$1)</f>
        <v>0</v>
      </c>
      <c r="J133">
        <f>+SUMIFS(inv!$D$1:$D$1200,inv!$A$1:$A$1200,$B133,inv!$T$1:$T$1200,$A133,inv!$U$1:$U$1200,'DIAS DE INVENTARIO TAT'!J$1)</f>
        <v>0</v>
      </c>
      <c r="K133">
        <f>+SUMIFS(inv!$D$1:$D$1200,inv!$A$1:$A$1200,$B133,inv!$T$1:$T$1200,$A133,inv!$U$1:$U$1200,'DIAS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+SUMIFS(inv!$D$1:$D$1200,inv!$A$1:$A$1200,$B134,inv!$T$1:$T$1200,$A134,inv!$U$1:$U$1200,'DIAS DE INVENTARIO TAT'!E$1)</f>
        <v>0</v>
      </c>
      <c r="F134">
        <f>+SUMIFS(inv!$D$1:$D$1200,inv!$A$1:$A$1200,$B134,inv!$T$1:$T$1200,$A134,inv!$U$1:$U$1200,'DIAS DE INVENTARIO TAT'!F$1)</f>
        <v>0</v>
      </c>
      <c r="G134">
        <f>+SUMIFS(inv!$D$1:$D$1200,inv!$A$1:$A$1200,$B134,inv!$T$1:$T$1200,$A134,inv!$U$1:$U$1200,'DIAS DE INVENTARIO TAT'!G$1)</f>
        <v>0</v>
      </c>
      <c r="H134">
        <f>+SUMIFS(inv!$D$1:$D$1200,inv!$A$1:$A$1200,$B134,inv!$T$1:$T$1200,$A134,inv!$U$1:$U$1200,'DIAS DE INVENTARIO TAT'!H$1)</f>
        <v>0</v>
      </c>
      <c r="I134">
        <f>+SUMIFS(inv!$D$1:$D$1200,inv!$A$1:$A$1200,$B134,inv!$T$1:$T$1200,$A134,inv!$U$1:$U$1200,'DIAS DE INVENTARIO TAT'!I$1)</f>
        <v>0</v>
      </c>
      <c r="J134">
        <f>+SUMIFS(inv!$D$1:$D$1200,inv!$A$1:$A$1200,$B134,inv!$T$1:$T$1200,$A134,inv!$U$1:$U$1200,'DIAS DE INVENTARIO TAT'!J$1)</f>
        <v>0</v>
      </c>
      <c r="K134">
        <f>+SUMIFS(inv!$D$1:$D$1200,inv!$A$1:$A$1200,$B134,inv!$T$1:$T$1200,$A134,inv!$U$1:$U$1200,'DIAS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+SUMIFS(inv!$D$1:$D$1200,inv!$A$1:$A$1200,$B135,inv!$T$1:$T$1200,$A135,inv!$U$1:$U$1200,'DIAS DE INVENTARIO TAT'!E$1)</f>
        <v>0</v>
      </c>
      <c r="F135">
        <f>+SUMIFS(inv!$D$1:$D$1200,inv!$A$1:$A$1200,$B135,inv!$T$1:$T$1200,$A135,inv!$U$1:$U$1200,'DIAS DE INVENTARIO TAT'!F$1)</f>
        <v>0</v>
      </c>
      <c r="G135">
        <f>+SUMIFS(inv!$D$1:$D$1200,inv!$A$1:$A$1200,$B135,inv!$T$1:$T$1200,$A135,inv!$U$1:$U$1200,'DIAS DE INVENTARIO TAT'!G$1)</f>
        <v>0</v>
      </c>
      <c r="H135">
        <f>+SUMIFS(inv!$D$1:$D$1200,inv!$A$1:$A$1200,$B135,inv!$T$1:$T$1200,$A135,inv!$U$1:$U$1200,'DIAS DE INVENTARIO TAT'!H$1)</f>
        <v>0</v>
      </c>
      <c r="I135">
        <f>+SUMIFS(inv!$D$1:$D$1200,inv!$A$1:$A$1200,$B135,inv!$T$1:$T$1200,$A135,inv!$U$1:$U$1200,'DIAS DE INVENTARIO TAT'!I$1)</f>
        <v>0</v>
      </c>
      <c r="J135">
        <f>+SUMIFS(inv!$D$1:$D$1200,inv!$A$1:$A$1200,$B135,inv!$T$1:$T$1200,$A135,inv!$U$1:$U$1200,'DIAS DE INVENTARIO TAT'!J$1)</f>
        <v>0</v>
      </c>
      <c r="K135">
        <f>+SUMIFS(inv!$D$1:$D$1200,inv!$A$1:$A$1200,$B135,inv!$T$1:$T$1200,$A135,inv!$U$1:$U$1200,'DIAS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+SUMIFS(inv!$D$1:$D$1200,inv!$A$1:$A$1200,$B136,inv!$T$1:$T$1200,$A136,inv!$U$1:$U$1200,'DIAS DE INVENTARIO TAT'!E$1)</f>
        <v>0</v>
      </c>
      <c r="F136">
        <f>+SUMIFS(inv!$D$1:$D$1200,inv!$A$1:$A$1200,$B136,inv!$T$1:$T$1200,$A136,inv!$U$1:$U$1200,'DIAS DE INVENTARIO TAT'!F$1)</f>
        <v>0</v>
      </c>
      <c r="G136">
        <f>+SUMIFS(inv!$D$1:$D$1200,inv!$A$1:$A$1200,$B136,inv!$T$1:$T$1200,$A136,inv!$U$1:$U$1200,'DIAS DE INVENTARIO TAT'!G$1)</f>
        <v>0</v>
      </c>
      <c r="H136">
        <f>+SUMIFS(inv!$D$1:$D$1200,inv!$A$1:$A$1200,$B136,inv!$T$1:$T$1200,$A136,inv!$U$1:$U$1200,'DIAS DE INVENTARIO TAT'!H$1)</f>
        <v>0</v>
      </c>
      <c r="I136">
        <f>+SUMIFS(inv!$D$1:$D$1200,inv!$A$1:$A$1200,$B136,inv!$T$1:$T$1200,$A136,inv!$U$1:$U$1200,'DIAS DE INVENTARIO TAT'!I$1)</f>
        <v>0</v>
      </c>
      <c r="J136">
        <f>+SUMIFS(inv!$D$1:$D$1200,inv!$A$1:$A$1200,$B136,inv!$T$1:$T$1200,$A136,inv!$U$1:$U$1200,'DIAS DE INVENTARIO TAT'!J$1)</f>
        <v>0</v>
      </c>
      <c r="K136">
        <f>+SUMIFS(inv!$D$1:$D$1200,inv!$A$1:$A$1200,$B136,inv!$T$1:$T$1200,$A136,inv!$U$1:$U$1200,'DIAS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+SUMIFS(inv!$D$1:$D$1200,inv!$A$1:$A$1200,$B137,inv!$T$1:$T$1200,$A137,inv!$U$1:$U$1200,'DIAS DE INVENTARIO TAT'!E$1)</f>
        <v>0</v>
      </c>
      <c r="F137">
        <f>+SUMIFS(inv!$D$1:$D$1200,inv!$A$1:$A$1200,$B137,inv!$T$1:$T$1200,$A137,inv!$U$1:$U$1200,'DIAS DE INVENTARIO TAT'!F$1)</f>
        <v>0</v>
      </c>
      <c r="G137">
        <f>+SUMIFS(inv!$D$1:$D$1200,inv!$A$1:$A$1200,$B137,inv!$T$1:$T$1200,$A137,inv!$U$1:$U$1200,'DIAS DE INVENTARIO TAT'!G$1)</f>
        <v>0</v>
      </c>
      <c r="H137">
        <f>+SUMIFS(inv!$D$1:$D$1200,inv!$A$1:$A$1200,$B137,inv!$T$1:$T$1200,$A137,inv!$U$1:$U$1200,'DIAS DE INVENTARIO TAT'!H$1)</f>
        <v>0</v>
      </c>
      <c r="I137">
        <f>+SUMIFS(inv!$D$1:$D$1200,inv!$A$1:$A$1200,$B137,inv!$T$1:$T$1200,$A137,inv!$U$1:$U$1200,'DIAS DE INVENTARIO TAT'!I$1)</f>
        <v>0</v>
      </c>
      <c r="J137">
        <f>+SUMIFS(inv!$D$1:$D$1200,inv!$A$1:$A$1200,$B137,inv!$T$1:$T$1200,$A137,inv!$U$1:$U$1200,'DIAS DE INVENTARIO TAT'!J$1)</f>
        <v>0</v>
      </c>
      <c r="K137">
        <f>+SUMIFS(inv!$D$1:$D$1200,inv!$A$1:$A$1200,$B137,inv!$T$1:$T$1200,$A137,inv!$U$1:$U$1200,'DIAS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+SUMIFS(inv!$D$1:$D$1200,inv!$A$1:$A$1200,$B138,inv!$T$1:$T$1200,$A138,inv!$U$1:$U$1200,'DIAS DE INVENTARIO TAT'!E$1)</f>
        <v>0</v>
      </c>
      <c r="F138">
        <f>+SUMIFS(inv!$D$1:$D$1200,inv!$A$1:$A$1200,$B138,inv!$T$1:$T$1200,$A138,inv!$U$1:$U$1200,'DIAS DE INVENTARIO TAT'!F$1)</f>
        <v>0</v>
      </c>
      <c r="G138">
        <f>+SUMIFS(inv!$D$1:$D$1200,inv!$A$1:$A$1200,$B138,inv!$T$1:$T$1200,$A138,inv!$U$1:$U$1200,'DIAS DE INVENTARIO TAT'!G$1)</f>
        <v>0</v>
      </c>
      <c r="H138">
        <f>+SUMIFS(inv!$D$1:$D$1200,inv!$A$1:$A$1200,$B138,inv!$T$1:$T$1200,$A138,inv!$U$1:$U$1200,'DIAS DE INVENTARIO TAT'!H$1)</f>
        <v>0</v>
      </c>
      <c r="I138">
        <f>+SUMIFS(inv!$D$1:$D$1200,inv!$A$1:$A$1200,$B138,inv!$T$1:$T$1200,$A138,inv!$U$1:$U$1200,'DIAS DE INVENTARIO TAT'!I$1)</f>
        <v>0</v>
      </c>
      <c r="J138">
        <f>+SUMIFS(inv!$D$1:$D$1200,inv!$A$1:$A$1200,$B138,inv!$T$1:$T$1200,$A138,inv!$U$1:$U$1200,'DIAS DE INVENTARIO TAT'!J$1)</f>
        <v>0</v>
      </c>
      <c r="K138">
        <f>+SUMIFS(inv!$D$1:$D$1200,inv!$A$1:$A$1200,$B138,inv!$T$1:$T$1200,$A138,inv!$U$1:$U$1200,'DIAS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+SUMIFS(inv!$D$1:$D$1200,inv!$A$1:$A$1200,$B139,inv!$T$1:$T$1200,$A139,inv!$U$1:$U$1200,'DIAS DE INVENTARIO TAT'!E$1)</f>
        <v>0</v>
      </c>
      <c r="F139">
        <f>+SUMIFS(inv!$D$1:$D$1200,inv!$A$1:$A$1200,$B139,inv!$T$1:$T$1200,$A139,inv!$U$1:$U$1200,'DIAS DE INVENTARIO TAT'!F$1)</f>
        <v>0</v>
      </c>
      <c r="G139">
        <f>+SUMIFS(inv!$D$1:$D$1200,inv!$A$1:$A$1200,$B139,inv!$T$1:$T$1200,$A139,inv!$U$1:$U$1200,'DIAS DE INVENTARIO TAT'!G$1)</f>
        <v>0</v>
      </c>
      <c r="H139">
        <f>+SUMIFS(inv!$D$1:$D$1200,inv!$A$1:$A$1200,$B139,inv!$T$1:$T$1200,$A139,inv!$U$1:$U$1200,'DIAS DE INVENTARIO TAT'!H$1)</f>
        <v>0</v>
      </c>
      <c r="I139">
        <f>+SUMIFS(inv!$D$1:$D$1200,inv!$A$1:$A$1200,$B139,inv!$T$1:$T$1200,$A139,inv!$U$1:$U$1200,'DIAS DE INVENTARIO TAT'!I$1)</f>
        <v>0</v>
      </c>
      <c r="J139">
        <f>+SUMIFS(inv!$D$1:$D$1200,inv!$A$1:$A$1200,$B139,inv!$T$1:$T$1200,$A139,inv!$U$1:$U$1200,'DIAS DE INVENTARIO TAT'!J$1)</f>
        <v>0</v>
      </c>
      <c r="K139">
        <f>+SUMIFS(inv!$D$1:$D$1200,inv!$A$1:$A$1200,$B139,inv!$T$1:$T$1200,$A139,inv!$U$1:$U$1200,'DIAS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+SUMIFS(inv!$D$1:$D$1200,inv!$A$1:$A$1200,$B140,inv!$T$1:$T$1200,$A140,inv!$U$1:$U$1200,'DIAS DE INVENTARIO TAT'!E$1)</f>
        <v>0</v>
      </c>
      <c r="F140">
        <f>+SUMIFS(inv!$D$1:$D$1200,inv!$A$1:$A$1200,$B140,inv!$T$1:$T$1200,$A140,inv!$U$1:$U$1200,'DIAS DE INVENTARIO TAT'!F$1)</f>
        <v>0</v>
      </c>
      <c r="G140">
        <f>+SUMIFS(inv!$D$1:$D$1200,inv!$A$1:$A$1200,$B140,inv!$T$1:$T$1200,$A140,inv!$U$1:$U$1200,'DIAS DE INVENTARIO TAT'!G$1)</f>
        <v>0</v>
      </c>
      <c r="H140">
        <f>+SUMIFS(inv!$D$1:$D$1200,inv!$A$1:$A$1200,$B140,inv!$T$1:$T$1200,$A140,inv!$U$1:$U$1200,'DIAS DE INVENTARIO TAT'!H$1)</f>
        <v>0</v>
      </c>
      <c r="I140">
        <f>+SUMIFS(inv!$D$1:$D$1200,inv!$A$1:$A$1200,$B140,inv!$T$1:$T$1200,$A140,inv!$U$1:$U$1200,'DIAS DE INVENTARIO TAT'!I$1)</f>
        <v>0</v>
      </c>
      <c r="J140">
        <f>+SUMIFS(inv!$D$1:$D$1200,inv!$A$1:$A$1200,$B140,inv!$T$1:$T$1200,$A140,inv!$U$1:$U$1200,'DIAS DE INVENTARIO TAT'!J$1)</f>
        <v>0</v>
      </c>
      <c r="K140">
        <f>+SUMIFS(inv!$D$1:$D$1200,inv!$A$1:$A$1200,$B140,inv!$T$1:$T$1200,$A140,inv!$U$1:$U$1200,'DIAS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+SUMIFS(inv!$D$1:$D$1200,inv!$A$1:$A$1200,$B141,inv!$T$1:$T$1200,$A141,inv!$U$1:$U$1200,'DIAS DE INVENTARIO TAT'!E$1)</f>
        <v>0</v>
      </c>
      <c r="F141">
        <f>+SUMIFS(inv!$D$1:$D$1200,inv!$A$1:$A$1200,$B141,inv!$T$1:$T$1200,$A141,inv!$U$1:$U$1200,'DIAS DE INVENTARIO TAT'!F$1)</f>
        <v>0</v>
      </c>
      <c r="G141">
        <f>+SUMIFS(inv!$D$1:$D$1200,inv!$A$1:$A$1200,$B141,inv!$T$1:$T$1200,$A141,inv!$U$1:$U$1200,'DIAS DE INVENTARIO TAT'!G$1)</f>
        <v>0</v>
      </c>
      <c r="H141">
        <f>+SUMIFS(inv!$D$1:$D$1200,inv!$A$1:$A$1200,$B141,inv!$T$1:$T$1200,$A141,inv!$U$1:$U$1200,'DIAS DE INVENTARIO TAT'!H$1)</f>
        <v>0</v>
      </c>
      <c r="I141">
        <f>+SUMIFS(inv!$D$1:$D$1200,inv!$A$1:$A$1200,$B141,inv!$T$1:$T$1200,$A141,inv!$U$1:$U$1200,'DIAS DE INVENTARIO TAT'!I$1)</f>
        <v>0</v>
      </c>
      <c r="J141">
        <f>+SUMIFS(inv!$D$1:$D$1200,inv!$A$1:$A$1200,$B141,inv!$T$1:$T$1200,$A141,inv!$U$1:$U$1200,'DIAS DE INVENTARIO TAT'!J$1)</f>
        <v>0</v>
      </c>
      <c r="K141">
        <f>+SUMIFS(inv!$D$1:$D$1200,inv!$A$1:$A$1200,$B141,inv!$T$1:$T$1200,$A141,inv!$U$1:$U$1200,'DIAS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+SUMIFS(inv!$D$1:$D$1200,inv!$A$1:$A$1200,$B142,inv!$T$1:$T$1200,$A142,inv!$U$1:$U$1200,'DIAS DE INVENTARIO TAT'!E$1)</f>
        <v>0</v>
      </c>
      <c r="F142">
        <f>+SUMIFS(inv!$D$1:$D$1200,inv!$A$1:$A$1200,$B142,inv!$T$1:$T$1200,$A142,inv!$U$1:$U$1200,'DIAS DE INVENTARIO TAT'!F$1)</f>
        <v>0</v>
      </c>
      <c r="G142">
        <f>+SUMIFS(inv!$D$1:$D$1200,inv!$A$1:$A$1200,$B142,inv!$T$1:$T$1200,$A142,inv!$U$1:$U$1200,'DIAS DE INVENTARIO TAT'!G$1)</f>
        <v>0</v>
      </c>
      <c r="H142">
        <f>+SUMIFS(inv!$D$1:$D$1200,inv!$A$1:$A$1200,$B142,inv!$T$1:$T$1200,$A142,inv!$U$1:$U$1200,'DIAS DE INVENTARIO TAT'!H$1)</f>
        <v>0</v>
      </c>
      <c r="I142">
        <f>+SUMIFS(inv!$D$1:$D$1200,inv!$A$1:$A$1200,$B142,inv!$T$1:$T$1200,$A142,inv!$U$1:$U$1200,'DIAS DE INVENTARIO TAT'!I$1)</f>
        <v>0</v>
      </c>
      <c r="J142">
        <f>+SUMIFS(inv!$D$1:$D$1200,inv!$A$1:$A$1200,$B142,inv!$T$1:$T$1200,$A142,inv!$U$1:$U$1200,'DIAS DE INVENTARIO TAT'!J$1)</f>
        <v>0</v>
      </c>
      <c r="K142">
        <f>+SUMIFS(inv!$D$1:$D$1200,inv!$A$1:$A$1200,$B142,inv!$T$1:$T$1200,$A142,inv!$U$1:$U$1200,'DIAS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+SUMIFS(inv!$D$1:$D$1200,inv!$A$1:$A$1200,$B143,inv!$T$1:$T$1200,$A143,inv!$U$1:$U$1200,'DIAS DE INVENTARIO TAT'!E$1)</f>
        <v>0</v>
      </c>
      <c r="F143">
        <f>+SUMIFS(inv!$D$1:$D$1200,inv!$A$1:$A$1200,$B143,inv!$T$1:$T$1200,$A143,inv!$U$1:$U$1200,'DIAS DE INVENTARIO TAT'!F$1)</f>
        <v>0</v>
      </c>
      <c r="G143">
        <f>+SUMIFS(inv!$D$1:$D$1200,inv!$A$1:$A$1200,$B143,inv!$T$1:$T$1200,$A143,inv!$U$1:$U$1200,'DIAS DE INVENTARIO TAT'!G$1)</f>
        <v>0</v>
      </c>
      <c r="H143">
        <f>+SUMIFS(inv!$D$1:$D$1200,inv!$A$1:$A$1200,$B143,inv!$T$1:$T$1200,$A143,inv!$U$1:$U$1200,'DIAS DE INVENTARIO TAT'!H$1)</f>
        <v>0</v>
      </c>
      <c r="I143">
        <f>+SUMIFS(inv!$D$1:$D$1200,inv!$A$1:$A$1200,$B143,inv!$T$1:$T$1200,$A143,inv!$U$1:$U$1200,'DIAS DE INVENTARIO TAT'!I$1)</f>
        <v>0</v>
      </c>
      <c r="J143">
        <f>+SUMIFS(inv!$D$1:$D$1200,inv!$A$1:$A$1200,$B143,inv!$T$1:$T$1200,$A143,inv!$U$1:$U$1200,'DIAS DE INVENTARIO TAT'!J$1)</f>
        <v>0</v>
      </c>
      <c r="K143">
        <f>+SUMIFS(inv!$D$1:$D$1200,inv!$A$1:$A$1200,$B143,inv!$T$1:$T$1200,$A143,inv!$U$1:$U$1200,'DIAS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+SUMIFS(inv!$D$1:$D$1200,inv!$A$1:$A$1200,$B144,inv!$T$1:$T$1200,$A144,inv!$U$1:$U$1200,'DIAS DE INVENTARIO TAT'!E$1)</f>
        <v>0</v>
      </c>
      <c r="F144">
        <f>+SUMIFS(inv!$D$1:$D$1200,inv!$A$1:$A$1200,$B144,inv!$T$1:$T$1200,$A144,inv!$U$1:$U$1200,'DIAS DE INVENTARIO TAT'!F$1)</f>
        <v>0</v>
      </c>
      <c r="G144">
        <f>+SUMIFS(inv!$D$1:$D$1200,inv!$A$1:$A$1200,$B144,inv!$T$1:$T$1200,$A144,inv!$U$1:$U$1200,'DIAS DE INVENTARIO TAT'!G$1)</f>
        <v>0</v>
      </c>
      <c r="H144">
        <f>+SUMIFS(inv!$D$1:$D$1200,inv!$A$1:$A$1200,$B144,inv!$T$1:$T$1200,$A144,inv!$U$1:$U$1200,'DIAS DE INVENTARIO TAT'!H$1)</f>
        <v>0</v>
      </c>
      <c r="I144">
        <f>+SUMIFS(inv!$D$1:$D$1200,inv!$A$1:$A$1200,$B144,inv!$T$1:$T$1200,$A144,inv!$U$1:$U$1200,'DIAS DE INVENTARIO TAT'!I$1)</f>
        <v>0</v>
      </c>
      <c r="J144">
        <f>+SUMIFS(inv!$D$1:$D$1200,inv!$A$1:$A$1200,$B144,inv!$T$1:$T$1200,$A144,inv!$U$1:$U$1200,'DIAS DE INVENTARIO TAT'!J$1)</f>
        <v>0</v>
      </c>
      <c r="K144">
        <f>+SUMIFS(inv!$D$1:$D$1200,inv!$A$1:$A$1200,$B144,inv!$T$1:$T$1200,$A144,inv!$U$1:$U$1200,'DIAS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+SUMIFS(inv!$D$1:$D$1200,inv!$A$1:$A$1200,$B145,inv!$T$1:$T$1200,$A145,inv!$U$1:$U$1200,'DIAS DE INVENTARIO TAT'!E$1)</f>
        <v>0</v>
      </c>
      <c r="F145">
        <f>+SUMIFS(inv!$D$1:$D$1200,inv!$A$1:$A$1200,$B145,inv!$T$1:$T$1200,$A145,inv!$U$1:$U$1200,'DIAS DE INVENTARIO TAT'!F$1)</f>
        <v>0</v>
      </c>
      <c r="G145">
        <f>+SUMIFS(inv!$D$1:$D$1200,inv!$A$1:$A$1200,$B145,inv!$T$1:$T$1200,$A145,inv!$U$1:$U$1200,'DIAS DE INVENTARIO TAT'!G$1)</f>
        <v>0</v>
      </c>
      <c r="H145">
        <f>+SUMIFS(inv!$D$1:$D$1200,inv!$A$1:$A$1200,$B145,inv!$T$1:$T$1200,$A145,inv!$U$1:$U$1200,'DIAS DE INVENTARIO TAT'!H$1)</f>
        <v>0</v>
      </c>
      <c r="I145">
        <f>+SUMIFS(inv!$D$1:$D$1200,inv!$A$1:$A$1200,$B145,inv!$T$1:$T$1200,$A145,inv!$U$1:$U$1200,'DIAS DE INVENTARIO TAT'!I$1)</f>
        <v>0</v>
      </c>
      <c r="J145">
        <f>+SUMIFS(inv!$D$1:$D$1200,inv!$A$1:$A$1200,$B145,inv!$T$1:$T$1200,$A145,inv!$U$1:$U$1200,'DIAS DE INVENTARIO TAT'!J$1)</f>
        <v>0</v>
      </c>
      <c r="K145">
        <f>+SUMIFS(inv!$D$1:$D$1200,inv!$A$1:$A$1200,$B145,inv!$T$1:$T$1200,$A145,inv!$U$1:$U$1200,'DIAS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+SUMIFS(inv!$D$1:$D$1200,inv!$A$1:$A$1200,$B146,inv!$T$1:$T$1200,$A146,inv!$U$1:$U$1200,'DIAS DE INVENTARIO TAT'!E$1)</f>
        <v>0</v>
      </c>
      <c r="F146">
        <f>+SUMIFS(inv!$D$1:$D$1200,inv!$A$1:$A$1200,$B146,inv!$T$1:$T$1200,$A146,inv!$U$1:$U$1200,'DIAS DE INVENTARIO TAT'!F$1)</f>
        <v>0</v>
      </c>
      <c r="G146">
        <f>+SUMIFS(inv!$D$1:$D$1200,inv!$A$1:$A$1200,$B146,inv!$T$1:$T$1200,$A146,inv!$U$1:$U$1200,'DIAS DE INVENTARIO TAT'!G$1)</f>
        <v>0</v>
      </c>
      <c r="H146">
        <f>+SUMIFS(inv!$D$1:$D$1200,inv!$A$1:$A$1200,$B146,inv!$T$1:$T$1200,$A146,inv!$U$1:$U$1200,'DIAS DE INVENTARIO TAT'!H$1)</f>
        <v>0</v>
      </c>
      <c r="I146">
        <f>+SUMIFS(inv!$D$1:$D$1200,inv!$A$1:$A$1200,$B146,inv!$T$1:$T$1200,$A146,inv!$U$1:$U$1200,'DIAS DE INVENTARIO TAT'!I$1)</f>
        <v>0</v>
      </c>
      <c r="J146">
        <f>+SUMIFS(inv!$D$1:$D$1200,inv!$A$1:$A$1200,$B146,inv!$T$1:$T$1200,$A146,inv!$U$1:$U$1200,'DIAS DE INVENTARIO TAT'!J$1)</f>
        <v>0</v>
      </c>
      <c r="K146">
        <f>+SUMIFS(inv!$D$1:$D$1200,inv!$A$1:$A$1200,$B146,inv!$T$1:$T$1200,$A146,inv!$U$1:$U$1200,'DIAS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+SUMIFS(inv!$D$1:$D$1200,inv!$A$1:$A$1200,$B147,inv!$T$1:$T$1200,$A147,inv!$U$1:$U$1200,'DIAS DE INVENTARIO TAT'!E$1)</f>
        <v>0</v>
      </c>
      <c r="F147">
        <f>+SUMIFS(inv!$D$1:$D$1200,inv!$A$1:$A$1200,$B147,inv!$T$1:$T$1200,$A147,inv!$U$1:$U$1200,'DIAS DE INVENTARIO TAT'!F$1)</f>
        <v>0</v>
      </c>
      <c r="G147">
        <f>+SUMIFS(inv!$D$1:$D$1200,inv!$A$1:$A$1200,$B147,inv!$T$1:$T$1200,$A147,inv!$U$1:$U$1200,'DIAS DE INVENTARIO TAT'!G$1)</f>
        <v>0</v>
      </c>
      <c r="H147">
        <f>+SUMIFS(inv!$D$1:$D$1200,inv!$A$1:$A$1200,$B147,inv!$T$1:$T$1200,$A147,inv!$U$1:$U$1200,'DIAS DE INVENTARIO TAT'!H$1)</f>
        <v>0</v>
      </c>
      <c r="I147">
        <f>+SUMIFS(inv!$D$1:$D$1200,inv!$A$1:$A$1200,$B147,inv!$T$1:$T$1200,$A147,inv!$U$1:$U$1200,'DIAS DE INVENTARIO TAT'!I$1)</f>
        <v>0</v>
      </c>
      <c r="J147">
        <f>+SUMIFS(inv!$D$1:$D$1200,inv!$A$1:$A$1200,$B147,inv!$T$1:$T$1200,$A147,inv!$U$1:$U$1200,'DIAS DE INVENTARIO TAT'!J$1)</f>
        <v>0</v>
      </c>
      <c r="K147">
        <f>+SUMIFS(inv!$D$1:$D$1200,inv!$A$1:$A$1200,$B147,inv!$T$1:$T$1200,$A147,inv!$U$1:$U$1200,'DIAS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+SUMIFS(inv!$D$1:$D$1200,inv!$A$1:$A$1200,$B148,inv!$T$1:$T$1200,$A148,inv!$U$1:$U$1200,'DIAS DE INVENTARIO TAT'!E$1)</f>
        <v>0</v>
      </c>
      <c r="F148">
        <f>+SUMIFS(inv!$D$1:$D$1200,inv!$A$1:$A$1200,$B148,inv!$T$1:$T$1200,$A148,inv!$U$1:$U$1200,'DIAS DE INVENTARIO TAT'!F$1)</f>
        <v>0</v>
      </c>
      <c r="G148">
        <f>+SUMIFS(inv!$D$1:$D$1200,inv!$A$1:$A$1200,$B148,inv!$T$1:$T$1200,$A148,inv!$U$1:$U$1200,'DIAS DE INVENTARIO TAT'!G$1)</f>
        <v>0</v>
      </c>
      <c r="H148">
        <f>+SUMIFS(inv!$D$1:$D$1200,inv!$A$1:$A$1200,$B148,inv!$T$1:$T$1200,$A148,inv!$U$1:$U$1200,'DIAS DE INVENTARIO TAT'!H$1)</f>
        <v>0</v>
      </c>
      <c r="I148">
        <f>+SUMIFS(inv!$D$1:$D$1200,inv!$A$1:$A$1200,$B148,inv!$T$1:$T$1200,$A148,inv!$U$1:$U$1200,'DIAS DE INVENTARIO TAT'!I$1)</f>
        <v>0</v>
      </c>
      <c r="J148">
        <f>+SUMIFS(inv!$D$1:$D$1200,inv!$A$1:$A$1200,$B148,inv!$T$1:$T$1200,$A148,inv!$U$1:$U$1200,'DIAS DE INVENTARIO TAT'!J$1)</f>
        <v>0</v>
      </c>
      <c r="K148">
        <f>+SUMIFS(inv!$D$1:$D$1200,inv!$A$1:$A$1200,$B148,inv!$T$1:$T$1200,$A148,inv!$U$1:$U$1200,'DIAS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+SUMIFS(inv!$D$1:$D$1200,inv!$A$1:$A$1200,$B149,inv!$T$1:$T$1200,$A149,inv!$U$1:$U$1200,'DIAS DE INVENTARIO TAT'!E$1)</f>
        <v>0</v>
      </c>
      <c r="F149">
        <f>+SUMIFS(inv!$D$1:$D$1200,inv!$A$1:$A$1200,$B149,inv!$T$1:$T$1200,$A149,inv!$U$1:$U$1200,'DIAS DE INVENTARIO TAT'!F$1)</f>
        <v>0</v>
      </c>
      <c r="G149">
        <f>+SUMIFS(inv!$D$1:$D$1200,inv!$A$1:$A$1200,$B149,inv!$T$1:$T$1200,$A149,inv!$U$1:$U$1200,'DIAS DE INVENTARIO TAT'!G$1)</f>
        <v>0</v>
      </c>
      <c r="H149">
        <f>+SUMIFS(inv!$D$1:$D$1200,inv!$A$1:$A$1200,$B149,inv!$T$1:$T$1200,$A149,inv!$U$1:$U$1200,'DIAS DE INVENTARIO TAT'!H$1)</f>
        <v>0</v>
      </c>
      <c r="I149">
        <f>+SUMIFS(inv!$D$1:$D$1200,inv!$A$1:$A$1200,$B149,inv!$T$1:$T$1200,$A149,inv!$U$1:$U$1200,'DIAS DE INVENTARIO TAT'!I$1)</f>
        <v>0</v>
      </c>
      <c r="J149">
        <f>+SUMIFS(inv!$D$1:$D$1200,inv!$A$1:$A$1200,$B149,inv!$T$1:$T$1200,$A149,inv!$U$1:$U$1200,'DIAS DE INVENTARIO TAT'!J$1)</f>
        <v>0</v>
      </c>
      <c r="K149">
        <f>+SUMIFS(inv!$D$1:$D$1200,inv!$A$1:$A$1200,$B149,inv!$T$1:$T$1200,$A149,inv!$U$1:$U$1200,'DIAS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+SUMIFS(inv!$D$1:$D$1200,inv!$A$1:$A$1200,$B150,inv!$T$1:$T$1200,$A150,inv!$U$1:$U$1200,'DIAS DE INVENTARIO TAT'!E$1)</f>
        <v>0</v>
      </c>
      <c r="F150">
        <f>+SUMIFS(inv!$D$1:$D$1200,inv!$A$1:$A$1200,$B150,inv!$T$1:$T$1200,$A150,inv!$U$1:$U$1200,'DIAS DE INVENTARIO TAT'!F$1)</f>
        <v>0</v>
      </c>
      <c r="G150">
        <f>+SUMIFS(inv!$D$1:$D$1200,inv!$A$1:$A$1200,$B150,inv!$T$1:$T$1200,$A150,inv!$U$1:$U$1200,'DIAS DE INVENTARIO TAT'!G$1)</f>
        <v>0</v>
      </c>
      <c r="H150">
        <f>+SUMIFS(inv!$D$1:$D$1200,inv!$A$1:$A$1200,$B150,inv!$T$1:$T$1200,$A150,inv!$U$1:$U$1200,'DIAS DE INVENTARIO TAT'!H$1)</f>
        <v>0</v>
      </c>
      <c r="I150">
        <f>+SUMIFS(inv!$D$1:$D$1200,inv!$A$1:$A$1200,$B150,inv!$T$1:$T$1200,$A150,inv!$U$1:$U$1200,'DIAS DE INVENTARIO TAT'!I$1)</f>
        <v>0</v>
      </c>
      <c r="J150">
        <f>+SUMIFS(inv!$D$1:$D$1200,inv!$A$1:$A$1200,$B150,inv!$T$1:$T$1200,$A150,inv!$U$1:$U$1200,'DIAS DE INVENTARIO TAT'!J$1)</f>
        <v>0</v>
      </c>
      <c r="K150">
        <f>+SUMIFS(inv!$D$1:$D$1200,inv!$A$1:$A$1200,$B150,inv!$T$1:$T$1200,$A150,inv!$U$1:$U$1200,'DIAS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+SUMIFS(inv!$D$1:$D$1200,inv!$A$1:$A$1200,$B151,inv!$T$1:$T$1200,$A151,inv!$U$1:$U$1200,'DIAS DE INVENTARIO TAT'!E$1)</f>
        <v>0</v>
      </c>
      <c r="F151">
        <f>+SUMIFS(inv!$D$1:$D$1200,inv!$A$1:$A$1200,$B151,inv!$T$1:$T$1200,$A151,inv!$U$1:$U$1200,'DIAS DE INVENTARIO TAT'!F$1)</f>
        <v>0</v>
      </c>
      <c r="G151">
        <f>+SUMIFS(inv!$D$1:$D$1200,inv!$A$1:$A$1200,$B151,inv!$T$1:$T$1200,$A151,inv!$U$1:$U$1200,'DIAS DE INVENTARIO TAT'!G$1)</f>
        <v>0</v>
      </c>
      <c r="H151">
        <f>+SUMIFS(inv!$D$1:$D$1200,inv!$A$1:$A$1200,$B151,inv!$T$1:$T$1200,$A151,inv!$U$1:$U$1200,'DIAS DE INVENTARIO TAT'!H$1)</f>
        <v>0</v>
      </c>
      <c r="I151">
        <f>+SUMIFS(inv!$D$1:$D$1200,inv!$A$1:$A$1200,$B151,inv!$T$1:$T$1200,$A151,inv!$U$1:$U$1200,'DIAS DE INVENTARIO TAT'!I$1)</f>
        <v>0</v>
      </c>
      <c r="J151">
        <f>+SUMIFS(inv!$D$1:$D$1200,inv!$A$1:$A$1200,$B151,inv!$T$1:$T$1200,$A151,inv!$U$1:$U$1200,'DIAS DE INVENTARIO TAT'!J$1)</f>
        <v>0</v>
      </c>
      <c r="K151">
        <f>+SUMIFS(inv!$D$1:$D$1200,inv!$A$1:$A$1200,$B151,inv!$T$1:$T$1200,$A151,inv!$U$1:$U$1200,'DIAS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+SUMIFS(inv!$D$1:$D$1200,inv!$A$1:$A$1200,$B152,inv!$T$1:$T$1200,$A152,inv!$U$1:$U$1200,'DIAS DE INVENTARIO TAT'!E$1)</f>
        <v>0</v>
      </c>
      <c r="F152">
        <f>+SUMIFS(inv!$D$1:$D$1200,inv!$A$1:$A$1200,$B152,inv!$T$1:$T$1200,$A152,inv!$U$1:$U$1200,'DIAS DE INVENTARIO TAT'!F$1)</f>
        <v>0</v>
      </c>
      <c r="G152">
        <f>+SUMIFS(inv!$D$1:$D$1200,inv!$A$1:$A$1200,$B152,inv!$T$1:$T$1200,$A152,inv!$U$1:$U$1200,'DIAS DE INVENTARIO TAT'!G$1)</f>
        <v>0</v>
      </c>
      <c r="H152">
        <f>+SUMIFS(inv!$D$1:$D$1200,inv!$A$1:$A$1200,$B152,inv!$T$1:$T$1200,$A152,inv!$U$1:$U$1200,'DIAS DE INVENTARIO TAT'!H$1)</f>
        <v>0</v>
      </c>
      <c r="I152">
        <f>+SUMIFS(inv!$D$1:$D$1200,inv!$A$1:$A$1200,$B152,inv!$T$1:$T$1200,$A152,inv!$U$1:$U$1200,'DIAS DE INVENTARIO TAT'!I$1)</f>
        <v>0</v>
      </c>
      <c r="J152">
        <f>+SUMIFS(inv!$D$1:$D$1200,inv!$A$1:$A$1200,$B152,inv!$T$1:$T$1200,$A152,inv!$U$1:$U$1200,'DIAS DE INVENTARIO TAT'!J$1)</f>
        <v>0</v>
      </c>
      <c r="K152">
        <f>+SUMIFS(inv!$D$1:$D$1200,inv!$A$1:$A$1200,$B152,inv!$T$1:$T$1200,$A152,inv!$U$1:$U$1200,'DIAS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+SUMIFS(inv!$D$1:$D$1200,inv!$A$1:$A$1200,$B153,inv!$T$1:$T$1200,$A153,inv!$U$1:$U$1200,'DIAS DE INVENTARIO TAT'!E$1)</f>
        <v>0</v>
      </c>
      <c r="F153">
        <f>+SUMIFS(inv!$D$1:$D$1200,inv!$A$1:$A$1200,$B153,inv!$T$1:$T$1200,$A153,inv!$U$1:$U$1200,'DIAS DE INVENTARIO TAT'!F$1)</f>
        <v>0</v>
      </c>
      <c r="G153">
        <f>+SUMIFS(inv!$D$1:$D$1200,inv!$A$1:$A$1200,$B153,inv!$T$1:$T$1200,$A153,inv!$U$1:$U$1200,'DIAS DE INVENTARIO TAT'!G$1)</f>
        <v>0</v>
      </c>
      <c r="H153">
        <f>+SUMIFS(inv!$D$1:$D$1200,inv!$A$1:$A$1200,$B153,inv!$T$1:$T$1200,$A153,inv!$U$1:$U$1200,'DIAS DE INVENTARIO TAT'!H$1)</f>
        <v>0</v>
      </c>
      <c r="I153">
        <f>+SUMIFS(inv!$D$1:$D$1200,inv!$A$1:$A$1200,$B153,inv!$T$1:$T$1200,$A153,inv!$U$1:$U$1200,'DIAS DE INVENTARIO TAT'!I$1)</f>
        <v>0</v>
      </c>
      <c r="J153">
        <f>+SUMIFS(inv!$D$1:$D$1200,inv!$A$1:$A$1200,$B153,inv!$T$1:$T$1200,$A153,inv!$U$1:$U$1200,'DIAS DE INVENTARIO TAT'!J$1)</f>
        <v>0</v>
      </c>
      <c r="K153">
        <f>+SUMIFS(inv!$D$1:$D$1200,inv!$A$1:$A$1200,$B153,inv!$T$1:$T$1200,$A153,inv!$U$1:$U$1200,'DIAS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+SUMIFS(inv!$D$1:$D$1200,inv!$A$1:$A$1200,$B154,inv!$T$1:$T$1200,$A154,inv!$U$1:$U$1200,'DIAS DE INVENTARIO TAT'!E$1)</f>
        <v>0</v>
      </c>
      <c r="F154">
        <f>+SUMIFS(inv!$D$1:$D$1200,inv!$A$1:$A$1200,$B154,inv!$T$1:$T$1200,$A154,inv!$U$1:$U$1200,'DIAS DE INVENTARIO TAT'!F$1)</f>
        <v>0</v>
      </c>
      <c r="G154">
        <f>+SUMIFS(inv!$D$1:$D$1200,inv!$A$1:$A$1200,$B154,inv!$T$1:$T$1200,$A154,inv!$U$1:$U$1200,'DIAS DE INVENTARIO TAT'!G$1)</f>
        <v>0</v>
      </c>
      <c r="H154">
        <f>+SUMIFS(inv!$D$1:$D$1200,inv!$A$1:$A$1200,$B154,inv!$T$1:$T$1200,$A154,inv!$U$1:$U$1200,'DIAS DE INVENTARIO TAT'!H$1)</f>
        <v>0</v>
      </c>
      <c r="I154">
        <f>+SUMIFS(inv!$D$1:$D$1200,inv!$A$1:$A$1200,$B154,inv!$T$1:$T$1200,$A154,inv!$U$1:$U$1200,'DIAS DE INVENTARIO TAT'!I$1)</f>
        <v>0</v>
      </c>
      <c r="J154">
        <f>+SUMIFS(inv!$D$1:$D$1200,inv!$A$1:$A$1200,$B154,inv!$T$1:$T$1200,$A154,inv!$U$1:$U$1200,'DIAS DE INVENTARIO TAT'!J$1)</f>
        <v>0</v>
      </c>
      <c r="K154">
        <f>+SUMIFS(inv!$D$1:$D$1200,inv!$A$1:$A$1200,$B154,inv!$T$1:$T$1200,$A154,inv!$U$1:$U$1200,'DIAS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+SUMIFS(inv!$D$1:$D$1200,inv!$A$1:$A$1200,$B155,inv!$T$1:$T$1200,$A155,inv!$U$1:$U$1200,'DIAS DE INVENTARIO TAT'!E$1)</f>
        <v>0</v>
      </c>
      <c r="F155">
        <f>+SUMIFS(inv!$D$1:$D$1200,inv!$A$1:$A$1200,$B155,inv!$T$1:$T$1200,$A155,inv!$U$1:$U$1200,'DIAS DE INVENTARIO TAT'!F$1)</f>
        <v>0</v>
      </c>
      <c r="G155">
        <f>+SUMIFS(inv!$D$1:$D$1200,inv!$A$1:$A$1200,$B155,inv!$T$1:$T$1200,$A155,inv!$U$1:$U$1200,'DIAS DE INVENTARIO TAT'!G$1)</f>
        <v>0</v>
      </c>
      <c r="H155">
        <f>+SUMIFS(inv!$D$1:$D$1200,inv!$A$1:$A$1200,$B155,inv!$T$1:$T$1200,$A155,inv!$U$1:$U$1200,'DIAS DE INVENTARIO TAT'!H$1)</f>
        <v>0</v>
      </c>
      <c r="I155">
        <f>+SUMIFS(inv!$D$1:$D$1200,inv!$A$1:$A$1200,$B155,inv!$T$1:$T$1200,$A155,inv!$U$1:$U$1200,'DIAS DE INVENTARIO TAT'!I$1)</f>
        <v>0</v>
      </c>
      <c r="J155">
        <f>+SUMIFS(inv!$D$1:$D$1200,inv!$A$1:$A$1200,$B155,inv!$T$1:$T$1200,$A155,inv!$U$1:$U$1200,'DIAS DE INVENTARIO TAT'!J$1)</f>
        <v>0</v>
      </c>
      <c r="K155">
        <f>+SUMIFS(inv!$D$1:$D$1200,inv!$A$1:$A$1200,$B155,inv!$T$1:$T$1200,$A155,inv!$U$1:$U$1200,'DIAS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+SUMIFS(inv!$D$1:$D$1200,inv!$A$1:$A$1200,$B156,inv!$T$1:$T$1200,$A156,inv!$U$1:$U$1200,'DIAS DE INVENTARIO TAT'!E$1)</f>
        <v>0</v>
      </c>
      <c r="F156">
        <f>+SUMIFS(inv!$D$1:$D$1200,inv!$A$1:$A$1200,$B156,inv!$T$1:$T$1200,$A156,inv!$U$1:$U$1200,'DIAS DE INVENTARIO TAT'!F$1)</f>
        <v>0</v>
      </c>
      <c r="G156">
        <f>+SUMIFS(inv!$D$1:$D$1200,inv!$A$1:$A$1200,$B156,inv!$T$1:$T$1200,$A156,inv!$U$1:$U$1200,'DIAS DE INVENTARIO TAT'!G$1)</f>
        <v>0</v>
      </c>
      <c r="H156">
        <f>+SUMIFS(inv!$D$1:$D$1200,inv!$A$1:$A$1200,$B156,inv!$T$1:$T$1200,$A156,inv!$U$1:$U$1200,'DIAS DE INVENTARIO TAT'!H$1)</f>
        <v>0</v>
      </c>
      <c r="I156">
        <f>+SUMIFS(inv!$D$1:$D$1200,inv!$A$1:$A$1200,$B156,inv!$T$1:$T$1200,$A156,inv!$U$1:$U$1200,'DIAS DE INVENTARIO TAT'!I$1)</f>
        <v>0</v>
      </c>
      <c r="J156">
        <f>+SUMIFS(inv!$D$1:$D$1200,inv!$A$1:$A$1200,$B156,inv!$T$1:$T$1200,$A156,inv!$U$1:$U$1200,'DIAS DE INVENTARIO TAT'!J$1)</f>
        <v>0</v>
      </c>
      <c r="K156">
        <f>+SUMIFS(inv!$D$1:$D$1200,inv!$A$1:$A$1200,$B156,inv!$T$1:$T$1200,$A156,inv!$U$1:$U$1200,'DIAS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+SUMIFS(inv!$D$1:$D$1200,inv!$A$1:$A$1200,$B157,inv!$T$1:$T$1200,$A157,inv!$U$1:$U$1200,'DIAS DE INVENTARIO TAT'!E$1)</f>
        <v>0</v>
      </c>
      <c r="F157">
        <f>+SUMIFS(inv!$D$1:$D$1200,inv!$A$1:$A$1200,$B157,inv!$T$1:$T$1200,$A157,inv!$U$1:$U$1200,'DIAS DE INVENTARIO TAT'!F$1)</f>
        <v>0</v>
      </c>
      <c r="G157">
        <f>+SUMIFS(inv!$D$1:$D$1200,inv!$A$1:$A$1200,$B157,inv!$T$1:$T$1200,$A157,inv!$U$1:$U$1200,'DIAS DE INVENTARIO TAT'!G$1)</f>
        <v>0</v>
      </c>
      <c r="H157">
        <f>+SUMIFS(inv!$D$1:$D$1200,inv!$A$1:$A$1200,$B157,inv!$T$1:$T$1200,$A157,inv!$U$1:$U$1200,'DIAS DE INVENTARIO TAT'!H$1)</f>
        <v>0</v>
      </c>
      <c r="I157">
        <f>+SUMIFS(inv!$D$1:$D$1200,inv!$A$1:$A$1200,$B157,inv!$T$1:$T$1200,$A157,inv!$U$1:$U$1200,'DIAS DE INVENTARIO TAT'!I$1)</f>
        <v>0</v>
      </c>
      <c r="J157">
        <f>+SUMIFS(inv!$D$1:$D$1200,inv!$A$1:$A$1200,$B157,inv!$T$1:$T$1200,$A157,inv!$U$1:$U$1200,'DIAS DE INVENTARIO TAT'!J$1)</f>
        <v>0</v>
      </c>
      <c r="K157">
        <f>+SUMIFS(inv!$D$1:$D$1200,inv!$A$1:$A$1200,$B157,inv!$T$1:$T$1200,$A157,inv!$U$1:$U$1200,'DIAS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+SUMIFS(inv!$D$1:$D$1200,inv!$A$1:$A$1200,$B158,inv!$T$1:$T$1200,$A158,inv!$U$1:$U$1200,'DIAS DE INVENTARIO TAT'!E$1)</f>
        <v>0</v>
      </c>
      <c r="F158">
        <f>+SUMIFS(inv!$D$1:$D$1200,inv!$A$1:$A$1200,$B158,inv!$T$1:$T$1200,$A158,inv!$U$1:$U$1200,'DIAS DE INVENTARIO TAT'!F$1)</f>
        <v>0</v>
      </c>
      <c r="G158">
        <f>+SUMIFS(inv!$D$1:$D$1200,inv!$A$1:$A$1200,$B158,inv!$T$1:$T$1200,$A158,inv!$U$1:$U$1200,'DIAS DE INVENTARIO TAT'!G$1)</f>
        <v>0</v>
      </c>
      <c r="H158">
        <f>+SUMIFS(inv!$D$1:$D$1200,inv!$A$1:$A$1200,$B158,inv!$T$1:$T$1200,$A158,inv!$U$1:$U$1200,'DIAS DE INVENTARIO TAT'!H$1)</f>
        <v>0</v>
      </c>
      <c r="I158">
        <f>+SUMIFS(inv!$D$1:$D$1200,inv!$A$1:$A$1200,$B158,inv!$T$1:$T$1200,$A158,inv!$U$1:$U$1200,'DIAS DE INVENTARIO TAT'!I$1)</f>
        <v>0</v>
      </c>
      <c r="J158">
        <f>+SUMIFS(inv!$D$1:$D$1200,inv!$A$1:$A$1200,$B158,inv!$T$1:$T$1200,$A158,inv!$U$1:$U$1200,'DIAS DE INVENTARIO TAT'!J$1)</f>
        <v>0</v>
      </c>
      <c r="K158">
        <f>+SUMIFS(inv!$D$1:$D$1200,inv!$A$1:$A$1200,$B158,inv!$T$1:$T$1200,$A158,inv!$U$1:$U$1200,'DIAS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+SUMIFS(inv!$D$1:$D$1200,inv!$A$1:$A$1200,$B159,inv!$T$1:$T$1200,$A159,inv!$U$1:$U$1200,'DIAS DE INVENTARIO TAT'!E$1)</f>
        <v>0</v>
      </c>
      <c r="F159">
        <f>+SUMIFS(inv!$D$1:$D$1200,inv!$A$1:$A$1200,$B159,inv!$T$1:$T$1200,$A159,inv!$U$1:$U$1200,'DIAS DE INVENTARIO TAT'!F$1)</f>
        <v>0</v>
      </c>
      <c r="G159">
        <f>+SUMIFS(inv!$D$1:$D$1200,inv!$A$1:$A$1200,$B159,inv!$T$1:$T$1200,$A159,inv!$U$1:$U$1200,'DIAS DE INVENTARIO TAT'!G$1)</f>
        <v>0</v>
      </c>
      <c r="H159">
        <f>+SUMIFS(inv!$D$1:$D$1200,inv!$A$1:$A$1200,$B159,inv!$T$1:$T$1200,$A159,inv!$U$1:$U$1200,'DIAS DE INVENTARIO TAT'!H$1)</f>
        <v>0</v>
      </c>
      <c r="I159">
        <f>+SUMIFS(inv!$D$1:$D$1200,inv!$A$1:$A$1200,$B159,inv!$T$1:$T$1200,$A159,inv!$U$1:$U$1200,'DIAS DE INVENTARIO TAT'!I$1)</f>
        <v>0</v>
      </c>
      <c r="J159">
        <f>+SUMIFS(inv!$D$1:$D$1200,inv!$A$1:$A$1200,$B159,inv!$T$1:$T$1200,$A159,inv!$U$1:$U$1200,'DIAS DE INVENTARIO TAT'!J$1)</f>
        <v>0</v>
      </c>
      <c r="K159">
        <f>+SUMIFS(inv!$D$1:$D$1200,inv!$A$1:$A$1200,$B159,inv!$T$1:$T$1200,$A159,inv!$U$1:$U$1200,'DIAS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+SUMIFS(inv!$D$1:$D$1200,inv!$A$1:$A$1200,$B160,inv!$T$1:$T$1200,$A160,inv!$U$1:$U$1200,'DIAS DE INVENTARIO TAT'!E$1)</f>
        <v>0</v>
      </c>
      <c r="F160">
        <f>+SUMIFS(inv!$D$1:$D$1200,inv!$A$1:$A$1200,$B160,inv!$T$1:$T$1200,$A160,inv!$U$1:$U$1200,'DIAS DE INVENTARIO TAT'!F$1)</f>
        <v>0</v>
      </c>
      <c r="G160">
        <f>+SUMIFS(inv!$D$1:$D$1200,inv!$A$1:$A$1200,$B160,inv!$T$1:$T$1200,$A160,inv!$U$1:$U$1200,'DIAS DE INVENTARIO TAT'!G$1)</f>
        <v>0</v>
      </c>
      <c r="H160">
        <f>+SUMIFS(inv!$D$1:$D$1200,inv!$A$1:$A$1200,$B160,inv!$T$1:$T$1200,$A160,inv!$U$1:$U$1200,'DIAS DE INVENTARIO TAT'!H$1)</f>
        <v>0</v>
      </c>
      <c r="I160">
        <f>+SUMIFS(inv!$D$1:$D$1200,inv!$A$1:$A$1200,$B160,inv!$T$1:$T$1200,$A160,inv!$U$1:$U$1200,'DIAS DE INVENTARIO TAT'!I$1)</f>
        <v>0</v>
      </c>
      <c r="J160">
        <f>+SUMIFS(inv!$D$1:$D$1200,inv!$A$1:$A$1200,$B160,inv!$T$1:$T$1200,$A160,inv!$U$1:$U$1200,'DIAS DE INVENTARIO TAT'!J$1)</f>
        <v>0</v>
      </c>
      <c r="K160">
        <f>+SUMIFS(inv!$D$1:$D$1200,inv!$A$1:$A$1200,$B160,inv!$T$1:$T$1200,$A160,inv!$U$1:$U$1200,'DIAS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+SUMIFS(inv!$D$1:$D$1200,inv!$A$1:$A$1200,$B161,inv!$T$1:$T$1200,$A161,inv!$U$1:$U$1200,'DIAS DE INVENTARIO TAT'!E$1)</f>
        <v>0</v>
      </c>
      <c r="F161">
        <f>+SUMIFS(inv!$D$1:$D$1200,inv!$A$1:$A$1200,$B161,inv!$T$1:$T$1200,$A161,inv!$U$1:$U$1200,'DIAS DE INVENTARIO TAT'!F$1)</f>
        <v>0</v>
      </c>
      <c r="G161">
        <f>+SUMIFS(inv!$D$1:$D$1200,inv!$A$1:$A$1200,$B161,inv!$T$1:$T$1200,$A161,inv!$U$1:$U$1200,'DIAS DE INVENTARIO TAT'!G$1)</f>
        <v>0</v>
      </c>
      <c r="H161">
        <f>+SUMIFS(inv!$D$1:$D$1200,inv!$A$1:$A$1200,$B161,inv!$T$1:$T$1200,$A161,inv!$U$1:$U$1200,'DIAS DE INVENTARIO TAT'!H$1)</f>
        <v>0</v>
      </c>
      <c r="I161">
        <f>+SUMIFS(inv!$D$1:$D$1200,inv!$A$1:$A$1200,$B161,inv!$T$1:$T$1200,$A161,inv!$U$1:$U$1200,'DIAS DE INVENTARIO TAT'!I$1)</f>
        <v>0</v>
      </c>
      <c r="J161">
        <f>+SUMIFS(inv!$D$1:$D$1200,inv!$A$1:$A$1200,$B161,inv!$T$1:$T$1200,$A161,inv!$U$1:$U$1200,'DIAS DE INVENTARIO TAT'!J$1)</f>
        <v>0</v>
      </c>
      <c r="K161">
        <f>+SUMIFS(inv!$D$1:$D$1200,inv!$A$1:$A$1200,$B161,inv!$T$1:$T$1200,$A161,inv!$U$1:$U$1200,'DIAS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+SUMIFS(inv!$D$1:$D$1200,inv!$A$1:$A$1200,$B162,inv!$T$1:$T$1200,$A162,inv!$U$1:$U$1200,'DIAS DE INVENTARIO TAT'!E$1)</f>
        <v>0</v>
      </c>
      <c r="F162">
        <f>+SUMIFS(inv!$D$1:$D$1200,inv!$A$1:$A$1200,$B162,inv!$T$1:$T$1200,$A162,inv!$U$1:$U$1200,'DIAS DE INVENTARIO TAT'!F$1)</f>
        <v>0</v>
      </c>
      <c r="G162">
        <f>+SUMIFS(inv!$D$1:$D$1200,inv!$A$1:$A$1200,$B162,inv!$T$1:$T$1200,$A162,inv!$U$1:$U$1200,'DIAS DE INVENTARIO TAT'!G$1)</f>
        <v>0</v>
      </c>
      <c r="H162">
        <f>+SUMIFS(inv!$D$1:$D$1200,inv!$A$1:$A$1200,$B162,inv!$T$1:$T$1200,$A162,inv!$U$1:$U$1200,'DIAS DE INVENTARIO TAT'!H$1)</f>
        <v>0</v>
      </c>
      <c r="I162">
        <f>+SUMIFS(inv!$D$1:$D$1200,inv!$A$1:$A$1200,$B162,inv!$T$1:$T$1200,$A162,inv!$U$1:$U$1200,'DIAS DE INVENTARIO TAT'!I$1)</f>
        <v>0</v>
      </c>
      <c r="J162">
        <f>+SUMIFS(inv!$D$1:$D$1200,inv!$A$1:$A$1200,$B162,inv!$T$1:$T$1200,$A162,inv!$U$1:$U$1200,'DIAS DE INVENTARIO TAT'!J$1)</f>
        <v>0</v>
      </c>
      <c r="K162">
        <f>+SUMIFS(inv!$D$1:$D$1200,inv!$A$1:$A$1200,$B162,inv!$T$1:$T$1200,$A162,inv!$U$1:$U$1200,'DIAS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+SUMIFS(inv!$D$1:$D$1200,inv!$A$1:$A$1200,$B163,inv!$T$1:$T$1200,$A163,inv!$U$1:$U$1200,'DIAS DE INVENTARIO TAT'!E$1)</f>
        <v>0</v>
      </c>
      <c r="F163">
        <f>+SUMIFS(inv!$D$1:$D$1200,inv!$A$1:$A$1200,$B163,inv!$T$1:$T$1200,$A163,inv!$U$1:$U$1200,'DIAS DE INVENTARIO TAT'!F$1)</f>
        <v>0</v>
      </c>
      <c r="G163">
        <f>+SUMIFS(inv!$D$1:$D$1200,inv!$A$1:$A$1200,$B163,inv!$T$1:$T$1200,$A163,inv!$U$1:$U$1200,'DIAS DE INVENTARIO TAT'!G$1)</f>
        <v>0</v>
      </c>
      <c r="H163">
        <f>+SUMIFS(inv!$D$1:$D$1200,inv!$A$1:$A$1200,$B163,inv!$T$1:$T$1200,$A163,inv!$U$1:$U$1200,'DIAS DE INVENTARIO TAT'!H$1)</f>
        <v>0</v>
      </c>
      <c r="I163">
        <f>+SUMIFS(inv!$D$1:$D$1200,inv!$A$1:$A$1200,$B163,inv!$T$1:$T$1200,$A163,inv!$U$1:$U$1200,'DIAS DE INVENTARIO TAT'!I$1)</f>
        <v>0</v>
      </c>
      <c r="J163">
        <f>+SUMIFS(inv!$D$1:$D$1200,inv!$A$1:$A$1200,$B163,inv!$T$1:$T$1200,$A163,inv!$U$1:$U$1200,'DIAS DE INVENTARIO TAT'!J$1)</f>
        <v>0</v>
      </c>
      <c r="K163">
        <f>+SUMIFS(inv!$D$1:$D$1200,inv!$A$1:$A$1200,$B163,inv!$T$1:$T$1200,$A163,inv!$U$1:$U$1200,'DIAS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+SUMIFS(inv!$D$1:$D$1200,inv!$A$1:$A$1200,$B164,inv!$T$1:$T$1200,$A164,inv!$U$1:$U$1200,'DIAS DE INVENTARIO TAT'!E$1)</f>
        <v>0</v>
      </c>
      <c r="F164">
        <f>+SUMIFS(inv!$D$1:$D$1200,inv!$A$1:$A$1200,$B164,inv!$T$1:$T$1200,$A164,inv!$U$1:$U$1200,'DIAS DE INVENTARIO TAT'!F$1)</f>
        <v>0</v>
      </c>
      <c r="G164">
        <f>+SUMIFS(inv!$D$1:$D$1200,inv!$A$1:$A$1200,$B164,inv!$T$1:$T$1200,$A164,inv!$U$1:$U$1200,'DIAS DE INVENTARIO TAT'!G$1)</f>
        <v>0</v>
      </c>
      <c r="H164">
        <f>+SUMIFS(inv!$D$1:$D$1200,inv!$A$1:$A$1200,$B164,inv!$T$1:$T$1200,$A164,inv!$U$1:$U$1200,'DIAS DE INVENTARIO TAT'!H$1)</f>
        <v>0</v>
      </c>
      <c r="I164">
        <f>+SUMIFS(inv!$D$1:$D$1200,inv!$A$1:$A$1200,$B164,inv!$T$1:$T$1200,$A164,inv!$U$1:$U$1200,'DIAS DE INVENTARIO TAT'!I$1)</f>
        <v>0</v>
      </c>
      <c r="J164">
        <f>+SUMIFS(inv!$D$1:$D$1200,inv!$A$1:$A$1200,$B164,inv!$T$1:$T$1200,$A164,inv!$U$1:$U$1200,'DIAS DE INVENTARIO TAT'!J$1)</f>
        <v>0</v>
      </c>
      <c r="K164">
        <f>+SUMIFS(inv!$D$1:$D$1200,inv!$A$1:$A$1200,$B164,inv!$T$1:$T$1200,$A164,inv!$U$1:$U$1200,'DIAS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+SUMIFS(inv!$D$1:$D$1200,inv!$A$1:$A$1200,$B165,inv!$T$1:$T$1200,$A165,inv!$U$1:$U$1200,'DIAS DE INVENTARIO TAT'!E$1)</f>
        <v>0</v>
      </c>
      <c r="F165">
        <f>+SUMIFS(inv!$D$1:$D$1200,inv!$A$1:$A$1200,$B165,inv!$T$1:$T$1200,$A165,inv!$U$1:$U$1200,'DIAS DE INVENTARIO TAT'!F$1)</f>
        <v>0</v>
      </c>
      <c r="G165">
        <f>+SUMIFS(inv!$D$1:$D$1200,inv!$A$1:$A$1200,$B165,inv!$T$1:$T$1200,$A165,inv!$U$1:$U$1200,'DIAS DE INVENTARIO TAT'!G$1)</f>
        <v>0</v>
      </c>
      <c r="H165">
        <f>+SUMIFS(inv!$D$1:$D$1200,inv!$A$1:$A$1200,$B165,inv!$T$1:$T$1200,$A165,inv!$U$1:$U$1200,'DIAS DE INVENTARIO TAT'!H$1)</f>
        <v>0</v>
      </c>
      <c r="I165">
        <f>+SUMIFS(inv!$D$1:$D$1200,inv!$A$1:$A$1200,$B165,inv!$T$1:$T$1200,$A165,inv!$U$1:$U$1200,'DIAS DE INVENTARIO TAT'!I$1)</f>
        <v>0</v>
      </c>
      <c r="J165">
        <f>+SUMIFS(inv!$D$1:$D$1200,inv!$A$1:$A$1200,$B165,inv!$T$1:$T$1200,$A165,inv!$U$1:$U$1200,'DIAS DE INVENTARIO TAT'!J$1)</f>
        <v>0</v>
      </c>
      <c r="K165">
        <f>+SUMIFS(inv!$D$1:$D$1200,inv!$A$1:$A$1200,$B165,inv!$T$1:$T$1200,$A165,inv!$U$1:$U$1200,'DIAS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+SUMIFS(inv!$D$1:$D$1200,inv!$A$1:$A$1200,$B166,inv!$T$1:$T$1200,$A166,inv!$U$1:$U$1200,'DIAS DE INVENTARIO TAT'!E$1)</f>
        <v>0</v>
      </c>
      <c r="F166">
        <f>+SUMIFS(inv!$D$1:$D$1200,inv!$A$1:$A$1200,$B166,inv!$T$1:$T$1200,$A166,inv!$U$1:$U$1200,'DIAS DE INVENTARIO TAT'!F$1)</f>
        <v>0</v>
      </c>
      <c r="G166">
        <f>+SUMIFS(inv!$D$1:$D$1200,inv!$A$1:$A$1200,$B166,inv!$T$1:$T$1200,$A166,inv!$U$1:$U$1200,'DIAS DE INVENTARIO TAT'!G$1)</f>
        <v>0</v>
      </c>
      <c r="H166">
        <f>+SUMIFS(inv!$D$1:$D$1200,inv!$A$1:$A$1200,$B166,inv!$T$1:$T$1200,$A166,inv!$U$1:$U$1200,'DIAS DE INVENTARIO TAT'!H$1)</f>
        <v>0</v>
      </c>
      <c r="I166">
        <f>+SUMIFS(inv!$D$1:$D$1200,inv!$A$1:$A$1200,$B166,inv!$T$1:$T$1200,$A166,inv!$U$1:$U$1200,'DIAS DE INVENTARIO TAT'!I$1)</f>
        <v>0</v>
      </c>
      <c r="J166">
        <f>+SUMIFS(inv!$D$1:$D$1200,inv!$A$1:$A$1200,$B166,inv!$T$1:$T$1200,$A166,inv!$U$1:$U$1200,'DIAS DE INVENTARIO TAT'!J$1)</f>
        <v>0</v>
      </c>
      <c r="K166">
        <f>+SUMIFS(inv!$D$1:$D$1200,inv!$A$1:$A$1200,$B166,inv!$T$1:$T$1200,$A166,inv!$U$1:$U$1200,'DIAS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+SUMIFS(inv!$D$1:$D$1200,inv!$A$1:$A$1200,$B167,inv!$T$1:$T$1200,$A167,inv!$U$1:$U$1200,'DIAS DE INVENTARIO TAT'!E$1)</f>
        <v>0</v>
      </c>
      <c r="F167">
        <f>+SUMIFS(inv!$D$1:$D$1200,inv!$A$1:$A$1200,$B167,inv!$T$1:$T$1200,$A167,inv!$U$1:$U$1200,'DIAS DE INVENTARIO TAT'!F$1)</f>
        <v>0</v>
      </c>
      <c r="G167">
        <f>+SUMIFS(inv!$D$1:$D$1200,inv!$A$1:$A$1200,$B167,inv!$T$1:$T$1200,$A167,inv!$U$1:$U$1200,'DIAS DE INVENTARIO TAT'!G$1)</f>
        <v>0</v>
      </c>
      <c r="H167">
        <f>+SUMIFS(inv!$D$1:$D$1200,inv!$A$1:$A$1200,$B167,inv!$T$1:$T$1200,$A167,inv!$U$1:$U$1200,'DIAS DE INVENTARIO TAT'!H$1)</f>
        <v>0</v>
      </c>
      <c r="I167">
        <f>+SUMIFS(inv!$D$1:$D$1200,inv!$A$1:$A$1200,$B167,inv!$T$1:$T$1200,$A167,inv!$U$1:$U$1200,'DIAS DE INVENTARIO TAT'!I$1)</f>
        <v>0</v>
      </c>
      <c r="J167">
        <f>+SUMIFS(inv!$D$1:$D$1200,inv!$A$1:$A$1200,$B167,inv!$T$1:$T$1200,$A167,inv!$U$1:$U$1200,'DIAS DE INVENTARIO TAT'!J$1)</f>
        <v>0</v>
      </c>
      <c r="K167">
        <f>+SUMIFS(inv!$D$1:$D$1200,inv!$A$1:$A$1200,$B167,inv!$T$1:$T$1200,$A167,inv!$U$1:$U$1200,'DIAS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+SUMIFS(inv!$D$1:$D$1200,inv!$A$1:$A$1200,$B168,inv!$T$1:$T$1200,$A168,inv!$U$1:$U$1200,'DIAS DE INVENTARIO TAT'!E$1)</f>
        <v>0</v>
      </c>
      <c r="F168">
        <f>+SUMIFS(inv!$D$1:$D$1200,inv!$A$1:$A$1200,$B168,inv!$T$1:$T$1200,$A168,inv!$U$1:$U$1200,'DIAS DE INVENTARIO TAT'!F$1)</f>
        <v>0</v>
      </c>
      <c r="G168">
        <f>+SUMIFS(inv!$D$1:$D$1200,inv!$A$1:$A$1200,$B168,inv!$T$1:$T$1200,$A168,inv!$U$1:$U$1200,'DIAS DE INVENTARIO TAT'!G$1)</f>
        <v>0</v>
      </c>
      <c r="H168">
        <f>+SUMIFS(inv!$D$1:$D$1200,inv!$A$1:$A$1200,$B168,inv!$T$1:$T$1200,$A168,inv!$U$1:$U$1200,'DIAS DE INVENTARIO TAT'!H$1)</f>
        <v>0</v>
      </c>
      <c r="I168">
        <f>+SUMIFS(inv!$D$1:$D$1200,inv!$A$1:$A$1200,$B168,inv!$T$1:$T$1200,$A168,inv!$U$1:$U$1200,'DIAS DE INVENTARIO TAT'!I$1)</f>
        <v>0</v>
      </c>
      <c r="J168">
        <f>+SUMIFS(inv!$D$1:$D$1200,inv!$A$1:$A$1200,$B168,inv!$T$1:$T$1200,$A168,inv!$U$1:$U$1200,'DIAS DE INVENTARIO TAT'!J$1)</f>
        <v>0</v>
      </c>
      <c r="K168">
        <f>+SUMIFS(inv!$D$1:$D$1200,inv!$A$1:$A$1200,$B168,inv!$T$1:$T$1200,$A168,inv!$U$1:$U$1200,'DIAS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+SUMIFS(inv!$D$1:$D$1200,inv!$A$1:$A$1200,$B169,inv!$T$1:$T$1200,$A169,inv!$U$1:$U$1200,'DIAS DE INVENTARIO TAT'!E$1)</f>
        <v>0</v>
      </c>
      <c r="F169">
        <f>+SUMIFS(inv!$D$1:$D$1200,inv!$A$1:$A$1200,$B169,inv!$T$1:$T$1200,$A169,inv!$U$1:$U$1200,'DIAS DE INVENTARIO TAT'!F$1)</f>
        <v>0</v>
      </c>
      <c r="G169">
        <f>+SUMIFS(inv!$D$1:$D$1200,inv!$A$1:$A$1200,$B169,inv!$T$1:$T$1200,$A169,inv!$U$1:$U$1200,'DIAS DE INVENTARIO TAT'!G$1)</f>
        <v>0</v>
      </c>
      <c r="H169">
        <f>+SUMIFS(inv!$D$1:$D$1200,inv!$A$1:$A$1200,$B169,inv!$T$1:$T$1200,$A169,inv!$U$1:$U$1200,'DIAS DE INVENTARIO TAT'!H$1)</f>
        <v>0</v>
      </c>
      <c r="I169">
        <f>+SUMIFS(inv!$D$1:$D$1200,inv!$A$1:$A$1200,$B169,inv!$T$1:$T$1200,$A169,inv!$U$1:$U$1200,'DIAS DE INVENTARIO TAT'!I$1)</f>
        <v>0</v>
      </c>
      <c r="J169">
        <f>+SUMIFS(inv!$D$1:$D$1200,inv!$A$1:$A$1200,$B169,inv!$T$1:$T$1200,$A169,inv!$U$1:$U$1200,'DIAS DE INVENTARIO TAT'!J$1)</f>
        <v>0</v>
      </c>
      <c r="K169">
        <f>+SUMIFS(inv!$D$1:$D$1200,inv!$A$1:$A$1200,$B169,inv!$T$1:$T$1200,$A169,inv!$U$1:$U$1200,'DIAS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+SUMIFS(inv!$D$1:$D$1200,inv!$A$1:$A$1200,$B170,inv!$T$1:$T$1200,$A170,inv!$U$1:$U$1200,'DIAS DE INVENTARIO TAT'!E$1)</f>
        <v>0</v>
      </c>
      <c r="F170">
        <f>+SUMIFS(inv!$D$1:$D$1200,inv!$A$1:$A$1200,$B170,inv!$T$1:$T$1200,$A170,inv!$U$1:$U$1200,'DIAS DE INVENTARIO TAT'!F$1)</f>
        <v>0</v>
      </c>
      <c r="G170">
        <f>+SUMIFS(inv!$D$1:$D$1200,inv!$A$1:$A$1200,$B170,inv!$T$1:$T$1200,$A170,inv!$U$1:$U$1200,'DIAS DE INVENTARIO TAT'!G$1)</f>
        <v>0</v>
      </c>
      <c r="H170">
        <f>+SUMIFS(inv!$D$1:$D$1200,inv!$A$1:$A$1200,$B170,inv!$T$1:$T$1200,$A170,inv!$U$1:$U$1200,'DIAS DE INVENTARIO TAT'!H$1)</f>
        <v>0</v>
      </c>
      <c r="I170">
        <f>+SUMIFS(inv!$D$1:$D$1200,inv!$A$1:$A$1200,$B170,inv!$T$1:$T$1200,$A170,inv!$U$1:$U$1200,'DIAS DE INVENTARIO TAT'!I$1)</f>
        <v>0</v>
      </c>
      <c r="J170">
        <f>+SUMIFS(inv!$D$1:$D$1200,inv!$A$1:$A$1200,$B170,inv!$T$1:$T$1200,$A170,inv!$U$1:$U$1200,'DIAS DE INVENTARIO TAT'!J$1)</f>
        <v>0</v>
      </c>
      <c r="K170">
        <f>+SUMIFS(inv!$D$1:$D$1200,inv!$A$1:$A$1200,$B170,inv!$T$1:$T$1200,$A170,inv!$U$1:$U$1200,'DIAS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+SUMIFS(inv!$D$1:$D$1200,inv!$A$1:$A$1200,$B171,inv!$T$1:$T$1200,$A171,inv!$U$1:$U$1200,'DIAS DE INVENTARIO TAT'!E$1)</f>
        <v>0</v>
      </c>
      <c r="F171">
        <f>+SUMIFS(inv!$D$1:$D$1200,inv!$A$1:$A$1200,$B171,inv!$T$1:$T$1200,$A171,inv!$U$1:$U$1200,'DIAS DE INVENTARIO TAT'!F$1)</f>
        <v>0</v>
      </c>
      <c r="G171">
        <f>+SUMIFS(inv!$D$1:$D$1200,inv!$A$1:$A$1200,$B171,inv!$T$1:$T$1200,$A171,inv!$U$1:$U$1200,'DIAS DE INVENTARIO TAT'!G$1)</f>
        <v>0</v>
      </c>
      <c r="H171">
        <f>+SUMIFS(inv!$D$1:$D$1200,inv!$A$1:$A$1200,$B171,inv!$T$1:$T$1200,$A171,inv!$U$1:$U$1200,'DIAS DE INVENTARIO TAT'!H$1)</f>
        <v>0</v>
      </c>
      <c r="I171">
        <f>+SUMIFS(inv!$D$1:$D$1200,inv!$A$1:$A$1200,$B171,inv!$T$1:$T$1200,$A171,inv!$U$1:$U$1200,'DIAS DE INVENTARIO TAT'!I$1)</f>
        <v>0</v>
      </c>
      <c r="J171">
        <f>+SUMIFS(inv!$D$1:$D$1200,inv!$A$1:$A$1200,$B171,inv!$T$1:$T$1200,$A171,inv!$U$1:$U$1200,'DIAS DE INVENTARIO TAT'!J$1)</f>
        <v>0</v>
      </c>
      <c r="K171">
        <f>+SUMIFS(inv!$D$1:$D$1200,inv!$A$1:$A$1200,$B171,inv!$T$1:$T$1200,$A171,inv!$U$1:$U$1200,'DIAS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+SUMIFS(inv!$D$1:$D$1200,inv!$A$1:$A$1200,$B172,inv!$T$1:$T$1200,$A172,inv!$U$1:$U$1200,'DIAS DE INVENTARIO TAT'!E$1)</f>
        <v>0</v>
      </c>
      <c r="F172">
        <f>+SUMIFS(inv!$D$1:$D$1200,inv!$A$1:$A$1200,$B172,inv!$T$1:$T$1200,$A172,inv!$U$1:$U$1200,'DIAS DE INVENTARIO TAT'!F$1)</f>
        <v>0</v>
      </c>
      <c r="G172">
        <f>+SUMIFS(inv!$D$1:$D$1200,inv!$A$1:$A$1200,$B172,inv!$T$1:$T$1200,$A172,inv!$U$1:$U$1200,'DIAS DE INVENTARIO TAT'!G$1)</f>
        <v>0</v>
      </c>
      <c r="H172">
        <f>+SUMIFS(inv!$D$1:$D$1200,inv!$A$1:$A$1200,$B172,inv!$T$1:$T$1200,$A172,inv!$U$1:$U$1200,'DIAS DE INVENTARIO TAT'!H$1)</f>
        <v>0</v>
      </c>
      <c r="I172">
        <f>+SUMIFS(inv!$D$1:$D$1200,inv!$A$1:$A$1200,$B172,inv!$T$1:$T$1200,$A172,inv!$U$1:$U$1200,'DIAS DE INVENTARIO TAT'!I$1)</f>
        <v>0</v>
      </c>
      <c r="J172">
        <f>+SUMIFS(inv!$D$1:$D$1200,inv!$A$1:$A$1200,$B172,inv!$T$1:$T$1200,$A172,inv!$U$1:$U$1200,'DIAS DE INVENTARIO TAT'!J$1)</f>
        <v>0</v>
      </c>
      <c r="K172">
        <f>+SUMIFS(inv!$D$1:$D$1200,inv!$A$1:$A$1200,$B172,inv!$T$1:$T$1200,$A172,inv!$U$1:$U$1200,'DIAS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+SUMIFS(inv!$D$1:$D$1200,inv!$A$1:$A$1200,$B173,inv!$T$1:$T$1200,$A173,inv!$U$1:$U$1200,'DIAS DE INVENTARIO TAT'!E$1)</f>
        <v>0</v>
      </c>
      <c r="F173">
        <f>+SUMIFS(inv!$D$1:$D$1200,inv!$A$1:$A$1200,$B173,inv!$T$1:$T$1200,$A173,inv!$U$1:$U$1200,'DIAS DE INVENTARIO TAT'!F$1)</f>
        <v>0</v>
      </c>
      <c r="G173">
        <f>+SUMIFS(inv!$D$1:$D$1200,inv!$A$1:$A$1200,$B173,inv!$T$1:$T$1200,$A173,inv!$U$1:$U$1200,'DIAS DE INVENTARIO TAT'!G$1)</f>
        <v>0</v>
      </c>
      <c r="H173">
        <f>+SUMIFS(inv!$D$1:$D$1200,inv!$A$1:$A$1200,$B173,inv!$T$1:$T$1200,$A173,inv!$U$1:$U$1200,'DIAS DE INVENTARIO TAT'!H$1)</f>
        <v>0</v>
      </c>
      <c r="I173">
        <f>+SUMIFS(inv!$D$1:$D$1200,inv!$A$1:$A$1200,$B173,inv!$T$1:$T$1200,$A173,inv!$U$1:$U$1200,'DIAS DE INVENTARIO TAT'!I$1)</f>
        <v>0</v>
      </c>
      <c r="J173">
        <f>+SUMIFS(inv!$D$1:$D$1200,inv!$A$1:$A$1200,$B173,inv!$T$1:$T$1200,$A173,inv!$U$1:$U$1200,'DIAS DE INVENTARIO TAT'!J$1)</f>
        <v>0</v>
      </c>
      <c r="K173">
        <f>+SUMIFS(inv!$D$1:$D$1200,inv!$A$1:$A$1200,$B173,inv!$T$1:$T$1200,$A173,inv!$U$1:$U$1200,'DIAS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+SUMIFS(inv!$D$1:$D$1200,inv!$A$1:$A$1200,$B174,inv!$T$1:$T$1200,$A174,inv!$U$1:$U$1200,'DIAS DE INVENTARIO TAT'!E$1)</f>
        <v>0</v>
      </c>
      <c r="F174">
        <f>+SUMIFS(inv!$D$1:$D$1200,inv!$A$1:$A$1200,$B174,inv!$T$1:$T$1200,$A174,inv!$U$1:$U$1200,'DIAS DE INVENTARIO TAT'!F$1)</f>
        <v>0</v>
      </c>
      <c r="G174">
        <f>+SUMIFS(inv!$D$1:$D$1200,inv!$A$1:$A$1200,$B174,inv!$T$1:$T$1200,$A174,inv!$U$1:$U$1200,'DIAS DE INVENTARIO TAT'!G$1)</f>
        <v>0</v>
      </c>
      <c r="H174">
        <f>+SUMIFS(inv!$D$1:$D$1200,inv!$A$1:$A$1200,$B174,inv!$T$1:$T$1200,$A174,inv!$U$1:$U$1200,'DIAS DE INVENTARIO TAT'!H$1)</f>
        <v>0</v>
      </c>
      <c r="I174">
        <f>+SUMIFS(inv!$D$1:$D$1200,inv!$A$1:$A$1200,$B174,inv!$T$1:$T$1200,$A174,inv!$U$1:$U$1200,'DIAS DE INVENTARIO TAT'!I$1)</f>
        <v>0</v>
      </c>
      <c r="J174">
        <f>+SUMIFS(inv!$D$1:$D$1200,inv!$A$1:$A$1200,$B174,inv!$T$1:$T$1200,$A174,inv!$U$1:$U$1200,'DIAS DE INVENTARIO TAT'!J$1)</f>
        <v>0</v>
      </c>
      <c r="K174">
        <f>+SUMIFS(inv!$D$1:$D$1200,inv!$A$1:$A$1200,$B174,inv!$T$1:$T$1200,$A174,inv!$U$1:$U$1200,'DIAS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+SUMIFS(inv!$D$1:$D$1200,inv!$A$1:$A$1200,$B175,inv!$T$1:$T$1200,$A175,inv!$U$1:$U$1200,'DIAS DE INVENTARIO TAT'!E$1)</f>
        <v>0</v>
      </c>
      <c r="F175">
        <f>+SUMIFS(inv!$D$1:$D$1200,inv!$A$1:$A$1200,$B175,inv!$T$1:$T$1200,$A175,inv!$U$1:$U$1200,'DIAS DE INVENTARIO TAT'!F$1)</f>
        <v>0</v>
      </c>
      <c r="G175">
        <f>+SUMIFS(inv!$D$1:$D$1200,inv!$A$1:$A$1200,$B175,inv!$T$1:$T$1200,$A175,inv!$U$1:$U$1200,'DIAS DE INVENTARIO TAT'!G$1)</f>
        <v>0</v>
      </c>
      <c r="H175">
        <f>+SUMIFS(inv!$D$1:$D$1200,inv!$A$1:$A$1200,$B175,inv!$T$1:$T$1200,$A175,inv!$U$1:$U$1200,'DIAS DE INVENTARIO TAT'!H$1)</f>
        <v>0</v>
      </c>
      <c r="I175">
        <f>+SUMIFS(inv!$D$1:$D$1200,inv!$A$1:$A$1200,$B175,inv!$T$1:$T$1200,$A175,inv!$U$1:$U$1200,'DIAS DE INVENTARIO TAT'!I$1)</f>
        <v>0</v>
      </c>
      <c r="J175">
        <f>+SUMIFS(inv!$D$1:$D$1200,inv!$A$1:$A$1200,$B175,inv!$T$1:$T$1200,$A175,inv!$U$1:$U$1200,'DIAS DE INVENTARIO TAT'!J$1)</f>
        <v>0</v>
      </c>
      <c r="K175">
        <f>+SUMIFS(inv!$D$1:$D$1200,inv!$A$1:$A$1200,$B175,inv!$T$1:$T$1200,$A175,inv!$U$1:$U$1200,'DIAS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+SUMIFS(inv!$D$1:$D$1200,inv!$A$1:$A$1200,$B176,inv!$T$1:$T$1200,$A176,inv!$U$1:$U$1200,'DIAS DE INVENTARIO TAT'!E$1)</f>
        <v>0</v>
      </c>
      <c r="F176">
        <f>+SUMIFS(inv!$D$1:$D$1200,inv!$A$1:$A$1200,$B176,inv!$T$1:$T$1200,$A176,inv!$U$1:$U$1200,'DIAS DE INVENTARIO TAT'!F$1)</f>
        <v>0</v>
      </c>
      <c r="G176">
        <f>+SUMIFS(inv!$D$1:$D$1200,inv!$A$1:$A$1200,$B176,inv!$T$1:$T$1200,$A176,inv!$U$1:$U$1200,'DIAS DE INVENTARIO TAT'!G$1)</f>
        <v>0</v>
      </c>
      <c r="H176">
        <f>+SUMIFS(inv!$D$1:$D$1200,inv!$A$1:$A$1200,$B176,inv!$T$1:$T$1200,$A176,inv!$U$1:$U$1200,'DIAS DE INVENTARIO TAT'!H$1)</f>
        <v>0</v>
      </c>
      <c r="I176">
        <f>+SUMIFS(inv!$D$1:$D$1200,inv!$A$1:$A$1200,$B176,inv!$T$1:$T$1200,$A176,inv!$U$1:$U$1200,'DIAS DE INVENTARIO TAT'!I$1)</f>
        <v>0</v>
      </c>
      <c r="J176">
        <f>+SUMIFS(inv!$D$1:$D$1200,inv!$A$1:$A$1200,$B176,inv!$T$1:$T$1200,$A176,inv!$U$1:$U$1200,'DIAS DE INVENTARIO TAT'!J$1)</f>
        <v>0</v>
      </c>
      <c r="K176">
        <f>+SUMIFS(inv!$D$1:$D$1200,inv!$A$1:$A$1200,$B176,inv!$T$1:$T$1200,$A176,inv!$U$1:$U$1200,'DIAS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+SUMIFS(inv!$D$1:$D$1200,inv!$A$1:$A$1200,$B177,inv!$T$1:$T$1200,$A177,inv!$U$1:$U$1200,'DIAS DE INVENTARIO TAT'!E$1)</f>
        <v>0</v>
      </c>
      <c r="F177">
        <f>+SUMIFS(inv!$D$1:$D$1200,inv!$A$1:$A$1200,$B177,inv!$T$1:$T$1200,$A177,inv!$U$1:$U$1200,'DIAS DE INVENTARIO TAT'!F$1)</f>
        <v>0</v>
      </c>
      <c r="G177">
        <f>+SUMIFS(inv!$D$1:$D$1200,inv!$A$1:$A$1200,$B177,inv!$T$1:$T$1200,$A177,inv!$U$1:$U$1200,'DIAS DE INVENTARIO TAT'!G$1)</f>
        <v>0</v>
      </c>
      <c r="H177">
        <f>+SUMIFS(inv!$D$1:$D$1200,inv!$A$1:$A$1200,$B177,inv!$T$1:$T$1200,$A177,inv!$U$1:$U$1200,'DIAS DE INVENTARIO TAT'!H$1)</f>
        <v>0</v>
      </c>
      <c r="I177">
        <f>+SUMIFS(inv!$D$1:$D$1200,inv!$A$1:$A$1200,$B177,inv!$T$1:$T$1200,$A177,inv!$U$1:$U$1200,'DIAS DE INVENTARIO TAT'!I$1)</f>
        <v>0</v>
      </c>
      <c r="J177">
        <f>+SUMIFS(inv!$D$1:$D$1200,inv!$A$1:$A$1200,$B177,inv!$T$1:$T$1200,$A177,inv!$U$1:$U$1200,'DIAS DE INVENTARIO TAT'!J$1)</f>
        <v>0</v>
      </c>
      <c r="K177">
        <f>+SUMIFS(inv!$D$1:$D$1200,inv!$A$1:$A$1200,$B177,inv!$T$1:$T$1200,$A177,inv!$U$1:$U$1200,'DIAS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+SUMIFS(inv!$D$1:$D$1200,inv!$A$1:$A$1200,$B178,inv!$T$1:$T$1200,$A178,inv!$U$1:$U$1200,'DIAS DE INVENTARIO TAT'!E$1)</f>
        <v>0</v>
      </c>
      <c r="F178">
        <f>+SUMIFS(inv!$D$1:$D$1200,inv!$A$1:$A$1200,$B178,inv!$T$1:$T$1200,$A178,inv!$U$1:$U$1200,'DIAS DE INVENTARIO TAT'!F$1)</f>
        <v>0</v>
      </c>
      <c r="G178">
        <f>+SUMIFS(inv!$D$1:$D$1200,inv!$A$1:$A$1200,$B178,inv!$T$1:$T$1200,$A178,inv!$U$1:$U$1200,'DIAS DE INVENTARIO TAT'!G$1)</f>
        <v>0</v>
      </c>
      <c r="H178">
        <f>+SUMIFS(inv!$D$1:$D$1200,inv!$A$1:$A$1200,$B178,inv!$T$1:$T$1200,$A178,inv!$U$1:$U$1200,'DIAS DE INVENTARIO TAT'!H$1)</f>
        <v>0</v>
      </c>
      <c r="I178">
        <f>+SUMIFS(inv!$D$1:$D$1200,inv!$A$1:$A$1200,$B178,inv!$T$1:$T$1200,$A178,inv!$U$1:$U$1200,'DIAS DE INVENTARIO TAT'!I$1)</f>
        <v>0</v>
      </c>
      <c r="J178">
        <f>+SUMIFS(inv!$D$1:$D$1200,inv!$A$1:$A$1200,$B178,inv!$T$1:$T$1200,$A178,inv!$U$1:$U$1200,'DIAS DE INVENTARIO TAT'!J$1)</f>
        <v>0</v>
      </c>
      <c r="K178">
        <f>+SUMIFS(inv!$D$1:$D$1200,inv!$A$1:$A$1200,$B178,inv!$T$1:$T$1200,$A178,inv!$U$1:$U$1200,'DIAS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+SUMIFS(inv!$D$1:$D$1200,inv!$A$1:$A$1200,$B179,inv!$T$1:$T$1200,$A179,inv!$U$1:$U$1200,'DIAS DE INVENTARIO TAT'!E$1)</f>
        <v>0</v>
      </c>
      <c r="F179">
        <f>+SUMIFS(inv!$D$1:$D$1200,inv!$A$1:$A$1200,$B179,inv!$T$1:$T$1200,$A179,inv!$U$1:$U$1200,'DIAS DE INVENTARIO TAT'!F$1)</f>
        <v>0</v>
      </c>
      <c r="G179">
        <f>+SUMIFS(inv!$D$1:$D$1200,inv!$A$1:$A$1200,$B179,inv!$T$1:$T$1200,$A179,inv!$U$1:$U$1200,'DIAS DE INVENTARIO TAT'!G$1)</f>
        <v>0</v>
      </c>
      <c r="H179">
        <f>+SUMIFS(inv!$D$1:$D$1200,inv!$A$1:$A$1200,$B179,inv!$T$1:$T$1200,$A179,inv!$U$1:$U$1200,'DIAS DE INVENTARIO TAT'!H$1)</f>
        <v>0</v>
      </c>
      <c r="I179">
        <f>+SUMIFS(inv!$D$1:$D$1200,inv!$A$1:$A$1200,$B179,inv!$T$1:$T$1200,$A179,inv!$U$1:$U$1200,'DIAS DE INVENTARIO TAT'!I$1)</f>
        <v>0</v>
      </c>
      <c r="J179">
        <f>+SUMIFS(inv!$D$1:$D$1200,inv!$A$1:$A$1200,$B179,inv!$T$1:$T$1200,$A179,inv!$U$1:$U$1200,'DIAS DE INVENTARIO TAT'!J$1)</f>
        <v>0</v>
      </c>
      <c r="K179">
        <f>+SUMIFS(inv!$D$1:$D$1200,inv!$A$1:$A$1200,$B179,inv!$T$1:$T$1200,$A179,inv!$U$1:$U$1200,'DIAS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+SUMIFS(inv!$D$1:$D$1200,inv!$A$1:$A$1200,$B180,inv!$T$1:$T$1200,$A180,inv!$U$1:$U$1200,'DIAS DE INVENTARIO TAT'!E$1)</f>
        <v>0</v>
      </c>
      <c r="F180">
        <f>+SUMIFS(inv!$D$1:$D$1200,inv!$A$1:$A$1200,$B180,inv!$T$1:$T$1200,$A180,inv!$U$1:$U$1200,'DIAS DE INVENTARIO TAT'!F$1)</f>
        <v>0</v>
      </c>
      <c r="G180">
        <f>+SUMIFS(inv!$D$1:$D$1200,inv!$A$1:$A$1200,$B180,inv!$T$1:$T$1200,$A180,inv!$U$1:$U$1200,'DIAS DE INVENTARIO TAT'!G$1)</f>
        <v>0</v>
      </c>
      <c r="H180">
        <f>+SUMIFS(inv!$D$1:$D$1200,inv!$A$1:$A$1200,$B180,inv!$T$1:$T$1200,$A180,inv!$U$1:$U$1200,'DIAS DE INVENTARIO TAT'!H$1)</f>
        <v>0</v>
      </c>
      <c r="I180">
        <f>+SUMIFS(inv!$D$1:$D$1200,inv!$A$1:$A$1200,$B180,inv!$T$1:$T$1200,$A180,inv!$U$1:$U$1200,'DIAS DE INVENTARIO TAT'!I$1)</f>
        <v>0</v>
      </c>
      <c r="J180">
        <f>+SUMIFS(inv!$D$1:$D$1200,inv!$A$1:$A$1200,$B180,inv!$T$1:$T$1200,$A180,inv!$U$1:$U$1200,'DIAS DE INVENTARIO TAT'!J$1)</f>
        <v>0</v>
      </c>
      <c r="K180">
        <f>+SUMIFS(inv!$D$1:$D$1200,inv!$A$1:$A$1200,$B180,inv!$T$1:$T$1200,$A180,inv!$U$1:$U$1200,'DIAS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+SUMIFS(inv!$D$1:$D$1200,inv!$A$1:$A$1200,$B181,inv!$T$1:$T$1200,$A181,inv!$U$1:$U$1200,'DIAS DE INVENTARIO TAT'!E$1)</f>
        <v>0</v>
      </c>
      <c r="F181">
        <f>+SUMIFS(inv!$D$1:$D$1200,inv!$A$1:$A$1200,$B181,inv!$T$1:$T$1200,$A181,inv!$U$1:$U$1200,'DIAS DE INVENTARIO TAT'!F$1)</f>
        <v>0</v>
      </c>
      <c r="G181">
        <f>+SUMIFS(inv!$D$1:$D$1200,inv!$A$1:$A$1200,$B181,inv!$T$1:$T$1200,$A181,inv!$U$1:$U$1200,'DIAS DE INVENTARIO TAT'!G$1)</f>
        <v>0</v>
      </c>
      <c r="H181">
        <f>+SUMIFS(inv!$D$1:$D$1200,inv!$A$1:$A$1200,$B181,inv!$T$1:$T$1200,$A181,inv!$U$1:$U$1200,'DIAS DE INVENTARIO TAT'!H$1)</f>
        <v>0</v>
      </c>
      <c r="I181">
        <f>+SUMIFS(inv!$D$1:$D$1200,inv!$A$1:$A$1200,$B181,inv!$T$1:$T$1200,$A181,inv!$U$1:$U$1200,'DIAS DE INVENTARIO TAT'!I$1)</f>
        <v>0</v>
      </c>
      <c r="J181">
        <f>+SUMIFS(inv!$D$1:$D$1200,inv!$A$1:$A$1200,$B181,inv!$T$1:$T$1200,$A181,inv!$U$1:$U$1200,'DIAS DE INVENTARIO TAT'!J$1)</f>
        <v>0</v>
      </c>
      <c r="K181">
        <f>+SUMIFS(inv!$D$1:$D$1200,inv!$A$1:$A$1200,$B181,inv!$T$1:$T$1200,$A181,inv!$U$1:$U$1200,'DIAS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+SUMIFS(inv!$D$1:$D$1200,inv!$A$1:$A$1200,$B182,inv!$T$1:$T$1200,$A182,inv!$U$1:$U$1200,'DIAS DE INVENTARIO TAT'!E$1)</f>
        <v>0</v>
      </c>
      <c r="F182">
        <f>+SUMIFS(inv!$D$1:$D$1200,inv!$A$1:$A$1200,$B182,inv!$T$1:$T$1200,$A182,inv!$U$1:$U$1200,'DIAS DE INVENTARIO TAT'!F$1)</f>
        <v>0</v>
      </c>
      <c r="G182">
        <f>+SUMIFS(inv!$D$1:$D$1200,inv!$A$1:$A$1200,$B182,inv!$T$1:$T$1200,$A182,inv!$U$1:$U$1200,'DIAS DE INVENTARIO TAT'!G$1)</f>
        <v>0</v>
      </c>
      <c r="H182">
        <f>+SUMIFS(inv!$D$1:$D$1200,inv!$A$1:$A$1200,$B182,inv!$T$1:$T$1200,$A182,inv!$U$1:$U$1200,'DIAS DE INVENTARIO TAT'!H$1)</f>
        <v>0</v>
      </c>
      <c r="I182">
        <f>+SUMIFS(inv!$D$1:$D$1200,inv!$A$1:$A$1200,$B182,inv!$T$1:$T$1200,$A182,inv!$U$1:$U$1200,'DIAS DE INVENTARIO TAT'!I$1)</f>
        <v>0</v>
      </c>
      <c r="J182">
        <f>+SUMIFS(inv!$D$1:$D$1200,inv!$A$1:$A$1200,$B182,inv!$T$1:$T$1200,$A182,inv!$U$1:$U$1200,'DIAS DE INVENTARIO TAT'!J$1)</f>
        <v>0</v>
      </c>
      <c r="K182">
        <f>+SUMIFS(inv!$D$1:$D$1200,inv!$A$1:$A$1200,$B182,inv!$T$1:$T$1200,$A182,inv!$U$1:$U$1200,'DIAS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+SUMIFS(inv!$D$1:$D$1200,inv!$A$1:$A$1200,$B183,inv!$T$1:$T$1200,$A183,inv!$U$1:$U$1200,'DIAS DE INVENTARIO TAT'!E$1)</f>
        <v>0</v>
      </c>
      <c r="F183">
        <f>+SUMIFS(inv!$D$1:$D$1200,inv!$A$1:$A$1200,$B183,inv!$T$1:$T$1200,$A183,inv!$U$1:$U$1200,'DIAS DE INVENTARIO TAT'!F$1)</f>
        <v>0</v>
      </c>
      <c r="G183">
        <f>+SUMIFS(inv!$D$1:$D$1200,inv!$A$1:$A$1200,$B183,inv!$T$1:$T$1200,$A183,inv!$U$1:$U$1200,'DIAS DE INVENTARIO TAT'!G$1)</f>
        <v>0</v>
      </c>
      <c r="H183">
        <f>+SUMIFS(inv!$D$1:$D$1200,inv!$A$1:$A$1200,$B183,inv!$T$1:$T$1200,$A183,inv!$U$1:$U$1200,'DIAS DE INVENTARIO TAT'!H$1)</f>
        <v>0</v>
      </c>
      <c r="I183">
        <f>+SUMIFS(inv!$D$1:$D$1200,inv!$A$1:$A$1200,$B183,inv!$T$1:$T$1200,$A183,inv!$U$1:$U$1200,'DIAS DE INVENTARIO TAT'!I$1)</f>
        <v>0</v>
      </c>
      <c r="J183">
        <f>+SUMIFS(inv!$D$1:$D$1200,inv!$A$1:$A$1200,$B183,inv!$T$1:$T$1200,$A183,inv!$U$1:$U$1200,'DIAS DE INVENTARIO TAT'!J$1)</f>
        <v>0</v>
      </c>
      <c r="K183">
        <f>+SUMIFS(inv!$D$1:$D$1200,inv!$A$1:$A$1200,$B183,inv!$T$1:$T$1200,$A183,inv!$U$1:$U$1200,'DIAS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+SUMIFS(inv!$D$1:$D$1200,inv!$A$1:$A$1200,$B184,inv!$T$1:$T$1200,$A184,inv!$U$1:$U$1200,'DIAS DE INVENTARIO TAT'!E$1)</f>
        <v>0</v>
      </c>
      <c r="F184">
        <f>+SUMIFS(inv!$D$1:$D$1200,inv!$A$1:$A$1200,$B184,inv!$T$1:$T$1200,$A184,inv!$U$1:$U$1200,'DIAS DE INVENTARIO TAT'!F$1)</f>
        <v>0</v>
      </c>
      <c r="G184">
        <f>+SUMIFS(inv!$D$1:$D$1200,inv!$A$1:$A$1200,$B184,inv!$T$1:$T$1200,$A184,inv!$U$1:$U$1200,'DIAS DE INVENTARIO TAT'!G$1)</f>
        <v>0</v>
      </c>
      <c r="H184">
        <f>+SUMIFS(inv!$D$1:$D$1200,inv!$A$1:$A$1200,$B184,inv!$T$1:$T$1200,$A184,inv!$U$1:$U$1200,'DIAS DE INVENTARIO TAT'!H$1)</f>
        <v>0</v>
      </c>
      <c r="I184">
        <f>+SUMIFS(inv!$D$1:$D$1200,inv!$A$1:$A$1200,$B184,inv!$T$1:$T$1200,$A184,inv!$U$1:$U$1200,'DIAS DE INVENTARIO TAT'!I$1)</f>
        <v>0</v>
      </c>
      <c r="J184">
        <f>+SUMIFS(inv!$D$1:$D$1200,inv!$A$1:$A$1200,$B184,inv!$T$1:$T$1200,$A184,inv!$U$1:$U$1200,'DIAS DE INVENTARIO TAT'!J$1)</f>
        <v>0</v>
      </c>
      <c r="K184">
        <f>+SUMIFS(inv!$D$1:$D$1200,inv!$A$1:$A$1200,$B184,inv!$T$1:$T$1200,$A184,inv!$U$1:$U$1200,'DIAS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+SUMIFS(inv!$D$1:$D$1200,inv!$A$1:$A$1200,$B185,inv!$T$1:$T$1200,$A185,inv!$U$1:$U$1200,'DIAS DE INVENTARIO TAT'!E$1)</f>
        <v>0</v>
      </c>
      <c r="F185">
        <f>+SUMIFS(inv!$D$1:$D$1200,inv!$A$1:$A$1200,$B185,inv!$T$1:$T$1200,$A185,inv!$U$1:$U$1200,'DIAS DE INVENTARIO TAT'!F$1)</f>
        <v>0</v>
      </c>
      <c r="G185">
        <f>+SUMIFS(inv!$D$1:$D$1200,inv!$A$1:$A$1200,$B185,inv!$T$1:$T$1200,$A185,inv!$U$1:$U$1200,'DIAS DE INVENTARIO TAT'!G$1)</f>
        <v>0</v>
      </c>
      <c r="H185">
        <f>+SUMIFS(inv!$D$1:$D$1200,inv!$A$1:$A$1200,$B185,inv!$T$1:$T$1200,$A185,inv!$U$1:$U$1200,'DIAS DE INVENTARIO TAT'!H$1)</f>
        <v>0</v>
      </c>
      <c r="I185">
        <f>+SUMIFS(inv!$D$1:$D$1200,inv!$A$1:$A$1200,$B185,inv!$T$1:$T$1200,$A185,inv!$U$1:$U$1200,'DIAS DE INVENTARIO TAT'!I$1)</f>
        <v>0</v>
      </c>
      <c r="J185">
        <f>+SUMIFS(inv!$D$1:$D$1200,inv!$A$1:$A$1200,$B185,inv!$T$1:$T$1200,$A185,inv!$U$1:$U$1200,'DIAS DE INVENTARIO TAT'!J$1)</f>
        <v>0</v>
      </c>
      <c r="K185">
        <f>+SUMIFS(inv!$D$1:$D$1200,inv!$A$1:$A$1200,$B185,inv!$T$1:$T$1200,$A185,inv!$U$1:$U$1200,'DIAS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+SUMIFS(inv!$D$1:$D$1200,inv!$A$1:$A$1200,$B186,inv!$T$1:$T$1200,$A186,inv!$U$1:$U$1200,'DIAS DE INVENTARIO TAT'!E$1)</f>
        <v>0</v>
      </c>
      <c r="F186">
        <f>+SUMIFS(inv!$D$1:$D$1200,inv!$A$1:$A$1200,$B186,inv!$T$1:$T$1200,$A186,inv!$U$1:$U$1200,'DIAS DE INVENTARIO TAT'!F$1)</f>
        <v>0</v>
      </c>
      <c r="G186">
        <f>+SUMIFS(inv!$D$1:$D$1200,inv!$A$1:$A$1200,$B186,inv!$T$1:$T$1200,$A186,inv!$U$1:$U$1200,'DIAS DE INVENTARIO TAT'!G$1)</f>
        <v>0</v>
      </c>
      <c r="H186">
        <f>+SUMIFS(inv!$D$1:$D$1200,inv!$A$1:$A$1200,$B186,inv!$T$1:$T$1200,$A186,inv!$U$1:$U$1200,'DIAS DE INVENTARIO TAT'!H$1)</f>
        <v>0</v>
      </c>
      <c r="I186">
        <f>+SUMIFS(inv!$D$1:$D$1200,inv!$A$1:$A$1200,$B186,inv!$T$1:$T$1200,$A186,inv!$U$1:$U$1200,'DIAS DE INVENTARIO TAT'!I$1)</f>
        <v>0</v>
      </c>
      <c r="J186">
        <f>+SUMIFS(inv!$D$1:$D$1200,inv!$A$1:$A$1200,$B186,inv!$T$1:$T$1200,$A186,inv!$U$1:$U$1200,'DIAS DE INVENTARIO TAT'!J$1)</f>
        <v>0</v>
      </c>
      <c r="K186">
        <f>+SUMIFS(inv!$D$1:$D$1200,inv!$A$1:$A$1200,$B186,inv!$T$1:$T$1200,$A186,inv!$U$1:$U$1200,'DIAS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+SUMIFS(inv!$D$1:$D$1200,inv!$A$1:$A$1200,$B187,inv!$T$1:$T$1200,$A187,inv!$U$1:$U$1200,'DIAS DE INVENTARIO TAT'!E$1)</f>
        <v>0</v>
      </c>
      <c r="F187">
        <f>+SUMIFS(inv!$D$1:$D$1200,inv!$A$1:$A$1200,$B187,inv!$T$1:$T$1200,$A187,inv!$U$1:$U$1200,'DIAS DE INVENTARIO TAT'!F$1)</f>
        <v>0</v>
      </c>
      <c r="G187">
        <f>+SUMIFS(inv!$D$1:$D$1200,inv!$A$1:$A$1200,$B187,inv!$T$1:$T$1200,$A187,inv!$U$1:$U$1200,'DIAS DE INVENTARIO TAT'!G$1)</f>
        <v>0</v>
      </c>
      <c r="H187">
        <f>+SUMIFS(inv!$D$1:$D$1200,inv!$A$1:$A$1200,$B187,inv!$T$1:$T$1200,$A187,inv!$U$1:$U$1200,'DIAS DE INVENTARIO TAT'!H$1)</f>
        <v>0</v>
      </c>
      <c r="I187">
        <f>+SUMIFS(inv!$D$1:$D$1200,inv!$A$1:$A$1200,$B187,inv!$T$1:$T$1200,$A187,inv!$U$1:$U$1200,'DIAS DE INVENTARIO TAT'!I$1)</f>
        <v>0</v>
      </c>
      <c r="J187">
        <f>+SUMIFS(inv!$D$1:$D$1200,inv!$A$1:$A$1200,$B187,inv!$T$1:$T$1200,$A187,inv!$U$1:$U$1200,'DIAS DE INVENTARIO TAT'!J$1)</f>
        <v>0</v>
      </c>
      <c r="K187">
        <f>+SUMIFS(inv!$D$1:$D$1200,inv!$A$1:$A$1200,$B187,inv!$T$1:$T$1200,$A187,inv!$U$1:$U$1200,'DIAS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+SUMIFS(inv!$D$1:$D$1200,inv!$A$1:$A$1200,$B188,inv!$T$1:$T$1200,$A188,inv!$U$1:$U$1200,'DIAS DE INVENTARIO TAT'!E$1)</f>
        <v>0</v>
      </c>
      <c r="F188">
        <f>+SUMIFS(inv!$D$1:$D$1200,inv!$A$1:$A$1200,$B188,inv!$T$1:$T$1200,$A188,inv!$U$1:$U$1200,'DIAS DE INVENTARIO TAT'!F$1)</f>
        <v>0</v>
      </c>
      <c r="G188">
        <f>+SUMIFS(inv!$D$1:$D$1200,inv!$A$1:$A$1200,$B188,inv!$T$1:$T$1200,$A188,inv!$U$1:$U$1200,'DIAS DE INVENTARIO TAT'!G$1)</f>
        <v>0</v>
      </c>
      <c r="H188">
        <f>+SUMIFS(inv!$D$1:$D$1200,inv!$A$1:$A$1200,$B188,inv!$T$1:$T$1200,$A188,inv!$U$1:$U$1200,'DIAS DE INVENTARIO TAT'!H$1)</f>
        <v>0</v>
      </c>
      <c r="I188">
        <f>+SUMIFS(inv!$D$1:$D$1200,inv!$A$1:$A$1200,$B188,inv!$T$1:$T$1200,$A188,inv!$U$1:$U$1200,'DIAS DE INVENTARIO TAT'!I$1)</f>
        <v>0</v>
      </c>
      <c r="J188">
        <f>+SUMIFS(inv!$D$1:$D$1200,inv!$A$1:$A$1200,$B188,inv!$T$1:$T$1200,$A188,inv!$U$1:$U$1200,'DIAS DE INVENTARIO TAT'!J$1)</f>
        <v>0</v>
      </c>
      <c r="K188">
        <f>+SUMIFS(inv!$D$1:$D$1200,inv!$A$1:$A$1200,$B188,inv!$T$1:$T$1200,$A188,inv!$U$1:$U$1200,'DIAS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+SUMIFS(inv!$D$1:$D$1200,inv!$A$1:$A$1200,$B189,inv!$T$1:$T$1200,$A189,inv!$U$1:$U$1200,'DIAS DE INVENTARIO TAT'!E$1)</f>
        <v>0</v>
      </c>
      <c r="F189">
        <f>+SUMIFS(inv!$D$1:$D$1200,inv!$A$1:$A$1200,$B189,inv!$T$1:$T$1200,$A189,inv!$U$1:$U$1200,'DIAS DE INVENTARIO TAT'!F$1)</f>
        <v>0</v>
      </c>
      <c r="G189">
        <f>+SUMIFS(inv!$D$1:$D$1200,inv!$A$1:$A$1200,$B189,inv!$T$1:$T$1200,$A189,inv!$U$1:$U$1200,'DIAS DE INVENTARIO TAT'!G$1)</f>
        <v>0</v>
      </c>
      <c r="H189">
        <f>+SUMIFS(inv!$D$1:$D$1200,inv!$A$1:$A$1200,$B189,inv!$T$1:$T$1200,$A189,inv!$U$1:$U$1200,'DIAS DE INVENTARIO TAT'!H$1)</f>
        <v>0</v>
      </c>
      <c r="I189">
        <f>+SUMIFS(inv!$D$1:$D$1200,inv!$A$1:$A$1200,$B189,inv!$T$1:$T$1200,$A189,inv!$U$1:$U$1200,'DIAS DE INVENTARIO TAT'!I$1)</f>
        <v>0</v>
      </c>
      <c r="J189">
        <f>+SUMIFS(inv!$D$1:$D$1200,inv!$A$1:$A$1200,$B189,inv!$T$1:$T$1200,$A189,inv!$U$1:$U$1200,'DIAS DE INVENTARIO TAT'!J$1)</f>
        <v>0</v>
      </c>
      <c r="K189">
        <f>+SUMIFS(inv!$D$1:$D$1200,inv!$A$1:$A$1200,$B189,inv!$T$1:$T$1200,$A189,inv!$U$1:$U$1200,'DIAS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+SUMIFS(inv!$D$1:$D$1200,inv!$A$1:$A$1200,$B190,inv!$T$1:$T$1200,$A190,inv!$U$1:$U$1200,'DIAS DE INVENTARIO TAT'!E$1)</f>
        <v>0</v>
      </c>
      <c r="F190">
        <f>+SUMIFS(inv!$D$1:$D$1200,inv!$A$1:$A$1200,$B190,inv!$T$1:$T$1200,$A190,inv!$U$1:$U$1200,'DIAS DE INVENTARIO TAT'!F$1)</f>
        <v>0</v>
      </c>
      <c r="G190">
        <f>+SUMIFS(inv!$D$1:$D$1200,inv!$A$1:$A$1200,$B190,inv!$T$1:$T$1200,$A190,inv!$U$1:$U$1200,'DIAS DE INVENTARIO TAT'!G$1)</f>
        <v>0</v>
      </c>
      <c r="H190">
        <f>+SUMIFS(inv!$D$1:$D$1200,inv!$A$1:$A$1200,$B190,inv!$T$1:$T$1200,$A190,inv!$U$1:$U$1200,'DIAS DE INVENTARIO TAT'!H$1)</f>
        <v>0</v>
      </c>
      <c r="I190">
        <f>+SUMIFS(inv!$D$1:$D$1200,inv!$A$1:$A$1200,$B190,inv!$T$1:$T$1200,$A190,inv!$U$1:$U$1200,'DIAS DE INVENTARIO TAT'!I$1)</f>
        <v>0</v>
      </c>
      <c r="J190">
        <f>+SUMIFS(inv!$D$1:$D$1200,inv!$A$1:$A$1200,$B190,inv!$T$1:$T$1200,$A190,inv!$U$1:$U$1200,'DIAS DE INVENTARIO TAT'!J$1)</f>
        <v>0</v>
      </c>
      <c r="K190">
        <f>+SUMIFS(inv!$D$1:$D$1200,inv!$A$1:$A$1200,$B190,inv!$T$1:$T$1200,$A190,inv!$U$1:$U$1200,'DIAS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+SUMIFS(inv!$D$1:$D$1200,inv!$A$1:$A$1200,$B191,inv!$T$1:$T$1200,$A191,inv!$U$1:$U$1200,'DIAS DE INVENTARIO TAT'!E$1)</f>
        <v>0</v>
      </c>
      <c r="F191">
        <f>+SUMIFS(inv!$D$1:$D$1200,inv!$A$1:$A$1200,$B191,inv!$T$1:$T$1200,$A191,inv!$U$1:$U$1200,'DIAS DE INVENTARIO TAT'!F$1)</f>
        <v>0</v>
      </c>
      <c r="G191">
        <f>+SUMIFS(inv!$D$1:$D$1200,inv!$A$1:$A$1200,$B191,inv!$T$1:$T$1200,$A191,inv!$U$1:$U$1200,'DIAS DE INVENTARIO TAT'!G$1)</f>
        <v>0</v>
      </c>
      <c r="H191">
        <f>+SUMIFS(inv!$D$1:$D$1200,inv!$A$1:$A$1200,$B191,inv!$T$1:$T$1200,$A191,inv!$U$1:$U$1200,'DIAS DE INVENTARIO TAT'!H$1)</f>
        <v>0</v>
      </c>
      <c r="I191">
        <f>+SUMIFS(inv!$D$1:$D$1200,inv!$A$1:$A$1200,$B191,inv!$T$1:$T$1200,$A191,inv!$U$1:$U$1200,'DIAS DE INVENTARIO TAT'!I$1)</f>
        <v>0</v>
      </c>
      <c r="J191">
        <f>+SUMIFS(inv!$D$1:$D$1200,inv!$A$1:$A$1200,$B191,inv!$T$1:$T$1200,$A191,inv!$U$1:$U$1200,'DIAS DE INVENTARIO TAT'!J$1)</f>
        <v>0</v>
      </c>
      <c r="K191">
        <f>+SUMIFS(inv!$D$1:$D$1200,inv!$A$1:$A$1200,$B191,inv!$T$1:$T$1200,$A191,inv!$U$1:$U$1200,'DIAS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+SUMIFS(inv!$D$1:$D$1200,inv!$A$1:$A$1200,$B192,inv!$T$1:$T$1200,$A192,inv!$U$1:$U$1200,'DIAS DE INVENTARIO TAT'!E$1)</f>
        <v>0</v>
      </c>
      <c r="F192">
        <f>+SUMIFS(inv!$D$1:$D$1200,inv!$A$1:$A$1200,$B192,inv!$T$1:$T$1200,$A192,inv!$U$1:$U$1200,'DIAS DE INVENTARIO TAT'!F$1)</f>
        <v>0</v>
      </c>
      <c r="G192">
        <f>+SUMIFS(inv!$D$1:$D$1200,inv!$A$1:$A$1200,$B192,inv!$T$1:$T$1200,$A192,inv!$U$1:$U$1200,'DIAS DE INVENTARIO TAT'!G$1)</f>
        <v>0</v>
      </c>
      <c r="H192">
        <f>+SUMIFS(inv!$D$1:$D$1200,inv!$A$1:$A$1200,$B192,inv!$T$1:$T$1200,$A192,inv!$U$1:$U$1200,'DIAS DE INVENTARIO TAT'!H$1)</f>
        <v>0</v>
      </c>
      <c r="I192">
        <f>+SUMIFS(inv!$D$1:$D$1200,inv!$A$1:$A$1200,$B192,inv!$T$1:$T$1200,$A192,inv!$U$1:$U$1200,'DIAS DE INVENTARIO TAT'!I$1)</f>
        <v>0</v>
      </c>
      <c r="J192">
        <f>+SUMIFS(inv!$D$1:$D$1200,inv!$A$1:$A$1200,$B192,inv!$T$1:$T$1200,$A192,inv!$U$1:$U$1200,'DIAS DE INVENTARIO TAT'!J$1)</f>
        <v>0</v>
      </c>
      <c r="K192">
        <f>+SUMIFS(inv!$D$1:$D$1200,inv!$A$1:$A$1200,$B192,inv!$T$1:$T$1200,$A192,inv!$U$1:$U$1200,'DIAS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+SUMIFS(inv!$D$1:$D$1200,inv!$A$1:$A$1200,$B193,inv!$T$1:$T$1200,$A193,inv!$U$1:$U$1200,'DIAS DE INVENTARIO TAT'!E$1)</f>
        <v>0</v>
      </c>
      <c r="F193">
        <f>+SUMIFS(inv!$D$1:$D$1200,inv!$A$1:$A$1200,$B193,inv!$T$1:$T$1200,$A193,inv!$U$1:$U$1200,'DIAS DE INVENTARIO TAT'!F$1)</f>
        <v>0</v>
      </c>
      <c r="G193">
        <f>+SUMIFS(inv!$D$1:$D$1200,inv!$A$1:$A$1200,$B193,inv!$T$1:$T$1200,$A193,inv!$U$1:$U$1200,'DIAS DE INVENTARIO TAT'!G$1)</f>
        <v>0</v>
      </c>
      <c r="H193">
        <f>+SUMIFS(inv!$D$1:$D$1200,inv!$A$1:$A$1200,$B193,inv!$T$1:$T$1200,$A193,inv!$U$1:$U$1200,'DIAS DE INVENTARIO TAT'!H$1)</f>
        <v>0</v>
      </c>
      <c r="I193">
        <f>+SUMIFS(inv!$D$1:$D$1200,inv!$A$1:$A$1200,$B193,inv!$T$1:$T$1200,$A193,inv!$U$1:$U$1200,'DIAS DE INVENTARIO TAT'!I$1)</f>
        <v>0</v>
      </c>
      <c r="J193">
        <f>+SUMIFS(inv!$D$1:$D$1200,inv!$A$1:$A$1200,$B193,inv!$T$1:$T$1200,$A193,inv!$U$1:$U$1200,'DIAS DE INVENTARIO TAT'!J$1)</f>
        <v>0</v>
      </c>
      <c r="K193">
        <f>+SUMIFS(inv!$D$1:$D$1200,inv!$A$1:$A$1200,$B193,inv!$T$1:$T$1200,$A193,inv!$U$1:$U$1200,'DIAS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+SUMIFS(inv!$D$1:$D$1200,inv!$A$1:$A$1200,$B194,inv!$T$1:$T$1200,$A194,inv!$U$1:$U$1200,'DIAS DE INVENTARIO TAT'!E$1)</f>
        <v>0</v>
      </c>
      <c r="F194">
        <f>+SUMIFS(inv!$D$1:$D$1200,inv!$A$1:$A$1200,$B194,inv!$T$1:$T$1200,$A194,inv!$U$1:$U$1200,'DIAS DE INVENTARIO TAT'!F$1)</f>
        <v>0</v>
      </c>
      <c r="G194">
        <f>+SUMIFS(inv!$D$1:$D$1200,inv!$A$1:$A$1200,$B194,inv!$T$1:$T$1200,$A194,inv!$U$1:$U$1200,'DIAS DE INVENTARIO TAT'!G$1)</f>
        <v>0</v>
      </c>
      <c r="H194">
        <f>+SUMIFS(inv!$D$1:$D$1200,inv!$A$1:$A$1200,$B194,inv!$T$1:$T$1200,$A194,inv!$U$1:$U$1200,'DIAS DE INVENTARIO TAT'!H$1)</f>
        <v>0</v>
      </c>
      <c r="I194">
        <f>+SUMIFS(inv!$D$1:$D$1200,inv!$A$1:$A$1200,$B194,inv!$T$1:$T$1200,$A194,inv!$U$1:$U$1200,'DIAS DE INVENTARIO TAT'!I$1)</f>
        <v>0</v>
      </c>
      <c r="J194">
        <f>+SUMIFS(inv!$D$1:$D$1200,inv!$A$1:$A$1200,$B194,inv!$T$1:$T$1200,$A194,inv!$U$1:$U$1200,'DIAS DE INVENTARIO TAT'!J$1)</f>
        <v>0</v>
      </c>
      <c r="K194">
        <f>+SUMIFS(inv!$D$1:$D$1200,inv!$A$1:$A$1200,$B194,inv!$T$1:$T$1200,$A194,inv!$U$1:$U$1200,'DIAS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+SUMIFS(inv!$D$1:$D$1200,inv!$A$1:$A$1200,$B195,inv!$T$1:$T$1200,$A195,inv!$U$1:$U$1200,'DIAS DE INVENTARIO TAT'!E$1)</f>
        <v>0</v>
      </c>
      <c r="F195">
        <f>+SUMIFS(inv!$D$1:$D$1200,inv!$A$1:$A$1200,$B195,inv!$T$1:$T$1200,$A195,inv!$U$1:$U$1200,'DIAS DE INVENTARIO TAT'!F$1)</f>
        <v>0</v>
      </c>
      <c r="G195">
        <f>+SUMIFS(inv!$D$1:$D$1200,inv!$A$1:$A$1200,$B195,inv!$T$1:$T$1200,$A195,inv!$U$1:$U$1200,'DIAS DE INVENTARIO TAT'!G$1)</f>
        <v>0</v>
      </c>
      <c r="H195">
        <f>+SUMIFS(inv!$D$1:$D$1200,inv!$A$1:$A$1200,$B195,inv!$T$1:$T$1200,$A195,inv!$U$1:$U$1200,'DIAS DE INVENTARIO TAT'!H$1)</f>
        <v>0</v>
      </c>
      <c r="I195">
        <f>+SUMIFS(inv!$D$1:$D$1200,inv!$A$1:$A$1200,$B195,inv!$T$1:$T$1200,$A195,inv!$U$1:$U$1200,'DIAS DE INVENTARIO TAT'!I$1)</f>
        <v>0</v>
      </c>
      <c r="J195">
        <f>+SUMIFS(inv!$D$1:$D$1200,inv!$A$1:$A$1200,$B195,inv!$T$1:$T$1200,$A195,inv!$U$1:$U$1200,'DIAS DE INVENTARIO TAT'!J$1)</f>
        <v>0</v>
      </c>
      <c r="K195">
        <f>+SUMIFS(inv!$D$1:$D$1200,inv!$A$1:$A$1200,$B195,inv!$T$1:$T$1200,$A195,inv!$U$1:$U$1200,'DIAS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+SUMIFS(inv!$D$1:$D$1200,inv!$A$1:$A$1200,$B196,inv!$T$1:$T$1200,$A196,inv!$U$1:$U$1200,'DIAS DE INVENTARIO TAT'!E$1)</f>
        <v>0</v>
      </c>
      <c r="F196">
        <f>+SUMIFS(inv!$D$1:$D$1200,inv!$A$1:$A$1200,$B196,inv!$T$1:$T$1200,$A196,inv!$U$1:$U$1200,'DIAS DE INVENTARIO TAT'!F$1)</f>
        <v>0</v>
      </c>
      <c r="G196">
        <f>+SUMIFS(inv!$D$1:$D$1200,inv!$A$1:$A$1200,$B196,inv!$T$1:$T$1200,$A196,inv!$U$1:$U$1200,'DIAS DE INVENTARIO TAT'!G$1)</f>
        <v>0</v>
      </c>
      <c r="H196">
        <f>+SUMIFS(inv!$D$1:$D$1200,inv!$A$1:$A$1200,$B196,inv!$T$1:$T$1200,$A196,inv!$U$1:$U$1200,'DIAS DE INVENTARIO TAT'!H$1)</f>
        <v>0</v>
      </c>
      <c r="I196">
        <f>+SUMIFS(inv!$D$1:$D$1200,inv!$A$1:$A$1200,$B196,inv!$T$1:$T$1200,$A196,inv!$U$1:$U$1200,'DIAS DE INVENTARIO TAT'!I$1)</f>
        <v>0</v>
      </c>
      <c r="J196">
        <f>+SUMIFS(inv!$D$1:$D$1200,inv!$A$1:$A$1200,$B196,inv!$T$1:$T$1200,$A196,inv!$U$1:$U$1200,'DIAS DE INVENTARIO TAT'!J$1)</f>
        <v>0</v>
      </c>
      <c r="K196">
        <f>+SUMIFS(inv!$D$1:$D$1200,inv!$A$1:$A$1200,$B196,inv!$T$1:$T$1200,$A196,inv!$U$1:$U$1200,'DIAS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+SUMIFS(inv!$D$1:$D$1200,inv!$A$1:$A$1200,$B197,inv!$T$1:$T$1200,$A197,inv!$U$1:$U$1200,'DIAS DE INVENTARIO TAT'!E$1)</f>
        <v>0</v>
      </c>
      <c r="F197">
        <f>+SUMIFS(inv!$D$1:$D$1200,inv!$A$1:$A$1200,$B197,inv!$T$1:$T$1200,$A197,inv!$U$1:$U$1200,'DIAS DE INVENTARIO TAT'!F$1)</f>
        <v>0</v>
      </c>
      <c r="G197">
        <f>+SUMIFS(inv!$D$1:$D$1200,inv!$A$1:$A$1200,$B197,inv!$T$1:$T$1200,$A197,inv!$U$1:$U$1200,'DIAS DE INVENTARIO TAT'!G$1)</f>
        <v>0</v>
      </c>
      <c r="H197">
        <f>+SUMIFS(inv!$D$1:$D$1200,inv!$A$1:$A$1200,$B197,inv!$T$1:$T$1200,$A197,inv!$U$1:$U$1200,'DIAS DE INVENTARIO TAT'!H$1)</f>
        <v>0</v>
      </c>
      <c r="I197">
        <f>+SUMIFS(inv!$D$1:$D$1200,inv!$A$1:$A$1200,$B197,inv!$T$1:$T$1200,$A197,inv!$U$1:$U$1200,'DIAS DE INVENTARIO TAT'!I$1)</f>
        <v>0</v>
      </c>
      <c r="J197">
        <f>+SUMIFS(inv!$D$1:$D$1200,inv!$A$1:$A$1200,$B197,inv!$T$1:$T$1200,$A197,inv!$U$1:$U$1200,'DIAS DE INVENTARIO TAT'!J$1)</f>
        <v>0</v>
      </c>
      <c r="K197">
        <f>+SUMIFS(inv!$D$1:$D$1200,inv!$A$1:$A$1200,$B197,inv!$T$1:$T$1200,$A197,inv!$U$1:$U$1200,'DIAS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+SUMIFS(inv!$D$1:$D$1200,inv!$A$1:$A$1200,$B198,inv!$T$1:$T$1200,$A198,inv!$U$1:$U$1200,'DIAS DE INVENTARIO TAT'!E$1)</f>
        <v>0</v>
      </c>
      <c r="F198">
        <f>+SUMIFS(inv!$D$1:$D$1200,inv!$A$1:$A$1200,$B198,inv!$T$1:$T$1200,$A198,inv!$U$1:$U$1200,'DIAS DE INVENTARIO TAT'!F$1)</f>
        <v>0</v>
      </c>
      <c r="G198">
        <f>+SUMIFS(inv!$D$1:$D$1200,inv!$A$1:$A$1200,$B198,inv!$T$1:$T$1200,$A198,inv!$U$1:$U$1200,'DIAS DE INVENTARIO TAT'!G$1)</f>
        <v>0</v>
      </c>
      <c r="H198">
        <f>+SUMIFS(inv!$D$1:$D$1200,inv!$A$1:$A$1200,$B198,inv!$T$1:$T$1200,$A198,inv!$U$1:$U$1200,'DIAS DE INVENTARIO TAT'!H$1)</f>
        <v>0</v>
      </c>
      <c r="I198">
        <f>+SUMIFS(inv!$D$1:$D$1200,inv!$A$1:$A$1200,$B198,inv!$T$1:$T$1200,$A198,inv!$U$1:$U$1200,'DIAS DE INVENTARIO TAT'!I$1)</f>
        <v>0</v>
      </c>
      <c r="J198">
        <f>+SUMIFS(inv!$D$1:$D$1200,inv!$A$1:$A$1200,$B198,inv!$T$1:$T$1200,$A198,inv!$U$1:$U$1200,'DIAS DE INVENTARIO TAT'!J$1)</f>
        <v>0</v>
      </c>
      <c r="K198">
        <f>+SUMIFS(inv!$D$1:$D$1200,inv!$A$1:$A$1200,$B198,inv!$T$1:$T$1200,$A198,inv!$U$1:$U$1200,'DIAS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+SUMIFS(inv!$D$1:$D$1200,inv!$A$1:$A$1200,$B199,inv!$T$1:$T$1200,$A199,inv!$U$1:$U$1200,'DIAS DE INVENTARIO TAT'!E$1)</f>
        <v>0</v>
      </c>
      <c r="F199">
        <f>+SUMIFS(inv!$D$1:$D$1200,inv!$A$1:$A$1200,$B199,inv!$T$1:$T$1200,$A199,inv!$U$1:$U$1200,'DIAS DE INVENTARIO TAT'!F$1)</f>
        <v>0</v>
      </c>
      <c r="G199">
        <f>+SUMIFS(inv!$D$1:$D$1200,inv!$A$1:$A$1200,$B199,inv!$T$1:$T$1200,$A199,inv!$U$1:$U$1200,'DIAS DE INVENTARIO TAT'!G$1)</f>
        <v>0</v>
      </c>
      <c r="H199">
        <f>+SUMIFS(inv!$D$1:$D$1200,inv!$A$1:$A$1200,$B199,inv!$T$1:$T$1200,$A199,inv!$U$1:$U$1200,'DIAS DE INVENTARIO TAT'!H$1)</f>
        <v>0</v>
      </c>
      <c r="I199">
        <f>+SUMIFS(inv!$D$1:$D$1200,inv!$A$1:$A$1200,$B199,inv!$T$1:$T$1200,$A199,inv!$U$1:$U$1200,'DIAS DE INVENTARIO TAT'!I$1)</f>
        <v>0</v>
      </c>
      <c r="J199">
        <f>+SUMIFS(inv!$D$1:$D$1200,inv!$A$1:$A$1200,$B199,inv!$T$1:$T$1200,$A199,inv!$U$1:$U$1200,'DIAS DE INVENTARIO TAT'!J$1)</f>
        <v>0</v>
      </c>
      <c r="K199">
        <f>+SUMIFS(inv!$D$1:$D$1200,inv!$A$1:$A$1200,$B199,inv!$T$1:$T$1200,$A199,inv!$U$1:$U$1200,'DIAS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+SUMIFS(inv!$D$1:$D$1200,inv!$A$1:$A$1200,$B200,inv!$T$1:$T$1200,$A200,inv!$U$1:$U$1200,'DIAS DE INVENTARIO TAT'!E$1)</f>
        <v>0</v>
      </c>
      <c r="F200">
        <f>+SUMIFS(inv!$D$1:$D$1200,inv!$A$1:$A$1200,$B200,inv!$T$1:$T$1200,$A200,inv!$U$1:$U$1200,'DIAS DE INVENTARIO TAT'!F$1)</f>
        <v>0</v>
      </c>
      <c r="G200">
        <f>+SUMIFS(inv!$D$1:$D$1200,inv!$A$1:$A$1200,$B200,inv!$T$1:$T$1200,$A200,inv!$U$1:$U$1200,'DIAS DE INVENTARIO TAT'!G$1)</f>
        <v>0</v>
      </c>
      <c r="H200">
        <f>+SUMIFS(inv!$D$1:$D$1200,inv!$A$1:$A$1200,$B200,inv!$T$1:$T$1200,$A200,inv!$U$1:$U$1200,'DIAS DE INVENTARIO TAT'!H$1)</f>
        <v>0</v>
      </c>
      <c r="I200">
        <f>+SUMIFS(inv!$D$1:$D$1200,inv!$A$1:$A$1200,$B200,inv!$T$1:$T$1200,$A200,inv!$U$1:$U$1200,'DIAS DE INVENTARIO TAT'!I$1)</f>
        <v>0</v>
      </c>
      <c r="J200">
        <f>+SUMIFS(inv!$D$1:$D$1200,inv!$A$1:$A$1200,$B200,inv!$T$1:$T$1200,$A200,inv!$U$1:$U$1200,'DIAS DE INVENTARIO TAT'!J$1)</f>
        <v>0</v>
      </c>
      <c r="K200">
        <f>+SUMIFS(inv!$D$1:$D$1200,inv!$A$1:$A$1200,$B200,inv!$T$1:$T$1200,$A200,inv!$U$1:$U$1200,'DIAS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+SUMIFS(inv!$D$1:$D$1200,inv!$A$1:$A$1200,$B201,inv!$T$1:$T$1200,$A201,inv!$U$1:$U$1200,'DIAS DE INVENTARIO TAT'!E$1)</f>
        <v>0</v>
      </c>
      <c r="F201">
        <f>+SUMIFS(inv!$D$1:$D$1200,inv!$A$1:$A$1200,$B201,inv!$T$1:$T$1200,$A201,inv!$U$1:$U$1200,'DIAS DE INVENTARIO TAT'!F$1)</f>
        <v>0</v>
      </c>
      <c r="G201">
        <f>+SUMIFS(inv!$D$1:$D$1200,inv!$A$1:$A$1200,$B201,inv!$T$1:$T$1200,$A201,inv!$U$1:$U$1200,'DIAS DE INVENTARIO TAT'!G$1)</f>
        <v>0</v>
      </c>
      <c r="H201">
        <f>+SUMIFS(inv!$D$1:$D$1200,inv!$A$1:$A$1200,$B201,inv!$T$1:$T$1200,$A201,inv!$U$1:$U$1200,'DIAS DE INVENTARIO TAT'!H$1)</f>
        <v>0</v>
      </c>
      <c r="I201">
        <f>+SUMIFS(inv!$D$1:$D$1200,inv!$A$1:$A$1200,$B201,inv!$T$1:$T$1200,$A201,inv!$U$1:$U$1200,'DIAS DE INVENTARIO TAT'!I$1)</f>
        <v>0</v>
      </c>
      <c r="J201">
        <f>+SUMIFS(inv!$D$1:$D$1200,inv!$A$1:$A$1200,$B201,inv!$T$1:$T$1200,$A201,inv!$U$1:$U$1200,'DIAS DE INVENTARIO TAT'!J$1)</f>
        <v>0</v>
      </c>
      <c r="K201">
        <f>+SUMIFS(inv!$D$1:$D$1200,inv!$A$1:$A$1200,$B201,inv!$T$1:$T$1200,$A201,inv!$U$1:$U$1200,'DIAS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+SUMIFS(inv!$D$1:$D$1200,inv!$A$1:$A$1200,$B202,inv!$T$1:$T$1200,$A202,inv!$U$1:$U$1200,'DIAS DE INVENTARIO TAT'!E$1)</f>
        <v>0</v>
      </c>
      <c r="F202">
        <f>+SUMIFS(inv!$D$1:$D$1200,inv!$A$1:$A$1200,$B202,inv!$T$1:$T$1200,$A202,inv!$U$1:$U$1200,'DIAS DE INVENTARIO TAT'!F$1)</f>
        <v>0</v>
      </c>
      <c r="G202">
        <f>+SUMIFS(inv!$D$1:$D$1200,inv!$A$1:$A$1200,$B202,inv!$T$1:$T$1200,$A202,inv!$U$1:$U$1200,'DIAS DE INVENTARIO TAT'!G$1)</f>
        <v>0</v>
      </c>
      <c r="H202">
        <f>+SUMIFS(inv!$D$1:$D$1200,inv!$A$1:$A$1200,$B202,inv!$T$1:$T$1200,$A202,inv!$U$1:$U$1200,'DIAS DE INVENTARIO TAT'!H$1)</f>
        <v>0</v>
      </c>
      <c r="I202">
        <f>+SUMIFS(inv!$D$1:$D$1200,inv!$A$1:$A$1200,$B202,inv!$T$1:$T$1200,$A202,inv!$U$1:$U$1200,'DIAS DE INVENTARIO TAT'!I$1)</f>
        <v>0</v>
      </c>
      <c r="J202">
        <f>+SUMIFS(inv!$D$1:$D$1200,inv!$A$1:$A$1200,$B202,inv!$T$1:$T$1200,$A202,inv!$U$1:$U$1200,'DIAS DE INVENTARIO TAT'!J$1)</f>
        <v>0</v>
      </c>
      <c r="K202">
        <f>+SUMIFS(inv!$D$1:$D$1200,inv!$A$1:$A$1200,$B202,inv!$T$1:$T$1200,$A202,inv!$U$1:$U$1200,'DIAS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+SUMIFS(inv!$D$1:$D$1200,inv!$A$1:$A$1200,$B203,inv!$T$1:$T$1200,$A203,inv!$U$1:$U$1200,'DIAS DE INVENTARIO TAT'!E$1)</f>
        <v>0</v>
      </c>
      <c r="F203">
        <f>+SUMIFS(inv!$D$1:$D$1200,inv!$A$1:$A$1200,$B203,inv!$T$1:$T$1200,$A203,inv!$U$1:$U$1200,'DIAS DE INVENTARIO TAT'!F$1)</f>
        <v>0</v>
      </c>
      <c r="G203">
        <f>+SUMIFS(inv!$D$1:$D$1200,inv!$A$1:$A$1200,$B203,inv!$T$1:$T$1200,$A203,inv!$U$1:$U$1200,'DIAS DE INVENTARIO TAT'!G$1)</f>
        <v>0</v>
      </c>
      <c r="H203">
        <f>+SUMIFS(inv!$D$1:$D$1200,inv!$A$1:$A$1200,$B203,inv!$T$1:$T$1200,$A203,inv!$U$1:$U$1200,'DIAS DE INVENTARIO TAT'!H$1)</f>
        <v>0</v>
      </c>
      <c r="I203">
        <f>+SUMIFS(inv!$D$1:$D$1200,inv!$A$1:$A$1200,$B203,inv!$T$1:$T$1200,$A203,inv!$U$1:$U$1200,'DIAS DE INVENTARIO TAT'!I$1)</f>
        <v>0</v>
      </c>
      <c r="J203">
        <f>+SUMIFS(inv!$D$1:$D$1200,inv!$A$1:$A$1200,$B203,inv!$T$1:$T$1200,$A203,inv!$U$1:$U$1200,'DIAS DE INVENTARIO TAT'!J$1)</f>
        <v>0</v>
      </c>
      <c r="K203">
        <f>+SUMIFS(inv!$D$1:$D$1200,inv!$A$1:$A$1200,$B203,inv!$T$1:$T$1200,$A203,inv!$U$1:$U$1200,'DIAS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+SUMIFS(inv!$D$1:$D$1200,inv!$A$1:$A$1200,$B204,inv!$T$1:$T$1200,$A204,inv!$U$1:$U$1200,'DIAS DE INVENTARIO TAT'!E$1)</f>
        <v>0</v>
      </c>
      <c r="F204">
        <f>+SUMIFS(inv!$D$1:$D$1200,inv!$A$1:$A$1200,$B204,inv!$T$1:$T$1200,$A204,inv!$U$1:$U$1200,'DIAS DE INVENTARIO TAT'!F$1)</f>
        <v>0</v>
      </c>
      <c r="G204">
        <f>+SUMIFS(inv!$D$1:$D$1200,inv!$A$1:$A$1200,$B204,inv!$T$1:$T$1200,$A204,inv!$U$1:$U$1200,'DIAS DE INVENTARIO TAT'!G$1)</f>
        <v>0</v>
      </c>
      <c r="H204">
        <f>+SUMIFS(inv!$D$1:$D$1200,inv!$A$1:$A$1200,$B204,inv!$T$1:$T$1200,$A204,inv!$U$1:$U$1200,'DIAS DE INVENTARIO TAT'!H$1)</f>
        <v>0</v>
      </c>
      <c r="I204">
        <f>+SUMIFS(inv!$D$1:$D$1200,inv!$A$1:$A$1200,$B204,inv!$T$1:$T$1200,$A204,inv!$U$1:$U$1200,'DIAS DE INVENTARIO TAT'!I$1)</f>
        <v>0</v>
      </c>
      <c r="J204">
        <f>+SUMIFS(inv!$D$1:$D$1200,inv!$A$1:$A$1200,$B204,inv!$T$1:$T$1200,$A204,inv!$U$1:$U$1200,'DIAS DE INVENTARIO TAT'!J$1)</f>
        <v>0</v>
      </c>
      <c r="K204">
        <f>+SUMIFS(inv!$D$1:$D$1200,inv!$A$1:$A$1200,$B204,inv!$T$1:$T$1200,$A204,inv!$U$1:$U$1200,'DIAS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+SUMIFS(inv!$D$1:$D$1200,inv!$A$1:$A$1200,$B205,inv!$T$1:$T$1200,$A205,inv!$U$1:$U$1200,'DIAS DE INVENTARIO TAT'!E$1)</f>
        <v>0</v>
      </c>
      <c r="F205">
        <f>+SUMIFS(inv!$D$1:$D$1200,inv!$A$1:$A$1200,$B205,inv!$T$1:$T$1200,$A205,inv!$U$1:$U$1200,'DIAS DE INVENTARIO TAT'!F$1)</f>
        <v>0</v>
      </c>
      <c r="G205">
        <f>+SUMIFS(inv!$D$1:$D$1200,inv!$A$1:$A$1200,$B205,inv!$T$1:$T$1200,$A205,inv!$U$1:$U$1200,'DIAS DE INVENTARIO TAT'!G$1)</f>
        <v>0</v>
      </c>
      <c r="H205">
        <f>+SUMIFS(inv!$D$1:$D$1200,inv!$A$1:$A$1200,$B205,inv!$T$1:$T$1200,$A205,inv!$U$1:$U$1200,'DIAS DE INVENTARIO TAT'!H$1)</f>
        <v>0</v>
      </c>
      <c r="I205">
        <f>+SUMIFS(inv!$D$1:$D$1200,inv!$A$1:$A$1200,$B205,inv!$T$1:$T$1200,$A205,inv!$U$1:$U$1200,'DIAS DE INVENTARIO TAT'!I$1)</f>
        <v>0</v>
      </c>
      <c r="J205">
        <f>+SUMIFS(inv!$D$1:$D$1200,inv!$A$1:$A$1200,$B205,inv!$T$1:$T$1200,$A205,inv!$U$1:$U$1200,'DIAS DE INVENTARIO TAT'!J$1)</f>
        <v>0</v>
      </c>
      <c r="K205">
        <f>+SUMIFS(inv!$D$1:$D$1200,inv!$A$1:$A$1200,$B205,inv!$T$1:$T$1200,$A205,inv!$U$1:$U$1200,'DIAS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+SUMIFS(inv!$D$1:$D$1200,inv!$A$1:$A$1200,$B206,inv!$T$1:$T$1200,$A206,inv!$U$1:$U$1200,'DIAS DE INVENTARIO TAT'!E$1)</f>
        <v>0</v>
      </c>
      <c r="F206">
        <f>+SUMIFS(inv!$D$1:$D$1200,inv!$A$1:$A$1200,$B206,inv!$T$1:$T$1200,$A206,inv!$U$1:$U$1200,'DIAS DE INVENTARIO TAT'!F$1)</f>
        <v>0</v>
      </c>
      <c r="G206">
        <f>+SUMIFS(inv!$D$1:$D$1200,inv!$A$1:$A$1200,$B206,inv!$T$1:$T$1200,$A206,inv!$U$1:$U$1200,'DIAS DE INVENTARIO TAT'!G$1)</f>
        <v>0</v>
      </c>
      <c r="H206">
        <f>+SUMIFS(inv!$D$1:$D$1200,inv!$A$1:$A$1200,$B206,inv!$T$1:$T$1200,$A206,inv!$U$1:$U$1200,'DIAS DE INVENTARIO TAT'!H$1)</f>
        <v>0</v>
      </c>
      <c r="I206">
        <f>+SUMIFS(inv!$D$1:$D$1200,inv!$A$1:$A$1200,$B206,inv!$T$1:$T$1200,$A206,inv!$U$1:$U$1200,'DIAS DE INVENTARIO TAT'!I$1)</f>
        <v>0</v>
      </c>
      <c r="J206">
        <f>+SUMIFS(inv!$D$1:$D$1200,inv!$A$1:$A$1200,$B206,inv!$T$1:$T$1200,$A206,inv!$U$1:$U$1200,'DIAS DE INVENTARIO TAT'!J$1)</f>
        <v>0</v>
      </c>
      <c r="K206">
        <f>+SUMIFS(inv!$D$1:$D$1200,inv!$A$1:$A$1200,$B206,inv!$T$1:$T$1200,$A206,inv!$U$1:$U$1200,'DIAS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+SUMIFS(inv!$D$1:$D$1200,inv!$A$1:$A$1200,$B207,inv!$T$1:$T$1200,$A207,inv!$U$1:$U$1200,'DIAS DE INVENTARIO TAT'!E$1)</f>
        <v>0</v>
      </c>
      <c r="F207">
        <f>+SUMIFS(inv!$D$1:$D$1200,inv!$A$1:$A$1200,$B207,inv!$T$1:$T$1200,$A207,inv!$U$1:$U$1200,'DIAS DE INVENTARIO TAT'!F$1)</f>
        <v>0</v>
      </c>
      <c r="G207">
        <f>+SUMIFS(inv!$D$1:$D$1200,inv!$A$1:$A$1200,$B207,inv!$T$1:$T$1200,$A207,inv!$U$1:$U$1200,'DIAS DE INVENTARIO TAT'!G$1)</f>
        <v>0</v>
      </c>
      <c r="H207">
        <f>+SUMIFS(inv!$D$1:$D$1200,inv!$A$1:$A$1200,$B207,inv!$T$1:$T$1200,$A207,inv!$U$1:$U$1200,'DIAS DE INVENTARIO TAT'!H$1)</f>
        <v>0</v>
      </c>
      <c r="I207">
        <f>+SUMIFS(inv!$D$1:$D$1200,inv!$A$1:$A$1200,$B207,inv!$T$1:$T$1200,$A207,inv!$U$1:$U$1200,'DIAS DE INVENTARIO TAT'!I$1)</f>
        <v>0</v>
      </c>
      <c r="J207">
        <f>+SUMIFS(inv!$D$1:$D$1200,inv!$A$1:$A$1200,$B207,inv!$T$1:$T$1200,$A207,inv!$U$1:$U$1200,'DIAS DE INVENTARIO TAT'!J$1)</f>
        <v>0</v>
      </c>
      <c r="K207">
        <f>+SUMIFS(inv!$D$1:$D$1200,inv!$A$1:$A$1200,$B207,inv!$T$1:$T$1200,$A207,inv!$U$1:$U$1200,'DIAS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+SUMIFS(inv!$D$1:$D$1200,inv!$A$1:$A$1200,$B208,inv!$T$1:$T$1200,$A208,inv!$U$1:$U$1200,'DIAS DE INVENTARIO TAT'!E$1)</f>
        <v>0</v>
      </c>
      <c r="F208">
        <f>+SUMIFS(inv!$D$1:$D$1200,inv!$A$1:$A$1200,$B208,inv!$T$1:$T$1200,$A208,inv!$U$1:$U$1200,'DIAS DE INVENTARIO TAT'!F$1)</f>
        <v>0</v>
      </c>
      <c r="G208">
        <f>+SUMIFS(inv!$D$1:$D$1200,inv!$A$1:$A$1200,$B208,inv!$T$1:$T$1200,$A208,inv!$U$1:$U$1200,'DIAS DE INVENTARIO TAT'!G$1)</f>
        <v>0</v>
      </c>
      <c r="H208">
        <f>+SUMIFS(inv!$D$1:$D$1200,inv!$A$1:$A$1200,$B208,inv!$T$1:$T$1200,$A208,inv!$U$1:$U$1200,'DIAS DE INVENTARIO TAT'!H$1)</f>
        <v>0</v>
      </c>
      <c r="I208">
        <f>+SUMIFS(inv!$D$1:$D$1200,inv!$A$1:$A$1200,$B208,inv!$T$1:$T$1200,$A208,inv!$U$1:$U$1200,'DIAS DE INVENTARIO TAT'!I$1)</f>
        <v>0</v>
      </c>
      <c r="J208">
        <f>+SUMIFS(inv!$D$1:$D$1200,inv!$A$1:$A$1200,$B208,inv!$T$1:$T$1200,$A208,inv!$U$1:$U$1200,'DIAS DE INVENTARIO TAT'!J$1)</f>
        <v>0</v>
      </c>
      <c r="K208">
        <f>+SUMIFS(inv!$D$1:$D$1200,inv!$A$1:$A$1200,$B208,inv!$T$1:$T$1200,$A208,inv!$U$1:$U$1200,'DIAS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+SUMIFS(inv!$D$1:$D$1200,inv!$A$1:$A$1200,$B209,inv!$T$1:$T$1200,$A209,inv!$U$1:$U$1200,'DIAS DE INVENTARIO TAT'!E$1)</f>
        <v>0</v>
      </c>
      <c r="F209">
        <f>+SUMIFS(inv!$D$1:$D$1200,inv!$A$1:$A$1200,$B209,inv!$T$1:$T$1200,$A209,inv!$U$1:$U$1200,'DIAS DE INVENTARIO TAT'!F$1)</f>
        <v>0</v>
      </c>
      <c r="G209">
        <f>+SUMIFS(inv!$D$1:$D$1200,inv!$A$1:$A$1200,$B209,inv!$T$1:$T$1200,$A209,inv!$U$1:$U$1200,'DIAS DE INVENTARIO TAT'!G$1)</f>
        <v>0</v>
      </c>
      <c r="H209">
        <f>+SUMIFS(inv!$D$1:$D$1200,inv!$A$1:$A$1200,$B209,inv!$T$1:$T$1200,$A209,inv!$U$1:$U$1200,'DIAS DE INVENTARIO TAT'!H$1)</f>
        <v>0</v>
      </c>
      <c r="I209">
        <f>+SUMIFS(inv!$D$1:$D$1200,inv!$A$1:$A$1200,$B209,inv!$T$1:$T$1200,$A209,inv!$U$1:$U$1200,'DIAS DE INVENTARIO TAT'!I$1)</f>
        <v>0</v>
      </c>
      <c r="J209">
        <f>+SUMIFS(inv!$D$1:$D$1200,inv!$A$1:$A$1200,$B209,inv!$T$1:$T$1200,$A209,inv!$U$1:$U$1200,'DIAS DE INVENTARIO TAT'!J$1)</f>
        <v>0</v>
      </c>
      <c r="K209">
        <f>+SUMIFS(inv!$D$1:$D$1200,inv!$A$1:$A$1200,$B209,inv!$T$1:$T$1200,$A209,inv!$U$1:$U$1200,'DIAS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+SUMIFS(inv!$D$1:$D$1200,inv!$A$1:$A$1200,$B210,inv!$T$1:$T$1200,$A210,inv!$U$1:$U$1200,'DIAS DE INVENTARIO TAT'!E$1)</f>
        <v>0</v>
      </c>
      <c r="F210">
        <f>+SUMIFS(inv!$D$1:$D$1200,inv!$A$1:$A$1200,$B210,inv!$T$1:$T$1200,$A210,inv!$U$1:$U$1200,'DIAS DE INVENTARIO TAT'!F$1)</f>
        <v>0</v>
      </c>
      <c r="G210">
        <f>+SUMIFS(inv!$D$1:$D$1200,inv!$A$1:$A$1200,$B210,inv!$T$1:$T$1200,$A210,inv!$U$1:$U$1200,'DIAS DE INVENTARIO TAT'!G$1)</f>
        <v>0</v>
      </c>
      <c r="H210">
        <f>+SUMIFS(inv!$D$1:$D$1200,inv!$A$1:$A$1200,$B210,inv!$T$1:$T$1200,$A210,inv!$U$1:$U$1200,'DIAS DE INVENTARIO TAT'!H$1)</f>
        <v>0</v>
      </c>
      <c r="I210">
        <f>+SUMIFS(inv!$D$1:$D$1200,inv!$A$1:$A$1200,$B210,inv!$T$1:$T$1200,$A210,inv!$U$1:$U$1200,'DIAS DE INVENTARIO TAT'!I$1)</f>
        <v>0</v>
      </c>
      <c r="J210">
        <f>+SUMIFS(inv!$D$1:$D$1200,inv!$A$1:$A$1200,$B210,inv!$T$1:$T$1200,$A210,inv!$U$1:$U$1200,'DIAS DE INVENTARIO TAT'!J$1)</f>
        <v>0</v>
      </c>
      <c r="K210">
        <f>+SUMIFS(inv!$D$1:$D$1200,inv!$A$1:$A$1200,$B210,inv!$T$1:$T$1200,$A210,inv!$U$1:$U$1200,'DIAS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+SUMIFS(inv!$D$1:$D$1200,inv!$A$1:$A$1200,$B211,inv!$T$1:$T$1200,$A211,inv!$U$1:$U$1200,'DIAS DE INVENTARIO TAT'!E$1)</f>
        <v>0</v>
      </c>
      <c r="F211">
        <f>+SUMIFS(inv!$D$1:$D$1200,inv!$A$1:$A$1200,$B211,inv!$T$1:$T$1200,$A211,inv!$U$1:$U$1200,'DIAS DE INVENTARIO TAT'!F$1)</f>
        <v>0</v>
      </c>
      <c r="G211">
        <f>+SUMIFS(inv!$D$1:$D$1200,inv!$A$1:$A$1200,$B211,inv!$T$1:$T$1200,$A211,inv!$U$1:$U$1200,'DIAS DE INVENTARIO TAT'!G$1)</f>
        <v>0</v>
      </c>
      <c r="H211">
        <f>+SUMIFS(inv!$D$1:$D$1200,inv!$A$1:$A$1200,$B211,inv!$T$1:$T$1200,$A211,inv!$U$1:$U$1200,'DIAS DE INVENTARIO TAT'!H$1)</f>
        <v>0</v>
      </c>
      <c r="I211">
        <f>+SUMIFS(inv!$D$1:$D$1200,inv!$A$1:$A$1200,$B211,inv!$T$1:$T$1200,$A211,inv!$U$1:$U$1200,'DIAS DE INVENTARIO TAT'!I$1)</f>
        <v>0</v>
      </c>
      <c r="J211">
        <f>+SUMIFS(inv!$D$1:$D$1200,inv!$A$1:$A$1200,$B211,inv!$T$1:$T$1200,$A211,inv!$U$1:$U$1200,'DIAS DE INVENTARIO TAT'!J$1)</f>
        <v>0</v>
      </c>
      <c r="K211">
        <f>+SUMIFS(inv!$D$1:$D$1200,inv!$A$1:$A$1200,$B211,inv!$T$1:$T$1200,$A211,inv!$U$1:$U$1200,'DIAS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+SUMIFS(inv!$D$1:$D$1200,inv!$A$1:$A$1200,$B212,inv!$T$1:$T$1200,$A212,inv!$U$1:$U$1200,'DIAS DE INVENTARIO TAT'!E$1)</f>
        <v>0</v>
      </c>
      <c r="F212">
        <f>+SUMIFS(inv!$D$1:$D$1200,inv!$A$1:$A$1200,$B212,inv!$T$1:$T$1200,$A212,inv!$U$1:$U$1200,'DIAS DE INVENTARIO TAT'!F$1)</f>
        <v>0</v>
      </c>
      <c r="G212">
        <f>+SUMIFS(inv!$D$1:$D$1200,inv!$A$1:$A$1200,$B212,inv!$T$1:$T$1200,$A212,inv!$U$1:$U$1200,'DIAS DE INVENTARIO TAT'!G$1)</f>
        <v>0</v>
      </c>
      <c r="H212">
        <f>+SUMIFS(inv!$D$1:$D$1200,inv!$A$1:$A$1200,$B212,inv!$T$1:$T$1200,$A212,inv!$U$1:$U$1200,'DIAS DE INVENTARIO TAT'!H$1)</f>
        <v>0</v>
      </c>
      <c r="I212">
        <f>+SUMIFS(inv!$D$1:$D$1200,inv!$A$1:$A$1200,$B212,inv!$T$1:$T$1200,$A212,inv!$U$1:$U$1200,'DIAS DE INVENTARIO TAT'!I$1)</f>
        <v>0</v>
      </c>
      <c r="J212">
        <f>+SUMIFS(inv!$D$1:$D$1200,inv!$A$1:$A$1200,$B212,inv!$T$1:$T$1200,$A212,inv!$U$1:$U$1200,'DIAS DE INVENTARIO TAT'!J$1)</f>
        <v>0</v>
      </c>
      <c r="K212">
        <f>+SUMIFS(inv!$D$1:$D$1200,inv!$A$1:$A$1200,$B212,inv!$T$1:$T$1200,$A212,inv!$U$1:$U$1200,'DIAS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+SUMIFS(inv!$D$1:$D$1200,inv!$A$1:$A$1200,$B213,inv!$T$1:$T$1200,$A213,inv!$U$1:$U$1200,'DIAS DE INVENTARIO TAT'!E$1)</f>
        <v>0</v>
      </c>
      <c r="F213">
        <f>+SUMIFS(inv!$D$1:$D$1200,inv!$A$1:$A$1200,$B213,inv!$T$1:$T$1200,$A213,inv!$U$1:$U$1200,'DIAS DE INVENTARIO TAT'!F$1)</f>
        <v>0</v>
      </c>
      <c r="G213">
        <f>+SUMIFS(inv!$D$1:$D$1200,inv!$A$1:$A$1200,$B213,inv!$T$1:$T$1200,$A213,inv!$U$1:$U$1200,'DIAS DE INVENTARIO TAT'!G$1)</f>
        <v>0</v>
      </c>
      <c r="H213">
        <f>+SUMIFS(inv!$D$1:$D$1200,inv!$A$1:$A$1200,$B213,inv!$T$1:$T$1200,$A213,inv!$U$1:$U$1200,'DIAS DE INVENTARIO TAT'!H$1)</f>
        <v>0</v>
      </c>
      <c r="I213">
        <f>+SUMIFS(inv!$D$1:$D$1200,inv!$A$1:$A$1200,$B213,inv!$T$1:$T$1200,$A213,inv!$U$1:$U$1200,'DIAS DE INVENTARIO TAT'!I$1)</f>
        <v>0</v>
      </c>
      <c r="J213">
        <f>+SUMIFS(inv!$D$1:$D$1200,inv!$A$1:$A$1200,$B213,inv!$T$1:$T$1200,$A213,inv!$U$1:$U$1200,'DIAS DE INVENTARIO TAT'!J$1)</f>
        <v>0</v>
      </c>
      <c r="K213">
        <f>+SUMIFS(inv!$D$1:$D$1200,inv!$A$1:$A$1200,$B213,inv!$T$1:$T$1200,$A213,inv!$U$1:$U$1200,'DIAS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+SUMIFS(inv!$D$1:$D$1200,inv!$A$1:$A$1200,$B214,inv!$T$1:$T$1200,$A214,inv!$U$1:$U$1200,'DIAS DE INVENTARIO TAT'!E$1)</f>
        <v>0</v>
      </c>
      <c r="F214">
        <f>+SUMIFS(inv!$D$1:$D$1200,inv!$A$1:$A$1200,$B214,inv!$T$1:$T$1200,$A214,inv!$U$1:$U$1200,'DIAS DE INVENTARIO TAT'!F$1)</f>
        <v>0</v>
      </c>
      <c r="G214">
        <f>+SUMIFS(inv!$D$1:$D$1200,inv!$A$1:$A$1200,$B214,inv!$T$1:$T$1200,$A214,inv!$U$1:$U$1200,'DIAS DE INVENTARIO TAT'!G$1)</f>
        <v>0</v>
      </c>
      <c r="H214">
        <f>+SUMIFS(inv!$D$1:$D$1200,inv!$A$1:$A$1200,$B214,inv!$T$1:$T$1200,$A214,inv!$U$1:$U$1200,'DIAS DE INVENTARIO TAT'!H$1)</f>
        <v>0</v>
      </c>
      <c r="I214">
        <f>+SUMIFS(inv!$D$1:$D$1200,inv!$A$1:$A$1200,$B214,inv!$T$1:$T$1200,$A214,inv!$U$1:$U$1200,'DIAS DE INVENTARIO TAT'!I$1)</f>
        <v>0</v>
      </c>
      <c r="J214">
        <f>+SUMIFS(inv!$D$1:$D$1200,inv!$A$1:$A$1200,$B214,inv!$T$1:$T$1200,$A214,inv!$U$1:$U$1200,'DIAS DE INVENTARIO TAT'!J$1)</f>
        <v>0</v>
      </c>
      <c r="K214">
        <f>+SUMIFS(inv!$D$1:$D$1200,inv!$A$1:$A$1200,$B214,inv!$T$1:$T$1200,$A214,inv!$U$1:$U$1200,'DIAS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+SUMIFS(inv!$D$1:$D$1200,inv!$A$1:$A$1200,$B215,inv!$T$1:$T$1200,$A215,inv!$U$1:$U$1200,'DIAS DE INVENTARIO TAT'!E$1)</f>
        <v>0</v>
      </c>
      <c r="F215">
        <f>+SUMIFS(inv!$D$1:$D$1200,inv!$A$1:$A$1200,$B215,inv!$T$1:$T$1200,$A215,inv!$U$1:$U$1200,'DIAS DE INVENTARIO TAT'!F$1)</f>
        <v>0</v>
      </c>
      <c r="G215">
        <f>+SUMIFS(inv!$D$1:$D$1200,inv!$A$1:$A$1200,$B215,inv!$T$1:$T$1200,$A215,inv!$U$1:$U$1200,'DIAS DE INVENTARIO TAT'!G$1)</f>
        <v>0</v>
      </c>
      <c r="H215">
        <f>+SUMIFS(inv!$D$1:$D$1200,inv!$A$1:$A$1200,$B215,inv!$T$1:$T$1200,$A215,inv!$U$1:$U$1200,'DIAS DE INVENTARIO TAT'!H$1)</f>
        <v>0</v>
      </c>
      <c r="I215">
        <f>+SUMIFS(inv!$D$1:$D$1200,inv!$A$1:$A$1200,$B215,inv!$T$1:$T$1200,$A215,inv!$U$1:$U$1200,'DIAS DE INVENTARIO TAT'!I$1)</f>
        <v>0</v>
      </c>
      <c r="J215">
        <f>+SUMIFS(inv!$D$1:$D$1200,inv!$A$1:$A$1200,$B215,inv!$T$1:$T$1200,$A215,inv!$U$1:$U$1200,'DIAS DE INVENTARIO TAT'!J$1)</f>
        <v>0</v>
      </c>
      <c r="K215">
        <f>+SUMIFS(inv!$D$1:$D$1200,inv!$A$1:$A$1200,$B215,inv!$T$1:$T$1200,$A215,inv!$U$1:$U$1200,'DIAS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+SUMIFS(inv!$D$1:$D$1200,inv!$A$1:$A$1200,$B216,inv!$T$1:$T$1200,$A216,inv!$U$1:$U$1200,'DIAS DE INVENTARIO TAT'!E$1)</f>
        <v>0</v>
      </c>
      <c r="F216">
        <f>+SUMIFS(inv!$D$1:$D$1200,inv!$A$1:$A$1200,$B216,inv!$T$1:$T$1200,$A216,inv!$U$1:$U$1200,'DIAS DE INVENTARIO TAT'!F$1)</f>
        <v>0</v>
      </c>
      <c r="G216">
        <f>+SUMIFS(inv!$D$1:$D$1200,inv!$A$1:$A$1200,$B216,inv!$T$1:$T$1200,$A216,inv!$U$1:$U$1200,'DIAS DE INVENTARIO TAT'!G$1)</f>
        <v>0</v>
      </c>
      <c r="H216">
        <f>+SUMIFS(inv!$D$1:$D$1200,inv!$A$1:$A$1200,$B216,inv!$T$1:$T$1200,$A216,inv!$U$1:$U$1200,'DIAS DE INVENTARIO TAT'!H$1)</f>
        <v>0</v>
      </c>
      <c r="I216">
        <f>+SUMIFS(inv!$D$1:$D$1200,inv!$A$1:$A$1200,$B216,inv!$T$1:$T$1200,$A216,inv!$U$1:$U$1200,'DIAS DE INVENTARIO TAT'!I$1)</f>
        <v>0</v>
      </c>
      <c r="J216">
        <f>+SUMIFS(inv!$D$1:$D$1200,inv!$A$1:$A$1200,$B216,inv!$T$1:$T$1200,$A216,inv!$U$1:$U$1200,'DIAS DE INVENTARIO TAT'!J$1)</f>
        <v>0</v>
      </c>
      <c r="K216">
        <f>+SUMIFS(inv!$D$1:$D$1200,inv!$A$1:$A$1200,$B216,inv!$T$1:$T$1200,$A216,inv!$U$1:$U$1200,'DIAS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+SUMIFS(inv!$D$1:$D$1200,inv!$A$1:$A$1200,$B217,inv!$T$1:$T$1200,$A217,inv!$U$1:$U$1200,'DIAS DE INVENTARIO TAT'!E$1)</f>
        <v>0</v>
      </c>
      <c r="F217">
        <f>+SUMIFS(inv!$D$1:$D$1200,inv!$A$1:$A$1200,$B217,inv!$T$1:$T$1200,$A217,inv!$U$1:$U$1200,'DIAS DE INVENTARIO TAT'!F$1)</f>
        <v>0</v>
      </c>
      <c r="G217">
        <f>+SUMIFS(inv!$D$1:$D$1200,inv!$A$1:$A$1200,$B217,inv!$T$1:$T$1200,$A217,inv!$U$1:$U$1200,'DIAS DE INVENTARIO TAT'!G$1)</f>
        <v>0</v>
      </c>
      <c r="H217">
        <f>+SUMIFS(inv!$D$1:$D$1200,inv!$A$1:$A$1200,$B217,inv!$T$1:$T$1200,$A217,inv!$U$1:$U$1200,'DIAS DE INVENTARIO TAT'!H$1)</f>
        <v>0</v>
      </c>
      <c r="I217">
        <f>+SUMIFS(inv!$D$1:$D$1200,inv!$A$1:$A$1200,$B217,inv!$T$1:$T$1200,$A217,inv!$U$1:$U$1200,'DIAS DE INVENTARIO TAT'!I$1)</f>
        <v>0</v>
      </c>
      <c r="J217">
        <f>+SUMIFS(inv!$D$1:$D$1200,inv!$A$1:$A$1200,$B217,inv!$T$1:$T$1200,$A217,inv!$U$1:$U$1200,'DIAS DE INVENTARIO TAT'!J$1)</f>
        <v>0</v>
      </c>
      <c r="K217">
        <f>+SUMIFS(inv!$D$1:$D$1200,inv!$A$1:$A$1200,$B217,inv!$T$1:$T$1200,$A217,inv!$U$1:$U$1200,'DIAS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+SUMIFS(inv!$D$1:$D$1200,inv!$A$1:$A$1200,$B218,inv!$T$1:$T$1200,$A218,inv!$U$1:$U$1200,'DIAS DE INVENTARIO TAT'!E$1)</f>
        <v>0</v>
      </c>
      <c r="F218">
        <f>+SUMIFS(inv!$D$1:$D$1200,inv!$A$1:$A$1200,$B218,inv!$T$1:$T$1200,$A218,inv!$U$1:$U$1200,'DIAS DE INVENTARIO TAT'!F$1)</f>
        <v>0</v>
      </c>
      <c r="G218">
        <f>+SUMIFS(inv!$D$1:$D$1200,inv!$A$1:$A$1200,$B218,inv!$T$1:$T$1200,$A218,inv!$U$1:$U$1200,'DIAS DE INVENTARIO TAT'!G$1)</f>
        <v>0</v>
      </c>
      <c r="H218">
        <f>+SUMIFS(inv!$D$1:$D$1200,inv!$A$1:$A$1200,$B218,inv!$T$1:$T$1200,$A218,inv!$U$1:$U$1200,'DIAS DE INVENTARIO TAT'!H$1)</f>
        <v>0</v>
      </c>
      <c r="I218">
        <f>+SUMIFS(inv!$D$1:$D$1200,inv!$A$1:$A$1200,$B218,inv!$T$1:$T$1200,$A218,inv!$U$1:$U$1200,'DIAS DE INVENTARIO TAT'!I$1)</f>
        <v>0</v>
      </c>
      <c r="J218">
        <f>+SUMIFS(inv!$D$1:$D$1200,inv!$A$1:$A$1200,$B218,inv!$T$1:$T$1200,$A218,inv!$U$1:$U$1200,'DIAS DE INVENTARIO TAT'!J$1)</f>
        <v>0</v>
      </c>
      <c r="K218">
        <f>+SUMIFS(inv!$D$1:$D$1200,inv!$A$1:$A$1200,$B218,inv!$T$1:$T$1200,$A218,inv!$U$1:$U$1200,'DIAS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+SUMIFS(inv!$D$1:$D$1200,inv!$A$1:$A$1200,$B219,inv!$T$1:$T$1200,$A219,inv!$U$1:$U$1200,'DIAS DE INVENTARIO TAT'!E$1)</f>
        <v>0</v>
      </c>
      <c r="F219">
        <f>+SUMIFS(inv!$D$1:$D$1200,inv!$A$1:$A$1200,$B219,inv!$T$1:$T$1200,$A219,inv!$U$1:$U$1200,'DIAS DE INVENTARIO TAT'!F$1)</f>
        <v>0</v>
      </c>
      <c r="G219">
        <f>+SUMIFS(inv!$D$1:$D$1200,inv!$A$1:$A$1200,$B219,inv!$T$1:$T$1200,$A219,inv!$U$1:$U$1200,'DIAS DE INVENTARIO TAT'!G$1)</f>
        <v>0</v>
      </c>
      <c r="H219">
        <f>+SUMIFS(inv!$D$1:$D$1200,inv!$A$1:$A$1200,$B219,inv!$T$1:$T$1200,$A219,inv!$U$1:$U$1200,'DIAS DE INVENTARIO TAT'!H$1)</f>
        <v>0</v>
      </c>
      <c r="I219">
        <f>+SUMIFS(inv!$D$1:$D$1200,inv!$A$1:$A$1200,$B219,inv!$T$1:$T$1200,$A219,inv!$U$1:$U$1200,'DIAS DE INVENTARIO TAT'!I$1)</f>
        <v>0</v>
      </c>
      <c r="J219">
        <f>+SUMIFS(inv!$D$1:$D$1200,inv!$A$1:$A$1200,$B219,inv!$T$1:$T$1200,$A219,inv!$U$1:$U$1200,'DIAS DE INVENTARIO TAT'!J$1)</f>
        <v>0</v>
      </c>
      <c r="K219">
        <f>+SUMIFS(inv!$D$1:$D$1200,inv!$A$1:$A$1200,$B219,inv!$T$1:$T$1200,$A219,inv!$U$1:$U$1200,'DIAS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+SUMIFS(inv!$D$1:$D$1200,inv!$A$1:$A$1200,$B220,inv!$T$1:$T$1200,$A220,inv!$U$1:$U$1200,'DIAS DE INVENTARIO TAT'!E$1)</f>
        <v>0</v>
      </c>
      <c r="F220">
        <f>+SUMIFS(inv!$D$1:$D$1200,inv!$A$1:$A$1200,$B220,inv!$T$1:$T$1200,$A220,inv!$U$1:$U$1200,'DIAS DE INVENTARIO TAT'!F$1)</f>
        <v>0</v>
      </c>
      <c r="G220">
        <f>+SUMIFS(inv!$D$1:$D$1200,inv!$A$1:$A$1200,$B220,inv!$T$1:$T$1200,$A220,inv!$U$1:$U$1200,'DIAS DE INVENTARIO TAT'!G$1)</f>
        <v>0</v>
      </c>
      <c r="H220">
        <f>+SUMIFS(inv!$D$1:$D$1200,inv!$A$1:$A$1200,$B220,inv!$T$1:$T$1200,$A220,inv!$U$1:$U$1200,'DIAS DE INVENTARIO TAT'!H$1)</f>
        <v>0</v>
      </c>
      <c r="I220">
        <f>+SUMIFS(inv!$D$1:$D$1200,inv!$A$1:$A$1200,$B220,inv!$T$1:$T$1200,$A220,inv!$U$1:$U$1200,'DIAS DE INVENTARIO TAT'!I$1)</f>
        <v>0</v>
      </c>
      <c r="J220">
        <f>+SUMIFS(inv!$D$1:$D$1200,inv!$A$1:$A$1200,$B220,inv!$T$1:$T$1200,$A220,inv!$U$1:$U$1200,'DIAS DE INVENTARIO TAT'!J$1)</f>
        <v>0</v>
      </c>
      <c r="K220">
        <f>+SUMIFS(inv!$D$1:$D$1200,inv!$A$1:$A$1200,$B220,inv!$T$1:$T$1200,$A220,inv!$U$1:$U$1200,'DIAS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+SUMIFS(inv!$D$1:$D$1200,inv!$A$1:$A$1200,$B221,inv!$T$1:$T$1200,$A221,inv!$U$1:$U$1200,'DIAS DE INVENTARIO TAT'!E$1)</f>
        <v>0</v>
      </c>
      <c r="F221">
        <f>+SUMIFS(inv!$D$1:$D$1200,inv!$A$1:$A$1200,$B221,inv!$T$1:$T$1200,$A221,inv!$U$1:$U$1200,'DIAS DE INVENTARIO TAT'!F$1)</f>
        <v>0</v>
      </c>
      <c r="G221">
        <f>+SUMIFS(inv!$D$1:$D$1200,inv!$A$1:$A$1200,$B221,inv!$T$1:$T$1200,$A221,inv!$U$1:$U$1200,'DIAS DE INVENTARIO TAT'!G$1)</f>
        <v>0</v>
      </c>
      <c r="H221">
        <f>+SUMIFS(inv!$D$1:$D$1200,inv!$A$1:$A$1200,$B221,inv!$T$1:$T$1200,$A221,inv!$U$1:$U$1200,'DIAS DE INVENTARIO TAT'!H$1)</f>
        <v>0</v>
      </c>
      <c r="I221">
        <f>+SUMIFS(inv!$D$1:$D$1200,inv!$A$1:$A$1200,$B221,inv!$T$1:$T$1200,$A221,inv!$U$1:$U$1200,'DIAS DE INVENTARIO TAT'!I$1)</f>
        <v>0</v>
      </c>
      <c r="J221">
        <f>+SUMIFS(inv!$D$1:$D$1200,inv!$A$1:$A$1200,$B221,inv!$T$1:$T$1200,$A221,inv!$U$1:$U$1200,'DIAS DE INVENTARIO TAT'!J$1)</f>
        <v>0</v>
      </c>
      <c r="K221">
        <f>+SUMIFS(inv!$D$1:$D$1200,inv!$A$1:$A$1200,$B221,inv!$T$1:$T$1200,$A221,inv!$U$1:$U$1200,'DIAS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+SUMIFS(inv!$D$1:$D$1200,inv!$A$1:$A$1200,$B222,inv!$T$1:$T$1200,$A222,inv!$U$1:$U$1200,'DIAS DE INVENTARIO TAT'!E$1)</f>
        <v>0</v>
      </c>
      <c r="F222">
        <f>+SUMIFS(inv!$D$1:$D$1200,inv!$A$1:$A$1200,$B222,inv!$T$1:$T$1200,$A222,inv!$U$1:$U$1200,'DIAS DE INVENTARIO TAT'!F$1)</f>
        <v>0</v>
      </c>
      <c r="G222">
        <f>+SUMIFS(inv!$D$1:$D$1200,inv!$A$1:$A$1200,$B222,inv!$T$1:$T$1200,$A222,inv!$U$1:$U$1200,'DIAS DE INVENTARIO TAT'!G$1)</f>
        <v>0</v>
      </c>
      <c r="H222">
        <f>+SUMIFS(inv!$D$1:$D$1200,inv!$A$1:$A$1200,$B222,inv!$T$1:$T$1200,$A222,inv!$U$1:$U$1200,'DIAS DE INVENTARIO TAT'!H$1)</f>
        <v>0</v>
      </c>
      <c r="I222">
        <f>+SUMIFS(inv!$D$1:$D$1200,inv!$A$1:$A$1200,$B222,inv!$T$1:$T$1200,$A222,inv!$U$1:$U$1200,'DIAS DE INVENTARIO TAT'!I$1)</f>
        <v>0</v>
      </c>
      <c r="J222">
        <f>+SUMIFS(inv!$D$1:$D$1200,inv!$A$1:$A$1200,$B222,inv!$T$1:$T$1200,$A222,inv!$U$1:$U$1200,'DIAS DE INVENTARIO TAT'!J$1)</f>
        <v>0</v>
      </c>
      <c r="K222">
        <f>+SUMIFS(inv!$D$1:$D$1200,inv!$A$1:$A$1200,$B222,inv!$T$1:$T$1200,$A222,inv!$U$1:$U$1200,'DIAS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+SUMIFS(inv!$D$1:$D$1200,inv!$A$1:$A$1200,$B223,inv!$T$1:$T$1200,$A223,inv!$U$1:$U$1200,'DIAS DE INVENTARIO TAT'!E$1)</f>
        <v>0</v>
      </c>
      <c r="F223">
        <f>+SUMIFS(inv!$D$1:$D$1200,inv!$A$1:$A$1200,$B223,inv!$T$1:$T$1200,$A223,inv!$U$1:$U$1200,'DIAS DE INVENTARIO TAT'!F$1)</f>
        <v>0</v>
      </c>
      <c r="G223">
        <f>+SUMIFS(inv!$D$1:$D$1200,inv!$A$1:$A$1200,$B223,inv!$T$1:$T$1200,$A223,inv!$U$1:$U$1200,'DIAS DE INVENTARIO TAT'!G$1)</f>
        <v>0</v>
      </c>
      <c r="H223">
        <f>+SUMIFS(inv!$D$1:$D$1200,inv!$A$1:$A$1200,$B223,inv!$T$1:$T$1200,$A223,inv!$U$1:$U$1200,'DIAS DE INVENTARIO TAT'!H$1)</f>
        <v>0</v>
      </c>
      <c r="I223">
        <f>+SUMIFS(inv!$D$1:$D$1200,inv!$A$1:$A$1200,$B223,inv!$T$1:$T$1200,$A223,inv!$U$1:$U$1200,'DIAS DE INVENTARIO TAT'!I$1)</f>
        <v>0</v>
      </c>
      <c r="J223">
        <f>+SUMIFS(inv!$D$1:$D$1200,inv!$A$1:$A$1200,$B223,inv!$T$1:$T$1200,$A223,inv!$U$1:$U$1200,'DIAS DE INVENTARIO TAT'!J$1)</f>
        <v>0</v>
      </c>
      <c r="K223">
        <f>+SUMIFS(inv!$D$1:$D$1200,inv!$A$1:$A$1200,$B223,inv!$T$1:$T$1200,$A223,inv!$U$1:$U$1200,'DIAS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+SUMIFS(inv!$D$1:$D$1200,inv!$A$1:$A$1200,$B224,inv!$T$1:$T$1200,$A224,inv!$U$1:$U$1200,'DIAS DE INVENTARIO TAT'!E$1)</f>
        <v>0</v>
      </c>
      <c r="F224">
        <f>+SUMIFS(inv!$D$1:$D$1200,inv!$A$1:$A$1200,$B224,inv!$T$1:$T$1200,$A224,inv!$U$1:$U$1200,'DIAS DE INVENTARIO TAT'!F$1)</f>
        <v>0</v>
      </c>
      <c r="G224">
        <f>+SUMIFS(inv!$D$1:$D$1200,inv!$A$1:$A$1200,$B224,inv!$T$1:$T$1200,$A224,inv!$U$1:$U$1200,'DIAS DE INVENTARIO TAT'!G$1)</f>
        <v>0</v>
      </c>
      <c r="H224">
        <f>+SUMIFS(inv!$D$1:$D$1200,inv!$A$1:$A$1200,$B224,inv!$T$1:$T$1200,$A224,inv!$U$1:$U$1200,'DIAS DE INVENTARIO TAT'!H$1)</f>
        <v>0</v>
      </c>
      <c r="I224">
        <f>+SUMIFS(inv!$D$1:$D$1200,inv!$A$1:$A$1200,$B224,inv!$T$1:$T$1200,$A224,inv!$U$1:$U$1200,'DIAS DE INVENTARIO TAT'!I$1)</f>
        <v>0</v>
      </c>
      <c r="J224">
        <f>+SUMIFS(inv!$D$1:$D$1200,inv!$A$1:$A$1200,$B224,inv!$T$1:$T$1200,$A224,inv!$U$1:$U$1200,'DIAS DE INVENTARIO TAT'!J$1)</f>
        <v>0</v>
      </c>
      <c r="K224">
        <f>+SUMIFS(inv!$D$1:$D$1200,inv!$A$1:$A$1200,$B224,inv!$T$1:$T$1200,$A224,inv!$U$1:$U$1200,'DIAS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+SUMIFS(inv!$D$1:$D$1200,inv!$A$1:$A$1200,$B225,inv!$T$1:$T$1200,$A225,inv!$U$1:$U$1200,'DIAS DE INVENTARIO TAT'!E$1)</f>
        <v>0</v>
      </c>
      <c r="F225">
        <f>+SUMIFS(inv!$D$1:$D$1200,inv!$A$1:$A$1200,$B225,inv!$T$1:$T$1200,$A225,inv!$U$1:$U$1200,'DIAS DE INVENTARIO TAT'!F$1)</f>
        <v>0</v>
      </c>
      <c r="G225">
        <f>+SUMIFS(inv!$D$1:$D$1200,inv!$A$1:$A$1200,$B225,inv!$T$1:$T$1200,$A225,inv!$U$1:$U$1200,'DIAS DE INVENTARIO TAT'!G$1)</f>
        <v>0</v>
      </c>
      <c r="H225">
        <f>+SUMIFS(inv!$D$1:$D$1200,inv!$A$1:$A$1200,$B225,inv!$T$1:$T$1200,$A225,inv!$U$1:$U$1200,'DIAS DE INVENTARIO TAT'!H$1)</f>
        <v>0</v>
      </c>
      <c r="I225">
        <f>+SUMIFS(inv!$D$1:$D$1200,inv!$A$1:$A$1200,$B225,inv!$T$1:$T$1200,$A225,inv!$U$1:$U$1200,'DIAS DE INVENTARIO TAT'!I$1)</f>
        <v>0</v>
      </c>
      <c r="J225">
        <f>+SUMIFS(inv!$D$1:$D$1200,inv!$A$1:$A$1200,$B225,inv!$T$1:$T$1200,$A225,inv!$U$1:$U$1200,'DIAS DE INVENTARIO TAT'!J$1)</f>
        <v>0</v>
      </c>
      <c r="K225">
        <f>+SUMIFS(inv!$D$1:$D$1200,inv!$A$1:$A$1200,$B225,inv!$T$1:$T$1200,$A225,inv!$U$1:$U$1200,'DIAS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+SUMIFS(inv!$D$1:$D$1200,inv!$A$1:$A$1200,$B226,inv!$T$1:$T$1200,$A226,inv!$U$1:$U$1200,'DIAS DE INVENTARIO TAT'!E$1)</f>
        <v>0</v>
      </c>
      <c r="F226">
        <f>+SUMIFS(inv!$D$1:$D$1200,inv!$A$1:$A$1200,$B226,inv!$T$1:$T$1200,$A226,inv!$U$1:$U$1200,'DIAS DE INVENTARIO TAT'!F$1)</f>
        <v>0</v>
      </c>
      <c r="G226">
        <f>+SUMIFS(inv!$D$1:$D$1200,inv!$A$1:$A$1200,$B226,inv!$T$1:$T$1200,$A226,inv!$U$1:$U$1200,'DIAS DE INVENTARIO TAT'!G$1)</f>
        <v>0</v>
      </c>
      <c r="H226">
        <f>+SUMIFS(inv!$D$1:$D$1200,inv!$A$1:$A$1200,$B226,inv!$T$1:$T$1200,$A226,inv!$U$1:$U$1200,'DIAS DE INVENTARIO TAT'!H$1)</f>
        <v>0</v>
      </c>
      <c r="I226">
        <f>+SUMIFS(inv!$D$1:$D$1200,inv!$A$1:$A$1200,$B226,inv!$T$1:$T$1200,$A226,inv!$U$1:$U$1200,'DIAS DE INVENTARIO TAT'!I$1)</f>
        <v>0</v>
      </c>
      <c r="J226">
        <f>+SUMIFS(inv!$D$1:$D$1200,inv!$A$1:$A$1200,$B226,inv!$T$1:$T$1200,$A226,inv!$U$1:$U$1200,'DIAS DE INVENTARIO TAT'!J$1)</f>
        <v>0</v>
      </c>
      <c r="K226">
        <f>+SUMIFS(inv!$D$1:$D$1200,inv!$A$1:$A$1200,$B226,inv!$T$1:$T$1200,$A226,inv!$U$1:$U$1200,'DIAS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+SUMIFS(inv!$D$1:$D$1200,inv!$A$1:$A$1200,$B227,inv!$T$1:$T$1200,$A227,inv!$U$1:$U$1200,'DIAS DE INVENTARIO TAT'!E$1)</f>
        <v>0</v>
      </c>
      <c r="F227">
        <f>+SUMIFS(inv!$D$1:$D$1200,inv!$A$1:$A$1200,$B227,inv!$T$1:$T$1200,$A227,inv!$U$1:$U$1200,'DIAS DE INVENTARIO TAT'!F$1)</f>
        <v>0</v>
      </c>
      <c r="G227">
        <f>+SUMIFS(inv!$D$1:$D$1200,inv!$A$1:$A$1200,$B227,inv!$T$1:$T$1200,$A227,inv!$U$1:$U$1200,'DIAS DE INVENTARIO TAT'!G$1)</f>
        <v>0</v>
      </c>
      <c r="H227">
        <f>+SUMIFS(inv!$D$1:$D$1200,inv!$A$1:$A$1200,$B227,inv!$T$1:$T$1200,$A227,inv!$U$1:$U$1200,'DIAS DE INVENTARIO TAT'!H$1)</f>
        <v>0</v>
      </c>
      <c r="I227">
        <f>+SUMIFS(inv!$D$1:$D$1200,inv!$A$1:$A$1200,$B227,inv!$T$1:$T$1200,$A227,inv!$U$1:$U$1200,'DIAS DE INVENTARIO TAT'!I$1)</f>
        <v>0</v>
      </c>
      <c r="J227">
        <f>+SUMIFS(inv!$D$1:$D$1200,inv!$A$1:$A$1200,$B227,inv!$T$1:$T$1200,$A227,inv!$U$1:$U$1200,'DIAS DE INVENTARIO TAT'!J$1)</f>
        <v>0</v>
      </c>
      <c r="K227">
        <f>+SUMIFS(inv!$D$1:$D$1200,inv!$A$1:$A$1200,$B227,inv!$T$1:$T$1200,$A227,inv!$U$1:$U$1200,'DIAS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+SUMIFS(inv!$D$1:$D$1200,inv!$A$1:$A$1200,$B228,inv!$T$1:$T$1200,$A228,inv!$U$1:$U$1200,'DIAS DE INVENTARIO TAT'!E$1)</f>
        <v>0</v>
      </c>
      <c r="F228">
        <f>+SUMIFS(inv!$D$1:$D$1200,inv!$A$1:$A$1200,$B228,inv!$T$1:$T$1200,$A228,inv!$U$1:$U$1200,'DIAS DE INVENTARIO TAT'!F$1)</f>
        <v>0</v>
      </c>
      <c r="G228">
        <f>+SUMIFS(inv!$D$1:$D$1200,inv!$A$1:$A$1200,$B228,inv!$T$1:$T$1200,$A228,inv!$U$1:$U$1200,'DIAS DE INVENTARIO TAT'!G$1)</f>
        <v>0</v>
      </c>
      <c r="H228">
        <f>+SUMIFS(inv!$D$1:$D$1200,inv!$A$1:$A$1200,$B228,inv!$T$1:$T$1200,$A228,inv!$U$1:$U$1200,'DIAS DE INVENTARIO TAT'!H$1)</f>
        <v>0</v>
      </c>
      <c r="I228">
        <f>+SUMIFS(inv!$D$1:$D$1200,inv!$A$1:$A$1200,$B228,inv!$T$1:$T$1200,$A228,inv!$U$1:$U$1200,'DIAS DE INVENTARIO TAT'!I$1)</f>
        <v>0</v>
      </c>
      <c r="J228">
        <f>+SUMIFS(inv!$D$1:$D$1200,inv!$A$1:$A$1200,$B228,inv!$T$1:$T$1200,$A228,inv!$U$1:$U$1200,'DIAS DE INVENTARIO TAT'!J$1)</f>
        <v>0</v>
      </c>
      <c r="K228">
        <f>+SUMIFS(inv!$D$1:$D$1200,inv!$A$1:$A$1200,$B228,inv!$T$1:$T$1200,$A228,inv!$U$1:$U$1200,'DIAS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+SUMIFS(inv!$D$1:$D$1200,inv!$A$1:$A$1200,$B229,inv!$T$1:$T$1200,$A229,inv!$U$1:$U$1200,'DIAS DE INVENTARIO TAT'!E$1)</f>
        <v>0</v>
      </c>
      <c r="F229">
        <f>+SUMIFS(inv!$D$1:$D$1200,inv!$A$1:$A$1200,$B229,inv!$T$1:$T$1200,$A229,inv!$U$1:$U$1200,'DIAS DE INVENTARIO TAT'!F$1)</f>
        <v>0</v>
      </c>
      <c r="G229">
        <f>+SUMIFS(inv!$D$1:$D$1200,inv!$A$1:$A$1200,$B229,inv!$T$1:$T$1200,$A229,inv!$U$1:$U$1200,'DIAS DE INVENTARIO TAT'!G$1)</f>
        <v>0</v>
      </c>
      <c r="H229">
        <f>+SUMIFS(inv!$D$1:$D$1200,inv!$A$1:$A$1200,$B229,inv!$T$1:$T$1200,$A229,inv!$U$1:$U$1200,'DIAS DE INVENTARIO TAT'!H$1)</f>
        <v>0</v>
      </c>
      <c r="I229">
        <f>+SUMIFS(inv!$D$1:$D$1200,inv!$A$1:$A$1200,$B229,inv!$T$1:$T$1200,$A229,inv!$U$1:$U$1200,'DIAS DE INVENTARIO TAT'!I$1)</f>
        <v>0</v>
      </c>
      <c r="J229">
        <f>+SUMIFS(inv!$D$1:$D$1200,inv!$A$1:$A$1200,$B229,inv!$T$1:$T$1200,$A229,inv!$U$1:$U$1200,'DIAS DE INVENTARIO TAT'!J$1)</f>
        <v>0</v>
      </c>
      <c r="K229">
        <f>+SUMIFS(inv!$D$1:$D$1200,inv!$A$1:$A$1200,$B229,inv!$T$1:$T$1200,$A229,inv!$U$1:$U$1200,'DIAS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+SUMIFS(inv!$D$1:$D$1200,inv!$A$1:$A$1200,$B230,inv!$T$1:$T$1200,$A230,inv!$U$1:$U$1200,'DIAS DE INVENTARIO TAT'!E$1)</f>
        <v>0</v>
      </c>
      <c r="F230">
        <f>+SUMIFS(inv!$D$1:$D$1200,inv!$A$1:$A$1200,$B230,inv!$T$1:$T$1200,$A230,inv!$U$1:$U$1200,'DIAS DE INVENTARIO TAT'!F$1)</f>
        <v>0</v>
      </c>
      <c r="G230">
        <f>+SUMIFS(inv!$D$1:$D$1200,inv!$A$1:$A$1200,$B230,inv!$T$1:$T$1200,$A230,inv!$U$1:$U$1200,'DIAS DE INVENTARIO TAT'!G$1)</f>
        <v>0</v>
      </c>
      <c r="H230">
        <f>+SUMIFS(inv!$D$1:$D$1200,inv!$A$1:$A$1200,$B230,inv!$T$1:$T$1200,$A230,inv!$U$1:$U$1200,'DIAS DE INVENTARIO TAT'!H$1)</f>
        <v>0</v>
      </c>
      <c r="I230">
        <f>+SUMIFS(inv!$D$1:$D$1200,inv!$A$1:$A$1200,$B230,inv!$T$1:$T$1200,$A230,inv!$U$1:$U$1200,'DIAS DE INVENTARIO TAT'!I$1)</f>
        <v>0</v>
      </c>
      <c r="J230">
        <f>+SUMIFS(inv!$D$1:$D$1200,inv!$A$1:$A$1200,$B230,inv!$T$1:$T$1200,$A230,inv!$U$1:$U$1200,'DIAS DE INVENTARIO TAT'!J$1)</f>
        <v>0</v>
      </c>
      <c r="K230">
        <f>+SUMIFS(inv!$D$1:$D$1200,inv!$A$1:$A$1200,$B230,inv!$T$1:$T$1200,$A230,inv!$U$1:$U$1200,'DIAS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+SUMIFS(inv!$D$1:$D$1200,inv!$A$1:$A$1200,$B231,inv!$T$1:$T$1200,$A231,inv!$U$1:$U$1200,'DIAS DE INVENTARIO TAT'!E$1)</f>
        <v>0</v>
      </c>
      <c r="F231">
        <f>+SUMIFS(inv!$D$1:$D$1200,inv!$A$1:$A$1200,$B231,inv!$T$1:$T$1200,$A231,inv!$U$1:$U$1200,'DIAS DE INVENTARIO TAT'!F$1)</f>
        <v>0</v>
      </c>
      <c r="G231">
        <f>+SUMIFS(inv!$D$1:$D$1200,inv!$A$1:$A$1200,$B231,inv!$T$1:$T$1200,$A231,inv!$U$1:$U$1200,'DIAS DE INVENTARIO TAT'!G$1)</f>
        <v>0</v>
      </c>
      <c r="H231">
        <f>+SUMIFS(inv!$D$1:$D$1200,inv!$A$1:$A$1200,$B231,inv!$T$1:$T$1200,$A231,inv!$U$1:$U$1200,'DIAS DE INVENTARIO TAT'!H$1)</f>
        <v>0</v>
      </c>
      <c r="I231">
        <f>+SUMIFS(inv!$D$1:$D$1200,inv!$A$1:$A$1200,$B231,inv!$T$1:$T$1200,$A231,inv!$U$1:$U$1200,'DIAS DE INVENTARIO TAT'!I$1)</f>
        <v>0</v>
      </c>
      <c r="J231">
        <f>+SUMIFS(inv!$D$1:$D$1200,inv!$A$1:$A$1200,$B231,inv!$T$1:$T$1200,$A231,inv!$U$1:$U$1200,'DIAS DE INVENTARIO TAT'!J$1)</f>
        <v>0</v>
      </c>
      <c r="K231">
        <f>+SUMIFS(inv!$D$1:$D$1200,inv!$A$1:$A$1200,$B231,inv!$T$1:$T$1200,$A231,inv!$U$1:$U$1200,'DIAS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+SUMIFS(inv!$D$1:$D$1200,inv!$A$1:$A$1200,$B232,inv!$T$1:$T$1200,$A232,inv!$U$1:$U$1200,'DIAS DE INVENTARIO TAT'!E$1)</f>
        <v>0</v>
      </c>
      <c r="F232">
        <f>+SUMIFS(inv!$D$1:$D$1200,inv!$A$1:$A$1200,$B232,inv!$T$1:$T$1200,$A232,inv!$U$1:$U$1200,'DIAS DE INVENTARIO TAT'!F$1)</f>
        <v>0</v>
      </c>
      <c r="G232">
        <f>+SUMIFS(inv!$D$1:$D$1200,inv!$A$1:$A$1200,$B232,inv!$T$1:$T$1200,$A232,inv!$U$1:$U$1200,'DIAS DE INVENTARIO TAT'!G$1)</f>
        <v>0</v>
      </c>
      <c r="H232">
        <f>+SUMIFS(inv!$D$1:$D$1200,inv!$A$1:$A$1200,$B232,inv!$T$1:$T$1200,$A232,inv!$U$1:$U$1200,'DIAS DE INVENTARIO TAT'!H$1)</f>
        <v>0</v>
      </c>
      <c r="I232">
        <f>+SUMIFS(inv!$D$1:$D$1200,inv!$A$1:$A$1200,$B232,inv!$T$1:$T$1200,$A232,inv!$U$1:$U$1200,'DIAS DE INVENTARIO TAT'!I$1)</f>
        <v>0</v>
      </c>
      <c r="J232">
        <f>+SUMIFS(inv!$D$1:$D$1200,inv!$A$1:$A$1200,$B232,inv!$T$1:$T$1200,$A232,inv!$U$1:$U$1200,'DIAS DE INVENTARIO TAT'!J$1)</f>
        <v>0</v>
      </c>
      <c r="K232">
        <f>+SUMIFS(inv!$D$1:$D$1200,inv!$A$1:$A$1200,$B232,inv!$T$1:$T$1200,$A232,inv!$U$1:$U$1200,'DIAS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+SUMIFS(inv!$D$1:$D$1200,inv!$A$1:$A$1200,$B233,inv!$T$1:$T$1200,$A233,inv!$U$1:$U$1200,'DIAS DE INVENTARIO TAT'!E$1)</f>
        <v>0</v>
      </c>
      <c r="F233">
        <f>+SUMIFS(inv!$D$1:$D$1200,inv!$A$1:$A$1200,$B233,inv!$T$1:$T$1200,$A233,inv!$U$1:$U$1200,'DIAS DE INVENTARIO TAT'!F$1)</f>
        <v>0</v>
      </c>
      <c r="G233">
        <f>+SUMIFS(inv!$D$1:$D$1200,inv!$A$1:$A$1200,$B233,inv!$T$1:$T$1200,$A233,inv!$U$1:$U$1200,'DIAS DE INVENTARIO TAT'!G$1)</f>
        <v>0</v>
      </c>
      <c r="H233">
        <f>+SUMIFS(inv!$D$1:$D$1200,inv!$A$1:$A$1200,$B233,inv!$T$1:$T$1200,$A233,inv!$U$1:$U$1200,'DIAS DE INVENTARIO TAT'!H$1)</f>
        <v>0</v>
      </c>
      <c r="I233">
        <f>+SUMIFS(inv!$D$1:$D$1200,inv!$A$1:$A$1200,$B233,inv!$T$1:$T$1200,$A233,inv!$U$1:$U$1200,'DIAS DE INVENTARIO TAT'!I$1)</f>
        <v>0</v>
      </c>
      <c r="J233">
        <f>+SUMIFS(inv!$D$1:$D$1200,inv!$A$1:$A$1200,$B233,inv!$T$1:$T$1200,$A233,inv!$U$1:$U$1200,'DIAS DE INVENTARIO TAT'!J$1)</f>
        <v>0</v>
      </c>
      <c r="K233">
        <f>+SUMIFS(inv!$D$1:$D$1200,inv!$A$1:$A$1200,$B233,inv!$T$1:$T$1200,$A233,inv!$U$1:$U$1200,'DIAS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+SUMIFS(inv!$D$1:$D$1200,inv!$A$1:$A$1200,$B234,inv!$T$1:$T$1200,$A234,inv!$U$1:$U$1200,'DIAS DE INVENTARIO TAT'!E$1)</f>
        <v>0</v>
      </c>
      <c r="F234">
        <f>+SUMIFS(inv!$D$1:$D$1200,inv!$A$1:$A$1200,$B234,inv!$T$1:$T$1200,$A234,inv!$U$1:$U$1200,'DIAS DE INVENTARIO TAT'!F$1)</f>
        <v>0</v>
      </c>
      <c r="G234">
        <f>+SUMIFS(inv!$D$1:$D$1200,inv!$A$1:$A$1200,$B234,inv!$T$1:$T$1200,$A234,inv!$U$1:$U$1200,'DIAS DE INVENTARIO TAT'!G$1)</f>
        <v>0</v>
      </c>
      <c r="H234">
        <f>+SUMIFS(inv!$D$1:$D$1200,inv!$A$1:$A$1200,$B234,inv!$T$1:$T$1200,$A234,inv!$U$1:$U$1200,'DIAS DE INVENTARIO TAT'!H$1)</f>
        <v>0</v>
      </c>
      <c r="I234">
        <f>+SUMIFS(inv!$D$1:$D$1200,inv!$A$1:$A$1200,$B234,inv!$T$1:$T$1200,$A234,inv!$U$1:$U$1200,'DIAS DE INVENTARIO TAT'!I$1)</f>
        <v>0</v>
      </c>
      <c r="J234">
        <f>+SUMIFS(inv!$D$1:$D$1200,inv!$A$1:$A$1200,$B234,inv!$T$1:$T$1200,$A234,inv!$U$1:$U$1200,'DIAS DE INVENTARIO TAT'!J$1)</f>
        <v>0</v>
      </c>
      <c r="K234">
        <f>+SUMIFS(inv!$D$1:$D$1200,inv!$A$1:$A$1200,$B234,inv!$T$1:$T$1200,$A234,inv!$U$1:$U$1200,'DIAS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+SUMIFS(inv!$D$1:$D$1200,inv!$A$1:$A$1200,$B235,inv!$T$1:$T$1200,$A235,inv!$U$1:$U$1200,'DIAS DE INVENTARIO TAT'!E$1)</f>
        <v>0</v>
      </c>
      <c r="F235">
        <f>+SUMIFS(inv!$D$1:$D$1200,inv!$A$1:$A$1200,$B235,inv!$T$1:$T$1200,$A235,inv!$U$1:$U$1200,'DIAS DE INVENTARIO TAT'!F$1)</f>
        <v>0</v>
      </c>
      <c r="G235">
        <f>+SUMIFS(inv!$D$1:$D$1200,inv!$A$1:$A$1200,$B235,inv!$T$1:$T$1200,$A235,inv!$U$1:$U$1200,'DIAS DE INVENTARIO TAT'!G$1)</f>
        <v>0</v>
      </c>
      <c r="H235">
        <f>+SUMIFS(inv!$D$1:$D$1200,inv!$A$1:$A$1200,$B235,inv!$T$1:$T$1200,$A235,inv!$U$1:$U$1200,'DIAS DE INVENTARIO TAT'!H$1)</f>
        <v>0</v>
      </c>
      <c r="I235">
        <f>+SUMIFS(inv!$D$1:$D$1200,inv!$A$1:$A$1200,$B235,inv!$T$1:$T$1200,$A235,inv!$U$1:$U$1200,'DIAS DE INVENTARIO TAT'!I$1)</f>
        <v>0</v>
      </c>
      <c r="J235">
        <f>+SUMIFS(inv!$D$1:$D$1200,inv!$A$1:$A$1200,$B235,inv!$T$1:$T$1200,$A235,inv!$U$1:$U$1200,'DIAS DE INVENTARIO TAT'!J$1)</f>
        <v>0</v>
      </c>
      <c r="K235">
        <f>+SUMIFS(inv!$D$1:$D$1200,inv!$A$1:$A$1200,$B235,inv!$T$1:$T$1200,$A235,inv!$U$1:$U$1200,'DIAS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+SUMIFS(inv!$D$1:$D$1200,inv!$A$1:$A$1200,$B236,inv!$T$1:$T$1200,$A236,inv!$U$1:$U$1200,'DIAS DE INVENTARIO TAT'!E$1)</f>
        <v>0</v>
      </c>
      <c r="F236">
        <f>+SUMIFS(inv!$D$1:$D$1200,inv!$A$1:$A$1200,$B236,inv!$T$1:$T$1200,$A236,inv!$U$1:$U$1200,'DIAS DE INVENTARIO TAT'!F$1)</f>
        <v>0</v>
      </c>
      <c r="G236">
        <f>+SUMIFS(inv!$D$1:$D$1200,inv!$A$1:$A$1200,$B236,inv!$T$1:$T$1200,$A236,inv!$U$1:$U$1200,'DIAS DE INVENTARIO TAT'!G$1)</f>
        <v>0</v>
      </c>
      <c r="H236">
        <f>+SUMIFS(inv!$D$1:$D$1200,inv!$A$1:$A$1200,$B236,inv!$T$1:$T$1200,$A236,inv!$U$1:$U$1200,'DIAS DE INVENTARIO TAT'!H$1)</f>
        <v>0</v>
      </c>
      <c r="I236">
        <f>+SUMIFS(inv!$D$1:$D$1200,inv!$A$1:$A$1200,$B236,inv!$T$1:$T$1200,$A236,inv!$U$1:$U$1200,'DIAS DE INVENTARIO TAT'!I$1)</f>
        <v>0</v>
      </c>
      <c r="J236">
        <f>+SUMIFS(inv!$D$1:$D$1200,inv!$A$1:$A$1200,$B236,inv!$T$1:$T$1200,$A236,inv!$U$1:$U$1200,'DIAS DE INVENTARIO TAT'!J$1)</f>
        <v>0</v>
      </c>
      <c r="K236">
        <f>+SUMIFS(inv!$D$1:$D$1200,inv!$A$1:$A$1200,$B236,inv!$T$1:$T$1200,$A236,inv!$U$1:$U$1200,'DIAS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+SUMIFS(inv!$D$1:$D$1200,inv!$A$1:$A$1200,$B237,inv!$T$1:$T$1200,$A237,inv!$U$1:$U$1200,'DIAS DE INVENTARIO TAT'!E$1)</f>
        <v>0</v>
      </c>
      <c r="F237">
        <f>+SUMIFS(inv!$D$1:$D$1200,inv!$A$1:$A$1200,$B237,inv!$T$1:$T$1200,$A237,inv!$U$1:$U$1200,'DIAS DE INVENTARIO TAT'!F$1)</f>
        <v>0</v>
      </c>
      <c r="G237">
        <f>+SUMIFS(inv!$D$1:$D$1200,inv!$A$1:$A$1200,$B237,inv!$T$1:$T$1200,$A237,inv!$U$1:$U$1200,'DIAS DE INVENTARIO TAT'!G$1)</f>
        <v>0</v>
      </c>
      <c r="H237">
        <f>+SUMIFS(inv!$D$1:$D$1200,inv!$A$1:$A$1200,$B237,inv!$T$1:$T$1200,$A237,inv!$U$1:$U$1200,'DIAS DE INVENTARIO TAT'!H$1)</f>
        <v>0</v>
      </c>
      <c r="I237">
        <f>+SUMIFS(inv!$D$1:$D$1200,inv!$A$1:$A$1200,$B237,inv!$T$1:$T$1200,$A237,inv!$U$1:$U$1200,'DIAS DE INVENTARIO TAT'!I$1)</f>
        <v>0</v>
      </c>
      <c r="J237">
        <f>+SUMIFS(inv!$D$1:$D$1200,inv!$A$1:$A$1200,$B237,inv!$T$1:$T$1200,$A237,inv!$U$1:$U$1200,'DIAS DE INVENTARIO TAT'!J$1)</f>
        <v>0</v>
      </c>
      <c r="K237">
        <f>+SUMIFS(inv!$D$1:$D$1200,inv!$A$1:$A$1200,$B237,inv!$T$1:$T$1200,$A237,inv!$U$1:$U$1200,'DIAS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+SUMIFS(inv!$D$1:$D$1200,inv!$A$1:$A$1200,$B238,inv!$T$1:$T$1200,$A238,inv!$U$1:$U$1200,'DIAS DE INVENTARIO TAT'!E$1)</f>
        <v>0</v>
      </c>
      <c r="F238">
        <f>+SUMIFS(inv!$D$1:$D$1200,inv!$A$1:$A$1200,$B238,inv!$T$1:$T$1200,$A238,inv!$U$1:$U$1200,'DIAS DE INVENTARIO TAT'!F$1)</f>
        <v>0</v>
      </c>
      <c r="G238">
        <f>+SUMIFS(inv!$D$1:$D$1200,inv!$A$1:$A$1200,$B238,inv!$T$1:$T$1200,$A238,inv!$U$1:$U$1200,'DIAS DE INVENTARIO TAT'!G$1)</f>
        <v>0</v>
      </c>
      <c r="H238">
        <f>+SUMIFS(inv!$D$1:$D$1200,inv!$A$1:$A$1200,$B238,inv!$T$1:$T$1200,$A238,inv!$U$1:$U$1200,'DIAS DE INVENTARIO TAT'!H$1)</f>
        <v>0</v>
      </c>
      <c r="I238">
        <f>+SUMIFS(inv!$D$1:$D$1200,inv!$A$1:$A$1200,$B238,inv!$T$1:$T$1200,$A238,inv!$U$1:$U$1200,'DIAS DE INVENTARIO TAT'!I$1)</f>
        <v>0</v>
      </c>
      <c r="J238">
        <f>+SUMIFS(inv!$D$1:$D$1200,inv!$A$1:$A$1200,$B238,inv!$T$1:$T$1200,$A238,inv!$U$1:$U$1200,'DIAS DE INVENTARIO TAT'!J$1)</f>
        <v>0</v>
      </c>
      <c r="K238">
        <f>+SUMIFS(inv!$D$1:$D$1200,inv!$A$1:$A$1200,$B238,inv!$T$1:$T$1200,$A238,inv!$U$1:$U$1200,'DIAS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+SUMIFS(inv!$D$1:$D$1200,inv!$A$1:$A$1200,$B239,inv!$T$1:$T$1200,$A239,inv!$U$1:$U$1200,'DIAS DE INVENTARIO TAT'!E$1)</f>
        <v>0</v>
      </c>
      <c r="F239">
        <f>+SUMIFS(inv!$D$1:$D$1200,inv!$A$1:$A$1200,$B239,inv!$T$1:$T$1200,$A239,inv!$U$1:$U$1200,'DIAS DE INVENTARIO TAT'!F$1)</f>
        <v>0</v>
      </c>
      <c r="G239">
        <f>+SUMIFS(inv!$D$1:$D$1200,inv!$A$1:$A$1200,$B239,inv!$T$1:$T$1200,$A239,inv!$U$1:$U$1200,'DIAS DE INVENTARIO TAT'!G$1)</f>
        <v>0</v>
      </c>
      <c r="H239">
        <f>+SUMIFS(inv!$D$1:$D$1200,inv!$A$1:$A$1200,$B239,inv!$T$1:$T$1200,$A239,inv!$U$1:$U$1200,'DIAS DE INVENTARIO TAT'!H$1)</f>
        <v>0</v>
      </c>
      <c r="I239">
        <f>+SUMIFS(inv!$D$1:$D$1200,inv!$A$1:$A$1200,$B239,inv!$T$1:$T$1200,$A239,inv!$U$1:$U$1200,'DIAS DE INVENTARIO TAT'!I$1)</f>
        <v>0</v>
      </c>
      <c r="J239">
        <f>+SUMIFS(inv!$D$1:$D$1200,inv!$A$1:$A$1200,$B239,inv!$T$1:$T$1200,$A239,inv!$U$1:$U$1200,'DIAS DE INVENTARIO TAT'!J$1)</f>
        <v>0</v>
      </c>
      <c r="K239">
        <f>+SUMIFS(inv!$D$1:$D$1200,inv!$A$1:$A$1200,$B239,inv!$T$1:$T$1200,$A239,inv!$U$1:$U$1200,'DIAS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+SUMIFS(inv!$D$1:$D$1200,inv!$A$1:$A$1200,$B240,inv!$T$1:$T$1200,$A240,inv!$U$1:$U$1200,'DIAS DE INVENTARIO TAT'!E$1)</f>
        <v>0</v>
      </c>
      <c r="F240">
        <f>+SUMIFS(inv!$D$1:$D$1200,inv!$A$1:$A$1200,$B240,inv!$T$1:$T$1200,$A240,inv!$U$1:$U$1200,'DIAS DE INVENTARIO TAT'!F$1)</f>
        <v>0</v>
      </c>
      <c r="G240">
        <f>+SUMIFS(inv!$D$1:$D$1200,inv!$A$1:$A$1200,$B240,inv!$T$1:$T$1200,$A240,inv!$U$1:$U$1200,'DIAS DE INVENTARIO TAT'!G$1)</f>
        <v>0</v>
      </c>
      <c r="H240">
        <f>+SUMIFS(inv!$D$1:$D$1200,inv!$A$1:$A$1200,$B240,inv!$T$1:$T$1200,$A240,inv!$U$1:$U$1200,'DIAS DE INVENTARIO TAT'!H$1)</f>
        <v>0</v>
      </c>
      <c r="I240">
        <f>+SUMIFS(inv!$D$1:$D$1200,inv!$A$1:$A$1200,$B240,inv!$T$1:$T$1200,$A240,inv!$U$1:$U$1200,'DIAS DE INVENTARIO TAT'!I$1)</f>
        <v>0</v>
      </c>
      <c r="J240">
        <f>+SUMIFS(inv!$D$1:$D$1200,inv!$A$1:$A$1200,$B240,inv!$T$1:$T$1200,$A240,inv!$U$1:$U$1200,'DIAS DE INVENTARIO TAT'!J$1)</f>
        <v>0</v>
      </c>
      <c r="K240">
        <f>+SUMIFS(inv!$D$1:$D$1200,inv!$A$1:$A$1200,$B240,inv!$T$1:$T$1200,$A240,inv!$U$1:$U$1200,'DIAS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+SUMIFS(inv!$D$1:$D$1200,inv!$A$1:$A$1200,$B241,inv!$T$1:$T$1200,$A241,inv!$U$1:$U$1200,'DIAS DE INVENTARIO TAT'!E$1)</f>
        <v>0</v>
      </c>
      <c r="F241">
        <f>+SUMIFS(inv!$D$1:$D$1200,inv!$A$1:$A$1200,$B241,inv!$T$1:$T$1200,$A241,inv!$U$1:$U$1200,'DIAS DE INVENTARIO TAT'!F$1)</f>
        <v>0</v>
      </c>
      <c r="G241">
        <f>+SUMIFS(inv!$D$1:$D$1200,inv!$A$1:$A$1200,$B241,inv!$T$1:$T$1200,$A241,inv!$U$1:$U$1200,'DIAS DE INVENTARIO TAT'!G$1)</f>
        <v>0</v>
      </c>
      <c r="H241">
        <f>+SUMIFS(inv!$D$1:$D$1200,inv!$A$1:$A$1200,$B241,inv!$T$1:$T$1200,$A241,inv!$U$1:$U$1200,'DIAS DE INVENTARIO TAT'!H$1)</f>
        <v>0</v>
      </c>
      <c r="I241">
        <f>+SUMIFS(inv!$D$1:$D$1200,inv!$A$1:$A$1200,$B241,inv!$T$1:$T$1200,$A241,inv!$U$1:$U$1200,'DIAS DE INVENTARIO TAT'!I$1)</f>
        <v>0</v>
      </c>
      <c r="J241">
        <f>+SUMIFS(inv!$D$1:$D$1200,inv!$A$1:$A$1200,$B241,inv!$T$1:$T$1200,$A241,inv!$U$1:$U$1200,'DIAS DE INVENTARIO TAT'!J$1)</f>
        <v>0</v>
      </c>
      <c r="K241">
        <f>+SUMIFS(inv!$D$1:$D$1200,inv!$A$1:$A$1200,$B241,inv!$T$1:$T$1200,$A241,inv!$U$1:$U$1200,'DIAS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+SUMIFS(inv!$D$1:$D$1200,inv!$A$1:$A$1200,$B242,inv!$T$1:$T$1200,$A242,inv!$U$1:$U$1200,'DIAS DE INVENTARIO TAT'!E$1)</f>
        <v>0</v>
      </c>
      <c r="F242">
        <f>+SUMIFS(inv!$D$1:$D$1200,inv!$A$1:$A$1200,$B242,inv!$T$1:$T$1200,$A242,inv!$U$1:$U$1200,'DIAS DE INVENTARIO TAT'!F$1)</f>
        <v>0</v>
      </c>
      <c r="G242">
        <f>+SUMIFS(inv!$D$1:$D$1200,inv!$A$1:$A$1200,$B242,inv!$T$1:$T$1200,$A242,inv!$U$1:$U$1200,'DIAS DE INVENTARIO TAT'!G$1)</f>
        <v>0</v>
      </c>
      <c r="H242">
        <f>+SUMIFS(inv!$D$1:$D$1200,inv!$A$1:$A$1200,$B242,inv!$T$1:$T$1200,$A242,inv!$U$1:$U$1200,'DIAS DE INVENTARIO TAT'!H$1)</f>
        <v>0</v>
      </c>
      <c r="I242">
        <f>+SUMIFS(inv!$D$1:$D$1200,inv!$A$1:$A$1200,$B242,inv!$T$1:$T$1200,$A242,inv!$U$1:$U$1200,'DIAS DE INVENTARIO TAT'!I$1)</f>
        <v>0</v>
      </c>
      <c r="J242">
        <f>+SUMIFS(inv!$D$1:$D$1200,inv!$A$1:$A$1200,$B242,inv!$T$1:$T$1200,$A242,inv!$U$1:$U$1200,'DIAS DE INVENTARIO TAT'!J$1)</f>
        <v>0</v>
      </c>
      <c r="K242">
        <f>+SUMIFS(inv!$D$1:$D$1200,inv!$A$1:$A$1200,$B242,inv!$T$1:$T$1200,$A242,inv!$U$1:$U$1200,'DIAS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+SUMIFS(inv!$D$1:$D$1200,inv!$A$1:$A$1200,$B243,inv!$T$1:$T$1200,$A243,inv!$U$1:$U$1200,'DIAS DE INVENTARIO TAT'!E$1)</f>
        <v>0</v>
      </c>
      <c r="F243">
        <f>+SUMIFS(inv!$D$1:$D$1200,inv!$A$1:$A$1200,$B243,inv!$T$1:$T$1200,$A243,inv!$U$1:$U$1200,'DIAS DE INVENTARIO TAT'!F$1)</f>
        <v>0</v>
      </c>
      <c r="G243">
        <f>+SUMIFS(inv!$D$1:$D$1200,inv!$A$1:$A$1200,$B243,inv!$T$1:$T$1200,$A243,inv!$U$1:$U$1200,'DIAS DE INVENTARIO TAT'!G$1)</f>
        <v>0</v>
      </c>
      <c r="H243">
        <f>+SUMIFS(inv!$D$1:$D$1200,inv!$A$1:$A$1200,$B243,inv!$T$1:$T$1200,$A243,inv!$U$1:$U$1200,'DIAS DE INVENTARIO TAT'!H$1)</f>
        <v>0</v>
      </c>
      <c r="I243">
        <f>+SUMIFS(inv!$D$1:$D$1200,inv!$A$1:$A$1200,$B243,inv!$T$1:$T$1200,$A243,inv!$U$1:$U$1200,'DIAS DE INVENTARIO TAT'!I$1)</f>
        <v>0</v>
      </c>
      <c r="J243">
        <f>+SUMIFS(inv!$D$1:$D$1200,inv!$A$1:$A$1200,$B243,inv!$T$1:$T$1200,$A243,inv!$U$1:$U$1200,'DIAS DE INVENTARIO TAT'!J$1)</f>
        <v>0</v>
      </c>
      <c r="K243">
        <f>+SUMIFS(inv!$D$1:$D$1200,inv!$A$1:$A$1200,$B243,inv!$T$1:$T$1200,$A243,inv!$U$1:$U$1200,'DIAS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+SUMIFS(inv!$D$1:$D$1200,inv!$A$1:$A$1200,$B244,inv!$T$1:$T$1200,$A244,inv!$U$1:$U$1200,'DIAS DE INVENTARIO TAT'!E$1)</f>
        <v>0</v>
      </c>
      <c r="F244">
        <f>+SUMIFS(inv!$D$1:$D$1200,inv!$A$1:$A$1200,$B244,inv!$T$1:$T$1200,$A244,inv!$U$1:$U$1200,'DIAS DE INVENTARIO TAT'!F$1)</f>
        <v>0</v>
      </c>
      <c r="G244">
        <f>+SUMIFS(inv!$D$1:$D$1200,inv!$A$1:$A$1200,$B244,inv!$T$1:$T$1200,$A244,inv!$U$1:$U$1200,'DIAS DE INVENTARIO TAT'!G$1)</f>
        <v>0</v>
      </c>
      <c r="H244">
        <f>+SUMIFS(inv!$D$1:$D$1200,inv!$A$1:$A$1200,$B244,inv!$T$1:$T$1200,$A244,inv!$U$1:$U$1200,'DIAS DE INVENTARIO TAT'!H$1)</f>
        <v>0</v>
      </c>
      <c r="I244">
        <f>+SUMIFS(inv!$D$1:$D$1200,inv!$A$1:$A$1200,$B244,inv!$T$1:$T$1200,$A244,inv!$U$1:$U$1200,'DIAS DE INVENTARIO TAT'!I$1)</f>
        <v>0</v>
      </c>
      <c r="J244">
        <f>+SUMIFS(inv!$D$1:$D$1200,inv!$A$1:$A$1200,$B244,inv!$T$1:$T$1200,$A244,inv!$U$1:$U$1200,'DIAS DE INVENTARIO TAT'!J$1)</f>
        <v>0</v>
      </c>
      <c r="K244">
        <f>+SUMIFS(inv!$D$1:$D$1200,inv!$A$1:$A$1200,$B244,inv!$T$1:$T$1200,$A244,inv!$U$1:$U$1200,'DIAS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+SUMIFS(inv!$D$1:$D$1200,inv!$A$1:$A$1200,$B245,inv!$T$1:$T$1200,$A245,inv!$U$1:$U$1200,'DIAS DE INVENTARIO TAT'!E$1)</f>
        <v>0</v>
      </c>
      <c r="F245">
        <f>+SUMIFS(inv!$D$1:$D$1200,inv!$A$1:$A$1200,$B245,inv!$T$1:$T$1200,$A245,inv!$U$1:$U$1200,'DIAS DE INVENTARIO TAT'!F$1)</f>
        <v>0</v>
      </c>
      <c r="G245">
        <f>+SUMIFS(inv!$D$1:$D$1200,inv!$A$1:$A$1200,$B245,inv!$T$1:$T$1200,$A245,inv!$U$1:$U$1200,'DIAS DE INVENTARIO TAT'!G$1)</f>
        <v>0</v>
      </c>
      <c r="H245">
        <f>+SUMIFS(inv!$D$1:$D$1200,inv!$A$1:$A$1200,$B245,inv!$T$1:$T$1200,$A245,inv!$U$1:$U$1200,'DIAS DE INVENTARIO TAT'!H$1)</f>
        <v>0</v>
      </c>
      <c r="I245">
        <f>+SUMIFS(inv!$D$1:$D$1200,inv!$A$1:$A$1200,$B245,inv!$T$1:$T$1200,$A245,inv!$U$1:$U$1200,'DIAS DE INVENTARIO TAT'!I$1)</f>
        <v>0</v>
      </c>
      <c r="J245">
        <f>+SUMIFS(inv!$D$1:$D$1200,inv!$A$1:$A$1200,$B245,inv!$T$1:$T$1200,$A245,inv!$U$1:$U$1200,'DIAS DE INVENTARIO TAT'!J$1)</f>
        <v>0</v>
      </c>
      <c r="K245">
        <f>+SUMIFS(inv!$D$1:$D$1200,inv!$A$1:$A$1200,$B245,inv!$T$1:$T$1200,$A245,inv!$U$1:$U$1200,'DIAS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+SUMIFS(inv!$D$1:$D$1200,inv!$A$1:$A$1200,$B246,inv!$T$1:$T$1200,$A246,inv!$U$1:$U$1200,'DIAS DE INVENTARIO TAT'!E$1)</f>
        <v>0</v>
      </c>
      <c r="F246">
        <f>+SUMIFS(inv!$D$1:$D$1200,inv!$A$1:$A$1200,$B246,inv!$T$1:$T$1200,$A246,inv!$U$1:$U$1200,'DIAS DE INVENTARIO TAT'!F$1)</f>
        <v>0</v>
      </c>
      <c r="G246">
        <f>+SUMIFS(inv!$D$1:$D$1200,inv!$A$1:$A$1200,$B246,inv!$T$1:$T$1200,$A246,inv!$U$1:$U$1200,'DIAS DE INVENTARIO TAT'!G$1)</f>
        <v>0</v>
      </c>
      <c r="H246">
        <f>+SUMIFS(inv!$D$1:$D$1200,inv!$A$1:$A$1200,$B246,inv!$T$1:$T$1200,$A246,inv!$U$1:$U$1200,'DIAS DE INVENTARIO TAT'!H$1)</f>
        <v>0</v>
      </c>
      <c r="I246">
        <f>+SUMIFS(inv!$D$1:$D$1200,inv!$A$1:$A$1200,$B246,inv!$T$1:$T$1200,$A246,inv!$U$1:$U$1200,'DIAS DE INVENTARIO TAT'!I$1)</f>
        <v>0</v>
      </c>
      <c r="J246">
        <f>+SUMIFS(inv!$D$1:$D$1200,inv!$A$1:$A$1200,$B246,inv!$T$1:$T$1200,$A246,inv!$U$1:$U$1200,'DIAS DE INVENTARIO TAT'!J$1)</f>
        <v>0</v>
      </c>
      <c r="K246">
        <f>+SUMIFS(inv!$D$1:$D$1200,inv!$A$1:$A$1200,$B246,inv!$T$1:$T$1200,$A246,inv!$U$1:$U$1200,'DIAS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+SUMIFS(inv!$D$1:$D$1200,inv!$A$1:$A$1200,$B247,inv!$T$1:$T$1200,$A247,inv!$U$1:$U$1200,'DIAS DE INVENTARIO TAT'!E$1)</f>
        <v>0</v>
      </c>
      <c r="F247">
        <f>+SUMIFS(inv!$D$1:$D$1200,inv!$A$1:$A$1200,$B247,inv!$T$1:$T$1200,$A247,inv!$U$1:$U$1200,'DIAS DE INVENTARIO TAT'!F$1)</f>
        <v>0</v>
      </c>
      <c r="G247">
        <f>+SUMIFS(inv!$D$1:$D$1200,inv!$A$1:$A$1200,$B247,inv!$T$1:$T$1200,$A247,inv!$U$1:$U$1200,'DIAS DE INVENTARIO TAT'!G$1)</f>
        <v>0</v>
      </c>
      <c r="H247">
        <f>+SUMIFS(inv!$D$1:$D$1200,inv!$A$1:$A$1200,$B247,inv!$T$1:$T$1200,$A247,inv!$U$1:$U$1200,'DIAS DE INVENTARIO TAT'!H$1)</f>
        <v>0</v>
      </c>
      <c r="I247">
        <f>+SUMIFS(inv!$D$1:$D$1200,inv!$A$1:$A$1200,$B247,inv!$T$1:$T$1200,$A247,inv!$U$1:$U$1200,'DIAS DE INVENTARIO TAT'!I$1)</f>
        <v>0</v>
      </c>
      <c r="J247">
        <f>+SUMIFS(inv!$D$1:$D$1200,inv!$A$1:$A$1200,$B247,inv!$T$1:$T$1200,$A247,inv!$U$1:$U$1200,'DIAS DE INVENTARIO TAT'!J$1)</f>
        <v>0</v>
      </c>
      <c r="K247">
        <f>+SUMIFS(inv!$D$1:$D$1200,inv!$A$1:$A$1200,$B247,inv!$T$1:$T$1200,$A247,inv!$U$1:$U$1200,'DIAS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+SUMIFS(inv!$D$1:$D$1200,inv!$A$1:$A$1200,$B248,inv!$T$1:$T$1200,$A248,inv!$U$1:$U$1200,'DIAS DE INVENTARIO TAT'!E$1)</f>
        <v>0</v>
      </c>
      <c r="F248">
        <f>+SUMIFS(inv!$D$1:$D$1200,inv!$A$1:$A$1200,$B248,inv!$T$1:$T$1200,$A248,inv!$U$1:$U$1200,'DIAS DE INVENTARIO TAT'!F$1)</f>
        <v>0</v>
      </c>
      <c r="G248">
        <f>+SUMIFS(inv!$D$1:$D$1200,inv!$A$1:$A$1200,$B248,inv!$T$1:$T$1200,$A248,inv!$U$1:$U$1200,'DIAS DE INVENTARIO TAT'!G$1)</f>
        <v>0</v>
      </c>
      <c r="H248">
        <f>+SUMIFS(inv!$D$1:$D$1200,inv!$A$1:$A$1200,$B248,inv!$T$1:$T$1200,$A248,inv!$U$1:$U$1200,'DIAS DE INVENTARIO TAT'!H$1)</f>
        <v>0</v>
      </c>
      <c r="I248">
        <f>+SUMIFS(inv!$D$1:$D$1200,inv!$A$1:$A$1200,$B248,inv!$T$1:$T$1200,$A248,inv!$U$1:$U$1200,'DIAS DE INVENTARIO TAT'!I$1)</f>
        <v>0</v>
      </c>
      <c r="J248">
        <f>+SUMIFS(inv!$D$1:$D$1200,inv!$A$1:$A$1200,$B248,inv!$T$1:$T$1200,$A248,inv!$U$1:$U$1200,'DIAS DE INVENTARIO TAT'!J$1)</f>
        <v>0</v>
      </c>
      <c r="K248">
        <f>+SUMIFS(inv!$D$1:$D$1200,inv!$A$1:$A$1200,$B248,inv!$T$1:$T$1200,$A248,inv!$U$1:$U$1200,'DIAS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+SUMIFS(inv!$D$1:$D$1200,inv!$A$1:$A$1200,$B249,inv!$T$1:$T$1200,$A249,inv!$U$1:$U$1200,'DIAS DE INVENTARIO TAT'!E$1)</f>
        <v>0</v>
      </c>
      <c r="F249">
        <f>+SUMIFS(inv!$D$1:$D$1200,inv!$A$1:$A$1200,$B249,inv!$T$1:$T$1200,$A249,inv!$U$1:$U$1200,'DIAS DE INVENTARIO TAT'!F$1)</f>
        <v>0</v>
      </c>
      <c r="G249">
        <f>+SUMIFS(inv!$D$1:$D$1200,inv!$A$1:$A$1200,$B249,inv!$T$1:$T$1200,$A249,inv!$U$1:$U$1200,'DIAS DE INVENTARIO TAT'!G$1)</f>
        <v>0</v>
      </c>
      <c r="H249">
        <f>+SUMIFS(inv!$D$1:$D$1200,inv!$A$1:$A$1200,$B249,inv!$T$1:$T$1200,$A249,inv!$U$1:$U$1200,'DIAS DE INVENTARIO TAT'!H$1)</f>
        <v>0</v>
      </c>
      <c r="I249">
        <f>+SUMIFS(inv!$D$1:$D$1200,inv!$A$1:$A$1200,$B249,inv!$T$1:$T$1200,$A249,inv!$U$1:$U$1200,'DIAS DE INVENTARIO TAT'!I$1)</f>
        <v>0</v>
      </c>
      <c r="J249">
        <f>+SUMIFS(inv!$D$1:$D$1200,inv!$A$1:$A$1200,$B249,inv!$T$1:$T$1200,$A249,inv!$U$1:$U$1200,'DIAS DE INVENTARIO TAT'!J$1)</f>
        <v>0</v>
      </c>
      <c r="K249">
        <f>+SUMIFS(inv!$D$1:$D$1200,inv!$A$1:$A$1200,$B249,inv!$T$1:$T$1200,$A249,inv!$U$1:$U$1200,'DIAS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+SUMIFS(inv!$D$1:$D$1200,inv!$A$1:$A$1200,$B250,inv!$T$1:$T$1200,$A250,inv!$U$1:$U$1200,'DIAS DE INVENTARIO TAT'!E$1)</f>
        <v>0</v>
      </c>
      <c r="F250">
        <f>+SUMIFS(inv!$D$1:$D$1200,inv!$A$1:$A$1200,$B250,inv!$T$1:$T$1200,$A250,inv!$U$1:$U$1200,'DIAS DE INVENTARIO TAT'!F$1)</f>
        <v>0</v>
      </c>
      <c r="G250">
        <f>+SUMIFS(inv!$D$1:$D$1200,inv!$A$1:$A$1200,$B250,inv!$T$1:$T$1200,$A250,inv!$U$1:$U$1200,'DIAS DE INVENTARIO TAT'!G$1)</f>
        <v>0</v>
      </c>
      <c r="H250">
        <f>+SUMIFS(inv!$D$1:$D$1200,inv!$A$1:$A$1200,$B250,inv!$T$1:$T$1200,$A250,inv!$U$1:$U$1200,'DIAS DE INVENTARIO TAT'!H$1)</f>
        <v>0</v>
      </c>
      <c r="I250">
        <f>+SUMIFS(inv!$D$1:$D$1200,inv!$A$1:$A$1200,$B250,inv!$T$1:$T$1200,$A250,inv!$U$1:$U$1200,'DIAS DE INVENTARIO TAT'!I$1)</f>
        <v>0</v>
      </c>
      <c r="J250">
        <f>+SUMIFS(inv!$D$1:$D$1200,inv!$A$1:$A$1200,$B250,inv!$T$1:$T$1200,$A250,inv!$U$1:$U$1200,'DIAS DE INVENTARIO TAT'!J$1)</f>
        <v>0</v>
      </c>
      <c r="K250">
        <f>+SUMIFS(inv!$D$1:$D$1200,inv!$A$1:$A$1200,$B250,inv!$T$1:$T$1200,$A250,inv!$U$1:$U$1200,'DIAS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+SUMIFS(inv!$D$1:$D$1200,inv!$A$1:$A$1200,$B251,inv!$T$1:$T$1200,$A251,inv!$U$1:$U$1200,'DIAS DE INVENTARIO TAT'!E$1)</f>
        <v>0</v>
      </c>
      <c r="F251">
        <f>+SUMIFS(inv!$D$1:$D$1200,inv!$A$1:$A$1200,$B251,inv!$T$1:$T$1200,$A251,inv!$U$1:$U$1200,'DIAS DE INVENTARIO TAT'!F$1)</f>
        <v>0</v>
      </c>
      <c r="G251">
        <f>+SUMIFS(inv!$D$1:$D$1200,inv!$A$1:$A$1200,$B251,inv!$T$1:$T$1200,$A251,inv!$U$1:$U$1200,'DIAS DE INVENTARIO TAT'!G$1)</f>
        <v>0</v>
      </c>
      <c r="H251">
        <f>+SUMIFS(inv!$D$1:$D$1200,inv!$A$1:$A$1200,$B251,inv!$T$1:$T$1200,$A251,inv!$U$1:$U$1200,'DIAS DE INVENTARIO TAT'!H$1)</f>
        <v>0</v>
      </c>
      <c r="I251">
        <f>+SUMIFS(inv!$D$1:$D$1200,inv!$A$1:$A$1200,$B251,inv!$T$1:$T$1200,$A251,inv!$U$1:$U$1200,'DIAS DE INVENTARIO TAT'!I$1)</f>
        <v>0</v>
      </c>
      <c r="J251">
        <f>+SUMIFS(inv!$D$1:$D$1200,inv!$A$1:$A$1200,$B251,inv!$T$1:$T$1200,$A251,inv!$U$1:$U$1200,'DIAS DE INVENTARIO TAT'!J$1)</f>
        <v>0</v>
      </c>
      <c r="K251">
        <f>+SUMIFS(inv!$D$1:$D$1200,inv!$A$1:$A$1200,$B251,inv!$T$1:$T$1200,$A251,inv!$U$1:$U$1200,'DIAS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+SUMIFS(inv!$D$1:$D$1200,inv!$A$1:$A$1200,$B252,inv!$T$1:$T$1200,$A252,inv!$U$1:$U$1200,'DIAS DE INVENTARIO TAT'!E$1)</f>
        <v>0</v>
      </c>
      <c r="F252">
        <f>+SUMIFS(inv!$D$1:$D$1200,inv!$A$1:$A$1200,$B252,inv!$T$1:$T$1200,$A252,inv!$U$1:$U$1200,'DIAS DE INVENTARIO TAT'!F$1)</f>
        <v>0</v>
      </c>
      <c r="G252">
        <f>+SUMIFS(inv!$D$1:$D$1200,inv!$A$1:$A$1200,$B252,inv!$T$1:$T$1200,$A252,inv!$U$1:$U$1200,'DIAS DE INVENTARIO TAT'!G$1)</f>
        <v>0</v>
      </c>
      <c r="H252">
        <f>+SUMIFS(inv!$D$1:$D$1200,inv!$A$1:$A$1200,$B252,inv!$T$1:$T$1200,$A252,inv!$U$1:$U$1200,'DIAS DE INVENTARIO TAT'!H$1)</f>
        <v>0</v>
      </c>
      <c r="I252">
        <f>+SUMIFS(inv!$D$1:$D$1200,inv!$A$1:$A$1200,$B252,inv!$T$1:$T$1200,$A252,inv!$U$1:$U$1200,'DIAS DE INVENTARIO TAT'!I$1)</f>
        <v>0</v>
      </c>
      <c r="J252">
        <f>+SUMIFS(inv!$D$1:$D$1200,inv!$A$1:$A$1200,$B252,inv!$T$1:$T$1200,$A252,inv!$U$1:$U$1200,'DIAS DE INVENTARIO TAT'!J$1)</f>
        <v>0</v>
      </c>
      <c r="K252">
        <f>+SUMIFS(inv!$D$1:$D$1200,inv!$A$1:$A$1200,$B252,inv!$T$1:$T$1200,$A252,inv!$U$1:$U$1200,'DIAS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+SUMIFS(inv!$D$1:$D$1200,inv!$A$1:$A$1200,$B253,inv!$T$1:$T$1200,$A253,inv!$U$1:$U$1200,'DIAS DE INVENTARIO TAT'!E$1)</f>
        <v>0</v>
      </c>
      <c r="F253">
        <f>+SUMIFS(inv!$D$1:$D$1200,inv!$A$1:$A$1200,$B253,inv!$T$1:$T$1200,$A253,inv!$U$1:$U$1200,'DIAS DE INVENTARIO TAT'!F$1)</f>
        <v>0</v>
      </c>
      <c r="G253">
        <f>+SUMIFS(inv!$D$1:$D$1200,inv!$A$1:$A$1200,$B253,inv!$T$1:$T$1200,$A253,inv!$U$1:$U$1200,'DIAS DE INVENTARIO TAT'!G$1)</f>
        <v>0</v>
      </c>
      <c r="H253">
        <f>+SUMIFS(inv!$D$1:$D$1200,inv!$A$1:$A$1200,$B253,inv!$T$1:$T$1200,$A253,inv!$U$1:$U$1200,'DIAS DE INVENTARIO TAT'!H$1)</f>
        <v>0</v>
      </c>
      <c r="I253">
        <f>+SUMIFS(inv!$D$1:$D$1200,inv!$A$1:$A$1200,$B253,inv!$T$1:$T$1200,$A253,inv!$U$1:$U$1200,'DIAS DE INVENTARIO TAT'!I$1)</f>
        <v>0</v>
      </c>
      <c r="J253">
        <f>+SUMIFS(inv!$D$1:$D$1200,inv!$A$1:$A$1200,$B253,inv!$T$1:$T$1200,$A253,inv!$U$1:$U$1200,'DIAS DE INVENTARIO TAT'!J$1)</f>
        <v>0</v>
      </c>
      <c r="K253">
        <f>+SUMIFS(inv!$D$1:$D$1200,inv!$A$1:$A$1200,$B253,inv!$T$1:$T$1200,$A253,inv!$U$1:$U$1200,'DIAS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+SUMIFS(inv!$D$1:$D$1200,inv!$A$1:$A$1200,$B254,inv!$T$1:$T$1200,$A254,inv!$U$1:$U$1200,'DIAS DE INVENTARIO TAT'!E$1)</f>
        <v>0</v>
      </c>
      <c r="F254">
        <f>+SUMIFS(inv!$D$1:$D$1200,inv!$A$1:$A$1200,$B254,inv!$T$1:$T$1200,$A254,inv!$U$1:$U$1200,'DIAS DE INVENTARIO TAT'!F$1)</f>
        <v>0</v>
      </c>
      <c r="G254">
        <f>+SUMIFS(inv!$D$1:$D$1200,inv!$A$1:$A$1200,$B254,inv!$T$1:$T$1200,$A254,inv!$U$1:$U$1200,'DIAS DE INVENTARIO TAT'!G$1)</f>
        <v>0</v>
      </c>
      <c r="H254">
        <f>+SUMIFS(inv!$D$1:$D$1200,inv!$A$1:$A$1200,$B254,inv!$T$1:$T$1200,$A254,inv!$U$1:$U$1200,'DIAS DE INVENTARIO TAT'!H$1)</f>
        <v>0</v>
      </c>
      <c r="I254">
        <f>+SUMIFS(inv!$D$1:$D$1200,inv!$A$1:$A$1200,$B254,inv!$T$1:$T$1200,$A254,inv!$U$1:$U$1200,'DIAS DE INVENTARIO TAT'!I$1)</f>
        <v>0</v>
      </c>
      <c r="J254">
        <f>+SUMIFS(inv!$D$1:$D$1200,inv!$A$1:$A$1200,$B254,inv!$T$1:$T$1200,$A254,inv!$U$1:$U$1200,'DIAS DE INVENTARIO TAT'!J$1)</f>
        <v>0</v>
      </c>
      <c r="K254">
        <f>+SUMIFS(inv!$D$1:$D$1200,inv!$A$1:$A$1200,$B254,inv!$T$1:$T$1200,$A254,inv!$U$1:$U$1200,'DIAS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+SUMIFS(inv!$D$1:$D$1200,inv!$A$1:$A$1200,$B255,inv!$T$1:$T$1200,$A255,inv!$U$1:$U$1200,'DIAS DE INVENTARIO TAT'!E$1)</f>
        <v>0</v>
      </c>
      <c r="F255">
        <f>+SUMIFS(inv!$D$1:$D$1200,inv!$A$1:$A$1200,$B255,inv!$T$1:$T$1200,$A255,inv!$U$1:$U$1200,'DIAS DE INVENTARIO TAT'!F$1)</f>
        <v>0</v>
      </c>
      <c r="G255">
        <f>+SUMIFS(inv!$D$1:$D$1200,inv!$A$1:$A$1200,$B255,inv!$T$1:$T$1200,$A255,inv!$U$1:$U$1200,'DIAS DE INVENTARIO TAT'!G$1)</f>
        <v>0</v>
      </c>
      <c r="H255">
        <f>+SUMIFS(inv!$D$1:$D$1200,inv!$A$1:$A$1200,$B255,inv!$T$1:$T$1200,$A255,inv!$U$1:$U$1200,'DIAS DE INVENTARIO TAT'!H$1)</f>
        <v>0</v>
      </c>
      <c r="I255">
        <f>+SUMIFS(inv!$D$1:$D$1200,inv!$A$1:$A$1200,$B255,inv!$T$1:$T$1200,$A255,inv!$U$1:$U$1200,'DIAS DE INVENTARIO TAT'!I$1)</f>
        <v>0</v>
      </c>
      <c r="J255">
        <f>+SUMIFS(inv!$D$1:$D$1200,inv!$A$1:$A$1200,$B255,inv!$T$1:$T$1200,$A255,inv!$U$1:$U$1200,'DIAS DE INVENTARIO TAT'!J$1)</f>
        <v>0</v>
      </c>
      <c r="K255">
        <f>+SUMIFS(inv!$D$1:$D$1200,inv!$A$1:$A$1200,$B255,inv!$T$1:$T$1200,$A255,inv!$U$1:$U$1200,'DIAS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+SUMIFS(inv!$D$1:$D$1200,inv!$A$1:$A$1200,$B256,inv!$T$1:$T$1200,$A256,inv!$U$1:$U$1200,'DIAS DE INVENTARIO TAT'!E$1)</f>
        <v>0</v>
      </c>
      <c r="F256">
        <f>+SUMIFS(inv!$D$1:$D$1200,inv!$A$1:$A$1200,$B256,inv!$T$1:$T$1200,$A256,inv!$U$1:$U$1200,'DIAS DE INVENTARIO TAT'!F$1)</f>
        <v>0</v>
      </c>
      <c r="G256">
        <f>+SUMIFS(inv!$D$1:$D$1200,inv!$A$1:$A$1200,$B256,inv!$T$1:$T$1200,$A256,inv!$U$1:$U$1200,'DIAS DE INVENTARIO TAT'!G$1)</f>
        <v>0</v>
      </c>
      <c r="H256">
        <f>+SUMIFS(inv!$D$1:$D$1200,inv!$A$1:$A$1200,$B256,inv!$T$1:$T$1200,$A256,inv!$U$1:$U$1200,'DIAS DE INVENTARIO TAT'!H$1)</f>
        <v>0</v>
      </c>
      <c r="I256">
        <f>+SUMIFS(inv!$D$1:$D$1200,inv!$A$1:$A$1200,$B256,inv!$T$1:$T$1200,$A256,inv!$U$1:$U$1200,'DIAS DE INVENTARIO TAT'!I$1)</f>
        <v>0</v>
      </c>
      <c r="J256">
        <f>+SUMIFS(inv!$D$1:$D$1200,inv!$A$1:$A$1200,$B256,inv!$T$1:$T$1200,$A256,inv!$U$1:$U$1200,'DIAS DE INVENTARIO TAT'!J$1)</f>
        <v>0</v>
      </c>
      <c r="K256">
        <f>+SUMIFS(inv!$D$1:$D$1200,inv!$A$1:$A$1200,$B256,inv!$T$1:$T$1200,$A256,inv!$U$1:$U$1200,'DIAS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+SUMIFS(inv!$D$1:$D$1200,inv!$A$1:$A$1200,$B257,inv!$T$1:$T$1200,$A257,inv!$U$1:$U$1200,'DIAS DE INVENTARIO TAT'!E$1)</f>
        <v>0</v>
      </c>
      <c r="F257">
        <f>+SUMIFS(inv!$D$1:$D$1200,inv!$A$1:$A$1200,$B257,inv!$T$1:$T$1200,$A257,inv!$U$1:$U$1200,'DIAS DE INVENTARIO TAT'!F$1)</f>
        <v>0</v>
      </c>
      <c r="G257">
        <f>+SUMIFS(inv!$D$1:$D$1200,inv!$A$1:$A$1200,$B257,inv!$T$1:$T$1200,$A257,inv!$U$1:$U$1200,'DIAS DE INVENTARIO TAT'!G$1)</f>
        <v>0</v>
      </c>
      <c r="H257">
        <f>+SUMIFS(inv!$D$1:$D$1200,inv!$A$1:$A$1200,$B257,inv!$T$1:$T$1200,$A257,inv!$U$1:$U$1200,'DIAS DE INVENTARIO TAT'!H$1)</f>
        <v>0</v>
      </c>
      <c r="I257">
        <f>+SUMIFS(inv!$D$1:$D$1200,inv!$A$1:$A$1200,$B257,inv!$T$1:$T$1200,$A257,inv!$U$1:$U$1200,'DIAS DE INVENTARIO TAT'!I$1)</f>
        <v>0</v>
      </c>
      <c r="J257">
        <f>+SUMIFS(inv!$D$1:$D$1200,inv!$A$1:$A$1200,$B257,inv!$T$1:$T$1200,$A257,inv!$U$1:$U$1200,'DIAS DE INVENTARIO TAT'!J$1)</f>
        <v>0</v>
      </c>
      <c r="K257">
        <f>+SUMIFS(inv!$D$1:$D$1200,inv!$A$1:$A$1200,$B257,inv!$T$1:$T$1200,$A257,inv!$U$1:$U$1200,'DIAS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+SUMIFS(inv!$D$1:$D$1200,inv!$A$1:$A$1200,$B258,inv!$T$1:$T$1200,$A258,inv!$U$1:$U$1200,'DIAS DE INVENTARIO TAT'!E$1)</f>
        <v>0</v>
      </c>
      <c r="F258">
        <f>+SUMIFS(inv!$D$1:$D$1200,inv!$A$1:$A$1200,$B258,inv!$T$1:$T$1200,$A258,inv!$U$1:$U$1200,'DIAS DE INVENTARIO TAT'!F$1)</f>
        <v>0</v>
      </c>
      <c r="G258">
        <f>+SUMIFS(inv!$D$1:$D$1200,inv!$A$1:$A$1200,$B258,inv!$T$1:$T$1200,$A258,inv!$U$1:$U$1200,'DIAS DE INVENTARIO TAT'!G$1)</f>
        <v>0</v>
      </c>
      <c r="H258">
        <f>+SUMIFS(inv!$D$1:$D$1200,inv!$A$1:$A$1200,$B258,inv!$T$1:$T$1200,$A258,inv!$U$1:$U$1200,'DIAS DE INVENTARIO TAT'!H$1)</f>
        <v>0</v>
      </c>
      <c r="I258">
        <f>+SUMIFS(inv!$D$1:$D$1200,inv!$A$1:$A$1200,$B258,inv!$T$1:$T$1200,$A258,inv!$U$1:$U$1200,'DIAS DE INVENTARIO TAT'!I$1)</f>
        <v>0</v>
      </c>
      <c r="J258">
        <f>+SUMIFS(inv!$D$1:$D$1200,inv!$A$1:$A$1200,$B258,inv!$T$1:$T$1200,$A258,inv!$U$1:$U$1200,'DIAS DE INVENTARIO TAT'!J$1)</f>
        <v>0</v>
      </c>
      <c r="K258">
        <f>+SUMIFS(inv!$D$1:$D$1200,inv!$A$1:$A$1200,$B258,inv!$T$1:$T$1200,$A258,inv!$U$1:$U$1200,'DIAS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+SUMIFS(inv!$D$1:$D$1200,inv!$A$1:$A$1200,$B259,inv!$T$1:$T$1200,$A259,inv!$U$1:$U$1200,'DIAS DE INVENTARIO TAT'!E$1)</f>
        <v>0</v>
      </c>
      <c r="F259">
        <f>+SUMIFS(inv!$D$1:$D$1200,inv!$A$1:$A$1200,$B259,inv!$T$1:$T$1200,$A259,inv!$U$1:$U$1200,'DIAS DE INVENTARIO TAT'!F$1)</f>
        <v>0</v>
      </c>
      <c r="G259">
        <f>+SUMIFS(inv!$D$1:$D$1200,inv!$A$1:$A$1200,$B259,inv!$T$1:$T$1200,$A259,inv!$U$1:$U$1200,'DIAS DE INVENTARIO TAT'!G$1)</f>
        <v>0</v>
      </c>
      <c r="H259">
        <f>+SUMIFS(inv!$D$1:$D$1200,inv!$A$1:$A$1200,$B259,inv!$T$1:$T$1200,$A259,inv!$U$1:$U$1200,'DIAS DE INVENTARIO TAT'!H$1)</f>
        <v>0</v>
      </c>
      <c r="I259">
        <f>+SUMIFS(inv!$D$1:$D$1200,inv!$A$1:$A$1200,$B259,inv!$T$1:$T$1200,$A259,inv!$U$1:$U$1200,'DIAS DE INVENTARIO TAT'!I$1)</f>
        <v>0</v>
      </c>
      <c r="J259">
        <f>+SUMIFS(inv!$D$1:$D$1200,inv!$A$1:$A$1200,$B259,inv!$T$1:$T$1200,$A259,inv!$U$1:$U$1200,'DIAS DE INVENTARIO TAT'!J$1)</f>
        <v>0</v>
      </c>
      <c r="K259">
        <f>+SUMIFS(inv!$D$1:$D$1200,inv!$A$1:$A$1200,$B259,inv!$T$1:$T$1200,$A259,inv!$U$1:$U$1200,'DIAS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+SUMIFS(inv!$D$1:$D$1200,inv!$A$1:$A$1200,$B260,inv!$T$1:$T$1200,$A260,inv!$U$1:$U$1200,'DIAS DE INVENTARIO TAT'!E$1)</f>
        <v>0</v>
      </c>
      <c r="F260">
        <f>+SUMIFS(inv!$D$1:$D$1200,inv!$A$1:$A$1200,$B260,inv!$T$1:$T$1200,$A260,inv!$U$1:$U$1200,'DIAS DE INVENTARIO TAT'!F$1)</f>
        <v>0</v>
      </c>
      <c r="G260">
        <f>+SUMIFS(inv!$D$1:$D$1200,inv!$A$1:$A$1200,$B260,inv!$T$1:$T$1200,$A260,inv!$U$1:$U$1200,'DIAS DE INVENTARIO TAT'!G$1)</f>
        <v>0</v>
      </c>
      <c r="H260">
        <f>+SUMIFS(inv!$D$1:$D$1200,inv!$A$1:$A$1200,$B260,inv!$T$1:$T$1200,$A260,inv!$U$1:$U$1200,'DIAS DE INVENTARIO TAT'!H$1)</f>
        <v>0</v>
      </c>
      <c r="I260">
        <f>+SUMIFS(inv!$D$1:$D$1200,inv!$A$1:$A$1200,$B260,inv!$T$1:$T$1200,$A260,inv!$U$1:$U$1200,'DIAS DE INVENTARIO TAT'!I$1)</f>
        <v>0</v>
      </c>
      <c r="J260">
        <f>+SUMIFS(inv!$D$1:$D$1200,inv!$A$1:$A$1200,$B260,inv!$T$1:$T$1200,$A260,inv!$U$1:$U$1200,'DIAS DE INVENTARIO TAT'!J$1)</f>
        <v>0</v>
      </c>
      <c r="K260">
        <f>+SUMIFS(inv!$D$1:$D$1200,inv!$A$1:$A$1200,$B260,inv!$T$1:$T$1200,$A260,inv!$U$1:$U$1200,'DIAS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+SUMIFS(inv!$D$1:$D$1200,inv!$A$1:$A$1200,$B261,inv!$T$1:$T$1200,$A261,inv!$U$1:$U$1200,'DIAS DE INVENTARIO TAT'!E$1)</f>
        <v>0</v>
      </c>
      <c r="F261">
        <f>+SUMIFS(inv!$D$1:$D$1200,inv!$A$1:$A$1200,$B261,inv!$T$1:$T$1200,$A261,inv!$U$1:$U$1200,'DIAS DE INVENTARIO TAT'!F$1)</f>
        <v>0</v>
      </c>
      <c r="G261">
        <f>+SUMIFS(inv!$D$1:$D$1200,inv!$A$1:$A$1200,$B261,inv!$T$1:$T$1200,$A261,inv!$U$1:$U$1200,'DIAS DE INVENTARIO TAT'!G$1)</f>
        <v>0</v>
      </c>
      <c r="H261">
        <f>+SUMIFS(inv!$D$1:$D$1200,inv!$A$1:$A$1200,$B261,inv!$T$1:$T$1200,$A261,inv!$U$1:$U$1200,'DIAS DE INVENTARIO TAT'!H$1)</f>
        <v>0</v>
      </c>
      <c r="I261">
        <f>+SUMIFS(inv!$D$1:$D$1200,inv!$A$1:$A$1200,$B261,inv!$T$1:$T$1200,$A261,inv!$U$1:$U$1200,'DIAS DE INVENTARIO TAT'!I$1)</f>
        <v>0</v>
      </c>
      <c r="J261">
        <f>+SUMIFS(inv!$D$1:$D$1200,inv!$A$1:$A$1200,$B261,inv!$T$1:$T$1200,$A261,inv!$U$1:$U$1200,'DIAS DE INVENTARIO TAT'!J$1)</f>
        <v>0</v>
      </c>
      <c r="K261">
        <f>+SUMIFS(inv!$D$1:$D$1200,inv!$A$1:$A$1200,$B261,inv!$T$1:$T$1200,$A261,inv!$U$1:$U$1200,'DIAS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+SUMIFS(inv!$D$1:$D$1200,inv!$A$1:$A$1200,$B262,inv!$T$1:$T$1200,$A262,inv!$U$1:$U$1200,'DIAS DE INVENTARIO TAT'!E$1)</f>
        <v>0</v>
      </c>
      <c r="F262">
        <f>+SUMIFS(inv!$D$1:$D$1200,inv!$A$1:$A$1200,$B262,inv!$T$1:$T$1200,$A262,inv!$U$1:$U$1200,'DIAS DE INVENTARIO TAT'!F$1)</f>
        <v>0</v>
      </c>
      <c r="G262">
        <f>+SUMIFS(inv!$D$1:$D$1200,inv!$A$1:$A$1200,$B262,inv!$T$1:$T$1200,$A262,inv!$U$1:$U$1200,'DIAS DE INVENTARIO TAT'!G$1)</f>
        <v>0</v>
      </c>
      <c r="H262">
        <f>+SUMIFS(inv!$D$1:$D$1200,inv!$A$1:$A$1200,$B262,inv!$T$1:$T$1200,$A262,inv!$U$1:$U$1200,'DIAS DE INVENTARIO TAT'!H$1)</f>
        <v>0</v>
      </c>
      <c r="I262">
        <f>+SUMIFS(inv!$D$1:$D$1200,inv!$A$1:$A$1200,$B262,inv!$T$1:$T$1200,$A262,inv!$U$1:$U$1200,'DIAS DE INVENTARIO TAT'!I$1)</f>
        <v>0</v>
      </c>
      <c r="J262">
        <f>+SUMIFS(inv!$D$1:$D$1200,inv!$A$1:$A$1200,$B262,inv!$T$1:$T$1200,$A262,inv!$U$1:$U$1200,'DIAS DE INVENTARIO TAT'!J$1)</f>
        <v>0</v>
      </c>
      <c r="K262">
        <f>+SUMIFS(inv!$D$1:$D$1200,inv!$A$1:$A$1200,$B262,inv!$T$1:$T$1200,$A262,inv!$U$1:$U$1200,'DIAS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+SUMIFS(inv!$D$1:$D$1200,inv!$A$1:$A$1200,$B263,inv!$T$1:$T$1200,$A263,inv!$U$1:$U$1200,'DIAS DE INVENTARIO TAT'!E$1)</f>
        <v>0</v>
      </c>
      <c r="F263">
        <f>+SUMIFS(inv!$D$1:$D$1200,inv!$A$1:$A$1200,$B263,inv!$T$1:$T$1200,$A263,inv!$U$1:$U$1200,'DIAS DE INVENTARIO TAT'!F$1)</f>
        <v>0</v>
      </c>
      <c r="G263">
        <f>+SUMIFS(inv!$D$1:$D$1200,inv!$A$1:$A$1200,$B263,inv!$T$1:$T$1200,$A263,inv!$U$1:$U$1200,'DIAS DE INVENTARIO TAT'!G$1)</f>
        <v>0</v>
      </c>
      <c r="H263">
        <f>+SUMIFS(inv!$D$1:$D$1200,inv!$A$1:$A$1200,$B263,inv!$T$1:$T$1200,$A263,inv!$U$1:$U$1200,'DIAS DE INVENTARIO TAT'!H$1)</f>
        <v>0</v>
      </c>
      <c r="I263">
        <f>+SUMIFS(inv!$D$1:$D$1200,inv!$A$1:$A$1200,$B263,inv!$T$1:$T$1200,$A263,inv!$U$1:$U$1200,'DIAS DE INVENTARIO TAT'!I$1)</f>
        <v>0</v>
      </c>
      <c r="J263">
        <f>+SUMIFS(inv!$D$1:$D$1200,inv!$A$1:$A$1200,$B263,inv!$T$1:$T$1200,$A263,inv!$U$1:$U$1200,'DIAS DE INVENTARIO TAT'!J$1)</f>
        <v>0</v>
      </c>
      <c r="K263">
        <f>+SUMIFS(inv!$D$1:$D$1200,inv!$A$1:$A$1200,$B263,inv!$T$1:$T$1200,$A263,inv!$U$1:$U$1200,'DIAS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+SUMIFS(inv!$D$1:$D$1200,inv!$A$1:$A$1200,$B264,inv!$T$1:$T$1200,$A264,inv!$U$1:$U$1200,'DIAS DE INVENTARIO TAT'!E$1)</f>
        <v>0</v>
      </c>
      <c r="F264">
        <f>+SUMIFS(inv!$D$1:$D$1200,inv!$A$1:$A$1200,$B264,inv!$T$1:$T$1200,$A264,inv!$U$1:$U$1200,'DIAS DE INVENTARIO TAT'!F$1)</f>
        <v>0</v>
      </c>
      <c r="G264">
        <f>+SUMIFS(inv!$D$1:$D$1200,inv!$A$1:$A$1200,$B264,inv!$T$1:$T$1200,$A264,inv!$U$1:$U$1200,'DIAS DE INVENTARIO TAT'!G$1)</f>
        <v>0</v>
      </c>
      <c r="H264">
        <f>+SUMIFS(inv!$D$1:$D$1200,inv!$A$1:$A$1200,$B264,inv!$T$1:$T$1200,$A264,inv!$U$1:$U$1200,'DIAS DE INVENTARIO TAT'!H$1)</f>
        <v>0</v>
      </c>
      <c r="I264">
        <f>+SUMIFS(inv!$D$1:$D$1200,inv!$A$1:$A$1200,$B264,inv!$T$1:$T$1200,$A264,inv!$U$1:$U$1200,'DIAS DE INVENTARIO TAT'!I$1)</f>
        <v>0</v>
      </c>
      <c r="J264">
        <f>+SUMIFS(inv!$D$1:$D$1200,inv!$A$1:$A$1200,$B264,inv!$T$1:$T$1200,$A264,inv!$U$1:$U$1200,'DIAS DE INVENTARIO TAT'!J$1)</f>
        <v>0</v>
      </c>
      <c r="K264">
        <f>+SUMIFS(inv!$D$1:$D$1200,inv!$A$1:$A$1200,$B264,inv!$T$1:$T$1200,$A264,inv!$U$1:$U$1200,'DIAS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+SUMIFS(inv!$D$1:$D$1200,inv!$A$1:$A$1200,$B265,inv!$T$1:$T$1200,$A265,inv!$U$1:$U$1200,'DIAS DE INVENTARIO TAT'!E$1)</f>
        <v>0</v>
      </c>
      <c r="F265">
        <f>+SUMIFS(inv!$D$1:$D$1200,inv!$A$1:$A$1200,$B265,inv!$T$1:$T$1200,$A265,inv!$U$1:$U$1200,'DIAS DE INVENTARIO TAT'!F$1)</f>
        <v>0</v>
      </c>
      <c r="G265">
        <f>+SUMIFS(inv!$D$1:$D$1200,inv!$A$1:$A$1200,$B265,inv!$T$1:$T$1200,$A265,inv!$U$1:$U$1200,'DIAS DE INVENTARIO TAT'!G$1)</f>
        <v>0</v>
      </c>
      <c r="H265">
        <f>+SUMIFS(inv!$D$1:$D$1200,inv!$A$1:$A$1200,$B265,inv!$T$1:$T$1200,$A265,inv!$U$1:$U$1200,'DIAS DE INVENTARIO TAT'!H$1)</f>
        <v>0</v>
      </c>
      <c r="I265">
        <f>+SUMIFS(inv!$D$1:$D$1200,inv!$A$1:$A$1200,$B265,inv!$T$1:$T$1200,$A265,inv!$U$1:$U$1200,'DIAS DE INVENTARIO TAT'!I$1)</f>
        <v>0</v>
      </c>
      <c r="J265">
        <f>+SUMIFS(inv!$D$1:$D$1200,inv!$A$1:$A$1200,$B265,inv!$T$1:$T$1200,$A265,inv!$U$1:$U$1200,'DIAS DE INVENTARIO TAT'!J$1)</f>
        <v>0</v>
      </c>
      <c r="K265">
        <f>+SUMIFS(inv!$D$1:$D$1200,inv!$A$1:$A$1200,$B265,inv!$T$1:$T$1200,$A265,inv!$U$1:$U$1200,'DIAS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+SUMIFS(inv!$D$1:$D$1200,inv!$A$1:$A$1200,$B266,inv!$T$1:$T$1200,$A266,inv!$U$1:$U$1200,'DIAS DE INVENTARIO TAT'!E$1)</f>
        <v>0</v>
      </c>
      <c r="F266">
        <f>+SUMIFS(inv!$D$1:$D$1200,inv!$A$1:$A$1200,$B266,inv!$T$1:$T$1200,$A266,inv!$U$1:$U$1200,'DIAS DE INVENTARIO TAT'!F$1)</f>
        <v>0</v>
      </c>
      <c r="G266">
        <f>+SUMIFS(inv!$D$1:$D$1200,inv!$A$1:$A$1200,$B266,inv!$T$1:$T$1200,$A266,inv!$U$1:$U$1200,'DIAS DE INVENTARIO TAT'!G$1)</f>
        <v>0</v>
      </c>
      <c r="H266">
        <f>+SUMIFS(inv!$D$1:$D$1200,inv!$A$1:$A$1200,$B266,inv!$T$1:$T$1200,$A266,inv!$U$1:$U$1200,'DIAS DE INVENTARIO TAT'!H$1)</f>
        <v>0</v>
      </c>
      <c r="I266">
        <f>+SUMIFS(inv!$D$1:$D$1200,inv!$A$1:$A$1200,$B266,inv!$T$1:$T$1200,$A266,inv!$U$1:$U$1200,'DIAS DE INVENTARIO TAT'!I$1)</f>
        <v>0</v>
      </c>
      <c r="J266">
        <f>+SUMIFS(inv!$D$1:$D$1200,inv!$A$1:$A$1200,$B266,inv!$T$1:$T$1200,$A266,inv!$U$1:$U$1200,'DIAS DE INVENTARIO TAT'!J$1)</f>
        <v>0</v>
      </c>
      <c r="K266">
        <f>+SUMIFS(inv!$D$1:$D$1200,inv!$A$1:$A$1200,$B266,inv!$T$1:$T$1200,$A266,inv!$U$1:$U$1200,'DIAS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+SUMIFS(inv!$D$1:$D$1200,inv!$A$1:$A$1200,$B267,inv!$T$1:$T$1200,$A267,inv!$U$1:$U$1200,'DIAS DE INVENTARIO TAT'!E$1)</f>
        <v>0</v>
      </c>
      <c r="F267">
        <f>+SUMIFS(inv!$D$1:$D$1200,inv!$A$1:$A$1200,$B267,inv!$T$1:$T$1200,$A267,inv!$U$1:$U$1200,'DIAS DE INVENTARIO TAT'!F$1)</f>
        <v>0</v>
      </c>
      <c r="G267">
        <f>+SUMIFS(inv!$D$1:$D$1200,inv!$A$1:$A$1200,$B267,inv!$T$1:$T$1200,$A267,inv!$U$1:$U$1200,'DIAS DE INVENTARIO TAT'!G$1)</f>
        <v>0</v>
      </c>
      <c r="H267">
        <f>+SUMIFS(inv!$D$1:$D$1200,inv!$A$1:$A$1200,$B267,inv!$T$1:$T$1200,$A267,inv!$U$1:$U$1200,'DIAS DE INVENTARIO TAT'!H$1)</f>
        <v>0</v>
      </c>
      <c r="I267">
        <f>+SUMIFS(inv!$D$1:$D$1200,inv!$A$1:$A$1200,$B267,inv!$T$1:$T$1200,$A267,inv!$U$1:$U$1200,'DIAS DE INVENTARIO TAT'!I$1)</f>
        <v>0</v>
      </c>
      <c r="J267">
        <f>+SUMIFS(inv!$D$1:$D$1200,inv!$A$1:$A$1200,$B267,inv!$T$1:$T$1200,$A267,inv!$U$1:$U$1200,'DIAS DE INVENTARIO TAT'!J$1)</f>
        <v>0</v>
      </c>
      <c r="K267">
        <f>+SUMIFS(inv!$D$1:$D$1200,inv!$A$1:$A$1200,$B267,inv!$T$1:$T$1200,$A267,inv!$U$1:$U$1200,'DIAS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+SUMIFS(inv!$D$1:$D$1200,inv!$A$1:$A$1200,$B268,inv!$T$1:$T$1200,$A268,inv!$U$1:$U$1200,'DIAS DE INVENTARIO TAT'!E$1)</f>
        <v>0</v>
      </c>
      <c r="F268">
        <f>+SUMIFS(inv!$D$1:$D$1200,inv!$A$1:$A$1200,$B268,inv!$T$1:$T$1200,$A268,inv!$U$1:$U$1200,'DIAS DE INVENTARIO TAT'!F$1)</f>
        <v>0</v>
      </c>
      <c r="G268">
        <f>+SUMIFS(inv!$D$1:$D$1200,inv!$A$1:$A$1200,$B268,inv!$T$1:$T$1200,$A268,inv!$U$1:$U$1200,'DIAS DE INVENTARIO TAT'!G$1)</f>
        <v>0</v>
      </c>
      <c r="H268">
        <f>+SUMIFS(inv!$D$1:$D$1200,inv!$A$1:$A$1200,$B268,inv!$T$1:$T$1200,$A268,inv!$U$1:$U$1200,'DIAS DE INVENTARIO TAT'!H$1)</f>
        <v>0</v>
      </c>
      <c r="I268">
        <f>+SUMIFS(inv!$D$1:$D$1200,inv!$A$1:$A$1200,$B268,inv!$T$1:$T$1200,$A268,inv!$U$1:$U$1200,'DIAS DE INVENTARIO TAT'!I$1)</f>
        <v>0</v>
      </c>
      <c r="J268">
        <f>+SUMIFS(inv!$D$1:$D$1200,inv!$A$1:$A$1200,$B268,inv!$T$1:$T$1200,$A268,inv!$U$1:$U$1200,'DIAS DE INVENTARIO TAT'!J$1)</f>
        <v>0</v>
      </c>
      <c r="K268">
        <f>+SUMIFS(inv!$D$1:$D$1200,inv!$A$1:$A$1200,$B268,inv!$T$1:$T$1200,$A268,inv!$U$1:$U$1200,'DIAS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+SUMIFS(inv!$D$1:$D$1200,inv!$A$1:$A$1200,$B269,inv!$T$1:$T$1200,$A269,inv!$U$1:$U$1200,'DIAS DE INVENTARIO TAT'!E$1)</f>
        <v>0</v>
      </c>
      <c r="F269">
        <f>+SUMIFS(inv!$D$1:$D$1200,inv!$A$1:$A$1200,$B269,inv!$T$1:$T$1200,$A269,inv!$U$1:$U$1200,'DIAS DE INVENTARIO TAT'!F$1)</f>
        <v>0</v>
      </c>
      <c r="G269">
        <f>+SUMIFS(inv!$D$1:$D$1200,inv!$A$1:$A$1200,$B269,inv!$T$1:$T$1200,$A269,inv!$U$1:$U$1200,'DIAS DE INVENTARIO TAT'!G$1)</f>
        <v>0</v>
      </c>
      <c r="H269">
        <f>+SUMIFS(inv!$D$1:$D$1200,inv!$A$1:$A$1200,$B269,inv!$T$1:$T$1200,$A269,inv!$U$1:$U$1200,'DIAS DE INVENTARIO TAT'!H$1)</f>
        <v>0</v>
      </c>
      <c r="I269">
        <f>+SUMIFS(inv!$D$1:$D$1200,inv!$A$1:$A$1200,$B269,inv!$T$1:$T$1200,$A269,inv!$U$1:$U$1200,'DIAS DE INVENTARIO TAT'!I$1)</f>
        <v>0</v>
      </c>
      <c r="J269">
        <f>+SUMIFS(inv!$D$1:$D$1200,inv!$A$1:$A$1200,$B269,inv!$T$1:$T$1200,$A269,inv!$U$1:$U$1200,'DIAS DE INVENTARIO TAT'!J$1)</f>
        <v>0</v>
      </c>
      <c r="K269">
        <f>+SUMIFS(inv!$D$1:$D$1200,inv!$A$1:$A$1200,$B269,inv!$T$1:$T$1200,$A269,inv!$U$1:$U$1200,'DIAS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+SUMIFS(inv!$D$1:$D$1200,inv!$A$1:$A$1200,$B270,inv!$T$1:$T$1200,$A270,inv!$U$1:$U$1200,'DIAS DE INVENTARIO TAT'!E$1)</f>
        <v>0</v>
      </c>
      <c r="F270">
        <f>+SUMIFS(inv!$D$1:$D$1200,inv!$A$1:$A$1200,$B270,inv!$T$1:$T$1200,$A270,inv!$U$1:$U$1200,'DIAS DE INVENTARIO TAT'!F$1)</f>
        <v>0</v>
      </c>
      <c r="G270">
        <f>+SUMIFS(inv!$D$1:$D$1200,inv!$A$1:$A$1200,$B270,inv!$T$1:$T$1200,$A270,inv!$U$1:$U$1200,'DIAS DE INVENTARIO TAT'!G$1)</f>
        <v>0</v>
      </c>
      <c r="H270">
        <f>+SUMIFS(inv!$D$1:$D$1200,inv!$A$1:$A$1200,$B270,inv!$T$1:$T$1200,$A270,inv!$U$1:$U$1200,'DIAS DE INVENTARIO TAT'!H$1)</f>
        <v>0</v>
      </c>
      <c r="I270">
        <f>+SUMIFS(inv!$D$1:$D$1200,inv!$A$1:$A$1200,$B270,inv!$T$1:$T$1200,$A270,inv!$U$1:$U$1200,'DIAS DE INVENTARIO TAT'!I$1)</f>
        <v>0</v>
      </c>
      <c r="J270">
        <f>+SUMIFS(inv!$D$1:$D$1200,inv!$A$1:$A$1200,$B270,inv!$T$1:$T$1200,$A270,inv!$U$1:$U$1200,'DIAS DE INVENTARIO TAT'!J$1)</f>
        <v>0</v>
      </c>
      <c r="K270">
        <f>+SUMIFS(inv!$D$1:$D$1200,inv!$A$1:$A$1200,$B270,inv!$T$1:$T$1200,$A270,inv!$U$1:$U$1200,'DIAS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+SUMIFS(inv!$D$1:$D$1200,inv!$A$1:$A$1200,$B271,inv!$T$1:$T$1200,$A271,inv!$U$1:$U$1200,'DIAS DE INVENTARIO TAT'!E$1)</f>
        <v>0</v>
      </c>
      <c r="F271">
        <f>+SUMIFS(inv!$D$1:$D$1200,inv!$A$1:$A$1200,$B271,inv!$T$1:$T$1200,$A271,inv!$U$1:$U$1200,'DIAS DE INVENTARIO TAT'!F$1)</f>
        <v>0</v>
      </c>
      <c r="G271">
        <f>+SUMIFS(inv!$D$1:$D$1200,inv!$A$1:$A$1200,$B271,inv!$T$1:$T$1200,$A271,inv!$U$1:$U$1200,'DIAS DE INVENTARIO TAT'!G$1)</f>
        <v>0</v>
      </c>
      <c r="H271">
        <f>+SUMIFS(inv!$D$1:$D$1200,inv!$A$1:$A$1200,$B271,inv!$T$1:$T$1200,$A271,inv!$U$1:$U$1200,'DIAS DE INVENTARIO TAT'!H$1)</f>
        <v>0</v>
      </c>
      <c r="I271">
        <f>+SUMIFS(inv!$D$1:$D$1200,inv!$A$1:$A$1200,$B271,inv!$T$1:$T$1200,$A271,inv!$U$1:$U$1200,'DIAS DE INVENTARIO TAT'!I$1)</f>
        <v>0</v>
      </c>
      <c r="J271">
        <f>+SUMIFS(inv!$D$1:$D$1200,inv!$A$1:$A$1200,$B271,inv!$T$1:$T$1200,$A271,inv!$U$1:$U$1200,'DIAS DE INVENTARIO TAT'!J$1)</f>
        <v>0</v>
      </c>
      <c r="K271">
        <f>+SUMIFS(inv!$D$1:$D$1200,inv!$A$1:$A$1200,$B271,inv!$T$1:$T$1200,$A271,inv!$U$1:$U$1200,'DIAS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+SUMIFS(inv!$D$1:$D$1200,inv!$A$1:$A$1200,$B272,inv!$T$1:$T$1200,$A272,inv!$U$1:$U$1200,'DIAS DE INVENTARIO TAT'!E$1)</f>
        <v>0</v>
      </c>
      <c r="F272">
        <f>+SUMIFS(inv!$D$1:$D$1200,inv!$A$1:$A$1200,$B272,inv!$T$1:$T$1200,$A272,inv!$U$1:$U$1200,'DIAS DE INVENTARIO TAT'!F$1)</f>
        <v>0</v>
      </c>
      <c r="G272">
        <f>+SUMIFS(inv!$D$1:$D$1200,inv!$A$1:$A$1200,$B272,inv!$T$1:$T$1200,$A272,inv!$U$1:$U$1200,'DIAS DE INVENTARIO TAT'!G$1)</f>
        <v>0</v>
      </c>
      <c r="H272">
        <f>+SUMIFS(inv!$D$1:$D$1200,inv!$A$1:$A$1200,$B272,inv!$T$1:$T$1200,$A272,inv!$U$1:$U$1200,'DIAS DE INVENTARIO TAT'!H$1)</f>
        <v>0</v>
      </c>
      <c r="I272">
        <f>+SUMIFS(inv!$D$1:$D$1200,inv!$A$1:$A$1200,$B272,inv!$T$1:$T$1200,$A272,inv!$U$1:$U$1200,'DIAS DE INVENTARIO TAT'!I$1)</f>
        <v>0</v>
      </c>
      <c r="J272">
        <f>+SUMIFS(inv!$D$1:$D$1200,inv!$A$1:$A$1200,$B272,inv!$T$1:$T$1200,$A272,inv!$U$1:$U$1200,'DIAS DE INVENTARIO TAT'!J$1)</f>
        <v>0</v>
      </c>
      <c r="K272">
        <f>+SUMIFS(inv!$D$1:$D$1200,inv!$A$1:$A$1200,$B272,inv!$T$1:$T$1200,$A272,inv!$U$1:$U$1200,'DIAS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+SUMIFS(inv!$D$1:$D$1200,inv!$A$1:$A$1200,$B273,inv!$T$1:$T$1200,$A273,inv!$U$1:$U$1200,'DIAS DE INVENTARIO TAT'!E$1)</f>
        <v>0</v>
      </c>
      <c r="F273">
        <f>+SUMIFS(inv!$D$1:$D$1200,inv!$A$1:$A$1200,$B273,inv!$T$1:$T$1200,$A273,inv!$U$1:$U$1200,'DIAS DE INVENTARIO TAT'!F$1)</f>
        <v>0</v>
      </c>
      <c r="G273">
        <f>+SUMIFS(inv!$D$1:$D$1200,inv!$A$1:$A$1200,$B273,inv!$T$1:$T$1200,$A273,inv!$U$1:$U$1200,'DIAS DE INVENTARIO TAT'!G$1)</f>
        <v>0</v>
      </c>
      <c r="H273">
        <f>+SUMIFS(inv!$D$1:$D$1200,inv!$A$1:$A$1200,$B273,inv!$T$1:$T$1200,$A273,inv!$U$1:$U$1200,'DIAS DE INVENTARIO TAT'!H$1)</f>
        <v>0</v>
      </c>
      <c r="I273">
        <f>+SUMIFS(inv!$D$1:$D$1200,inv!$A$1:$A$1200,$B273,inv!$T$1:$T$1200,$A273,inv!$U$1:$U$1200,'DIAS DE INVENTARIO TAT'!I$1)</f>
        <v>0</v>
      </c>
      <c r="J273">
        <f>+SUMIFS(inv!$D$1:$D$1200,inv!$A$1:$A$1200,$B273,inv!$T$1:$T$1200,$A273,inv!$U$1:$U$1200,'DIAS DE INVENTARIO TAT'!J$1)</f>
        <v>0</v>
      </c>
      <c r="K273">
        <f>+SUMIFS(inv!$D$1:$D$1200,inv!$A$1:$A$1200,$B273,inv!$T$1:$T$1200,$A273,inv!$U$1:$U$1200,'DIAS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+SUMIFS(inv!$D$1:$D$1200,inv!$A$1:$A$1200,$B274,inv!$T$1:$T$1200,$A274,inv!$U$1:$U$1200,'DIAS DE INVENTARIO TAT'!E$1)</f>
        <v>0</v>
      </c>
      <c r="F274">
        <f>+SUMIFS(inv!$D$1:$D$1200,inv!$A$1:$A$1200,$B274,inv!$T$1:$T$1200,$A274,inv!$U$1:$U$1200,'DIAS DE INVENTARIO TAT'!F$1)</f>
        <v>0</v>
      </c>
      <c r="G274">
        <f>+SUMIFS(inv!$D$1:$D$1200,inv!$A$1:$A$1200,$B274,inv!$T$1:$T$1200,$A274,inv!$U$1:$U$1200,'DIAS DE INVENTARIO TAT'!G$1)</f>
        <v>0</v>
      </c>
      <c r="H274">
        <f>+SUMIFS(inv!$D$1:$D$1200,inv!$A$1:$A$1200,$B274,inv!$T$1:$T$1200,$A274,inv!$U$1:$U$1200,'DIAS DE INVENTARIO TAT'!H$1)</f>
        <v>0</v>
      </c>
      <c r="I274">
        <f>+SUMIFS(inv!$D$1:$D$1200,inv!$A$1:$A$1200,$B274,inv!$T$1:$T$1200,$A274,inv!$U$1:$U$1200,'DIAS DE INVENTARIO TAT'!I$1)</f>
        <v>0</v>
      </c>
      <c r="J274">
        <f>+SUMIFS(inv!$D$1:$D$1200,inv!$A$1:$A$1200,$B274,inv!$T$1:$T$1200,$A274,inv!$U$1:$U$1200,'DIAS DE INVENTARIO TAT'!J$1)</f>
        <v>0</v>
      </c>
      <c r="K274">
        <f>+SUMIFS(inv!$D$1:$D$1200,inv!$A$1:$A$1200,$B274,inv!$T$1:$T$1200,$A274,inv!$U$1:$U$1200,'DIAS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+SUMIFS(inv!$D$1:$D$1200,inv!$A$1:$A$1200,$B275,inv!$T$1:$T$1200,$A275,inv!$U$1:$U$1200,'DIAS DE INVENTARIO TAT'!E$1)</f>
        <v>0</v>
      </c>
      <c r="F275">
        <f>+SUMIFS(inv!$D$1:$D$1200,inv!$A$1:$A$1200,$B275,inv!$T$1:$T$1200,$A275,inv!$U$1:$U$1200,'DIAS DE INVENTARIO TAT'!F$1)</f>
        <v>0</v>
      </c>
      <c r="G275">
        <f>+SUMIFS(inv!$D$1:$D$1200,inv!$A$1:$A$1200,$B275,inv!$T$1:$T$1200,$A275,inv!$U$1:$U$1200,'DIAS DE INVENTARIO TAT'!G$1)</f>
        <v>0</v>
      </c>
      <c r="H275">
        <f>+SUMIFS(inv!$D$1:$D$1200,inv!$A$1:$A$1200,$B275,inv!$T$1:$T$1200,$A275,inv!$U$1:$U$1200,'DIAS DE INVENTARIO TAT'!H$1)</f>
        <v>0</v>
      </c>
      <c r="I275">
        <f>+SUMIFS(inv!$D$1:$D$1200,inv!$A$1:$A$1200,$B275,inv!$T$1:$T$1200,$A275,inv!$U$1:$U$1200,'DIAS DE INVENTARIO TAT'!I$1)</f>
        <v>0</v>
      </c>
      <c r="J275">
        <f>+SUMIFS(inv!$D$1:$D$1200,inv!$A$1:$A$1200,$B275,inv!$T$1:$T$1200,$A275,inv!$U$1:$U$1200,'DIAS DE INVENTARIO TAT'!J$1)</f>
        <v>0</v>
      </c>
      <c r="K275">
        <f>+SUMIFS(inv!$D$1:$D$1200,inv!$A$1:$A$1200,$B275,inv!$T$1:$T$1200,$A275,inv!$U$1:$U$1200,'DIAS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+SUMIFS(inv!$D$1:$D$1200,inv!$A$1:$A$1200,$B276,inv!$T$1:$T$1200,$A276,inv!$U$1:$U$1200,'DIAS DE INVENTARIO TAT'!E$1)</f>
        <v>0</v>
      </c>
      <c r="F276">
        <f>+SUMIFS(inv!$D$1:$D$1200,inv!$A$1:$A$1200,$B276,inv!$T$1:$T$1200,$A276,inv!$U$1:$U$1200,'DIAS DE INVENTARIO TAT'!F$1)</f>
        <v>0</v>
      </c>
      <c r="G276">
        <f>+SUMIFS(inv!$D$1:$D$1200,inv!$A$1:$A$1200,$B276,inv!$T$1:$T$1200,$A276,inv!$U$1:$U$1200,'DIAS DE INVENTARIO TAT'!G$1)</f>
        <v>0</v>
      </c>
      <c r="H276">
        <f>+SUMIFS(inv!$D$1:$D$1200,inv!$A$1:$A$1200,$B276,inv!$T$1:$T$1200,$A276,inv!$U$1:$U$1200,'DIAS DE INVENTARIO TAT'!H$1)</f>
        <v>0</v>
      </c>
      <c r="I276">
        <f>+SUMIFS(inv!$D$1:$D$1200,inv!$A$1:$A$1200,$B276,inv!$T$1:$T$1200,$A276,inv!$U$1:$U$1200,'DIAS DE INVENTARIO TAT'!I$1)</f>
        <v>0</v>
      </c>
      <c r="J276">
        <f>+SUMIFS(inv!$D$1:$D$1200,inv!$A$1:$A$1200,$B276,inv!$T$1:$T$1200,$A276,inv!$U$1:$U$1200,'DIAS DE INVENTARIO TAT'!J$1)</f>
        <v>0</v>
      </c>
      <c r="K276">
        <f>+SUMIFS(inv!$D$1:$D$1200,inv!$A$1:$A$1200,$B276,inv!$T$1:$T$1200,$A276,inv!$U$1:$U$1200,'DIAS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260</v>
      </c>
      <c r="E277">
        <f>+SUMIFS(inv!$D$1:$D$1200,inv!$A$1:$A$1200,$B277,inv!$T$1:$T$1200,$A277,inv!$U$1:$U$1200,'DIAS DE INVENTARIO TAT'!E$1)</f>
        <v>0</v>
      </c>
      <c r="F277">
        <f>+SUMIFS(inv!$D$1:$D$1200,inv!$A$1:$A$1200,$B277,inv!$T$1:$T$1200,$A277,inv!$U$1:$U$1200,'DIAS DE INVENTARIO TAT'!F$1)</f>
        <v>0</v>
      </c>
      <c r="G277">
        <f>+SUMIFS(inv!$D$1:$D$1200,inv!$A$1:$A$1200,$B277,inv!$T$1:$T$1200,$A277,inv!$U$1:$U$1200,'DIAS DE INVENTARIO TAT'!G$1)</f>
        <v>260</v>
      </c>
      <c r="H277">
        <f>+SUMIFS(inv!$D$1:$D$1200,inv!$A$1:$A$1200,$B277,inv!$T$1:$T$1200,$A277,inv!$U$1:$U$1200,'DIAS DE INVENTARIO TAT'!H$1)</f>
        <v>0</v>
      </c>
      <c r="I277">
        <f>+SUMIFS(inv!$D$1:$D$1200,inv!$A$1:$A$1200,$B277,inv!$T$1:$T$1200,$A277,inv!$U$1:$U$1200,'DIAS DE INVENTARIO TAT'!I$1)</f>
        <v>0</v>
      </c>
      <c r="J277">
        <f>+SUMIFS(inv!$D$1:$D$1200,inv!$A$1:$A$1200,$B277,inv!$T$1:$T$1200,$A277,inv!$U$1:$U$1200,'DIAS DE INVENTARIO TAT'!J$1)</f>
        <v>0</v>
      </c>
      <c r="K277">
        <f>+SUMIFS(inv!$D$1:$D$1200,inv!$A$1:$A$1200,$B277,inv!$T$1:$T$1200,$A277,inv!$U$1:$U$1200,'DIAS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+SUMIFS(inv!$D$1:$D$1200,inv!$A$1:$A$1200,$B278,inv!$T$1:$T$1200,$A278,inv!$U$1:$U$1200,'DIAS DE INVENTARIO TAT'!E$1)</f>
        <v>0</v>
      </c>
      <c r="F278">
        <f>+SUMIFS(inv!$D$1:$D$1200,inv!$A$1:$A$1200,$B278,inv!$T$1:$T$1200,$A278,inv!$U$1:$U$1200,'DIAS DE INVENTARIO TAT'!F$1)</f>
        <v>0</v>
      </c>
      <c r="G278">
        <f>+SUMIFS(inv!$D$1:$D$1200,inv!$A$1:$A$1200,$B278,inv!$T$1:$T$1200,$A278,inv!$U$1:$U$1200,'DIAS DE INVENTARIO TAT'!G$1)</f>
        <v>0</v>
      </c>
      <c r="H278">
        <f>+SUMIFS(inv!$D$1:$D$1200,inv!$A$1:$A$1200,$B278,inv!$T$1:$T$1200,$A278,inv!$U$1:$U$1200,'DIAS DE INVENTARIO TAT'!H$1)</f>
        <v>0</v>
      </c>
      <c r="I278">
        <f>+SUMIFS(inv!$D$1:$D$1200,inv!$A$1:$A$1200,$B278,inv!$T$1:$T$1200,$A278,inv!$U$1:$U$1200,'DIAS DE INVENTARIO TAT'!I$1)</f>
        <v>0</v>
      </c>
      <c r="J278">
        <f>+SUMIFS(inv!$D$1:$D$1200,inv!$A$1:$A$1200,$B278,inv!$T$1:$T$1200,$A278,inv!$U$1:$U$1200,'DIAS DE INVENTARIO TAT'!J$1)</f>
        <v>0</v>
      </c>
      <c r="K278">
        <f>+SUMIFS(inv!$D$1:$D$1200,inv!$A$1:$A$1200,$B278,inv!$T$1:$T$1200,$A278,inv!$U$1:$U$1200,'DIAS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+SUMIFS(inv!$D$1:$D$1200,inv!$A$1:$A$1200,$B279,inv!$T$1:$T$1200,$A279,inv!$U$1:$U$1200,'DIAS DE INVENTARIO TAT'!E$1)</f>
        <v>0</v>
      </c>
      <c r="F279">
        <f>+SUMIFS(inv!$D$1:$D$1200,inv!$A$1:$A$1200,$B279,inv!$T$1:$T$1200,$A279,inv!$U$1:$U$1200,'DIAS DE INVENTARIO TAT'!F$1)</f>
        <v>0</v>
      </c>
      <c r="G279">
        <f>+SUMIFS(inv!$D$1:$D$1200,inv!$A$1:$A$1200,$B279,inv!$T$1:$T$1200,$A279,inv!$U$1:$U$1200,'DIAS DE INVENTARIO TAT'!G$1)</f>
        <v>0</v>
      </c>
      <c r="H279">
        <f>+SUMIFS(inv!$D$1:$D$1200,inv!$A$1:$A$1200,$B279,inv!$T$1:$T$1200,$A279,inv!$U$1:$U$1200,'DIAS DE INVENTARIO TAT'!H$1)</f>
        <v>0</v>
      </c>
      <c r="I279">
        <f>+SUMIFS(inv!$D$1:$D$1200,inv!$A$1:$A$1200,$B279,inv!$T$1:$T$1200,$A279,inv!$U$1:$U$1200,'DIAS DE INVENTARIO TAT'!I$1)</f>
        <v>0</v>
      </c>
      <c r="J279">
        <f>+SUMIFS(inv!$D$1:$D$1200,inv!$A$1:$A$1200,$B279,inv!$T$1:$T$1200,$A279,inv!$U$1:$U$1200,'DIAS DE INVENTARIO TAT'!J$1)</f>
        <v>0</v>
      </c>
      <c r="K279">
        <f>+SUMIFS(inv!$D$1:$D$1200,inv!$A$1:$A$1200,$B279,inv!$T$1:$T$1200,$A279,inv!$U$1:$U$1200,'DIAS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+SUMIFS(inv!$D$1:$D$1200,inv!$A$1:$A$1200,$B280,inv!$T$1:$T$1200,$A280,inv!$U$1:$U$1200,'DIAS DE INVENTARIO TAT'!E$1)</f>
        <v>0</v>
      </c>
      <c r="F280">
        <f>+SUMIFS(inv!$D$1:$D$1200,inv!$A$1:$A$1200,$B280,inv!$T$1:$T$1200,$A280,inv!$U$1:$U$1200,'DIAS DE INVENTARIO TAT'!F$1)</f>
        <v>0</v>
      </c>
      <c r="G280">
        <f>+SUMIFS(inv!$D$1:$D$1200,inv!$A$1:$A$1200,$B280,inv!$T$1:$T$1200,$A280,inv!$U$1:$U$1200,'DIAS DE INVENTARIO TAT'!G$1)</f>
        <v>0</v>
      </c>
      <c r="H280">
        <f>+SUMIFS(inv!$D$1:$D$1200,inv!$A$1:$A$1200,$B280,inv!$T$1:$T$1200,$A280,inv!$U$1:$U$1200,'DIAS DE INVENTARIO TAT'!H$1)</f>
        <v>0</v>
      </c>
      <c r="I280">
        <f>+SUMIFS(inv!$D$1:$D$1200,inv!$A$1:$A$1200,$B280,inv!$T$1:$T$1200,$A280,inv!$U$1:$U$1200,'DIAS DE INVENTARIO TAT'!I$1)</f>
        <v>0</v>
      </c>
      <c r="J280">
        <f>+SUMIFS(inv!$D$1:$D$1200,inv!$A$1:$A$1200,$B280,inv!$T$1:$T$1200,$A280,inv!$U$1:$U$1200,'DIAS DE INVENTARIO TAT'!J$1)</f>
        <v>0</v>
      </c>
      <c r="K280">
        <f>+SUMIFS(inv!$D$1:$D$1200,inv!$A$1:$A$1200,$B280,inv!$T$1:$T$1200,$A280,inv!$U$1:$U$1200,'DIAS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+SUMIFS(inv!$D$1:$D$1200,inv!$A$1:$A$1200,$B281,inv!$T$1:$T$1200,$A281,inv!$U$1:$U$1200,'DIAS DE INVENTARIO TAT'!E$1)</f>
        <v>0</v>
      </c>
      <c r="F281">
        <f>+SUMIFS(inv!$D$1:$D$1200,inv!$A$1:$A$1200,$B281,inv!$T$1:$T$1200,$A281,inv!$U$1:$U$1200,'DIAS DE INVENTARIO TAT'!F$1)</f>
        <v>0</v>
      </c>
      <c r="G281">
        <f>+SUMIFS(inv!$D$1:$D$1200,inv!$A$1:$A$1200,$B281,inv!$T$1:$T$1200,$A281,inv!$U$1:$U$1200,'DIAS DE INVENTARIO TAT'!G$1)</f>
        <v>0</v>
      </c>
      <c r="H281">
        <f>+SUMIFS(inv!$D$1:$D$1200,inv!$A$1:$A$1200,$B281,inv!$T$1:$T$1200,$A281,inv!$U$1:$U$1200,'DIAS DE INVENTARIO TAT'!H$1)</f>
        <v>0</v>
      </c>
      <c r="I281">
        <f>+SUMIFS(inv!$D$1:$D$1200,inv!$A$1:$A$1200,$B281,inv!$T$1:$T$1200,$A281,inv!$U$1:$U$1200,'DIAS DE INVENTARIO TAT'!I$1)</f>
        <v>0</v>
      </c>
      <c r="J281">
        <f>+SUMIFS(inv!$D$1:$D$1200,inv!$A$1:$A$1200,$B281,inv!$T$1:$T$1200,$A281,inv!$U$1:$U$1200,'DIAS DE INVENTARIO TAT'!J$1)</f>
        <v>0</v>
      </c>
      <c r="K281">
        <f>+SUMIFS(inv!$D$1:$D$1200,inv!$A$1:$A$1200,$B281,inv!$T$1:$T$1200,$A281,inv!$U$1:$U$1200,'DIAS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+SUMIFS(inv!$D$1:$D$1200,inv!$A$1:$A$1200,$B282,inv!$T$1:$T$1200,$A282,inv!$U$1:$U$1200,'DIAS DE INVENTARIO TAT'!E$1)</f>
        <v>0</v>
      </c>
      <c r="F282">
        <f>+SUMIFS(inv!$D$1:$D$1200,inv!$A$1:$A$1200,$B282,inv!$T$1:$T$1200,$A282,inv!$U$1:$U$1200,'DIAS DE INVENTARIO TAT'!F$1)</f>
        <v>0</v>
      </c>
      <c r="G282">
        <f>+SUMIFS(inv!$D$1:$D$1200,inv!$A$1:$A$1200,$B282,inv!$T$1:$T$1200,$A282,inv!$U$1:$U$1200,'DIAS DE INVENTARIO TAT'!G$1)</f>
        <v>0</v>
      </c>
      <c r="H282">
        <f>+SUMIFS(inv!$D$1:$D$1200,inv!$A$1:$A$1200,$B282,inv!$T$1:$T$1200,$A282,inv!$U$1:$U$1200,'DIAS DE INVENTARIO TAT'!H$1)</f>
        <v>0</v>
      </c>
      <c r="I282">
        <f>+SUMIFS(inv!$D$1:$D$1200,inv!$A$1:$A$1200,$B282,inv!$T$1:$T$1200,$A282,inv!$U$1:$U$1200,'DIAS DE INVENTARIO TAT'!I$1)</f>
        <v>0</v>
      </c>
      <c r="J282">
        <f>+SUMIFS(inv!$D$1:$D$1200,inv!$A$1:$A$1200,$B282,inv!$T$1:$T$1200,$A282,inv!$U$1:$U$1200,'DIAS DE INVENTARIO TAT'!J$1)</f>
        <v>0</v>
      </c>
      <c r="K282">
        <f>+SUMIFS(inv!$D$1:$D$1200,inv!$A$1:$A$1200,$B282,inv!$T$1:$T$1200,$A282,inv!$U$1:$U$1200,'DIAS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+SUMIFS(inv!$D$1:$D$1200,inv!$A$1:$A$1200,$B283,inv!$T$1:$T$1200,$A283,inv!$U$1:$U$1200,'DIAS DE INVENTARIO TAT'!E$1)</f>
        <v>0</v>
      </c>
      <c r="F283">
        <f>+SUMIFS(inv!$D$1:$D$1200,inv!$A$1:$A$1200,$B283,inv!$T$1:$T$1200,$A283,inv!$U$1:$U$1200,'DIAS DE INVENTARIO TAT'!F$1)</f>
        <v>0</v>
      </c>
      <c r="G283">
        <f>+SUMIFS(inv!$D$1:$D$1200,inv!$A$1:$A$1200,$B283,inv!$T$1:$T$1200,$A283,inv!$U$1:$U$1200,'DIAS DE INVENTARIO TAT'!G$1)</f>
        <v>0</v>
      </c>
      <c r="H283">
        <f>+SUMIFS(inv!$D$1:$D$1200,inv!$A$1:$A$1200,$B283,inv!$T$1:$T$1200,$A283,inv!$U$1:$U$1200,'DIAS DE INVENTARIO TAT'!H$1)</f>
        <v>0</v>
      </c>
      <c r="I283">
        <f>+SUMIFS(inv!$D$1:$D$1200,inv!$A$1:$A$1200,$B283,inv!$T$1:$T$1200,$A283,inv!$U$1:$U$1200,'DIAS DE INVENTARIO TAT'!I$1)</f>
        <v>0</v>
      </c>
      <c r="J283">
        <f>+SUMIFS(inv!$D$1:$D$1200,inv!$A$1:$A$1200,$B283,inv!$T$1:$T$1200,$A283,inv!$U$1:$U$1200,'DIAS DE INVENTARIO TAT'!J$1)</f>
        <v>0</v>
      </c>
      <c r="K283">
        <f>+SUMIFS(inv!$D$1:$D$1200,inv!$A$1:$A$1200,$B283,inv!$T$1:$T$1200,$A283,inv!$U$1:$U$1200,'DIAS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+SUMIFS(inv!$D$1:$D$1200,inv!$A$1:$A$1200,$B284,inv!$T$1:$T$1200,$A284,inv!$U$1:$U$1200,'DIAS DE INVENTARIO TAT'!E$1)</f>
        <v>0</v>
      </c>
      <c r="F284">
        <f>+SUMIFS(inv!$D$1:$D$1200,inv!$A$1:$A$1200,$B284,inv!$T$1:$T$1200,$A284,inv!$U$1:$U$1200,'DIAS DE INVENTARIO TAT'!F$1)</f>
        <v>0</v>
      </c>
      <c r="G284">
        <f>+SUMIFS(inv!$D$1:$D$1200,inv!$A$1:$A$1200,$B284,inv!$T$1:$T$1200,$A284,inv!$U$1:$U$1200,'DIAS DE INVENTARIO TAT'!G$1)</f>
        <v>0</v>
      </c>
      <c r="H284">
        <f>+SUMIFS(inv!$D$1:$D$1200,inv!$A$1:$A$1200,$B284,inv!$T$1:$T$1200,$A284,inv!$U$1:$U$1200,'DIAS DE INVENTARIO TAT'!H$1)</f>
        <v>0</v>
      </c>
      <c r="I284">
        <f>+SUMIFS(inv!$D$1:$D$1200,inv!$A$1:$A$1200,$B284,inv!$T$1:$T$1200,$A284,inv!$U$1:$U$1200,'DIAS DE INVENTARIO TAT'!I$1)</f>
        <v>0</v>
      </c>
      <c r="J284">
        <f>+SUMIFS(inv!$D$1:$D$1200,inv!$A$1:$A$1200,$B284,inv!$T$1:$T$1200,$A284,inv!$U$1:$U$1200,'DIAS DE INVENTARIO TAT'!J$1)</f>
        <v>0</v>
      </c>
      <c r="K284">
        <f>+SUMIFS(inv!$D$1:$D$1200,inv!$A$1:$A$1200,$B284,inv!$T$1:$T$1200,$A284,inv!$U$1:$U$1200,'DIAS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+SUMIFS(inv!$D$1:$D$1200,inv!$A$1:$A$1200,$B285,inv!$T$1:$T$1200,$A285,inv!$U$1:$U$1200,'DIAS DE INVENTARIO TAT'!E$1)</f>
        <v>0</v>
      </c>
      <c r="F285">
        <f>+SUMIFS(inv!$D$1:$D$1200,inv!$A$1:$A$1200,$B285,inv!$T$1:$T$1200,$A285,inv!$U$1:$U$1200,'DIAS DE INVENTARIO TAT'!F$1)</f>
        <v>0</v>
      </c>
      <c r="G285">
        <f>+SUMIFS(inv!$D$1:$D$1200,inv!$A$1:$A$1200,$B285,inv!$T$1:$T$1200,$A285,inv!$U$1:$U$1200,'DIAS DE INVENTARIO TAT'!G$1)</f>
        <v>0</v>
      </c>
      <c r="H285">
        <f>+SUMIFS(inv!$D$1:$D$1200,inv!$A$1:$A$1200,$B285,inv!$T$1:$T$1200,$A285,inv!$U$1:$U$1200,'DIAS DE INVENTARIO TAT'!H$1)</f>
        <v>0</v>
      </c>
      <c r="I285">
        <f>+SUMIFS(inv!$D$1:$D$1200,inv!$A$1:$A$1200,$B285,inv!$T$1:$T$1200,$A285,inv!$U$1:$U$1200,'DIAS DE INVENTARIO TAT'!I$1)</f>
        <v>0</v>
      </c>
      <c r="J285">
        <f>+SUMIFS(inv!$D$1:$D$1200,inv!$A$1:$A$1200,$B285,inv!$T$1:$T$1200,$A285,inv!$U$1:$U$1200,'DIAS DE INVENTARIO TAT'!J$1)</f>
        <v>0</v>
      </c>
      <c r="K285">
        <f>+SUMIFS(inv!$D$1:$D$1200,inv!$A$1:$A$1200,$B285,inv!$T$1:$T$1200,$A285,inv!$U$1:$U$1200,'DIAS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+SUMIFS(inv!$D$1:$D$1200,inv!$A$1:$A$1200,$B286,inv!$T$1:$T$1200,$A286,inv!$U$1:$U$1200,'DIAS DE INVENTARIO TAT'!E$1)</f>
        <v>0</v>
      </c>
      <c r="F286">
        <f>+SUMIFS(inv!$D$1:$D$1200,inv!$A$1:$A$1200,$B286,inv!$T$1:$T$1200,$A286,inv!$U$1:$U$1200,'DIAS DE INVENTARIO TAT'!F$1)</f>
        <v>0</v>
      </c>
      <c r="G286">
        <f>+SUMIFS(inv!$D$1:$D$1200,inv!$A$1:$A$1200,$B286,inv!$T$1:$T$1200,$A286,inv!$U$1:$U$1200,'DIAS DE INVENTARIO TAT'!G$1)</f>
        <v>0</v>
      </c>
      <c r="H286">
        <f>+SUMIFS(inv!$D$1:$D$1200,inv!$A$1:$A$1200,$B286,inv!$T$1:$T$1200,$A286,inv!$U$1:$U$1200,'DIAS DE INVENTARIO TAT'!H$1)</f>
        <v>0</v>
      </c>
      <c r="I286">
        <f>+SUMIFS(inv!$D$1:$D$1200,inv!$A$1:$A$1200,$B286,inv!$T$1:$T$1200,$A286,inv!$U$1:$U$1200,'DIAS DE INVENTARIO TAT'!I$1)</f>
        <v>0</v>
      </c>
      <c r="J286">
        <f>+SUMIFS(inv!$D$1:$D$1200,inv!$A$1:$A$1200,$B286,inv!$T$1:$T$1200,$A286,inv!$U$1:$U$1200,'DIAS DE INVENTARIO TAT'!J$1)</f>
        <v>0</v>
      </c>
      <c r="K286">
        <f>+SUMIFS(inv!$D$1:$D$1200,inv!$A$1:$A$1200,$B286,inv!$T$1:$T$1200,$A286,inv!$U$1:$U$1200,'DIAS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+SUMIFS(inv!$D$1:$D$1200,inv!$A$1:$A$1200,$B287,inv!$T$1:$T$1200,$A287,inv!$U$1:$U$1200,'DIAS DE INVENTARIO TAT'!E$1)</f>
        <v>0</v>
      </c>
      <c r="F287">
        <f>+SUMIFS(inv!$D$1:$D$1200,inv!$A$1:$A$1200,$B287,inv!$T$1:$T$1200,$A287,inv!$U$1:$U$1200,'DIAS DE INVENTARIO TAT'!F$1)</f>
        <v>0</v>
      </c>
      <c r="G287">
        <f>+SUMIFS(inv!$D$1:$D$1200,inv!$A$1:$A$1200,$B287,inv!$T$1:$T$1200,$A287,inv!$U$1:$U$1200,'DIAS DE INVENTARIO TAT'!G$1)</f>
        <v>0</v>
      </c>
      <c r="H287">
        <f>+SUMIFS(inv!$D$1:$D$1200,inv!$A$1:$A$1200,$B287,inv!$T$1:$T$1200,$A287,inv!$U$1:$U$1200,'DIAS DE INVENTARIO TAT'!H$1)</f>
        <v>0</v>
      </c>
      <c r="I287">
        <f>+SUMIFS(inv!$D$1:$D$1200,inv!$A$1:$A$1200,$B287,inv!$T$1:$T$1200,$A287,inv!$U$1:$U$1200,'DIAS DE INVENTARIO TAT'!I$1)</f>
        <v>0</v>
      </c>
      <c r="J287">
        <f>+SUMIFS(inv!$D$1:$D$1200,inv!$A$1:$A$1200,$B287,inv!$T$1:$T$1200,$A287,inv!$U$1:$U$1200,'DIAS DE INVENTARIO TAT'!J$1)</f>
        <v>0</v>
      </c>
      <c r="K287">
        <f>+SUMIFS(inv!$D$1:$D$1200,inv!$A$1:$A$1200,$B287,inv!$T$1:$T$1200,$A287,inv!$U$1:$U$1200,'DIAS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+SUMIFS(inv!$D$1:$D$1200,inv!$A$1:$A$1200,$B288,inv!$T$1:$T$1200,$A288,inv!$U$1:$U$1200,'DIAS DE INVENTARIO TAT'!E$1)</f>
        <v>0</v>
      </c>
      <c r="F288">
        <f>+SUMIFS(inv!$D$1:$D$1200,inv!$A$1:$A$1200,$B288,inv!$T$1:$T$1200,$A288,inv!$U$1:$U$1200,'DIAS DE INVENTARIO TAT'!F$1)</f>
        <v>0</v>
      </c>
      <c r="G288">
        <f>+SUMIFS(inv!$D$1:$D$1200,inv!$A$1:$A$1200,$B288,inv!$T$1:$T$1200,$A288,inv!$U$1:$U$1200,'DIAS DE INVENTARIO TAT'!G$1)</f>
        <v>0</v>
      </c>
      <c r="H288">
        <f>+SUMIFS(inv!$D$1:$D$1200,inv!$A$1:$A$1200,$B288,inv!$T$1:$T$1200,$A288,inv!$U$1:$U$1200,'DIAS DE INVENTARIO TAT'!H$1)</f>
        <v>0</v>
      </c>
      <c r="I288">
        <f>+SUMIFS(inv!$D$1:$D$1200,inv!$A$1:$A$1200,$B288,inv!$T$1:$T$1200,$A288,inv!$U$1:$U$1200,'DIAS DE INVENTARIO TAT'!I$1)</f>
        <v>0</v>
      </c>
      <c r="J288">
        <f>+SUMIFS(inv!$D$1:$D$1200,inv!$A$1:$A$1200,$B288,inv!$T$1:$T$1200,$A288,inv!$U$1:$U$1200,'DIAS DE INVENTARIO TAT'!J$1)</f>
        <v>0</v>
      </c>
      <c r="K288">
        <f>+SUMIFS(inv!$D$1:$D$1200,inv!$A$1:$A$1200,$B288,inv!$T$1:$T$1200,$A288,inv!$U$1:$U$1200,'DIAS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+SUMIFS(inv!$D$1:$D$1200,inv!$A$1:$A$1200,$B289,inv!$T$1:$T$1200,$A289,inv!$U$1:$U$1200,'DIAS DE INVENTARIO TAT'!E$1)</f>
        <v>0</v>
      </c>
      <c r="F289">
        <f>+SUMIFS(inv!$D$1:$D$1200,inv!$A$1:$A$1200,$B289,inv!$T$1:$T$1200,$A289,inv!$U$1:$U$1200,'DIAS DE INVENTARIO TAT'!F$1)</f>
        <v>0</v>
      </c>
      <c r="G289">
        <f>+SUMIFS(inv!$D$1:$D$1200,inv!$A$1:$A$1200,$B289,inv!$T$1:$T$1200,$A289,inv!$U$1:$U$1200,'DIAS DE INVENTARIO TAT'!G$1)</f>
        <v>0</v>
      </c>
      <c r="H289">
        <f>+SUMIFS(inv!$D$1:$D$1200,inv!$A$1:$A$1200,$B289,inv!$T$1:$T$1200,$A289,inv!$U$1:$U$1200,'DIAS DE INVENTARIO TAT'!H$1)</f>
        <v>0</v>
      </c>
      <c r="I289">
        <f>+SUMIFS(inv!$D$1:$D$1200,inv!$A$1:$A$1200,$B289,inv!$T$1:$T$1200,$A289,inv!$U$1:$U$1200,'DIAS DE INVENTARIO TAT'!I$1)</f>
        <v>0</v>
      </c>
      <c r="J289">
        <f>+SUMIFS(inv!$D$1:$D$1200,inv!$A$1:$A$1200,$B289,inv!$T$1:$T$1200,$A289,inv!$U$1:$U$1200,'DIAS DE INVENTARIO TAT'!J$1)</f>
        <v>0</v>
      </c>
      <c r="K289">
        <f>+SUMIFS(inv!$D$1:$D$1200,inv!$A$1:$A$1200,$B289,inv!$T$1:$T$1200,$A289,inv!$U$1:$U$1200,'DIAS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+SUMIFS(inv!$D$1:$D$1200,inv!$A$1:$A$1200,$B290,inv!$T$1:$T$1200,$A290,inv!$U$1:$U$1200,'DIAS DE INVENTARIO TAT'!E$1)</f>
        <v>0</v>
      </c>
      <c r="F290">
        <f>+SUMIFS(inv!$D$1:$D$1200,inv!$A$1:$A$1200,$B290,inv!$T$1:$T$1200,$A290,inv!$U$1:$U$1200,'DIAS DE INVENTARIO TAT'!F$1)</f>
        <v>0</v>
      </c>
      <c r="G290">
        <f>+SUMIFS(inv!$D$1:$D$1200,inv!$A$1:$A$1200,$B290,inv!$T$1:$T$1200,$A290,inv!$U$1:$U$1200,'DIAS DE INVENTARIO TAT'!G$1)</f>
        <v>0</v>
      </c>
      <c r="H290">
        <f>+SUMIFS(inv!$D$1:$D$1200,inv!$A$1:$A$1200,$B290,inv!$T$1:$T$1200,$A290,inv!$U$1:$U$1200,'DIAS DE INVENTARIO TAT'!H$1)</f>
        <v>0</v>
      </c>
      <c r="I290">
        <f>+SUMIFS(inv!$D$1:$D$1200,inv!$A$1:$A$1200,$B290,inv!$T$1:$T$1200,$A290,inv!$U$1:$U$1200,'DIAS DE INVENTARIO TAT'!I$1)</f>
        <v>0</v>
      </c>
      <c r="J290">
        <f>+SUMIFS(inv!$D$1:$D$1200,inv!$A$1:$A$1200,$B290,inv!$T$1:$T$1200,$A290,inv!$U$1:$U$1200,'DIAS DE INVENTARIO TAT'!J$1)</f>
        <v>0</v>
      </c>
      <c r="K290">
        <f>+SUMIFS(inv!$D$1:$D$1200,inv!$A$1:$A$1200,$B290,inv!$T$1:$T$1200,$A290,inv!$U$1:$U$1200,'DIAS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+SUMIFS(inv!$D$1:$D$1200,inv!$A$1:$A$1200,$B291,inv!$T$1:$T$1200,$A291,inv!$U$1:$U$1200,'DIAS DE INVENTARIO TAT'!E$1)</f>
        <v>0</v>
      </c>
      <c r="F291">
        <f>+SUMIFS(inv!$D$1:$D$1200,inv!$A$1:$A$1200,$B291,inv!$T$1:$T$1200,$A291,inv!$U$1:$U$1200,'DIAS DE INVENTARIO TAT'!F$1)</f>
        <v>0</v>
      </c>
      <c r="G291">
        <f>+SUMIFS(inv!$D$1:$D$1200,inv!$A$1:$A$1200,$B291,inv!$T$1:$T$1200,$A291,inv!$U$1:$U$1200,'DIAS DE INVENTARIO TAT'!G$1)</f>
        <v>0</v>
      </c>
      <c r="H291">
        <f>+SUMIFS(inv!$D$1:$D$1200,inv!$A$1:$A$1200,$B291,inv!$T$1:$T$1200,$A291,inv!$U$1:$U$1200,'DIAS DE INVENTARIO TAT'!H$1)</f>
        <v>0</v>
      </c>
      <c r="I291">
        <f>+SUMIFS(inv!$D$1:$D$1200,inv!$A$1:$A$1200,$B291,inv!$T$1:$T$1200,$A291,inv!$U$1:$U$1200,'DIAS DE INVENTARIO TAT'!I$1)</f>
        <v>0</v>
      </c>
      <c r="J291">
        <f>+SUMIFS(inv!$D$1:$D$1200,inv!$A$1:$A$1200,$B291,inv!$T$1:$T$1200,$A291,inv!$U$1:$U$1200,'DIAS DE INVENTARIO TAT'!J$1)</f>
        <v>0</v>
      </c>
      <c r="K291">
        <f>+SUMIFS(inv!$D$1:$D$1200,inv!$A$1:$A$1200,$B291,inv!$T$1:$T$1200,$A291,inv!$U$1:$U$1200,'DIAS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+SUMIFS(inv!$D$1:$D$1200,inv!$A$1:$A$1200,$B292,inv!$T$1:$T$1200,$A292,inv!$U$1:$U$1200,'DIAS DE INVENTARIO TAT'!E$1)</f>
        <v>0</v>
      </c>
      <c r="F292">
        <f>+SUMIFS(inv!$D$1:$D$1200,inv!$A$1:$A$1200,$B292,inv!$T$1:$T$1200,$A292,inv!$U$1:$U$1200,'DIAS DE INVENTARIO TAT'!F$1)</f>
        <v>0</v>
      </c>
      <c r="G292">
        <f>+SUMIFS(inv!$D$1:$D$1200,inv!$A$1:$A$1200,$B292,inv!$T$1:$T$1200,$A292,inv!$U$1:$U$1200,'DIAS DE INVENTARIO TAT'!G$1)</f>
        <v>0</v>
      </c>
      <c r="H292">
        <f>+SUMIFS(inv!$D$1:$D$1200,inv!$A$1:$A$1200,$B292,inv!$T$1:$T$1200,$A292,inv!$U$1:$U$1200,'DIAS DE INVENTARIO TAT'!H$1)</f>
        <v>0</v>
      </c>
      <c r="I292">
        <f>+SUMIFS(inv!$D$1:$D$1200,inv!$A$1:$A$1200,$B292,inv!$T$1:$T$1200,$A292,inv!$U$1:$U$1200,'DIAS DE INVENTARIO TAT'!I$1)</f>
        <v>0</v>
      </c>
      <c r="J292">
        <f>+SUMIFS(inv!$D$1:$D$1200,inv!$A$1:$A$1200,$B292,inv!$T$1:$T$1200,$A292,inv!$U$1:$U$1200,'DIAS DE INVENTARIO TAT'!J$1)</f>
        <v>0</v>
      </c>
      <c r="K292">
        <f>+SUMIFS(inv!$D$1:$D$1200,inv!$A$1:$A$1200,$B292,inv!$T$1:$T$1200,$A292,inv!$U$1:$U$1200,'DIAS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+SUMIFS(inv!$D$1:$D$1200,inv!$A$1:$A$1200,$B293,inv!$T$1:$T$1200,$A293,inv!$U$1:$U$1200,'DIAS DE INVENTARIO TAT'!E$1)</f>
        <v>0</v>
      </c>
      <c r="F293">
        <f>+SUMIFS(inv!$D$1:$D$1200,inv!$A$1:$A$1200,$B293,inv!$T$1:$T$1200,$A293,inv!$U$1:$U$1200,'DIAS DE INVENTARIO TAT'!F$1)</f>
        <v>0</v>
      </c>
      <c r="G293">
        <f>+SUMIFS(inv!$D$1:$D$1200,inv!$A$1:$A$1200,$B293,inv!$T$1:$T$1200,$A293,inv!$U$1:$U$1200,'DIAS DE INVENTARIO TAT'!G$1)</f>
        <v>0</v>
      </c>
      <c r="H293">
        <f>+SUMIFS(inv!$D$1:$D$1200,inv!$A$1:$A$1200,$B293,inv!$T$1:$T$1200,$A293,inv!$U$1:$U$1200,'DIAS DE INVENTARIO TAT'!H$1)</f>
        <v>0</v>
      </c>
      <c r="I293">
        <f>+SUMIFS(inv!$D$1:$D$1200,inv!$A$1:$A$1200,$B293,inv!$T$1:$T$1200,$A293,inv!$U$1:$U$1200,'DIAS DE INVENTARIO TAT'!I$1)</f>
        <v>0</v>
      </c>
      <c r="J293">
        <f>+SUMIFS(inv!$D$1:$D$1200,inv!$A$1:$A$1200,$B293,inv!$T$1:$T$1200,$A293,inv!$U$1:$U$1200,'DIAS DE INVENTARIO TAT'!J$1)</f>
        <v>0</v>
      </c>
      <c r="K293">
        <f>+SUMIFS(inv!$D$1:$D$1200,inv!$A$1:$A$1200,$B293,inv!$T$1:$T$1200,$A293,inv!$U$1:$U$1200,'DIAS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+SUMIFS(inv!$D$1:$D$1200,inv!$A$1:$A$1200,$B294,inv!$T$1:$T$1200,$A294,inv!$U$1:$U$1200,'DIAS DE INVENTARIO TAT'!E$1)</f>
        <v>0</v>
      </c>
      <c r="F294">
        <f>+SUMIFS(inv!$D$1:$D$1200,inv!$A$1:$A$1200,$B294,inv!$T$1:$T$1200,$A294,inv!$U$1:$U$1200,'DIAS DE INVENTARIO TAT'!F$1)</f>
        <v>0</v>
      </c>
      <c r="G294">
        <f>+SUMIFS(inv!$D$1:$D$1200,inv!$A$1:$A$1200,$B294,inv!$T$1:$T$1200,$A294,inv!$U$1:$U$1200,'DIAS DE INVENTARIO TAT'!G$1)</f>
        <v>0</v>
      </c>
      <c r="H294">
        <f>+SUMIFS(inv!$D$1:$D$1200,inv!$A$1:$A$1200,$B294,inv!$T$1:$T$1200,$A294,inv!$U$1:$U$1200,'DIAS DE INVENTARIO TAT'!H$1)</f>
        <v>0</v>
      </c>
      <c r="I294">
        <f>+SUMIFS(inv!$D$1:$D$1200,inv!$A$1:$A$1200,$B294,inv!$T$1:$T$1200,$A294,inv!$U$1:$U$1200,'DIAS DE INVENTARIO TAT'!I$1)</f>
        <v>0</v>
      </c>
      <c r="J294">
        <f>+SUMIFS(inv!$D$1:$D$1200,inv!$A$1:$A$1200,$B294,inv!$T$1:$T$1200,$A294,inv!$U$1:$U$1200,'DIAS DE INVENTARIO TAT'!J$1)</f>
        <v>0</v>
      </c>
      <c r="K294">
        <f>+SUMIFS(inv!$D$1:$D$1200,inv!$A$1:$A$1200,$B294,inv!$T$1:$T$1200,$A294,inv!$U$1:$U$1200,'DIAS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+SUMIFS(inv!$D$1:$D$1200,inv!$A$1:$A$1200,$B295,inv!$T$1:$T$1200,$A295,inv!$U$1:$U$1200,'DIAS DE INVENTARIO TAT'!E$1)</f>
        <v>0</v>
      </c>
      <c r="F295">
        <f>+SUMIFS(inv!$D$1:$D$1200,inv!$A$1:$A$1200,$B295,inv!$T$1:$T$1200,$A295,inv!$U$1:$U$1200,'DIAS DE INVENTARIO TAT'!F$1)</f>
        <v>0</v>
      </c>
      <c r="G295">
        <f>+SUMIFS(inv!$D$1:$D$1200,inv!$A$1:$A$1200,$B295,inv!$T$1:$T$1200,$A295,inv!$U$1:$U$1200,'DIAS DE INVENTARIO TAT'!G$1)</f>
        <v>0</v>
      </c>
      <c r="H295">
        <f>+SUMIFS(inv!$D$1:$D$1200,inv!$A$1:$A$1200,$B295,inv!$T$1:$T$1200,$A295,inv!$U$1:$U$1200,'DIAS DE INVENTARIO TAT'!H$1)</f>
        <v>0</v>
      </c>
      <c r="I295">
        <f>+SUMIFS(inv!$D$1:$D$1200,inv!$A$1:$A$1200,$B295,inv!$T$1:$T$1200,$A295,inv!$U$1:$U$1200,'DIAS DE INVENTARIO TAT'!I$1)</f>
        <v>0</v>
      </c>
      <c r="J295">
        <f>+SUMIFS(inv!$D$1:$D$1200,inv!$A$1:$A$1200,$B295,inv!$T$1:$T$1200,$A295,inv!$U$1:$U$1200,'DIAS DE INVENTARIO TAT'!J$1)</f>
        <v>0</v>
      </c>
      <c r="K295">
        <f>+SUMIFS(inv!$D$1:$D$1200,inv!$A$1:$A$1200,$B295,inv!$T$1:$T$1200,$A295,inv!$U$1:$U$1200,'DIAS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+SUMIFS(inv!$D$1:$D$1200,inv!$A$1:$A$1200,$B296,inv!$T$1:$T$1200,$A296,inv!$U$1:$U$1200,'DIAS DE INVENTARIO TAT'!E$1)</f>
        <v>0</v>
      </c>
      <c r="F296">
        <f>+SUMIFS(inv!$D$1:$D$1200,inv!$A$1:$A$1200,$B296,inv!$T$1:$T$1200,$A296,inv!$U$1:$U$1200,'DIAS DE INVENTARIO TAT'!F$1)</f>
        <v>0</v>
      </c>
      <c r="G296">
        <f>+SUMIFS(inv!$D$1:$D$1200,inv!$A$1:$A$1200,$B296,inv!$T$1:$T$1200,$A296,inv!$U$1:$U$1200,'DIAS DE INVENTARIO TAT'!G$1)</f>
        <v>0</v>
      </c>
      <c r="H296">
        <f>+SUMIFS(inv!$D$1:$D$1200,inv!$A$1:$A$1200,$B296,inv!$T$1:$T$1200,$A296,inv!$U$1:$U$1200,'DIAS DE INVENTARIO TAT'!H$1)</f>
        <v>0</v>
      </c>
      <c r="I296">
        <f>+SUMIFS(inv!$D$1:$D$1200,inv!$A$1:$A$1200,$B296,inv!$T$1:$T$1200,$A296,inv!$U$1:$U$1200,'DIAS DE INVENTARIO TAT'!I$1)</f>
        <v>0</v>
      </c>
      <c r="J296">
        <f>+SUMIFS(inv!$D$1:$D$1200,inv!$A$1:$A$1200,$B296,inv!$T$1:$T$1200,$A296,inv!$U$1:$U$1200,'DIAS DE INVENTARIO TAT'!J$1)</f>
        <v>0</v>
      </c>
      <c r="K296">
        <f>+SUMIFS(inv!$D$1:$D$1200,inv!$A$1:$A$1200,$B296,inv!$T$1:$T$1200,$A296,inv!$U$1:$U$1200,'DIAS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+SUMIFS(inv!$D$1:$D$1200,inv!$A$1:$A$1200,$B297,inv!$T$1:$T$1200,$A297,inv!$U$1:$U$1200,'DIAS DE INVENTARIO TAT'!E$1)</f>
        <v>0</v>
      </c>
      <c r="F297">
        <f>+SUMIFS(inv!$D$1:$D$1200,inv!$A$1:$A$1200,$B297,inv!$T$1:$T$1200,$A297,inv!$U$1:$U$1200,'DIAS DE INVENTARIO TAT'!F$1)</f>
        <v>0</v>
      </c>
      <c r="G297">
        <f>+SUMIFS(inv!$D$1:$D$1200,inv!$A$1:$A$1200,$B297,inv!$T$1:$T$1200,$A297,inv!$U$1:$U$1200,'DIAS DE INVENTARIO TAT'!G$1)</f>
        <v>0</v>
      </c>
      <c r="H297">
        <f>+SUMIFS(inv!$D$1:$D$1200,inv!$A$1:$A$1200,$B297,inv!$T$1:$T$1200,$A297,inv!$U$1:$U$1200,'DIAS DE INVENTARIO TAT'!H$1)</f>
        <v>0</v>
      </c>
      <c r="I297">
        <f>+SUMIFS(inv!$D$1:$D$1200,inv!$A$1:$A$1200,$B297,inv!$T$1:$T$1200,$A297,inv!$U$1:$U$1200,'DIAS DE INVENTARIO TAT'!I$1)</f>
        <v>0</v>
      </c>
      <c r="J297">
        <f>+SUMIFS(inv!$D$1:$D$1200,inv!$A$1:$A$1200,$B297,inv!$T$1:$T$1200,$A297,inv!$U$1:$U$1200,'DIAS DE INVENTARIO TAT'!J$1)</f>
        <v>0</v>
      </c>
      <c r="K297">
        <f>+SUMIFS(inv!$D$1:$D$1200,inv!$A$1:$A$1200,$B297,inv!$T$1:$T$1200,$A297,inv!$U$1:$U$1200,'DIAS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+SUMIFS(inv!$D$1:$D$1200,inv!$A$1:$A$1200,$B298,inv!$T$1:$T$1200,$A298,inv!$U$1:$U$1200,'DIAS DE INVENTARIO TAT'!E$1)</f>
        <v>0</v>
      </c>
      <c r="F298">
        <f>+SUMIFS(inv!$D$1:$D$1200,inv!$A$1:$A$1200,$B298,inv!$T$1:$T$1200,$A298,inv!$U$1:$U$1200,'DIAS DE INVENTARIO TAT'!F$1)</f>
        <v>0</v>
      </c>
      <c r="G298">
        <f>+SUMIFS(inv!$D$1:$D$1200,inv!$A$1:$A$1200,$B298,inv!$T$1:$T$1200,$A298,inv!$U$1:$U$1200,'DIAS DE INVENTARIO TAT'!G$1)</f>
        <v>0</v>
      </c>
      <c r="H298">
        <f>+SUMIFS(inv!$D$1:$D$1200,inv!$A$1:$A$1200,$B298,inv!$T$1:$T$1200,$A298,inv!$U$1:$U$1200,'DIAS DE INVENTARIO TAT'!H$1)</f>
        <v>0</v>
      </c>
      <c r="I298">
        <f>+SUMIFS(inv!$D$1:$D$1200,inv!$A$1:$A$1200,$B298,inv!$T$1:$T$1200,$A298,inv!$U$1:$U$1200,'DIAS DE INVENTARIO TAT'!I$1)</f>
        <v>0</v>
      </c>
      <c r="J298">
        <f>+SUMIFS(inv!$D$1:$D$1200,inv!$A$1:$A$1200,$B298,inv!$T$1:$T$1200,$A298,inv!$U$1:$U$1200,'DIAS DE INVENTARIO TAT'!J$1)</f>
        <v>0</v>
      </c>
      <c r="K298">
        <f>+SUMIFS(inv!$D$1:$D$1200,inv!$A$1:$A$1200,$B298,inv!$T$1:$T$1200,$A298,inv!$U$1:$U$1200,'DIAS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+SUMIFS(inv!$D$1:$D$1200,inv!$A$1:$A$1200,$B299,inv!$T$1:$T$1200,$A299,inv!$U$1:$U$1200,'DIAS DE INVENTARIO TAT'!E$1)</f>
        <v>0</v>
      </c>
      <c r="F299">
        <f>+SUMIFS(inv!$D$1:$D$1200,inv!$A$1:$A$1200,$B299,inv!$T$1:$T$1200,$A299,inv!$U$1:$U$1200,'DIAS DE INVENTARIO TAT'!F$1)</f>
        <v>0</v>
      </c>
      <c r="G299">
        <f>+SUMIFS(inv!$D$1:$D$1200,inv!$A$1:$A$1200,$B299,inv!$T$1:$T$1200,$A299,inv!$U$1:$U$1200,'DIAS DE INVENTARIO TAT'!G$1)</f>
        <v>0</v>
      </c>
      <c r="H299">
        <f>+SUMIFS(inv!$D$1:$D$1200,inv!$A$1:$A$1200,$B299,inv!$T$1:$T$1200,$A299,inv!$U$1:$U$1200,'DIAS DE INVENTARIO TAT'!H$1)</f>
        <v>0</v>
      </c>
      <c r="I299">
        <f>+SUMIFS(inv!$D$1:$D$1200,inv!$A$1:$A$1200,$B299,inv!$T$1:$T$1200,$A299,inv!$U$1:$U$1200,'DIAS DE INVENTARIO TAT'!I$1)</f>
        <v>0</v>
      </c>
      <c r="J299">
        <f>+SUMIFS(inv!$D$1:$D$1200,inv!$A$1:$A$1200,$B299,inv!$T$1:$T$1200,$A299,inv!$U$1:$U$1200,'DIAS DE INVENTARIO TAT'!J$1)</f>
        <v>0</v>
      </c>
      <c r="K299">
        <f>+SUMIFS(inv!$D$1:$D$1200,inv!$A$1:$A$1200,$B299,inv!$T$1:$T$1200,$A299,inv!$U$1:$U$1200,'DIAS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+SUMIFS(inv!$D$1:$D$1200,inv!$A$1:$A$1200,$B300,inv!$T$1:$T$1200,$A300,inv!$U$1:$U$1200,'DIAS DE INVENTARIO TAT'!E$1)</f>
        <v>0</v>
      </c>
      <c r="F300">
        <f>+SUMIFS(inv!$D$1:$D$1200,inv!$A$1:$A$1200,$B300,inv!$T$1:$T$1200,$A300,inv!$U$1:$U$1200,'DIAS DE INVENTARIO TAT'!F$1)</f>
        <v>0</v>
      </c>
      <c r="G300">
        <f>+SUMIFS(inv!$D$1:$D$1200,inv!$A$1:$A$1200,$B300,inv!$T$1:$T$1200,$A300,inv!$U$1:$U$1200,'DIAS DE INVENTARIO TAT'!G$1)</f>
        <v>0</v>
      </c>
      <c r="H300">
        <f>+SUMIFS(inv!$D$1:$D$1200,inv!$A$1:$A$1200,$B300,inv!$T$1:$T$1200,$A300,inv!$U$1:$U$1200,'DIAS DE INVENTARIO TAT'!H$1)</f>
        <v>0</v>
      </c>
      <c r="I300">
        <f>+SUMIFS(inv!$D$1:$D$1200,inv!$A$1:$A$1200,$B300,inv!$T$1:$T$1200,$A300,inv!$U$1:$U$1200,'DIAS DE INVENTARIO TAT'!I$1)</f>
        <v>0</v>
      </c>
      <c r="J300">
        <f>+SUMIFS(inv!$D$1:$D$1200,inv!$A$1:$A$1200,$B300,inv!$T$1:$T$1200,$A300,inv!$U$1:$U$1200,'DIAS DE INVENTARIO TAT'!J$1)</f>
        <v>0</v>
      </c>
      <c r="K300">
        <f>+SUMIFS(inv!$D$1:$D$1200,inv!$A$1:$A$1200,$B300,inv!$T$1:$T$1200,$A300,inv!$U$1:$U$1200,'DIAS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+SUMIFS(inv!$D$1:$D$1200,inv!$A$1:$A$1200,$B301,inv!$T$1:$T$1200,$A301,inv!$U$1:$U$1200,'DIAS DE INVENTARIO TAT'!E$1)</f>
        <v>0</v>
      </c>
      <c r="F301">
        <f>+SUMIFS(inv!$D$1:$D$1200,inv!$A$1:$A$1200,$B301,inv!$T$1:$T$1200,$A301,inv!$U$1:$U$1200,'DIAS DE INVENTARIO TAT'!F$1)</f>
        <v>0</v>
      </c>
      <c r="G301">
        <f>+SUMIFS(inv!$D$1:$D$1200,inv!$A$1:$A$1200,$B301,inv!$T$1:$T$1200,$A301,inv!$U$1:$U$1200,'DIAS DE INVENTARIO TAT'!G$1)</f>
        <v>0</v>
      </c>
      <c r="H301">
        <f>+SUMIFS(inv!$D$1:$D$1200,inv!$A$1:$A$1200,$B301,inv!$T$1:$T$1200,$A301,inv!$U$1:$U$1200,'DIAS DE INVENTARIO TAT'!H$1)</f>
        <v>0</v>
      </c>
      <c r="I301">
        <f>+SUMIFS(inv!$D$1:$D$1200,inv!$A$1:$A$1200,$B301,inv!$T$1:$T$1200,$A301,inv!$U$1:$U$1200,'DIAS DE INVENTARIO TAT'!I$1)</f>
        <v>0</v>
      </c>
      <c r="J301">
        <f>+SUMIFS(inv!$D$1:$D$1200,inv!$A$1:$A$1200,$B301,inv!$T$1:$T$1200,$A301,inv!$U$1:$U$1200,'DIAS DE INVENTARIO TAT'!J$1)</f>
        <v>0</v>
      </c>
      <c r="K301">
        <f>+SUMIFS(inv!$D$1:$D$1200,inv!$A$1:$A$1200,$B301,inv!$T$1:$T$1200,$A301,inv!$U$1:$U$1200,'DIAS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+SUMIFS(inv!$D$1:$D$1200,inv!$A$1:$A$1200,$B302,inv!$T$1:$T$1200,$A302,inv!$U$1:$U$1200,'DIAS DE INVENTARIO TAT'!E$1)</f>
        <v>0</v>
      </c>
      <c r="F302">
        <f>+SUMIFS(inv!$D$1:$D$1200,inv!$A$1:$A$1200,$B302,inv!$T$1:$T$1200,$A302,inv!$U$1:$U$1200,'DIAS DE INVENTARIO TAT'!F$1)</f>
        <v>0</v>
      </c>
      <c r="G302">
        <f>+SUMIFS(inv!$D$1:$D$1200,inv!$A$1:$A$1200,$B302,inv!$T$1:$T$1200,$A302,inv!$U$1:$U$1200,'DIAS DE INVENTARIO TAT'!G$1)</f>
        <v>0</v>
      </c>
      <c r="H302">
        <f>+SUMIFS(inv!$D$1:$D$1200,inv!$A$1:$A$1200,$B302,inv!$T$1:$T$1200,$A302,inv!$U$1:$U$1200,'DIAS DE INVENTARIO TAT'!H$1)</f>
        <v>0</v>
      </c>
      <c r="I302">
        <f>+SUMIFS(inv!$D$1:$D$1200,inv!$A$1:$A$1200,$B302,inv!$T$1:$T$1200,$A302,inv!$U$1:$U$1200,'DIAS DE INVENTARIO TAT'!I$1)</f>
        <v>0</v>
      </c>
      <c r="J302">
        <f>+SUMIFS(inv!$D$1:$D$1200,inv!$A$1:$A$1200,$B302,inv!$T$1:$T$1200,$A302,inv!$U$1:$U$1200,'DIAS DE INVENTARIO TAT'!J$1)</f>
        <v>0</v>
      </c>
      <c r="K302">
        <f>+SUMIFS(inv!$D$1:$D$1200,inv!$A$1:$A$1200,$B302,inv!$T$1:$T$1200,$A302,inv!$U$1:$U$1200,'DIAS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+SUMIFS(inv!$D$1:$D$1200,inv!$A$1:$A$1200,$B303,inv!$T$1:$T$1200,$A303,inv!$U$1:$U$1200,'DIAS DE INVENTARIO TAT'!E$1)</f>
        <v>0</v>
      </c>
      <c r="F303">
        <f>+SUMIFS(inv!$D$1:$D$1200,inv!$A$1:$A$1200,$B303,inv!$T$1:$T$1200,$A303,inv!$U$1:$U$1200,'DIAS DE INVENTARIO TAT'!F$1)</f>
        <v>0</v>
      </c>
      <c r="G303">
        <f>+SUMIFS(inv!$D$1:$D$1200,inv!$A$1:$A$1200,$B303,inv!$T$1:$T$1200,$A303,inv!$U$1:$U$1200,'DIAS DE INVENTARIO TAT'!G$1)</f>
        <v>0</v>
      </c>
      <c r="H303">
        <f>+SUMIFS(inv!$D$1:$D$1200,inv!$A$1:$A$1200,$B303,inv!$T$1:$T$1200,$A303,inv!$U$1:$U$1200,'DIAS DE INVENTARIO TAT'!H$1)</f>
        <v>0</v>
      </c>
      <c r="I303">
        <f>+SUMIFS(inv!$D$1:$D$1200,inv!$A$1:$A$1200,$B303,inv!$T$1:$T$1200,$A303,inv!$U$1:$U$1200,'DIAS DE INVENTARIO TAT'!I$1)</f>
        <v>0</v>
      </c>
      <c r="J303">
        <f>+SUMIFS(inv!$D$1:$D$1200,inv!$A$1:$A$1200,$B303,inv!$T$1:$T$1200,$A303,inv!$U$1:$U$1200,'DIAS DE INVENTARIO TAT'!J$1)</f>
        <v>0</v>
      </c>
      <c r="K303">
        <f>+SUMIFS(inv!$D$1:$D$1200,inv!$A$1:$A$1200,$B303,inv!$T$1:$T$1200,$A303,inv!$U$1:$U$1200,'DIAS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+SUMIFS(inv!$D$1:$D$1200,inv!$A$1:$A$1200,$B304,inv!$T$1:$T$1200,$A304,inv!$U$1:$U$1200,'DIAS DE INVENTARIO TAT'!E$1)</f>
        <v>0</v>
      </c>
      <c r="F304">
        <f>+SUMIFS(inv!$D$1:$D$1200,inv!$A$1:$A$1200,$B304,inv!$T$1:$T$1200,$A304,inv!$U$1:$U$1200,'DIAS DE INVENTARIO TAT'!F$1)</f>
        <v>0</v>
      </c>
      <c r="G304">
        <f>+SUMIFS(inv!$D$1:$D$1200,inv!$A$1:$A$1200,$B304,inv!$T$1:$T$1200,$A304,inv!$U$1:$U$1200,'DIAS DE INVENTARIO TAT'!G$1)</f>
        <v>0</v>
      </c>
      <c r="H304">
        <f>+SUMIFS(inv!$D$1:$D$1200,inv!$A$1:$A$1200,$B304,inv!$T$1:$T$1200,$A304,inv!$U$1:$U$1200,'DIAS DE INVENTARIO TAT'!H$1)</f>
        <v>0</v>
      </c>
      <c r="I304">
        <f>+SUMIFS(inv!$D$1:$D$1200,inv!$A$1:$A$1200,$B304,inv!$T$1:$T$1200,$A304,inv!$U$1:$U$1200,'DIAS DE INVENTARIO TAT'!I$1)</f>
        <v>0</v>
      </c>
      <c r="J304">
        <f>+SUMIFS(inv!$D$1:$D$1200,inv!$A$1:$A$1200,$B304,inv!$T$1:$T$1200,$A304,inv!$U$1:$U$1200,'DIAS DE INVENTARIO TAT'!J$1)</f>
        <v>0</v>
      </c>
      <c r="K304">
        <f>+SUMIFS(inv!$D$1:$D$1200,inv!$A$1:$A$1200,$B304,inv!$T$1:$T$1200,$A304,inv!$U$1:$U$1200,'DIAS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+SUMIFS(inv!$D$1:$D$1200,inv!$A$1:$A$1200,$B305,inv!$T$1:$T$1200,$A305,inv!$U$1:$U$1200,'DIAS DE INVENTARIO TAT'!E$1)</f>
        <v>0</v>
      </c>
      <c r="F305">
        <f>+SUMIFS(inv!$D$1:$D$1200,inv!$A$1:$A$1200,$B305,inv!$T$1:$T$1200,$A305,inv!$U$1:$U$1200,'DIAS DE INVENTARIO TAT'!F$1)</f>
        <v>0</v>
      </c>
      <c r="G305">
        <f>+SUMIFS(inv!$D$1:$D$1200,inv!$A$1:$A$1200,$B305,inv!$T$1:$T$1200,$A305,inv!$U$1:$U$1200,'DIAS DE INVENTARIO TAT'!G$1)</f>
        <v>0</v>
      </c>
      <c r="H305">
        <f>+SUMIFS(inv!$D$1:$D$1200,inv!$A$1:$A$1200,$B305,inv!$T$1:$T$1200,$A305,inv!$U$1:$U$1200,'DIAS DE INVENTARIO TAT'!H$1)</f>
        <v>0</v>
      </c>
      <c r="I305">
        <f>+SUMIFS(inv!$D$1:$D$1200,inv!$A$1:$A$1200,$B305,inv!$T$1:$T$1200,$A305,inv!$U$1:$U$1200,'DIAS DE INVENTARIO TAT'!I$1)</f>
        <v>0</v>
      </c>
      <c r="J305">
        <f>+SUMIFS(inv!$D$1:$D$1200,inv!$A$1:$A$1200,$B305,inv!$T$1:$T$1200,$A305,inv!$U$1:$U$1200,'DIAS DE INVENTARIO TAT'!J$1)</f>
        <v>0</v>
      </c>
      <c r="K305">
        <f>+SUMIFS(inv!$D$1:$D$1200,inv!$A$1:$A$1200,$B305,inv!$T$1:$T$1200,$A305,inv!$U$1:$U$1200,'DIAS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+SUMIFS(inv!$D$1:$D$1200,inv!$A$1:$A$1200,$B306,inv!$T$1:$T$1200,$A306,inv!$U$1:$U$1200,'DIAS DE INVENTARIO TAT'!E$1)</f>
        <v>0</v>
      </c>
      <c r="F306">
        <f>+SUMIFS(inv!$D$1:$D$1200,inv!$A$1:$A$1200,$B306,inv!$T$1:$T$1200,$A306,inv!$U$1:$U$1200,'DIAS DE INVENTARIO TAT'!F$1)</f>
        <v>0</v>
      </c>
      <c r="G306">
        <f>+SUMIFS(inv!$D$1:$D$1200,inv!$A$1:$A$1200,$B306,inv!$T$1:$T$1200,$A306,inv!$U$1:$U$1200,'DIAS DE INVENTARIO TAT'!G$1)</f>
        <v>0</v>
      </c>
      <c r="H306">
        <f>+SUMIFS(inv!$D$1:$D$1200,inv!$A$1:$A$1200,$B306,inv!$T$1:$T$1200,$A306,inv!$U$1:$U$1200,'DIAS DE INVENTARIO TAT'!H$1)</f>
        <v>0</v>
      </c>
      <c r="I306">
        <f>+SUMIFS(inv!$D$1:$D$1200,inv!$A$1:$A$1200,$B306,inv!$T$1:$T$1200,$A306,inv!$U$1:$U$1200,'DIAS DE INVENTARIO TAT'!I$1)</f>
        <v>0</v>
      </c>
      <c r="J306">
        <f>+SUMIFS(inv!$D$1:$D$1200,inv!$A$1:$A$1200,$B306,inv!$T$1:$T$1200,$A306,inv!$U$1:$U$1200,'DIAS DE INVENTARIO TAT'!J$1)</f>
        <v>0</v>
      </c>
      <c r="K306">
        <f>+SUMIFS(inv!$D$1:$D$1200,inv!$A$1:$A$1200,$B306,inv!$T$1:$T$1200,$A306,inv!$U$1:$U$1200,'DIAS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+SUMIFS(inv!$D$1:$D$1200,inv!$A$1:$A$1200,$B307,inv!$T$1:$T$1200,$A307,inv!$U$1:$U$1200,'DIAS DE INVENTARIO TAT'!E$1)</f>
        <v>0</v>
      </c>
      <c r="F307">
        <f>+SUMIFS(inv!$D$1:$D$1200,inv!$A$1:$A$1200,$B307,inv!$T$1:$T$1200,$A307,inv!$U$1:$U$1200,'DIAS DE INVENTARIO TAT'!F$1)</f>
        <v>0</v>
      </c>
      <c r="G307">
        <f>+SUMIFS(inv!$D$1:$D$1200,inv!$A$1:$A$1200,$B307,inv!$T$1:$T$1200,$A307,inv!$U$1:$U$1200,'DIAS DE INVENTARIO TAT'!G$1)</f>
        <v>0</v>
      </c>
      <c r="H307">
        <f>+SUMIFS(inv!$D$1:$D$1200,inv!$A$1:$A$1200,$B307,inv!$T$1:$T$1200,$A307,inv!$U$1:$U$1200,'DIAS DE INVENTARIO TAT'!H$1)</f>
        <v>0</v>
      </c>
      <c r="I307">
        <f>+SUMIFS(inv!$D$1:$D$1200,inv!$A$1:$A$1200,$B307,inv!$T$1:$T$1200,$A307,inv!$U$1:$U$1200,'DIAS DE INVENTARIO TAT'!I$1)</f>
        <v>0</v>
      </c>
      <c r="J307">
        <f>+SUMIFS(inv!$D$1:$D$1200,inv!$A$1:$A$1200,$B307,inv!$T$1:$T$1200,$A307,inv!$U$1:$U$1200,'DIAS DE INVENTARIO TAT'!J$1)</f>
        <v>0</v>
      </c>
      <c r="K307">
        <f>+SUMIFS(inv!$D$1:$D$1200,inv!$A$1:$A$1200,$B307,inv!$T$1:$T$1200,$A307,inv!$U$1:$U$1200,'DIAS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+SUMIFS(inv!$D$1:$D$1200,inv!$A$1:$A$1200,$B308,inv!$T$1:$T$1200,$A308,inv!$U$1:$U$1200,'DIAS DE INVENTARIO TAT'!E$1)</f>
        <v>0</v>
      </c>
      <c r="F308">
        <f>+SUMIFS(inv!$D$1:$D$1200,inv!$A$1:$A$1200,$B308,inv!$T$1:$T$1200,$A308,inv!$U$1:$U$1200,'DIAS DE INVENTARIO TAT'!F$1)</f>
        <v>0</v>
      </c>
      <c r="G308">
        <f>+SUMIFS(inv!$D$1:$D$1200,inv!$A$1:$A$1200,$B308,inv!$T$1:$T$1200,$A308,inv!$U$1:$U$1200,'DIAS DE INVENTARIO TAT'!G$1)</f>
        <v>0</v>
      </c>
      <c r="H308">
        <f>+SUMIFS(inv!$D$1:$D$1200,inv!$A$1:$A$1200,$B308,inv!$T$1:$T$1200,$A308,inv!$U$1:$U$1200,'DIAS DE INVENTARIO TAT'!H$1)</f>
        <v>0</v>
      </c>
      <c r="I308">
        <f>+SUMIFS(inv!$D$1:$D$1200,inv!$A$1:$A$1200,$B308,inv!$T$1:$T$1200,$A308,inv!$U$1:$U$1200,'DIAS DE INVENTARIO TAT'!I$1)</f>
        <v>0</v>
      </c>
      <c r="J308">
        <f>+SUMIFS(inv!$D$1:$D$1200,inv!$A$1:$A$1200,$B308,inv!$T$1:$T$1200,$A308,inv!$U$1:$U$1200,'DIAS DE INVENTARIO TAT'!J$1)</f>
        <v>0</v>
      </c>
      <c r="K308">
        <f>+SUMIFS(inv!$D$1:$D$1200,inv!$A$1:$A$1200,$B308,inv!$T$1:$T$1200,$A308,inv!$U$1:$U$1200,'DIAS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+SUMIFS(inv!$D$1:$D$1200,inv!$A$1:$A$1200,$B309,inv!$T$1:$T$1200,$A309,inv!$U$1:$U$1200,'DIAS DE INVENTARIO TAT'!E$1)</f>
        <v>0</v>
      </c>
      <c r="F309">
        <f>+SUMIFS(inv!$D$1:$D$1200,inv!$A$1:$A$1200,$B309,inv!$T$1:$T$1200,$A309,inv!$U$1:$U$1200,'DIAS DE INVENTARIO TAT'!F$1)</f>
        <v>0</v>
      </c>
      <c r="G309">
        <f>+SUMIFS(inv!$D$1:$D$1200,inv!$A$1:$A$1200,$B309,inv!$T$1:$T$1200,$A309,inv!$U$1:$U$1200,'DIAS DE INVENTARIO TAT'!G$1)</f>
        <v>0</v>
      </c>
      <c r="H309">
        <f>+SUMIFS(inv!$D$1:$D$1200,inv!$A$1:$A$1200,$B309,inv!$T$1:$T$1200,$A309,inv!$U$1:$U$1200,'DIAS DE INVENTARIO TAT'!H$1)</f>
        <v>0</v>
      </c>
      <c r="I309">
        <f>+SUMIFS(inv!$D$1:$D$1200,inv!$A$1:$A$1200,$B309,inv!$T$1:$T$1200,$A309,inv!$U$1:$U$1200,'DIAS DE INVENTARIO TAT'!I$1)</f>
        <v>0</v>
      </c>
      <c r="J309">
        <f>+SUMIFS(inv!$D$1:$D$1200,inv!$A$1:$A$1200,$B309,inv!$T$1:$T$1200,$A309,inv!$U$1:$U$1200,'DIAS DE INVENTARIO TAT'!J$1)</f>
        <v>0</v>
      </c>
      <c r="K309">
        <f>+SUMIFS(inv!$D$1:$D$1200,inv!$A$1:$A$1200,$B309,inv!$T$1:$T$1200,$A309,inv!$U$1:$U$1200,'DIAS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+SUMIFS(inv!$D$1:$D$1200,inv!$A$1:$A$1200,$B310,inv!$T$1:$T$1200,$A310,inv!$U$1:$U$1200,'DIAS DE INVENTARIO TAT'!E$1)</f>
        <v>0</v>
      </c>
      <c r="F310">
        <f>+SUMIFS(inv!$D$1:$D$1200,inv!$A$1:$A$1200,$B310,inv!$T$1:$T$1200,$A310,inv!$U$1:$U$1200,'DIAS DE INVENTARIO TAT'!F$1)</f>
        <v>0</v>
      </c>
      <c r="G310">
        <f>+SUMIFS(inv!$D$1:$D$1200,inv!$A$1:$A$1200,$B310,inv!$T$1:$T$1200,$A310,inv!$U$1:$U$1200,'DIAS DE INVENTARIO TAT'!G$1)</f>
        <v>0</v>
      </c>
      <c r="H310">
        <f>+SUMIFS(inv!$D$1:$D$1200,inv!$A$1:$A$1200,$B310,inv!$T$1:$T$1200,$A310,inv!$U$1:$U$1200,'DIAS DE INVENTARIO TAT'!H$1)</f>
        <v>0</v>
      </c>
      <c r="I310">
        <f>+SUMIFS(inv!$D$1:$D$1200,inv!$A$1:$A$1200,$B310,inv!$T$1:$T$1200,$A310,inv!$U$1:$U$1200,'DIAS DE INVENTARIO TAT'!I$1)</f>
        <v>0</v>
      </c>
      <c r="J310">
        <f>+SUMIFS(inv!$D$1:$D$1200,inv!$A$1:$A$1200,$B310,inv!$T$1:$T$1200,$A310,inv!$U$1:$U$1200,'DIAS DE INVENTARIO TAT'!J$1)</f>
        <v>0</v>
      </c>
      <c r="K310">
        <f>+SUMIFS(inv!$D$1:$D$1200,inv!$A$1:$A$1200,$B310,inv!$T$1:$T$1200,$A310,inv!$U$1:$U$1200,'DIAS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+SUMIFS(inv!$D$1:$D$1200,inv!$A$1:$A$1200,$B311,inv!$T$1:$T$1200,$A311,inv!$U$1:$U$1200,'DIAS DE INVENTARIO TAT'!E$1)</f>
        <v>0</v>
      </c>
      <c r="F311">
        <f>+SUMIFS(inv!$D$1:$D$1200,inv!$A$1:$A$1200,$B311,inv!$T$1:$T$1200,$A311,inv!$U$1:$U$1200,'DIAS DE INVENTARIO TAT'!F$1)</f>
        <v>0</v>
      </c>
      <c r="G311">
        <f>+SUMIFS(inv!$D$1:$D$1200,inv!$A$1:$A$1200,$B311,inv!$T$1:$T$1200,$A311,inv!$U$1:$U$1200,'DIAS DE INVENTARIO TAT'!G$1)</f>
        <v>0</v>
      </c>
      <c r="H311">
        <f>+SUMIFS(inv!$D$1:$D$1200,inv!$A$1:$A$1200,$B311,inv!$T$1:$T$1200,$A311,inv!$U$1:$U$1200,'DIAS DE INVENTARIO TAT'!H$1)</f>
        <v>0</v>
      </c>
      <c r="I311">
        <f>+SUMIFS(inv!$D$1:$D$1200,inv!$A$1:$A$1200,$B311,inv!$T$1:$T$1200,$A311,inv!$U$1:$U$1200,'DIAS DE INVENTARIO TAT'!I$1)</f>
        <v>0</v>
      </c>
      <c r="J311">
        <f>+SUMIFS(inv!$D$1:$D$1200,inv!$A$1:$A$1200,$B311,inv!$T$1:$T$1200,$A311,inv!$U$1:$U$1200,'DIAS DE INVENTARIO TAT'!J$1)</f>
        <v>0</v>
      </c>
      <c r="K311">
        <f>+SUMIFS(inv!$D$1:$D$1200,inv!$A$1:$A$1200,$B311,inv!$T$1:$T$1200,$A311,inv!$U$1:$U$1200,'DIAS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+SUMIFS(inv!$D$1:$D$1200,inv!$A$1:$A$1200,$B312,inv!$T$1:$T$1200,$A312,inv!$U$1:$U$1200,'DIAS DE INVENTARIO TAT'!E$1)</f>
        <v>0</v>
      </c>
      <c r="F312">
        <f>+SUMIFS(inv!$D$1:$D$1200,inv!$A$1:$A$1200,$B312,inv!$T$1:$T$1200,$A312,inv!$U$1:$U$1200,'DIAS DE INVENTARIO TAT'!F$1)</f>
        <v>0</v>
      </c>
      <c r="G312">
        <f>+SUMIFS(inv!$D$1:$D$1200,inv!$A$1:$A$1200,$B312,inv!$T$1:$T$1200,$A312,inv!$U$1:$U$1200,'DIAS DE INVENTARIO TAT'!G$1)</f>
        <v>0</v>
      </c>
      <c r="H312">
        <f>+SUMIFS(inv!$D$1:$D$1200,inv!$A$1:$A$1200,$B312,inv!$T$1:$T$1200,$A312,inv!$U$1:$U$1200,'DIAS DE INVENTARIO TAT'!H$1)</f>
        <v>0</v>
      </c>
      <c r="I312">
        <f>+SUMIFS(inv!$D$1:$D$1200,inv!$A$1:$A$1200,$B312,inv!$T$1:$T$1200,$A312,inv!$U$1:$U$1200,'DIAS DE INVENTARIO TAT'!I$1)</f>
        <v>0</v>
      </c>
      <c r="J312">
        <f>+SUMIFS(inv!$D$1:$D$1200,inv!$A$1:$A$1200,$B312,inv!$T$1:$T$1200,$A312,inv!$U$1:$U$1200,'DIAS DE INVENTARIO TAT'!J$1)</f>
        <v>0</v>
      </c>
      <c r="K312">
        <f>+SUMIFS(inv!$D$1:$D$1200,inv!$A$1:$A$1200,$B312,inv!$T$1:$T$1200,$A312,inv!$U$1:$U$1200,'DIAS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+SUMIFS(inv!$D$1:$D$1200,inv!$A$1:$A$1200,$B313,inv!$T$1:$T$1200,$A313,inv!$U$1:$U$1200,'DIAS DE INVENTARIO TAT'!E$1)</f>
        <v>0</v>
      </c>
      <c r="F313">
        <f>+SUMIFS(inv!$D$1:$D$1200,inv!$A$1:$A$1200,$B313,inv!$T$1:$T$1200,$A313,inv!$U$1:$U$1200,'DIAS DE INVENTARIO TAT'!F$1)</f>
        <v>0</v>
      </c>
      <c r="G313">
        <f>+SUMIFS(inv!$D$1:$D$1200,inv!$A$1:$A$1200,$B313,inv!$T$1:$T$1200,$A313,inv!$U$1:$U$1200,'DIAS DE INVENTARIO TAT'!G$1)</f>
        <v>0</v>
      </c>
      <c r="H313">
        <f>+SUMIFS(inv!$D$1:$D$1200,inv!$A$1:$A$1200,$B313,inv!$T$1:$T$1200,$A313,inv!$U$1:$U$1200,'DIAS DE INVENTARIO TAT'!H$1)</f>
        <v>0</v>
      </c>
      <c r="I313">
        <f>+SUMIFS(inv!$D$1:$D$1200,inv!$A$1:$A$1200,$B313,inv!$T$1:$T$1200,$A313,inv!$U$1:$U$1200,'DIAS DE INVENTARIO TAT'!I$1)</f>
        <v>0</v>
      </c>
      <c r="J313">
        <f>+SUMIFS(inv!$D$1:$D$1200,inv!$A$1:$A$1200,$B313,inv!$T$1:$T$1200,$A313,inv!$U$1:$U$1200,'DIAS DE INVENTARIO TAT'!J$1)</f>
        <v>0</v>
      </c>
      <c r="K313">
        <f>+SUMIFS(inv!$D$1:$D$1200,inv!$A$1:$A$1200,$B313,inv!$T$1:$T$1200,$A313,inv!$U$1:$U$1200,'DIAS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+SUMIFS(inv!$D$1:$D$1200,inv!$A$1:$A$1200,$B314,inv!$T$1:$T$1200,$A314,inv!$U$1:$U$1200,'DIAS DE INVENTARIO TAT'!E$1)</f>
        <v>0</v>
      </c>
      <c r="F314">
        <f>+SUMIFS(inv!$D$1:$D$1200,inv!$A$1:$A$1200,$B314,inv!$T$1:$T$1200,$A314,inv!$U$1:$U$1200,'DIAS DE INVENTARIO TAT'!F$1)</f>
        <v>0</v>
      </c>
      <c r="G314">
        <f>+SUMIFS(inv!$D$1:$D$1200,inv!$A$1:$A$1200,$B314,inv!$T$1:$T$1200,$A314,inv!$U$1:$U$1200,'DIAS DE INVENTARIO TAT'!G$1)</f>
        <v>0</v>
      </c>
      <c r="H314">
        <f>+SUMIFS(inv!$D$1:$D$1200,inv!$A$1:$A$1200,$B314,inv!$T$1:$T$1200,$A314,inv!$U$1:$U$1200,'DIAS DE INVENTARIO TAT'!H$1)</f>
        <v>0</v>
      </c>
      <c r="I314">
        <f>+SUMIFS(inv!$D$1:$D$1200,inv!$A$1:$A$1200,$B314,inv!$T$1:$T$1200,$A314,inv!$U$1:$U$1200,'DIAS DE INVENTARIO TAT'!I$1)</f>
        <v>0</v>
      </c>
      <c r="J314">
        <f>+SUMIFS(inv!$D$1:$D$1200,inv!$A$1:$A$1200,$B314,inv!$T$1:$T$1200,$A314,inv!$U$1:$U$1200,'DIAS DE INVENTARIO TAT'!J$1)</f>
        <v>0</v>
      </c>
      <c r="K314">
        <f>+SUMIFS(inv!$D$1:$D$1200,inv!$A$1:$A$1200,$B314,inv!$T$1:$T$1200,$A314,inv!$U$1:$U$1200,'DIAS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+SUMIFS(inv!$D$1:$D$1200,inv!$A$1:$A$1200,$B315,inv!$T$1:$T$1200,$A315,inv!$U$1:$U$1200,'DIAS DE INVENTARIO TAT'!E$1)</f>
        <v>0</v>
      </c>
      <c r="F315">
        <f>+SUMIFS(inv!$D$1:$D$1200,inv!$A$1:$A$1200,$B315,inv!$T$1:$T$1200,$A315,inv!$U$1:$U$1200,'DIAS DE INVENTARIO TAT'!F$1)</f>
        <v>0</v>
      </c>
      <c r="G315">
        <f>+SUMIFS(inv!$D$1:$D$1200,inv!$A$1:$A$1200,$B315,inv!$T$1:$T$1200,$A315,inv!$U$1:$U$1200,'DIAS DE INVENTARIO TAT'!G$1)</f>
        <v>0</v>
      </c>
      <c r="H315">
        <f>+SUMIFS(inv!$D$1:$D$1200,inv!$A$1:$A$1200,$B315,inv!$T$1:$T$1200,$A315,inv!$U$1:$U$1200,'DIAS DE INVENTARIO TAT'!H$1)</f>
        <v>0</v>
      </c>
      <c r="I315">
        <f>+SUMIFS(inv!$D$1:$D$1200,inv!$A$1:$A$1200,$B315,inv!$T$1:$T$1200,$A315,inv!$U$1:$U$1200,'DIAS DE INVENTARIO TAT'!I$1)</f>
        <v>0</v>
      </c>
      <c r="J315">
        <f>+SUMIFS(inv!$D$1:$D$1200,inv!$A$1:$A$1200,$B315,inv!$T$1:$T$1200,$A315,inv!$U$1:$U$1200,'DIAS DE INVENTARIO TAT'!J$1)</f>
        <v>0</v>
      </c>
      <c r="K315">
        <f>+SUMIFS(inv!$D$1:$D$1200,inv!$A$1:$A$1200,$B315,inv!$T$1:$T$1200,$A315,inv!$U$1:$U$1200,'DIAS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+SUMIFS(inv!$D$1:$D$1200,inv!$A$1:$A$1200,$B316,inv!$T$1:$T$1200,$A316,inv!$U$1:$U$1200,'DIAS DE INVENTARIO TAT'!E$1)</f>
        <v>0</v>
      </c>
      <c r="F316">
        <f>+SUMIFS(inv!$D$1:$D$1200,inv!$A$1:$A$1200,$B316,inv!$T$1:$T$1200,$A316,inv!$U$1:$U$1200,'DIAS DE INVENTARIO TAT'!F$1)</f>
        <v>0</v>
      </c>
      <c r="G316">
        <f>+SUMIFS(inv!$D$1:$D$1200,inv!$A$1:$A$1200,$B316,inv!$T$1:$T$1200,$A316,inv!$U$1:$U$1200,'DIAS DE INVENTARIO TAT'!G$1)</f>
        <v>0</v>
      </c>
      <c r="H316">
        <f>+SUMIFS(inv!$D$1:$D$1200,inv!$A$1:$A$1200,$B316,inv!$T$1:$T$1200,$A316,inv!$U$1:$U$1200,'DIAS DE INVENTARIO TAT'!H$1)</f>
        <v>0</v>
      </c>
      <c r="I316">
        <f>+SUMIFS(inv!$D$1:$D$1200,inv!$A$1:$A$1200,$B316,inv!$T$1:$T$1200,$A316,inv!$U$1:$U$1200,'DIAS DE INVENTARIO TAT'!I$1)</f>
        <v>0</v>
      </c>
      <c r="J316">
        <f>+SUMIFS(inv!$D$1:$D$1200,inv!$A$1:$A$1200,$B316,inv!$T$1:$T$1200,$A316,inv!$U$1:$U$1200,'DIAS DE INVENTARIO TAT'!J$1)</f>
        <v>0</v>
      </c>
      <c r="K316">
        <f>+SUMIFS(inv!$D$1:$D$1200,inv!$A$1:$A$1200,$B316,inv!$T$1:$T$1200,$A316,inv!$U$1:$U$1200,'DIAS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+SUMIFS(inv!$D$1:$D$1200,inv!$A$1:$A$1200,$B317,inv!$T$1:$T$1200,$A317,inv!$U$1:$U$1200,'DIAS DE INVENTARIO TAT'!E$1)</f>
        <v>0</v>
      </c>
      <c r="F317">
        <f>+SUMIFS(inv!$D$1:$D$1200,inv!$A$1:$A$1200,$B317,inv!$T$1:$T$1200,$A317,inv!$U$1:$U$1200,'DIAS DE INVENTARIO TAT'!F$1)</f>
        <v>0</v>
      </c>
      <c r="G317">
        <f>+SUMIFS(inv!$D$1:$D$1200,inv!$A$1:$A$1200,$B317,inv!$T$1:$T$1200,$A317,inv!$U$1:$U$1200,'DIAS DE INVENTARIO TAT'!G$1)</f>
        <v>0</v>
      </c>
      <c r="H317">
        <f>+SUMIFS(inv!$D$1:$D$1200,inv!$A$1:$A$1200,$B317,inv!$T$1:$T$1200,$A317,inv!$U$1:$U$1200,'DIAS DE INVENTARIO TAT'!H$1)</f>
        <v>0</v>
      </c>
      <c r="I317">
        <f>+SUMIFS(inv!$D$1:$D$1200,inv!$A$1:$A$1200,$B317,inv!$T$1:$T$1200,$A317,inv!$U$1:$U$1200,'DIAS DE INVENTARIO TAT'!I$1)</f>
        <v>0</v>
      </c>
      <c r="J317">
        <f>+SUMIFS(inv!$D$1:$D$1200,inv!$A$1:$A$1200,$B317,inv!$T$1:$T$1200,$A317,inv!$U$1:$U$1200,'DIAS DE INVENTARIO TAT'!J$1)</f>
        <v>0</v>
      </c>
      <c r="K317">
        <f>+SUMIFS(inv!$D$1:$D$1200,inv!$A$1:$A$1200,$B317,inv!$T$1:$T$1200,$A317,inv!$U$1:$U$1200,'DIAS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+SUMIFS(inv!$D$1:$D$1200,inv!$A$1:$A$1200,$B318,inv!$T$1:$T$1200,$A318,inv!$U$1:$U$1200,'DIAS DE INVENTARIO TAT'!E$1)</f>
        <v>0</v>
      </c>
      <c r="F318">
        <f>+SUMIFS(inv!$D$1:$D$1200,inv!$A$1:$A$1200,$B318,inv!$T$1:$T$1200,$A318,inv!$U$1:$U$1200,'DIAS DE INVENTARIO TAT'!F$1)</f>
        <v>0</v>
      </c>
      <c r="G318">
        <f>+SUMIFS(inv!$D$1:$D$1200,inv!$A$1:$A$1200,$B318,inv!$T$1:$T$1200,$A318,inv!$U$1:$U$1200,'DIAS DE INVENTARIO TAT'!G$1)</f>
        <v>0</v>
      </c>
      <c r="H318">
        <f>+SUMIFS(inv!$D$1:$D$1200,inv!$A$1:$A$1200,$B318,inv!$T$1:$T$1200,$A318,inv!$U$1:$U$1200,'DIAS DE INVENTARIO TAT'!H$1)</f>
        <v>0</v>
      </c>
      <c r="I318">
        <f>+SUMIFS(inv!$D$1:$D$1200,inv!$A$1:$A$1200,$B318,inv!$T$1:$T$1200,$A318,inv!$U$1:$U$1200,'DIAS DE INVENTARIO TAT'!I$1)</f>
        <v>0</v>
      </c>
      <c r="J318">
        <f>+SUMIFS(inv!$D$1:$D$1200,inv!$A$1:$A$1200,$B318,inv!$T$1:$T$1200,$A318,inv!$U$1:$U$1200,'DIAS DE INVENTARIO TAT'!J$1)</f>
        <v>0</v>
      </c>
      <c r="K318">
        <f>+SUMIFS(inv!$D$1:$D$1200,inv!$A$1:$A$1200,$B318,inv!$T$1:$T$1200,$A318,inv!$U$1:$U$1200,'DIAS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+SUMIFS(inv!$D$1:$D$1200,inv!$A$1:$A$1200,$B319,inv!$T$1:$T$1200,$A319,inv!$U$1:$U$1200,'DIAS DE INVENTARIO TAT'!E$1)</f>
        <v>0</v>
      </c>
      <c r="F319">
        <f>+SUMIFS(inv!$D$1:$D$1200,inv!$A$1:$A$1200,$B319,inv!$T$1:$T$1200,$A319,inv!$U$1:$U$1200,'DIAS DE INVENTARIO TAT'!F$1)</f>
        <v>0</v>
      </c>
      <c r="G319">
        <f>+SUMIFS(inv!$D$1:$D$1200,inv!$A$1:$A$1200,$B319,inv!$T$1:$T$1200,$A319,inv!$U$1:$U$1200,'DIAS DE INVENTARIO TAT'!G$1)</f>
        <v>0</v>
      </c>
      <c r="H319">
        <f>+SUMIFS(inv!$D$1:$D$1200,inv!$A$1:$A$1200,$B319,inv!$T$1:$T$1200,$A319,inv!$U$1:$U$1200,'DIAS DE INVENTARIO TAT'!H$1)</f>
        <v>0</v>
      </c>
      <c r="I319">
        <f>+SUMIFS(inv!$D$1:$D$1200,inv!$A$1:$A$1200,$B319,inv!$T$1:$T$1200,$A319,inv!$U$1:$U$1200,'DIAS DE INVENTARIO TAT'!I$1)</f>
        <v>0</v>
      </c>
      <c r="J319">
        <f>+SUMIFS(inv!$D$1:$D$1200,inv!$A$1:$A$1200,$B319,inv!$T$1:$T$1200,$A319,inv!$U$1:$U$1200,'DIAS DE INVENTARIO TAT'!J$1)</f>
        <v>0</v>
      </c>
      <c r="K319">
        <f>+SUMIFS(inv!$D$1:$D$1200,inv!$A$1:$A$1200,$B319,inv!$T$1:$T$1200,$A319,inv!$U$1:$U$1200,'DIAS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+SUMIFS(inv!$D$1:$D$1200,inv!$A$1:$A$1200,$B320,inv!$T$1:$T$1200,$A320,inv!$U$1:$U$1200,'DIAS DE INVENTARIO TAT'!E$1)</f>
        <v>0</v>
      </c>
      <c r="F320">
        <f>+SUMIFS(inv!$D$1:$D$1200,inv!$A$1:$A$1200,$B320,inv!$T$1:$T$1200,$A320,inv!$U$1:$U$1200,'DIAS DE INVENTARIO TAT'!F$1)</f>
        <v>0</v>
      </c>
      <c r="G320">
        <f>+SUMIFS(inv!$D$1:$D$1200,inv!$A$1:$A$1200,$B320,inv!$T$1:$T$1200,$A320,inv!$U$1:$U$1200,'DIAS DE INVENTARIO TAT'!G$1)</f>
        <v>0</v>
      </c>
      <c r="H320">
        <f>+SUMIFS(inv!$D$1:$D$1200,inv!$A$1:$A$1200,$B320,inv!$T$1:$T$1200,$A320,inv!$U$1:$U$1200,'DIAS DE INVENTARIO TAT'!H$1)</f>
        <v>0</v>
      </c>
      <c r="I320">
        <f>+SUMIFS(inv!$D$1:$D$1200,inv!$A$1:$A$1200,$B320,inv!$T$1:$T$1200,$A320,inv!$U$1:$U$1200,'DIAS DE INVENTARIO TAT'!I$1)</f>
        <v>0</v>
      </c>
      <c r="J320">
        <f>+SUMIFS(inv!$D$1:$D$1200,inv!$A$1:$A$1200,$B320,inv!$T$1:$T$1200,$A320,inv!$U$1:$U$1200,'DIAS DE INVENTARIO TAT'!J$1)</f>
        <v>0</v>
      </c>
      <c r="K320">
        <f>+SUMIFS(inv!$D$1:$D$1200,inv!$A$1:$A$1200,$B320,inv!$T$1:$T$1200,$A320,inv!$U$1:$U$1200,'DIAS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+SUMIFS(inv!$D$1:$D$1200,inv!$A$1:$A$1200,$B321,inv!$T$1:$T$1200,$A321,inv!$U$1:$U$1200,'DIAS DE INVENTARIO TAT'!E$1)</f>
        <v>0</v>
      </c>
      <c r="F321">
        <f>+SUMIFS(inv!$D$1:$D$1200,inv!$A$1:$A$1200,$B321,inv!$T$1:$T$1200,$A321,inv!$U$1:$U$1200,'DIAS DE INVENTARIO TAT'!F$1)</f>
        <v>0</v>
      </c>
      <c r="G321">
        <f>+SUMIFS(inv!$D$1:$D$1200,inv!$A$1:$A$1200,$B321,inv!$T$1:$T$1200,$A321,inv!$U$1:$U$1200,'DIAS DE INVENTARIO TAT'!G$1)</f>
        <v>0</v>
      </c>
      <c r="H321">
        <f>+SUMIFS(inv!$D$1:$D$1200,inv!$A$1:$A$1200,$B321,inv!$T$1:$T$1200,$A321,inv!$U$1:$U$1200,'DIAS DE INVENTARIO TAT'!H$1)</f>
        <v>0</v>
      </c>
      <c r="I321">
        <f>+SUMIFS(inv!$D$1:$D$1200,inv!$A$1:$A$1200,$B321,inv!$T$1:$T$1200,$A321,inv!$U$1:$U$1200,'DIAS DE INVENTARIO TAT'!I$1)</f>
        <v>0</v>
      </c>
      <c r="J321">
        <f>+SUMIFS(inv!$D$1:$D$1200,inv!$A$1:$A$1200,$B321,inv!$T$1:$T$1200,$A321,inv!$U$1:$U$1200,'DIAS DE INVENTARIO TAT'!J$1)</f>
        <v>0</v>
      </c>
      <c r="K321">
        <f>+SUMIFS(inv!$D$1:$D$1200,inv!$A$1:$A$1200,$B321,inv!$T$1:$T$1200,$A321,inv!$U$1:$U$1200,'DIAS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+SUMIFS(inv!$D$1:$D$1200,inv!$A$1:$A$1200,$B322,inv!$T$1:$T$1200,$A322,inv!$U$1:$U$1200,'DIAS DE INVENTARIO TAT'!E$1)</f>
        <v>0</v>
      </c>
      <c r="F322">
        <f>+SUMIFS(inv!$D$1:$D$1200,inv!$A$1:$A$1200,$B322,inv!$T$1:$T$1200,$A322,inv!$U$1:$U$1200,'DIAS DE INVENTARIO TAT'!F$1)</f>
        <v>0</v>
      </c>
      <c r="G322">
        <f>+SUMIFS(inv!$D$1:$D$1200,inv!$A$1:$A$1200,$B322,inv!$T$1:$T$1200,$A322,inv!$U$1:$U$1200,'DIAS DE INVENTARIO TAT'!G$1)</f>
        <v>0</v>
      </c>
      <c r="H322">
        <f>+SUMIFS(inv!$D$1:$D$1200,inv!$A$1:$A$1200,$B322,inv!$T$1:$T$1200,$A322,inv!$U$1:$U$1200,'DIAS DE INVENTARIO TAT'!H$1)</f>
        <v>0</v>
      </c>
      <c r="I322">
        <f>+SUMIFS(inv!$D$1:$D$1200,inv!$A$1:$A$1200,$B322,inv!$T$1:$T$1200,$A322,inv!$U$1:$U$1200,'DIAS DE INVENTARIO TAT'!I$1)</f>
        <v>0</v>
      </c>
      <c r="J322">
        <f>+SUMIFS(inv!$D$1:$D$1200,inv!$A$1:$A$1200,$B322,inv!$T$1:$T$1200,$A322,inv!$U$1:$U$1200,'DIAS DE INVENTARIO TAT'!J$1)</f>
        <v>0</v>
      </c>
      <c r="K322">
        <f>+SUMIFS(inv!$D$1:$D$1200,inv!$A$1:$A$1200,$B322,inv!$T$1:$T$1200,$A322,inv!$U$1:$U$1200,'DIAS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+SUMIFS(inv!$D$1:$D$1200,inv!$A$1:$A$1200,$B323,inv!$T$1:$T$1200,$A323,inv!$U$1:$U$1200,'DIAS DE INVENTARIO TAT'!E$1)</f>
        <v>0</v>
      </c>
      <c r="F323">
        <f>+SUMIFS(inv!$D$1:$D$1200,inv!$A$1:$A$1200,$B323,inv!$T$1:$T$1200,$A323,inv!$U$1:$U$1200,'DIAS DE INVENTARIO TAT'!F$1)</f>
        <v>0</v>
      </c>
      <c r="G323">
        <f>+SUMIFS(inv!$D$1:$D$1200,inv!$A$1:$A$1200,$B323,inv!$T$1:$T$1200,$A323,inv!$U$1:$U$1200,'DIAS DE INVENTARIO TAT'!G$1)</f>
        <v>0</v>
      </c>
      <c r="H323">
        <f>+SUMIFS(inv!$D$1:$D$1200,inv!$A$1:$A$1200,$B323,inv!$T$1:$T$1200,$A323,inv!$U$1:$U$1200,'DIAS DE INVENTARIO TAT'!H$1)</f>
        <v>0</v>
      </c>
      <c r="I323">
        <f>+SUMIFS(inv!$D$1:$D$1200,inv!$A$1:$A$1200,$B323,inv!$T$1:$T$1200,$A323,inv!$U$1:$U$1200,'DIAS DE INVENTARIO TAT'!I$1)</f>
        <v>0</v>
      </c>
      <c r="J323">
        <f>+SUMIFS(inv!$D$1:$D$1200,inv!$A$1:$A$1200,$B323,inv!$T$1:$T$1200,$A323,inv!$U$1:$U$1200,'DIAS DE INVENTARIO TAT'!J$1)</f>
        <v>0</v>
      </c>
      <c r="K323">
        <f>+SUMIFS(inv!$D$1:$D$1200,inv!$A$1:$A$1200,$B323,inv!$T$1:$T$1200,$A323,inv!$U$1:$U$1200,'DIAS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+SUMIFS(inv!$D$1:$D$1200,inv!$A$1:$A$1200,$B324,inv!$T$1:$T$1200,$A324,inv!$U$1:$U$1200,'DIAS DE INVENTARIO TAT'!E$1)</f>
        <v>0</v>
      </c>
      <c r="F324">
        <f>+SUMIFS(inv!$D$1:$D$1200,inv!$A$1:$A$1200,$B324,inv!$T$1:$T$1200,$A324,inv!$U$1:$U$1200,'DIAS DE INVENTARIO TAT'!F$1)</f>
        <v>0</v>
      </c>
      <c r="G324">
        <f>+SUMIFS(inv!$D$1:$D$1200,inv!$A$1:$A$1200,$B324,inv!$T$1:$T$1200,$A324,inv!$U$1:$U$1200,'DIAS DE INVENTARIO TAT'!G$1)</f>
        <v>0</v>
      </c>
      <c r="H324">
        <f>+SUMIFS(inv!$D$1:$D$1200,inv!$A$1:$A$1200,$B324,inv!$T$1:$T$1200,$A324,inv!$U$1:$U$1200,'DIAS DE INVENTARIO TAT'!H$1)</f>
        <v>0</v>
      </c>
      <c r="I324">
        <f>+SUMIFS(inv!$D$1:$D$1200,inv!$A$1:$A$1200,$B324,inv!$T$1:$T$1200,$A324,inv!$U$1:$U$1200,'DIAS DE INVENTARIO TAT'!I$1)</f>
        <v>0</v>
      </c>
      <c r="J324">
        <f>+SUMIFS(inv!$D$1:$D$1200,inv!$A$1:$A$1200,$B324,inv!$T$1:$T$1200,$A324,inv!$U$1:$U$1200,'DIAS DE INVENTARIO TAT'!J$1)</f>
        <v>0</v>
      </c>
      <c r="K324">
        <f>+SUMIFS(inv!$D$1:$D$1200,inv!$A$1:$A$1200,$B324,inv!$T$1:$T$1200,$A324,inv!$U$1:$U$1200,'DIAS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+SUMIFS(inv!$D$1:$D$1200,inv!$A$1:$A$1200,$B325,inv!$T$1:$T$1200,$A325,inv!$U$1:$U$1200,'DIAS DE INVENTARIO TAT'!E$1)</f>
        <v>0</v>
      </c>
      <c r="F325">
        <f>+SUMIFS(inv!$D$1:$D$1200,inv!$A$1:$A$1200,$B325,inv!$T$1:$T$1200,$A325,inv!$U$1:$U$1200,'DIAS DE INVENTARIO TAT'!F$1)</f>
        <v>0</v>
      </c>
      <c r="G325">
        <f>+SUMIFS(inv!$D$1:$D$1200,inv!$A$1:$A$1200,$B325,inv!$T$1:$T$1200,$A325,inv!$U$1:$U$1200,'DIAS DE INVENTARIO TAT'!G$1)</f>
        <v>0</v>
      </c>
      <c r="H325">
        <f>+SUMIFS(inv!$D$1:$D$1200,inv!$A$1:$A$1200,$B325,inv!$T$1:$T$1200,$A325,inv!$U$1:$U$1200,'DIAS DE INVENTARIO TAT'!H$1)</f>
        <v>0</v>
      </c>
      <c r="I325">
        <f>+SUMIFS(inv!$D$1:$D$1200,inv!$A$1:$A$1200,$B325,inv!$T$1:$T$1200,$A325,inv!$U$1:$U$1200,'DIAS DE INVENTARIO TAT'!I$1)</f>
        <v>0</v>
      </c>
      <c r="J325">
        <f>+SUMIFS(inv!$D$1:$D$1200,inv!$A$1:$A$1200,$B325,inv!$T$1:$T$1200,$A325,inv!$U$1:$U$1200,'DIAS DE INVENTARIO TAT'!J$1)</f>
        <v>0</v>
      </c>
      <c r="K325">
        <f>+SUMIFS(inv!$D$1:$D$1200,inv!$A$1:$A$1200,$B325,inv!$T$1:$T$1200,$A325,inv!$U$1:$U$1200,'DIAS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+SUMIFS(inv!$D$1:$D$1200,inv!$A$1:$A$1200,$B326,inv!$T$1:$T$1200,$A326,inv!$U$1:$U$1200,'DIAS DE INVENTARIO TAT'!E$1)</f>
        <v>0</v>
      </c>
      <c r="F326">
        <f>+SUMIFS(inv!$D$1:$D$1200,inv!$A$1:$A$1200,$B326,inv!$T$1:$T$1200,$A326,inv!$U$1:$U$1200,'DIAS DE INVENTARIO TAT'!F$1)</f>
        <v>0</v>
      </c>
      <c r="G326">
        <f>+SUMIFS(inv!$D$1:$D$1200,inv!$A$1:$A$1200,$B326,inv!$T$1:$T$1200,$A326,inv!$U$1:$U$1200,'DIAS DE INVENTARIO TAT'!G$1)</f>
        <v>0</v>
      </c>
      <c r="H326">
        <f>+SUMIFS(inv!$D$1:$D$1200,inv!$A$1:$A$1200,$B326,inv!$T$1:$T$1200,$A326,inv!$U$1:$U$1200,'DIAS DE INVENTARIO TAT'!H$1)</f>
        <v>0</v>
      </c>
      <c r="I326">
        <f>+SUMIFS(inv!$D$1:$D$1200,inv!$A$1:$A$1200,$B326,inv!$T$1:$T$1200,$A326,inv!$U$1:$U$1200,'DIAS DE INVENTARIO TAT'!I$1)</f>
        <v>0</v>
      </c>
      <c r="J326">
        <f>+SUMIFS(inv!$D$1:$D$1200,inv!$A$1:$A$1200,$B326,inv!$T$1:$T$1200,$A326,inv!$U$1:$U$1200,'DIAS DE INVENTARIO TAT'!J$1)</f>
        <v>0</v>
      </c>
      <c r="K326">
        <f>+SUMIFS(inv!$D$1:$D$1200,inv!$A$1:$A$1200,$B326,inv!$T$1:$T$1200,$A326,inv!$U$1:$U$1200,'DIAS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+SUMIFS(inv!$D$1:$D$1200,inv!$A$1:$A$1200,$B327,inv!$T$1:$T$1200,$A327,inv!$U$1:$U$1200,'DIAS DE INVENTARIO TAT'!E$1)</f>
        <v>0</v>
      </c>
      <c r="F327">
        <f>+SUMIFS(inv!$D$1:$D$1200,inv!$A$1:$A$1200,$B327,inv!$T$1:$T$1200,$A327,inv!$U$1:$U$1200,'DIAS DE INVENTARIO TAT'!F$1)</f>
        <v>0</v>
      </c>
      <c r="G327">
        <f>+SUMIFS(inv!$D$1:$D$1200,inv!$A$1:$A$1200,$B327,inv!$T$1:$T$1200,$A327,inv!$U$1:$U$1200,'DIAS DE INVENTARIO TAT'!G$1)</f>
        <v>0</v>
      </c>
      <c r="H327">
        <f>+SUMIFS(inv!$D$1:$D$1200,inv!$A$1:$A$1200,$B327,inv!$T$1:$T$1200,$A327,inv!$U$1:$U$1200,'DIAS DE INVENTARIO TAT'!H$1)</f>
        <v>0</v>
      </c>
      <c r="I327">
        <f>+SUMIFS(inv!$D$1:$D$1200,inv!$A$1:$A$1200,$B327,inv!$T$1:$T$1200,$A327,inv!$U$1:$U$1200,'DIAS DE INVENTARIO TAT'!I$1)</f>
        <v>0</v>
      </c>
      <c r="J327">
        <f>+SUMIFS(inv!$D$1:$D$1200,inv!$A$1:$A$1200,$B327,inv!$T$1:$T$1200,$A327,inv!$U$1:$U$1200,'DIAS DE INVENTARIO TAT'!J$1)</f>
        <v>0</v>
      </c>
      <c r="K327">
        <f>+SUMIFS(inv!$D$1:$D$1200,inv!$A$1:$A$1200,$B327,inv!$T$1:$T$1200,$A327,inv!$U$1:$U$1200,'DIAS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+SUMIFS(inv!$D$1:$D$1200,inv!$A$1:$A$1200,$B328,inv!$T$1:$T$1200,$A328,inv!$U$1:$U$1200,'DIAS DE INVENTARIO TAT'!E$1)</f>
        <v>0</v>
      </c>
      <c r="F328">
        <f>+SUMIFS(inv!$D$1:$D$1200,inv!$A$1:$A$1200,$B328,inv!$T$1:$T$1200,$A328,inv!$U$1:$U$1200,'DIAS DE INVENTARIO TAT'!F$1)</f>
        <v>0</v>
      </c>
      <c r="G328">
        <f>+SUMIFS(inv!$D$1:$D$1200,inv!$A$1:$A$1200,$B328,inv!$T$1:$T$1200,$A328,inv!$U$1:$U$1200,'DIAS DE INVENTARIO TAT'!G$1)</f>
        <v>0</v>
      </c>
      <c r="H328">
        <f>+SUMIFS(inv!$D$1:$D$1200,inv!$A$1:$A$1200,$B328,inv!$T$1:$T$1200,$A328,inv!$U$1:$U$1200,'DIAS DE INVENTARIO TAT'!H$1)</f>
        <v>0</v>
      </c>
      <c r="I328">
        <f>+SUMIFS(inv!$D$1:$D$1200,inv!$A$1:$A$1200,$B328,inv!$T$1:$T$1200,$A328,inv!$U$1:$U$1200,'DIAS DE INVENTARIO TAT'!I$1)</f>
        <v>0</v>
      </c>
      <c r="J328">
        <f>+SUMIFS(inv!$D$1:$D$1200,inv!$A$1:$A$1200,$B328,inv!$T$1:$T$1200,$A328,inv!$U$1:$U$1200,'DIAS DE INVENTARIO TAT'!J$1)</f>
        <v>0</v>
      </c>
      <c r="K328">
        <f>+SUMIFS(inv!$D$1:$D$1200,inv!$A$1:$A$1200,$B328,inv!$T$1:$T$1200,$A328,inv!$U$1:$U$1200,'DIAS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+SUMIFS(inv!$D$1:$D$1200,inv!$A$1:$A$1200,$B329,inv!$T$1:$T$1200,$A329,inv!$U$1:$U$1200,'DIAS DE INVENTARIO TAT'!E$1)</f>
        <v>0</v>
      </c>
      <c r="F329">
        <f>+SUMIFS(inv!$D$1:$D$1200,inv!$A$1:$A$1200,$B329,inv!$T$1:$T$1200,$A329,inv!$U$1:$U$1200,'DIAS DE INVENTARIO TAT'!F$1)</f>
        <v>0</v>
      </c>
      <c r="G329">
        <f>+SUMIFS(inv!$D$1:$D$1200,inv!$A$1:$A$1200,$B329,inv!$T$1:$T$1200,$A329,inv!$U$1:$U$1200,'DIAS DE INVENTARIO TAT'!G$1)</f>
        <v>0</v>
      </c>
      <c r="H329">
        <f>+SUMIFS(inv!$D$1:$D$1200,inv!$A$1:$A$1200,$B329,inv!$T$1:$T$1200,$A329,inv!$U$1:$U$1200,'DIAS DE INVENTARIO TAT'!H$1)</f>
        <v>0</v>
      </c>
      <c r="I329">
        <f>+SUMIFS(inv!$D$1:$D$1200,inv!$A$1:$A$1200,$B329,inv!$T$1:$T$1200,$A329,inv!$U$1:$U$1200,'DIAS DE INVENTARIO TAT'!I$1)</f>
        <v>0</v>
      </c>
      <c r="J329">
        <f>+SUMIFS(inv!$D$1:$D$1200,inv!$A$1:$A$1200,$B329,inv!$T$1:$T$1200,$A329,inv!$U$1:$U$1200,'DIAS DE INVENTARIO TAT'!J$1)</f>
        <v>0</v>
      </c>
      <c r="K329">
        <f>+SUMIFS(inv!$D$1:$D$1200,inv!$A$1:$A$1200,$B329,inv!$T$1:$T$1200,$A329,inv!$U$1:$U$1200,'DIAS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+SUMIFS(inv!$D$1:$D$1200,inv!$A$1:$A$1200,$B330,inv!$T$1:$T$1200,$A330,inv!$U$1:$U$1200,'DIAS DE INVENTARIO TAT'!E$1)</f>
        <v>0</v>
      </c>
      <c r="F330">
        <f>+SUMIFS(inv!$D$1:$D$1200,inv!$A$1:$A$1200,$B330,inv!$T$1:$T$1200,$A330,inv!$U$1:$U$1200,'DIAS DE INVENTARIO TAT'!F$1)</f>
        <v>0</v>
      </c>
      <c r="G330">
        <f>+SUMIFS(inv!$D$1:$D$1200,inv!$A$1:$A$1200,$B330,inv!$T$1:$T$1200,$A330,inv!$U$1:$U$1200,'DIAS DE INVENTARIO TAT'!G$1)</f>
        <v>0</v>
      </c>
      <c r="H330">
        <f>+SUMIFS(inv!$D$1:$D$1200,inv!$A$1:$A$1200,$B330,inv!$T$1:$T$1200,$A330,inv!$U$1:$U$1200,'DIAS DE INVENTARIO TAT'!H$1)</f>
        <v>0</v>
      </c>
      <c r="I330">
        <f>+SUMIFS(inv!$D$1:$D$1200,inv!$A$1:$A$1200,$B330,inv!$T$1:$T$1200,$A330,inv!$U$1:$U$1200,'DIAS DE INVENTARIO TAT'!I$1)</f>
        <v>0</v>
      </c>
      <c r="J330">
        <f>+SUMIFS(inv!$D$1:$D$1200,inv!$A$1:$A$1200,$B330,inv!$T$1:$T$1200,$A330,inv!$U$1:$U$1200,'DIAS DE INVENTARIO TAT'!J$1)</f>
        <v>0</v>
      </c>
      <c r="K330">
        <f>+SUMIFS(inv!$D$1:$D$1200,inv!$A$1:$A$1200,$B330,inv!$T$1:$T$1200,$A330,inv!$U$1:$U$1200,'DIAS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+SUMIFS(inv!$D$1:$D$1200,inv!$A$1:$A$1200,$B331,inv!$T$1:$T$1200,$A331,inv!$U$1:$U$1200,'DIAS DE INVENTARIO TAT'!E$1)</f>
        <v>0</v>
      </c>
      <c r="F331">
        <f>+SUMIFS(inv!$D$1:$D$1200,inv!$A$1:$A$1200,$B331,inv!$T$1:$T$1200,$A331,inv!$U$1:$U$1200,'DIAS DE INVENTARIO TAT'!F$1)</f>
        <v>0</v>
      </c>
      <c r="G331">
        <f>+SUMIFS(inv!$D$1:$D$1200,inv!$A$1:$A$1200,$B331,inv!$T$1:$T$1200,$A331,inv!$U$1:$U$1200,'DIAS DE INVENTARIO TAT'!G$1)</f>
        <v>0</v>
      </c>
      <c r="H331">
        <f>+SUMIFS(inv!$D$1:$D$1200,inv!$A$1:$A$1200,$B331,inv!$T$1:$T$1200,$A331,inv!$U$1:$U$1200,'DIAS DE INVENTARIO TAT'!H$1)</f>
        <v>0</v>
      </c>
      <c r="I331">
        <f>+SUMIFS(inv!$D$1:$D$1200,inv!$A$1:$A$1200,$B331,inv!$T$1:$T$1200,$A331,inv!$U$1:$U$1200,'DIAS DE INVENTARIO TAT'!I$1)</f>
        <v>0</v>
      </c>
      <c r="J331">
        <f>+SUMIFS(inv!$D$1:$D$1200,inv!$A$1:$A$1200,$B331,inv!$T$1:$T$1200,$A331,inv!$U$1:$U$1200,'DIAS DE INVENTARIO TAT'!J$1)</f>
        <v>0</v>
      </c>
      <c r="K331">
        <f>+SUMIFS(inv!$D$1:$D$1200,inv!$A$1:$A$1200,$B331,inv!$T$1:$T$1200,$A331,inv!$U$1:$U$1200,'DIAS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+SUMIFS(inv!$D$1:$D$1200,inv!$A$1:$A$1200,$B332,inv!$T$1:$T$1200,$A332,inv!$U$1:$U$1200,'DIAS DE INVENTARIO TAT'!E$1)</f>
        <v>0</v>
      </c>
      <c r="F332">
        <f>+SUMIFS(inv!$D$1:$D$1200,inv!$A$1:$A$1200,$B332,inv!$T$1:$T$1200,$A332,inv!$U$1:$U$1200,'DIAS DE INVENTARIO TAT'!F$1)</f>
        <v>0</v>
      </c>
      <c r="G332">
        <f>+SUMIFS(inv!$D$1:$D$1200,inv!$A$1:$A$1200,$B332,inv!$T$1:$T$1200,$A332,inv!$U$1:$U$1200,'DIAS DE INVENTARIO TAT'!G$1)</f>
        <v>0</v>
      </c>
      <c r="H332">
        <f>+SUMIFS(inv!$D$1:$D$1200,inv!$A$1:$A$1200,$B332,inv!$T$1:$T$1200,$A332,inv!$U$1:$U$1200,'DIAS DE INVENTARIO TAT'!H$1)</f>
        <v>0</v>
      </c>
      <c r="I332">
        <f>+SUMIFS(inv!$D$1:$D$1200,inv!$A$1:$A$1200,$B332,inv!$T$1:$T$1200,$A332,inv!$U$1:$U$1200,'DIAS DE INVENTARIO TAT'!I$1)</f>
        <v>0</v>
      </c>
      <c r="J332">
        <f>+SUMIFS(inv!$D$1:$D$1200,inv!$A$1:$A$1200,$B332,inv!$T$1:$T$1200,$A332,inv!$U$1:$U$1200,'DIAS DE INVENTARIO TAT'!J$1)</f>
        <v>0</v>
      </c>
      <c r="K332">
        <f>+SUMIFS(inv!$D$1:$D$1200,inv!$A$1:$A$1200,$B332,inv!$T$1:$T$1200,$A332,inv!$U$1:$U$1200,'DIAS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+SUMIFS(inv!$D$1:$D$1200,inv!$A$1:$A$1200,$B333,inv!$T$1:$T$1200,$A333,inv!$U$1:$U$1200,'DIAS DE INVENTARIO TAT'!E$1)</f>
        <v>0</v>
      </c>
      <c r="F333">
        <f>+SUMIFS(inv!$D$1:$D$1200,inv!$A$1:$A$1200,$B333,inv!$T$1:$T$1200,$A333,inv!$U$1:$U$1200,'DIAS DE INVENTARIO TAT'!F$1)</f>
        <v>0</v>
      </c>
      <c r="G333">
        <f>+SUMIFS(inv!$D$1:$D$1200,inv!$A$1:$A$1200,$B333,inv!$T$1:$T$1200,$A333,inv!$U$1:$U$1200,'DIAS DE INVENTARIO TAT'!G$1)</f>
        <v>0</v>
      </c>
      <c r="H333">
        <f>+SUMIFS(inv!$D$1:$D$1200,inv!$A$1:$A$1200,$B333,inv!$T$1:$T$1200,$A333,inv!$U$1:$U$1200,'DIAS DE INVENTARIO TAT'!H$1)</f>
        <v>0</v>
      </c>
      <c r="I333">
        <f>+SUMIFS(inv!$D$1:$D$1200,inv!$A$1:$A$1200,$B333,inv!$T$1:$T$1200,$A333,inv!$U$1:$U$1200,'DIAS DE INVENTARIO TAT'!I$1)</f>
        <v>0</v>
      </c>
      <c r="J333">
        <f>+SUMIFS(inv!$D$1:$D$1200,inv!$A$1:$A$1200,$B333,inv!$T$1:$T$1200,$A333,inv!$U$1:$U$1200,'DIAS DE INVENTARIO TAT'!J$1)</f>
        <v>0</v>
      </c>
      <c r="K333">
        <f>+SUMIFS(inv!$D$1:$D$1200,inv!$A$1:$A$1200,$B333,inv!$T$1:$T$1200,$A333,inv!$U$1:$U$1200,'DIAS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+SUMIFS(inv!$D$1:$D$1200,inv!$A$1:$A$1200,$B334,inv!$T$1:$T$1200,$A334,inv!$U$1:$U$1200,'DIAS DE INVENTARIO TAT'!E$1)</f>
        <v>0</v>
      </c>
      <c r="F334">
        <f>+SUMIFS(inv!$D$1:$D$1200,inv!$A$1:$A$1200,$B334,inv!$T$1:$T$1200,$A334,inv!$U$1:$U$1200,'DIAS DE INVENTARIO TAT'!F$1)</f>
        <v>0</v>
      </c>
      <c r="G334">
        <f>+SUMIFS(inv!$D$1:$D$1200,inv!$A$1:$A$1200,$B334,inv!$T$1:$T$1200,$A334,inv!$U$1:$U$1200,'DIAS DE INVENTARIO TAT'!G$1)</f>
        <v>0</v>
      </c>
      <c r="H334">
        <f>+SUMIFS(inv!$D$1:$D$1200,inv!$A$1:$A$1200,$B334,inv!$T$1:$T$1200,$A334,inv!$U$1:$U$1200,'DIAS DE INVENTARIO TAT'!H$1)</f>
        <v>0</v>
      </c>
      <c r="I334">
        <f>+SUMIFS(inv!$D$1:$D$1200,inv!$A$1:$A$1200,$B334,inv!$T$1:$T$1200,$A334,inv!$U$1:$U$1200,'DIAS DE INVENTARIO TAT'!I$1)</f>
        <v>0</v>
      </c>
      <c r="J334">
        <f>+SUMIFS(inv!$D$1:$D$1200,inv!$A$1:$A$1200,$B334,inv!$T$1:$T$1200,$A334,inv!$U$1:$U$1200,'DIAS DE INVENTARIO TAT'!J$1)</f>
        <v>0</v>
      </c>
      <c r="K334">
        <f>+SUMIFS(inv!$D$1:$D$1200,inv!$A$1:$A$1200,$B334,inv!$T$1:$T$1200,$A334,inv!$U$1:$U$1200,'DIAS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+SUMIFS(inv!$D$1:$D$1200,inv!$A$1:$A$1200,$B335,inv!$T$1:$T$1200,$A335,inv!$U$1:$U$1200,'DIAS DE INVENTARIO TAT'!E$1)</f>
        <v>0</v>
      </c>
      <c r="F335">
        <f>+SUMIFS(inv!$D$1:$D$1200,inv!$A$1:$A$1200,$B335,inv!$T$1:$T$1200,$A335,inv!$U$1:$U$1200,'DIAS DE INVENTARIO TAT'!F$1)</f>
        <v>0</v>
      </c>
      <c r="G335">
        <f>+SUMIFS(inv!$D$1:$D$1200,inv!$A$1:$A$1200,$B335,inv!$T$1:$T$1200,$A335,inv!$U$1:$U$1200,'DIAS DE INVENTARIO TAT'!G$1)</f>
        <v>0</v>
      </c>
      <c r="H335">
        <f>+SUMIFS(inv!$D$1:$D$1200,inv!$A$1:$A$1200,$B335,inv!$T$1:$T$1200,$A335,inv!$U$1:$U$1200,'DIAS DE INVENTARIO TAT'!H$1)</f>
        <v>0</v>
      </c>
      <c r="I335">
        <f>+SUMIFS(inv!$D$1:$D$1200,inv!$A$1:$A$1200,$B335,inv!$T$1:$T$1200,$A335,inv!$U$1:$U$1200,'DIAS DE INVENTARIO TAT'!I$1)</f>
        <v>0</v>
      </c>
      <c r="J335">
        <f>+SUMIFS(inv!$D$1:$D$1200,inv!$A$1:$A$1200,$B335,inv!$T$1:$T$1200,$A335,inv!$U$1:$U$1200,'DIAS DE INVENTARIO TAT'!J$1)</f>
        <v>0</v>
      </c>
      <c r="K335">
        <f>+SUMIFS(inv!$D$1:$D$1200,inv!$A$1:$A$1200,$B335,inv!$T$1:$T$1200,$A335,inv!$U$1:$U$1200,'DIAS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+SUMIFS(inv!$D$1:$D$1200,inv!$A$1:$A$1200,$B336,inv!$T$1:$T$1200,$A336,inv!$U$1:$U$1200,'DIAS DE INVENTARIO TAT'!E$1)</f>
        <v>0</v>
      </c>
      <c r="F336">
        <f>+SUMIFS(inv!$D$1:$D$1200,inv!$A$1:$A$1200,$B336,inv!$T$1:$T$1200,$A336,inv!$U$1:$U$1200,'DIAS DE INVENTARIO TAT'!F$1)</f>
        <v>0</v>
      </c>
      <c r="G336">
        <f>+SUMIFS(inv!$D$1:$D$1200,inv!$A$1:$A$1200,$B336,inv!$T$1:$T$1200,$A336,inv!$U$1:$U$1200,'DIAS DE INVENTARIO TAT'!G$1)</f>
        <v>0</v>
      </c>
      <c r="H336">
        <f>+SUMIFS(inv!$D$1:$D$1200,inv!$A$1:$A$1200,$B336,inv!$T$1:$T$1200,$A336,inv!$U$1:$U$1200,'DIAS DE INVENTARIO TAT'!H$1)</f>
        <v>0</v>
      </c>
      <c r="I336">
        <f>+SUMIFS(inv!$D$1:$D$1200,inv!$A$1:$A$1200,$B336,inv!$T$1:$T$1200,$A336,inv!$U$1:$U$1200,'DIAS DE INVENTARIO TAT'!I$1)</f>
        <v>0</v>
      </c>
      <c r="J336">
        <f>+SUMIFS(inv!$D$1:$D$1200,inv!$A$1:$A$1200,$B336,inv!$T$1:$T$1200,$A336,inv!$U$1:$U$1200,'DIAS DE INVENTARIO TAT'!J$1)</f>
        <v>0</v>
      </c>
      <c r="K336">
        <f>+SUMIFS(inv!$D$1:$D$1200,inv!$A$1:$A$1200,$B336,inv!$T$1:$T$1200,$A336,inv!$U$1:$U$1200,'DIAS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+SUMIFS(inv!$D$1:$D$1200,inv!$A$1:$A$1200,$B337,inv!$T$1:$T$1200,$A337,inv!$U$1:$U$1200,'DIAS DE INVENTARIO TAT'!E$1)</f>
        <v>0</v>
      </c>
      <c r="F337">
        <f>+SUMIFS(inv!$D$1:$D$1200,inv!$A$1:$A$1200,$B337,inv!$T$1:$T$1200,$A337,inv!$U$1:$U$1200,'DIAS DE INVENTARIO TAT'!F$1)</f>
        <v>0</v>
      </c>
      <c r="G337">
        <f>+SUMIFS(inv!$D$1:$D$1200,inv!$A$1:$A$1200,$B337,inv!$T$1:$T$1200,$A337,inv!$U$1:$U$1200,'DIAS DE INVENTARIO TAT'!G$1)</f>
        <v>0</v>
      </c>
      <c r="H337">
        <f>+SUMIFS(inv!$D$1:$D$1200,inv!$A$1:$A$1200,$B337,inv!$T$1:$T$1200,$A337,inv!$U$1:$U$1200,'DIAS DE INVENTARIO TAT'!H$1)</f>
        <v>0</v>
      </c>
      <c r="I337">
        <f>+SUMIFS(inv!$D$1:$D$1200,inv!$A$1:$A$1200,$B337,inv!$T$1:$T$1200,$A337,inv!$U$1:$U$1200,'DIAS DE INVENTARIO TAT'!I$1)</f>
        <v>0</v>
      </c>
      <c r="J337">
        <f>+SUMIFS(inv!$D$1:$D$1200,inv!$A$1:$A$1200,$B337,inv!$T$1:$T$1200,$A337,inv!$U$1:$U$1200,'DIAS DE INVENTARIO TAT'!J$1)</f>
        <v>0</v>
      </c>
      <c r="K337">
        <f>+SUMIFS(inv!$D$1:$D$1200,inv!$A$1:$A$1200,$B337,inv!$T$1:$T$1200,$A337,inv!$U$1:$U$1200,'DIAS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+SUMIFS(inv!$D$1:$D$1200,inv!$A$1:$A$1200,$B338,inv!$T$1:$T$1200,$A338,inv!$U$1:$U$1200,'DIAS DE INVENTARIO TAT'!E$1)</f>
        <v>0</v>
      </c>
      <c r="F338">
        <f>+SUMIFS(inv!$D$1:$D$1200,inv!$A$1:$A$1200,$B338,inv!$T$1:$T$1200,$A338,inv!$U$1:$U$1200,'DIAS DE INVENTARIO TAT'!F$1)</f>
        <v>0</v>
      </c>
      <c r="G338">
        <f>+SUMIFS(inv!$D$1:$D$1200,inv!$A$1:$A$1200,$B338,inv!$T$1:$T$1200,$A338,inv!$U$1:$U$1200,'DIAS DE INVENTARIO TAT'!G$1)</f>
        <v>0</v>
      </c>
      <c r="H338">
        <f>+SUMIFS(inv!$D$1:$D$1200,inv!$A$1:$A$1200,$B338,inv!$T$1:$T$1200,$A338,inv!$U$1:$U$1200,'DIAS DE INVENTARIO TAT'!H$1)</f>
        <v>0</v>
      </c>
      <c r="I338">
        <f>+SUMIFS(inv!$D$1:$D$1200,inv!$A$1:$A$1200,$B338,inv!$T$1:$T$1200,$A338,inv!$U$1:$U$1200,'DIAS DE INVENTARIO TAT'!I$1)</f>
        <v>0</v>
      </c>
      <c r="J338">
        <f>+SUMIFS(inv!$D$1:$D$1200,inv!$A$1:$A$1200,$B338,inv!$T$1:$T$1200,$A338,inv!$U$1:$U$1200,'DIAS DE INVENTARIO TAT'!J$1)</f>
        <v>0</v>
      </c>
      <c r="K338">
        <f>+SUMIFS(inv!$D$1:$D$1200,inv!$A$1:$A$1200,$B338,inv!$T$1:$T$1200,$A338,inv!$U$1:$U$1200,'DIAS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+SUMIFS(inv!$D$1:$D$1200,inv!$A$1:$A$1200,$B339,inv!$T$1:$T$1200,$A339,inv!$U$1:$U$1200,'DIAS DE INVENTARIO TAT'!E$1)</f>
        <v>0</v>
      </c>
      <c r="F339">
        <f>+SUMIFS(inv!$D$1:$D$1200,inv!$A$1:$A$1200,$B339,inv!$T$1:$T$1200,$A339,inv!$U$1:$U$1200,'DIAS DE INVENTARIO TAT'!F$1)</f>
        <v>0</v>
      </c>
      <c r="G339">
        <f>+SUMIFS(inv!$D$1:$D$1200,inv!$A$1:$A$1200,$B339,inv!$T$1:$T$1200,$A339,inv!$U$1:$U$1200,'DIAS DE INVENTARIO TAT'!G$1)</f>
        <v>0</v>
      </c>
      <c r="H339">
        <f>+SUMIFS(inv!$D$1:$D$1200,inv!$A$1:$A$1200,$B339,inv!$T$1:$T$1200,$A339,inv!$U$1:$U$1200,'DIAS DE INVENTARIO TAT'!H$1)</f>
        <v>0</v>
      </c>
      <c r="I339">
        <f>+SUMIFS(inv!$D$1:$D$1200,inv!$A$1:$A$1200,$B339,inv!$T$1:$T$1200,$A339,inv!$U$1:$U$1200,'DIAS DE INVENTARIO TAT'!I$1)</f>
        <v>0</v>
      </c>
      <c r="J339">
        <f>+SUMIFS(inv!$D$1:$D$1200,inv!$A$1:$A$1200,$B339,inv!$T$1:$T$1200,$A339,inv!$U$1:$U$1200,'DIAS DE INVENTARIO TAT'!J$1)</f>
        <v>0</v>
      </c>
      <c r="K339">
        <f>+SUMIFS(inv!$D$1:$D$1200,inv!$A$1:$A$1200,$B339,inv!$T$1:$T$1200,$A339,inv!$U$1:$U$1200,'DIAS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+SUMIFS(inv!$D$1:$D$1200,inv!$A$1:$A$1200,$B340,inv!$T$1:$T$1200,$A340,inv!$U$1:$U$1200,'DIAS DE INVENTARIO TAT'!E$1)</f>
        <v>0</v>
      </c>
      <c r="F340">
        <f>+SUMIFS(inv!$D$1:$D$1200,inv!$A$1:$A$1200,$B340,inv!$T$1:$T$1200,$A340,inv!$U$1:$U$1200,'DIAS DE INVENTARIO TAT'!F$1)</f>
        <v>0</v>
      </c>
      <c r="G340">
        <f>+SUMIFS(inv!$D$1:$D$1200,inv!$A$1:$A$1200,$B340,inv!$T$1:$T$1200,$A340,inv!$U$1:$U$1200,'DIAS DE INVENTARIO TAT'!G$1)</f>
        <v>0</v>
      </c>
      <c r="H340">
        <f>+SUMIFS(inv!$D$1:$D$1200,inv!$A$1:$A$1200,$B340,inv!$T$1:$T$1200,$A340,inv!$U$1:$U$1200,'DIAS DE INVENTARIO TAT'!H$1)</f>
        <v>0</v>
      </c>
      <c r="I340">
        <f>+SUMIFS(inv!$D$1:$D$1200,inv!$A$1:$A$1200,$B340,inv!$T$1:$T$1200,$A340,inv!$U$1:$U$1200,'DIAS DE INVENTARIO TAT'!I$1)</f>
        <v>0</v>
      </c>
      <c r="J340">
        <f>+SUMIFS(inv!$D$1:$D$1200,inv!$A$1:$A$1200,$B340,inv!$T$1:$T$1200,$A340,inv!$U$1:$U$1200,'DIAS DE INVENTARIO TAT'!J$1)</f>
        <v>0</v>
      </c>
      <c r="K340">
        <f>+SUMIFS(inv!$D$1:$D$1200,inv!$A$1:$A$1200,$B340,inv!$T$1:$T$1200,$A340,inv!$U$1:$U$1200,'DIAS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+SUMIFS(inv!$D$1:$D$1200,inv!$A$1:$A$1200,$B341,inv!$T$1:$T$1200,$A341,inv!$U$1:$U$1200,'DIAS DE INVENTARIO TAT'!E$1)</f>
        <v>0</v>
      </c>
      <c r="F341">
        <f>+SUMIFS(inv!$D$1:$D$1200,inv!$A$1:$A$1200,$B341,inv!$T$1:$T$1200,$A341,inv!$U$1:$U$1200,'DIAS DE INVENTARIO TAT'!F$1)</f>
        <v>0</v>
      </c>
      <c r="G341">
        <f>+SUMIFS(inv!$D$1:$D$1200,inv!$A$1:$A$1200,$B341,inv!$T$1:$T$1200,$A341,inv!$U$1:$U$1200,'DIAS DE INVENTARIO TAT'!G$1)</f>
        <v>0</v>
      </c>
      <c r="H341">
        <f>+SUMIFS(inv!$D$1:$D$1200,inv!$A$1:$A$1200,$B341,inv!$T$1:$T$1200,$A341,inv!$U$1:$U$1200,'DIAS DE INVENTARIO TAT'!H$1)</f>
        <v>0</v>
      </c>
      <c r="I341">
        <f>+SUMIFS(inv!$D$1:$D$1200,inv!$A$1:$A$1200,$B341,inv!$T$1:$T$1200,$A341,inv!$U$1:$U$1200,'DIAS DE INVENTARIO TAT'!I$1)</f>
        <v>0</v>
      </c>
      <c r="J341">
        <f>+SUMIFS(inv!$D$1:$D$1200,inv!$A$1:$A$1200,$B341,inv!$T$1:$T$1200,$A341,inv!$U$1:$U$1200,'DIAS DE INVENTARIO TAT'!J$1)</f>
        <v>0</v>
      </c>
      <c r="K341">
        <f>+SUMIFS(inv!$D$1:$D$1200,inv!$A$1:$A$1200,$B341,inv!$T$1:$T$1200,$A341,inv!$U$1:$U$1200,'DIAS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+SUMIFS(inv!$D$1:$D$1200,inv!$A$1:$A$1200,$B342,inv!$T$1:$T$1200,$A342,inv!$U$1:$U$1200,'DIAS DE INVENTARIO TAT'!E$1)</f>
        <v>0</v>
      </c>
      <c r="F342">
        <f>+SUMIFS(inv!$D$1:$D$1200,inv!$A$1:$A$1200,$B342,inv!$T$1:$T$1200,$A342,inv!$U$1:$U$1200,'DIAS DE INVENTARIO TAT'!F$1)</f>
        <v>0</v>
      </c>
      <c r="G342">
        <f>+SUMIFS(inv!$D$1:$D$1200,inv!$A$1:$A$1200,$B342,inv!$T$1:$T$1200,$A342,inv!$U$1:$U$1200,'DIAS DE INVENTARIO TAT'!G$1)</f>
        <v>0</v>
      </c>
      <c r="H342">
        <f>+SUMIFS(inv!$D$1:$D$1200,inv!$A$1:$A$1200,$B342,inv!$T$1:$T$1200,$A342,inv!$U$1:$U$1200,'DIAS DE INVENTARIO TAT'!H$1)</f>
        <v>0</v>
      </c>
      <c r="I342">
        <f>+SUMIFS(inv!$D$1:$D$1200,inv!$A$1:$A$1200,$B342,inv!$T$1:$T$1200,$A342,inv!$U$1:$U$1200,'DIAS DE INVENTARIO TAT'!I$1)</f>
        <v>0</v>
      </c>
      <c r="J342">
        <f>+SUMIFS(inv!$D$1:$D$1200,inv!$A$1:$A$1200,$B342,inv!$T$1:$T$1200,$A342,inv!$U$1:$U$1200,'DIAS DE INVENTARIO TAT'!J$1)</f>
        <v>0</v>
      </c>
      <c r="K342">
        <f>+SUMIFS(inv!$D$1:$D$1200,inv!$A$1:$A$1200,$B342,inv!$T$1:$T$1200,$A342,inv!$U$1:$U$1200,'DIAS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+SUMIFS(inv!$D$1:$D$1200,inv!$A$1:$A$1200,$B343,inv!$T$1:$T$1200,$A343,inv!$U$1:$U$1200,'DIAS DE INVENTARIO TAT'!E$1)</f>
        <v>0</v>
      </c>
      <c r="F343">
        <f>+SUMIFS(inv!$D$1:$D$1200,inv!$A$1:$A$1200,$B343,inv!$T$1:$T$1200,$A343,inv!$U$1:$U$1200,'DIAS DE INVENTARIO TAT'!F$1)</f>
        <v>0</v>
      </c>
      <c r="G343">
        <f>+SUMIFS(inv!$D$1:$D$1200,inv!$A$1:$A$1200,$B343,inv!$T$1:$T$1200,$A343,inv!$U$1:$U$1200,'DIAS DE INVENTARIO TAT'!G$1)</f>
        <v>0</v>
      </c>
      <c r="H343">
        <f>+SUMIFS(inv!$D$1:$D$1200,inv!$A$1:$A$1200,$B343,inv!$T$1:$T$1200,$A343,inv!$U$1:$U$1200,'DIAS DE INVENTARIO TAT'!H$1)</f>
        <v>0</v>
      </c>
      <c r="I343">
        <f>+SUMIFS(inv!$D$1:$D$1200,inv!$A$1:$A$1200,$B343,inv!$T$1:$T$1200,$A343,inv!$U$1:$U$1200,'DIAS DE INVENTARIO TAT'!I$1)</f>
        <v>0</v>
      </c>
      <c r="J343">
        <f>+SUMIFS(inv!$D$1:$D$1200,inv!$A$1:$A$1200,$B343,inv!$T$1:$T$1200,$A343,inv!$U$1:$U$1200,'DIAS DE INVENTARIO TAT'!J$1)</f>
        <v>0</v>
      </c>
      <c r="K343">
        <f>+SUMIFS(inv!$D$1:$D$1200,inv!$A$1:$A$1200,$B343,inv!$T$1:$T$1200,$A343,inv!$U$1:$U$1200,'DIAS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+SUMIFS(inv!$D$1:$D$1200,inv!$A$1:$A$1200,$B344,inv!$T$1:$T$1200,$A344,inv!$U$1:$U$1200,'DIAS DE INVENTARIO TAT'!E$1)</f>
        <v>0</v>
      </c>
      <c r="F344">
        <f>+SUMIFS(inv!$D$1:$D$1200,inv!$A$1:$A$1200,$B344,inv!$T$1:$T$1200,$A344,inv!$U$1:$U$1200,'DIAS DE INVENTARIO TAT'!F$1)</f>
        <v>0</v>
      </c>
      <c r="G344">
        <f>+SUMIFS(inv!$D$1:$D$1200,inv!$A$1:$A$1200,$B344,inv!$T$1:$T$1200,$A344,inv!$U$1:$U$1200,'DIAS DE INVENTARIO TAT'!G$1)</f>
        <v>0</v>
      </c>
      <c r="H344">
        <f>+SUMIFS(inv!$D$1:$D$1200,inv!$A$1:$A$1200,$B344,inv!$T$1:$T$1200,$A344,inv!$U$1:$U$1200,'DIAS DE INVENTARIO TAT'!H$1)</f>
        <v>0</v>
      </c>
      <c r="I344">
        <f>+SUMIFS(inv!$D$1:$D$1200,inv!$A$1:$A$1200,$B344,inv!$T$1:$T$1200,$A344,inv!$U$1:$U$1200,'DIAS DE INVENTARIO TAT'!I$1)</f>
        <v>0</v>
      </c>
      <c r="J344">
        <f>+SUMIFS(inv!$D$1:$D$1200,inv!$A$1:$A$1200,$B344,inv!$T$1:$T$1200,$A344,inv!$U$1:$U$1200,'DIAS DE INVENTARIO TAT'!J$1)</f>
        <v>0</v>
      </c>
      <c r="K344">
        <f>+SUMIFS(inv!$D$1:$D$1200,inv!$A$1:$A$1200,$B344,inv!$T$1:$T$1200,$A344,inv!$U$1:$U$1200,'DIAS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+SUMIFS(inv!$D$1:$D$1200,inv!$A$1:$A$1200,$B345,inv!$T$1:$T$1200,$A345,inv!$U$1:$U$1200,'DIAS DE INVENTARIO TAT'!E$1)</f>
        <v>0</v>
      </c>
      <c r="F345">
        <f>+SUMIFS(inv!$D$1:$D$1200,inv!$A$1:$A$1200,$B345,inv!$T$1:$T$1200,$A345,inv!$U$1:$U$1200,'DIAS DE INVENTARIO TAT'!F$1)</f>
        <v>0</v>
      </c>
      <c r="G345">
        <f>+SUMIFS(inv!$D$1:$D$1200,inv!$A$1:$A$1200,$B345,inv!$T$1:$T$1200,$A345,inv!$U$1:$U$1200,'DIAS DE INVENTARIO TAT'!G$1)</f>
        <v>0</v>
      </c>
      <c r="H345">
        <f>+SUMIFS(inv!$D$1:$D$1200,inv!$A$1:$A$1200,$B345,inv!$T$1:$T$1200,$A345,inv!$U$1:$U$1200,'DIAS DE INVENTARIO TAT'!H$1)</f>
        <v>0</v>
      </c>
      <c r="I345">
        <f>+SUMIFS(inv!$D$1:$D$1200,inv!$A$1:$A$1200,$B345,inv!$T$1:$T$1200,$A345,inv!$U$1:$U$1200,'DIAS DE INVENTARIO TAT'!I$1)</f>
        <v>0</v>
      </c>
      <c r="J345">
        <f>+SUMIFS(inv!$D$1:$D$1200,inv!$A$1:$A$1200,$B345,inv!$T$1:$T$1200,$A345,inv!$U$1:$U$1200,'DIAS DE INVENTARIO TAT'!J$1)</f>
        <v>0</v>
      </c>
      <c r="K345">
        <f>+SUMIFS(inv!$D$1:$D$1200,inv!$A$1:$A$1200,$B345,inv!$T$1:$T$1200,$A345,inv!$U$1:$U$1200,'DIAS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+SUMIFS(inv!$D$1:$D$1200,inv!$A$1:$A$1200,$B346,inv!$T$1:$T$1200,$A346,inv!$U$1:$U$1200,'DIAS DE INVENTARIO TAT'!E$1)</f>
        <v>0</v>
      </c>
      <c r="F346">
        <f>+SUMIFS(inv!$D$1:$D$1200,inv!$A$1:$A$1200,$B346,inv!$T$1:$T$1200,$A346,inv!$U$1:$U$1200,'DIAS DE INVENTARIO TAT'!F$1)</f>
        <v>0</v>
      </c>
      <c r="G346">
        <f>+SUMIFS(inv!$D$1:$D$1200,inv!$A$1:$A$1200,$B346,inv!$T$1:$T$1200,$A346,inv!$U$1:$U$1200,'DIAS DE INVENTARIO TAT'!G$1)</f>
        <v>0</v>
      </c>
      <c r="H346">
        <f>+SUMIFS(inv!$D$1:$D$1200,inv!$A$1:$A$1200,$B346,inv!$T$1:$T$1200,$A346,inv!$U$1:$U$1200,'DIAS DE INVENTARIO TAT'!H$1)</f>
        <v>0</v>
      </c>
      <c r="I346">
        <f>+SUMIFS(inv!$D$1:$D$1200,inv!$A$1:$A$1200,$B346,inv!$T$1:$T$1200,$A346,inv!$U$1:$U$1200,'DIAS DE INVENTARIO TAT'!I$1)</f>
        <v>0</v>
      </c>
      <c r="J346">
        <f>+SUMIFS(inv!$D$1:$D$1200,inv!$A$1:$A$1200,$B346,inv!$T$1:$T$1200,$A346,inv!$U$1:$U$1200,'DIAS DE INVENTARIO TAT'!J$1)</f>
        <v>0</v>
      </c>
      <c r="K346">
        <f>+SUMIFS(inv!$D$1:$D$1200,inv!$A$1:$A$1200,$B346,inv!$T$1:$T$1200,$A346,inv!$U$1:$U$1200,'DIAS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+SUMIFS(inv!$D$1:$D$1200,inv!$A$1:$A$1200,$B347,inv!$T$1:$T$1200,$A347,inv!$U$1:$U$1200,'DIAS DE INVENTARIO TAT'!E$1)</f>
        <v>0</v>
      </c>
      <c r="F347">
        <f>+SUMIFS(inv!$D$1:$D$1200,inv!$A$1:$A$1200,$B347,inv!$T$1:$T$1200,$A347,inv!$U$1:$U$1200,'DIAS DE INVENTARIO TAT'!F$1)</f>
        <v>0</v>
      </c>
      <c r="G347">
        <f>+SUMIFS(inv!$D$1:$D$1200,inv!$A$1:$A$1200,$B347,inv!$T$1:$T$1200,$A347,inv!$U$1:$U$1200,'DIAS DE INVENTARIO TAT'!G$1)</f>
        <v>0</v>
      </c>
      <c r="H347">
        <f>+SUMIFS(inv!$D$1:$D$1200,inv!$A$1:$A$1200,$B347,inv!$T$1:$T$1200,$A347,inv!$U$1:$U$1200,'DIAS DE INVENTARIO TAT'!H$1)</f>
        <v>0</v>
      </c>
      <c r="I347">
        <f>+SUMIFS(inv!$D$1:$D$1200,inv!$A$1:$A$1200,$B347,inv!$T$1:$T$1200,$A347,inv!$U$1:$U$1200,'DIAS DE INVENTARIO TAT'!I$1)</f>
        <v>0</v>
      </c>
      <c r="J347">
        <f>+SUMIFS(inv!$D$1:$D$1200,inv!$A$1:$A$1200,$B347,inv!$T$1:$T$1200,$A347,inv!$U$1:$U$1200,'DIAS DE INVENTARIO TAT'!J$1)</f>
        <v>0</v>
      </c>
      <c r="K347">
        <f>+SUMIFS(inv!$D$1:$D$1200,inv!$A$1:$A$1200,$B347,inv!$T$1:$T$1200,$A347,inv!$U$1:$U$1200,'DIAS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+SUMIFS(inv!$D$1:$D$1200,inv!$A$1:$A$1200,$B348,inv!$T$1:$T$1200,$A348,inv!$U$1:$U$1200,'DIAS DE INVENTARIO TAT'!E$1)</f>
        <v>0</v>
      </c>
      <c r="F348">
        <f>+SUMIFS(inv!$D$1:$D$1200,inv!$A$1:$A$1200,$B348,inv!$T$1:$T$1200,$A348,inv!$U$1:$U$1200,'DIAS DE INVENTARIO TAT'!F$1)</f>
        <v>0</v>
      </c>
      <c r="G348">
        <f>+SUMIFS(inv!$D$1:$D$1200,inv!$A$1:$A$1200,$B348,inv!$T$1:$T$1200,$A348,inv!$U$1:$U$1200,'DIAS DE INVENTARIO TAT'!G$1)</f>
        <v>0</v>
      </c>
      <c r="H348">
        <f>+SUMIFS(inv!$D$1:$D$1200,inv!$A$1:$A$1200,$B348,inv!$T$1:$T$1200,$A348,inv!$U$1:$U$1200,'DIAS DE INVENTARIO TAT'!H$1)</f>
        <v>0</v>
      </c>
      <c r="I348">
        <f>+SUMIFS(inv!$D$1:$D$1200,inv!$A$1:$A$1200,$B348,inv!$T$1:$T$1200,$A348,inv!$U$1:$U$1200,'DIAS DE INVENTARIO TAT'!I$1)</f>
        <v>0</v>
      </c>
      <c r="J348">
        <f>+SUMIFS(inv!$D$1:$D$1200,inv!$A$1:$A$1200,$B348,inv!$T$1:$T$1200,$A348,inv!$U$1:$U$1200,'DIAS DE INVENTARIO TAT'!J$1)</f>
        <v>0</v>
      </c>
      <c r="K348">
        <f>+SUMIFS(inv!$D$1:$D$1200,inv!$A$1:$A$1200,$B348,inv!$T$1:$T$1200,$A348,inv!$U$1:$U$1200,'DIAS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+SUMIFS(inv!$D$1:$D$1200,inv!$A$1:$A$1200,$B349,inv!$T$1:$T$1200,$A349,inv!$U$1:$U$1200,'DIAS DE INVENTARIO TAT'!E$1)</f>
        <v>0</v>
      </c>
      <c r="F349">
        <f>+SUMIFS(inv!$D$1:$D$1200,inv!$A$1:$A$1200,$B349,inv!$T$1:$T$1200,$A349,inv!$U$1:$U$1200,'DIAS DE INVENTARIO TAT'!F$1)</f>
        <v>0</v>
      </c>
      <c r="G349">
        <f>+SUMIFS(inv!$D$1:$D$1200,inv!$A$1:$A$1200,$B349,inv!$T$1:$T$1200,$A349,inv!$U$1:$U$1200,'DIAS DE INVENTARIO TAT'!G$1)</f>
        <v>0</v>
      </c>
      <c r="H349">
        <f>+SUMIFS(inv!$D$1:$D$1200,inv!$A$1:$A$1200,$B349,inv!$T$1:$T$1200,$A349,inv!$U$1:$U$1200,'DIAS DE INVENTARIO TAT'!H$1)</f>
        <v>0</v>
      </c>
      <c r="I349">
        <f>+SUMIFS(inv!$D$1:$D$1200,inv!$A$1:$A$1200,$B349,inv!$T$1:$T$1200,$A349,inv!$U$1:$U$1200,'DIAS DE INVENTARIO TAT'!I$1)</f>
        <v>0</v>
      </c>
      <c r="J349">
        <f>+SUMIFS(inv!$D$1:$D$1200,inv!$A$1:$A$1200,$B349,inv!$T$1:$T$1200,$A349,inv!$U$1:$U$1200,'DIAS DE INVENTARIO TAT'!J$1)</f>
        <v>0</v>
      </c>
      <c r="K349">
        <f>+SUMIFS(inv!$D$1:$D$1200,inv!$A$1:$A$1200,$B349,inv!$T$1:$T$1200,$A349,inv!$U$1:$U$1200,'DIAS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+SUMIFS(inv!$D$1:$D$1200,inv!$A$1:$A$1200,$B350,inv!$T$1:$T$1200,$A350,inv!$U$1:$U$1200,'DIAS DE INVENTARIO TAT'!E$1)</f>
        <v>0</v>
      </c>
      <c r="F350">
        <f>+SUMIFS(inv!$D$1:$D$1200,inv!$A$1:$A$1200,$B350,inv!$T$1:$T$1200,$A350,inv!$U$1:$U$1200,'DIAS DE INVENTARIO TAT'!F$1)</f>
        <v>0</v>
      </c>
      <c r="G350">
        <f>+SUMIFS(inv!$D$1:$D$1200,inv!$A$1:$A$1200,$B350,inv!$T$1:$T$1200,$A350,inv!$U$1:$U$1200,'DIAS DE INVENTARIO TAT'!G$1)</f>
        <v>0</v>
      </c>
      <c r="H350">
        <f>+SUMIFS(inv!$D$1:$D$1200,inv!$A$1:$A$1200,$B350,inv!$T$1:$T$1200,$A350,inv!$U$1:$U$1200,'DIAS DE INVENTARIO TAT'!H$1)</f>
        <v>0</v>
      </c>
      <c r="I350">
        <f>+SUMIFS(inv!$D$1:$D$1200,inv!$A$1:$A$1200,$B350,inv!$T$1:$T$1200,$A350,inv!$U$1:$U$1200,'DIAS DE INVENTARIO TAT'!I$1)</f>
        <v>0</v>
      </c>
      <c r="J350">
        <f>+SUMIFS(inv!$D$1:$D$1200,inv!$A$1:$A$1200,$B350,inv!$T$1:$T$1200,$A350,inv!$U$1:$U$1200,'DIAS DE INVENTARIO TAT'!J$1)</f>
        <v>0</v>
      </c>
      <c r="K350">
        <f>+SUMIFS(inv!$D$1:$D$1200,inv!$A$1:$A$1200,$B350,inv!$T$1:$T$1200,$A350,inv!$U$1:$U$1200,'DIAS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+SUMIFS(inv!$D$1:$D$1200,inv!$A$1:$A$1200,$B351,inv!$T$1:$T$1200,$A351,inv!$U$1:$U$1200,'DIAS DE INVENTARIO TAT'!E$1)</f>
        <v>0</v>
      </c>
      <c r="F351">
        <f>+SUMIFS(inv!$D$1:$D$1200,inv!$A$1:$A$1200,$B351,inv!$T$1:$T$1200,$A351,inv!$U$1:$U$1200,'DIAS DE INVENTARIO TAT'!F$1)</f>
        <v>0</v>
      </c>
      <c r="G351">
        <f>+SUMIFS(inv!$D$1:$D$1200,inv!$A$1:$A$1200,$B351,inv!$T$1:$T$1200,$A351,inv!$U$1:$U$1200,'DIAS DE INVENTARIO TAT'!G$1)</f>
        <v>0</v>
      </c>
      <c r="H351">
        <f>+SUMIFS(inv!$D$1:$D$1200,inv!$A$1:$A$1200,$B351,inv!$T$1:$T$1200,$A351,inv!$U$1:$U$1200,'DIAS DE INVENTARIO TAT'!H$1)</f>
        <v>0</v>
      </c>
      <c r="I351">
        <f>+SUMIFS(inv!$D$1:$D$1200,inv!$A$1:$A$1200,$B351,inv!$T$1:$T$1200,$A351,inv!$U$1:$U$1200,'DIAS DE INVENTARIO TAT'!I$1)</f>
        <v>0</v>
      </c>
      <c r="J351">
        <f>+SUMIFS(inv!$D$1:$D$1200,inv!$A$1:$A$1200,$B351,inv!$T$1:$T$1200,$A351,inv!$U$1:$U$1200,'DIAS DE INVENTARIO TAT'!J$1)</f>
        <v>0</v>
      </c>
      <c r="K351">
        <f>+SUMIFS(inv!$D$1:$D$1200,inv!$A$1:$A$1200,$B351,inv!$T$1:$T$1200,$A351,inv!$U$1:$U$1200,'DIAS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+SUMIFS(inv!$D$1:$D$1200,inv!$A$1:$A$1200,$B352,inv!$T$1:$T$1200,$A352,inv!$U$1:$U$1200,'DIAS DE INVENTARIO TAT'!E$1)</f>
        <v>0</v>
      </c>
      <c r="F352">
        <f>+SUMIFS(inv!$D$1:$D$1200,inv!$A$1:$A$1200,$B352,inv!$T$1:$T$1200,$A352,inv!$U$1:$U$1200,'DIAS DE INVENTARIO TAT'!F$1)</f>
        <v>0</v>
      </c>
      <c r="G352">
        <f>+SUMIFS(inv!$D$1:$D$1200,inv!$A$1:$A$1200,$B352,inv!$T$1:$T$1200,$A352,inv!$U$1:$U$1200,'DIAS DE INVENTARIO TAT'!G$1)</f>
        <v>0</v>
      </c>
      <c r="H352">
        <f>+SUMIFS(inv!$D$1:$D$1200,inv!$A$1:$A$1200,$B352,inv!$T$1:$T$1200,$A352,inv!$U$1:$U$1200,'DIAS DE INVENTARIO TAT'!H$1)</f>
        <v>0</v>
      </c>
      <c r="I352">
        <f>+SUMIFS(inv!$D$1:$D$1200,inv!$A$1:$A$1200,$B352,inv!$T$1:$T$1200,$A352,inv!$U$1:$U$1200,'DIAS DE INVENTARIO TAT'!I$1)</f>
        <v>0</v>
      </c>
      <c r="J352">
        <f>+SUMIFS(inv!$D$1:$D$1200,inv!$A$1:$A$1200,$B352,inv!$T$1:$T$1200,$A352,inv!$U$1:$U$1200,'DIAS DE INVENTARIO TAT'!J$1)</f>
        <v>0</v>
      </c>
      <c r="K352">
        <f>+SUMIFS(inv!$D$1:$D$1200,inv!$A$1:$A$1200,$B352,inv!$T$1:$T$1200,$A352,inv!$U$1:$U$1200,'DIAS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+SUMIFS(inv!$D$1:$D$1200,inv!$A$1:$A$1200,$B353,inv!$T$1:$T$1200,$A353,inv!$U$1:$U$1200,'DIAS DE INVENTARIO TAT'!E$1)</f>
        <v>0</v>
      </c>
      <c r="F353">
        <f>+SUMIFS(inv!$D$1:$D$1200,inv!$A$1:$A$1200,$B353,inv!$T$1:$T$1200,$A353,inv!$U$1:$U$1200,'DIAS DE INVENTARIO TAT'!F$1)</f>
        <v>0</v>
      </c>
      <c r="G353">
        <f>+SUMIFS(inv!$D$1:$D$1200,inv!$A$1:$A$1200,$B353,inv!$T$1:$T$1200,$A353,inv!$U$1:$U$1200,'DIAS DE INVENTARIO TAT'!G$1)</f>
        <v>0</v>
      </c>
      <c r="H353">
        <f>+SUMIFS(inv!$D$1:$D$1200,inv!$A$1:$A$1200,$B353,inv!$T$1:$T$1200,$A353,inv!$U$1:$U$1200,'DIAS DE INVENTARIO TAT'!H$1)</f>
        <v>0</v>
      </c>
      <c r="I353">
        <f>+SUMIFS(inv!$D$1:$D$1200,inv!$A$1:$A$1200,$B353,inv!$T$1:$T$1200,$A353,inv!$U$1:$U$1200,'DIAS DE INVENTARIO TAT'!I$1)</f>
        <v>0</v>
      </c>
      <c r="J353">
        <f>+SUMIFS(inv!$D$1:$D$1200,inv!$A$1:$A$1200,$B353,inv!$T$1:$T$1200,$A353,inv!$U$1:$U$1200,'DIAS DE INVENTARIO TAT'!J$1)</f>
        <v>0</v>
      </c>
      <c r="K353">
        <f>+SUMIFS(inv!$D$1:$D$1200,inv!$A$1:$A$1200,$B353,inv!$T$1:$T$1200,$A353,inv!$U$1:$U$1200,'DIAS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+SUMIFS(inv!$D$1:$D$1200,inv!$A$1:$A$1200,$B354,inv!$T$1:$T$1200,$A354,inv!$U$1:$U$1200,'DIAS DE INVENTARIO TAT'!E$1)</f>
        <v>0</v>
      </c>
      <c r="F354">
        <f>+SUMIFS(inv!$D$1:$D$1200,inv!$A$1:$A$1200,$B354,inv!$T$1:$T$1200,$A354,inv!$U$1:$U$1200,'DIAS DE INVENTARIO TAT'!F$1)</f>
        <v>0</v>
      </c>
      <c r="G354">
        <f>+SUMIFS(inv!$D$1:$D$1200,inv!$A$1:$A$1200,$B354,inv!$T$1:$T$1200,$A354,inv!$U$1:$U$1200,'DIAS DE INVENTARIO TAT'!G$1)</f>
        <v>0</v>
      </c>
      <c r="H354">
        <f>+SUMIFS(inv!$D$1:$D$1200,inv!$A$1:$A$1200,$B354,inv!$T$1:$T$1200,$A354,inv!$U$1:$U$1200,'DIAS DE INVENTARIO TAT'!H$1)</f>
        <v>0</v>
      </c>
      <c r="I354">
        <f>+SUMIFS(inv!$D$1:$D$1200,inv!$A$1:$A$1200,$B354,inv!$T$1:$T$1200,$A354,inv!$U$1:$U$1200,'DIAS DE INVENTARIO TAT'!I$1)</f>
        <v>0</v>
      </c>
      <c r="J354">
        <f>+SUMIFS(inv!$D$1:$D$1200,inv!$A$1:$A$1200,$B354,inv!$T$1:$T$1200,$A354,inv!$U$1:$U$1200,'DIAS DE INVENTARIO TAT'!J$1)</f>
        <v>0</v>
      </c>
      <c r="K354">
        <f>+SUMIFS(inv!$D$1:$D$1200,inv!$A$1:$A$1200,$B354,inv!$T$1:$T$1200,$A354,inv!$U$1:$U$1200,'DIAS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+SUMIFS(inv!$D$1:$D$1200,inv!$A$1:$A$1200,$B355,inv!$T$1:$T$1200,$A355,inv!$U$1:$U$1200,'DIAS DE INVENTARIO TAT'!E$1)</f>
        <v>0</v>
      </c>
      <c r="F355">
        <f>+SUMIFS(inv!$D$1:$D$1200,inv!$A$1:$A$1200,$B355,inv!$T$1:$T$1200,$A355,inv!$U$1:$U$1200,'DIAS DE INVENTARIO TAT'!F$1)</f>
        <v>0</v>
      </c>
      <c r="G355">
        <f>+SUMIFS(inv!$D$1:$D$1200,inv!$A$1:$A$1200,$B355,inv!$T$1:$T$1200,$A355,inv!$U$1:$U$1200,'DIAS DE INVENTARIO TAT'!G$1)</f>
        <v>0</v>
      </c>
      <c r="H355">
        <f>+SUMIFS(inv!$D$1:$D$1200,inv!$A$1:$A$1200,$B355,inv!$T$1:$T$1200,$A355,inv!$U$1:$U$1200,'DIAS DE INVENTARIO TAT'!H$1)</f>
        <v>0</v>
      </c>
      <c r="I355">
        <f>+SUMIFS(inv!$D$1:$D$1200,inv!$A$1:$A$1200,$B355,inv!$T$1:$T$1200,$A355,inv!$U$1:$U$1200,'DIAS DE INVENTARIO TAT'!I$1)</f>
        <v>0</v>
      </c>
      <c r="J355">
        <f>+SUMIFS(inv!$D$1:$D$1200,inv!$A$1:$A$1200,$B355,inv!$T$1:$T$1200,$A355,inv!$U$1:$U$1200,'DIAS DE INVENTARIO TAT'!J$1)</f>
        <v>0</v>
      </c>
      <c r="K355">
        <f>+SUMIFS(inv!$D$1:$D$1200,inv!$A$1:$A$1200,$B355,inv!$T$1:$T$1200,$A355,inv!$U$1:$U$1200,'DIAS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+SUMIFS(inv!$D$1:$D$1200,inv!$A$1:$A$1200,$B356,inv!$T$1:$T$1200,$A356,inv!$U$1:$U$1200,'DIAS DE INVENTARIO TAT'!E$1)</f>
        <v>0</v>
      </c>
      <c r="F356">
        <f>+SUMIFS(inv!$D$1:$D$1200,inv!$A$1:$A$1200,$B356,inv!$T$1:$T$1200,$A356,inv!$U$1:$U$1200,'DIAS DE INVENTARIO TAT'!F$1)</f>
        <v>0</v>
      </c>
      <c r="G356">
        <f>+SUMIFS(inv!$D$1:$D$1200,inv!$A$1:$A$1200,$B356,inv!$T$1:$T$1200,$A356,inv!$U$1:$U$1200,'DIAS DE INVENTARIO TAT'!G$1)</f>
        <v>0</v>
      </c>
      <c r="H356">
        <f>+SUMIFS(inv!$D$1:$D$1200,inv!$A$1:$A$1200,$B356,inv!$T$1:$T$1200,$A356,inv!$U$1:$U$1200,'DIAS DE INVENTARIO TAT'!H$1)</f>
        <v>0</v>
      </c>
      <c r="I356">
        <f>+SUMIFS(inv!$D$1:$D$1200,inv!$A$1:$A$1200,$B356,inv!$T$1:$T$1200,$A356,inv!$U$1:$U$1200,'DIAS DE INVENTARIO TAT'!I$1)</f>
        <v>0</v>
      </c>
      <c r="J356">
        <f>+SUMIFS(inv!$D$1:$D$1200,inv!$A$1:$A$1200,$B356,inv!$T$1:$T$1200,$A356,inv!$U$1:$U$1200,'DIAS DE INVENTARIO TAT'!J$1)</f>
        <v>0</v>
      </c>
      <c r="K356">
        <f>+SUMIFS(inv!$D$1:$D$1200,inv!$A$1:$A$1200,$B356,inv!$T$1:$T$1200,$A356,inv!$U$1:$U$1200,'DIAS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+SUMIFS(inv!$D$1:$D$1200,inv!$A$1:$A$1200,$B357,inv!$T$1:$T$1200,$A357,inv!$U$1:$U$1200,'DIAS DE INVENTARIO TAT'!E$1)</f>
        <v>0</v>
      </c>
      <c r="F357">
        <f>+SUMIFS(inv!$D$1:$D$1200,inv!$A$1:$A$1200,$B357,inv!$T$1:$T$1200,$A357,inv!$U$1:$U$1200,'DIAS DE INVENTARIO TAT'!F$1)</f>
        <v>0</v>
      </c>
      <c r="G357">
        <f>+SUMIFS(inv!$D$1:$D$1200,inv!$A$1:$A$1200,$B357,inv!$T$1:$T$1200,$A357,inv!$U$1:$U$1200,'DIAS DE INVENTARIO TAT'!G$1)</f>
        <v>0</v>
      </c>
      <c r="H357">
        <f>+SUMIFS(inv!$D$1:$D$1200,inv!$A$1:$A$1200,$B357,inv!$T$1:$T$1200,$A357,inv!$U$1:$U$1200,'DIAS DE INVENTARIO TAT'!H$1)</f>
        <v>0</v>
      </c>
      <c r="I357">
        <f>+SUMIFS(inv!$D$1:$D$1200,inv!$A$1:$A$1200,$B357,inv!$T$1:$T$1200,$A357,inv!$U$1:$U$1200,'DIAS DE INVENTARIO TAT'!I$1)</f>
        <v>0</v>
      </c>
      <c r="J357">
        <f>+SUMIFS(inv!$D$1:$D$1200,inv!$A$1:$A$1200,$B357,inv!$T$1:$T$1200,$A357,inv!$U$1:$U$1200,'DIAS DE INVENTARIO TAT'!J$1)</f>
        <v>0</v>
      </c>
      <c r="K357">
        <f>+SUMIFS(inv!$D$1:$D$1200,inv!$A$1:$A$1200,$B357,inv!$T$1:$T$1200,$A357,inv!$U$1:$U$1200,'DIAS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+SUMIFS(inv!$D$1:$D$1200,inv!$A$1:$A$1200,$B358,inv!$T$1:$T$1200,$A358,inv!$U$1:$U$1200,'DIAS DE INVENTARIO TAT'!E$1)</f>
        <v>0</v>
      </c>
      <c r="F358">
        <f>+SUMIFS(inv!$D$1:$D$1200,inv!$A$1:$A$1200,$B358,inv!$T$1:$T$1200,$A358,inv!$U$1:$U$1200,'DIAS DE INVENTARIO TAT'!F$1)</f>
        <v>0</v>
      </c>
      <c r="G358">
        <f>+SUMIFS(inv!$D$1:$D$1200,inv!$A$1:$A$1200,$B358,inv!$T$1:$T$1200,$A358,inv!$U$1:$U$1200,'DIAS DE INVENTARIO TAT'!G$1)</f>
        <v>0</v>
      </c>
      <c r="H358">
        <f>+SUMIFS(inv!$D$1:$D$1200,inv!$A$1:$A$1200,$B358,inv!$T$1:$T$1200,$A358,inv!$U$1:$U$1200,'DIAS DE INVENTARIO TAT'!H$1)</f>
        <v>0</v>
      </c>
      <c r="I358">
        <f>+SUMIFS(inv!$D$1:$D$1200,inv!$A$1:$A$1200,$B358,inv!$T$1:$T$1200,$A358,inv!$U$1:$U$1200,'DIAS DE INVENTARIO TAT'!I$1)</f>
        <v>0</v>
      </c>
      <c r="J358">
        <f>+SUMIFS(inv!$D$1:$D$1200,inv!$A$1:$A$1200,$B358,inv!$T$1:$T$1200,$A358,inv!$U$1:$U$1200,'DIAS DE INVENTARIO TAT'!J$1)</f>
        <v>0</v>
      </c>
      <c r="K358">
        <f>+SUMIFS(inv!$D$1:$D$1200,inv!$A$1:$A$1200,$B358,inv!$T$1:$T$1200,$A358,inv!$U$1:$U$1200,'DIAS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+SUMIFS(inv!$D$1:$D$1200,inv!$A$1:$A$1200,$B359,inv!$T$1:$T$1200,$A359,inv!$U$1:$U$1200,'DIAS DE INVENTARIO TAT'!E$1)</f>
        <v>0</v>
      </c>
      <c r="F359">
        <f>+SUMIFS(inv!$D$1:$D$1200,inv!$A$1:$A$1200,$B359,inv!$T$1:$T$1200,$A359,inv!$U$1:$U$1200,'DIAS DE INVENTARIO TAT'!F$1)</f>
        <v>0</v>
      </c>
      <c r="G359">
        <f>+SUMIFS(inv!$D$1:$D$1200,inv!$A$1:$A$1200,$B359,inv!$T$1:$T$1200,$A359,inv!$U$1:$U$1200,'DIAS DE INVENTARIO TAT'!G$1)</f>
        <v>0</v>
      </c>
      <c r="H359">
        <f>+SUMIFS(inv!$D$1:$D$1200,inv!$A$1:$A$1200,$B359,inv!$T$1:$T$1200,$A359,inv!$U$1:$U$1200,'DIAS DE INVENTARIO TAT'!H$1)</f>
        <v>0</v>
      </c>
      <c r="I359">
        <f>+SUMIFS(inv!$D$1:$D$1200,inv!$A$1:$A$1200,$B359,inv!$T$1:$T$1200,$A359,inv!$U$1:$U$1200,'DIAS DE INVENTARIO TAT'!I$1)</f>
        <v>0</v>
      </c>
      <c r="J359">
        <f>+SUMIFS(inv!$D$1:$D$1200,inv!$A$1:$A$1200,$B359,inv!$T$1:$T$1200,$A359,inv!$U$1:$U$1200,'DIAS DE INVENTARIO TAT'!J$1)</f>
        <v>0</v>
      </c>
      <c r="K359">
        <f>+SUMIFS(inv!$D$1:$D$1200,inv!$A$1:$A$1200,$B359,inv!$T$1:$T$1200,$A359,inv!$U$1:$U$1200,'DIAS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+SUMIFS(inv!$D$1:$D$1200,inv!$A$1:$A$1200,$B360,inv!$T$1:$T$1200,$A360,inv!$U$1:$U$1200,'DIAS DE INVENTARIO TAT'!E$1)</f>
        <v>0</v>
      </c>
      <c r="F360">
        <f>+SUMIFS(inv!$D$1:$D$1200,inv!$A$1:$A$1200,$B360,inv!$T$1:$T$1200,$A360,inv!$U$1:$U$1200,'DIAS DE INVENTARIO TAT'!F$1)</f>
        <v>0</v>
      </c>
      <c r="G360">
        <f>+SUMIFS(inv!$D$1:$D$1200,inv!$A$1:$A$1200,$B360,inv!$T$1:$T$1200,$A360,inv!$U$1:$U$1200,'DIAS DE INVENTARIO TAT'!G$1)</f>
        <v>0</v>
      </c>
      <c r="H360">
        <f>+SUMIFS(inv!$D$1:$D$1200,inv!$A$1:$A$1200,$B360,inv!$T$1:$T$1200,$A360,inv!$U$1:$U$1200,'DIAS DE INVENTARIO TAT'!H$1)</f>
        <v>0</v>
      </c>
      <c r="I360">
        <f>+SUMIFS(inv!$D$1:$D$1200,inv!$A$1:$A$1200,$B360,inv!$T$1:$T$1200,$A360,inv!$U$1:$U$1200,'DIAS DE INVENTARIO TAT'!I$1)</f>
        <v>0</v>
      </c>
      <c r="J360">
        <f>+SUMIFS(inv!$D$1:$D$1200,inv!$A$1:$A$1200,$B360,inv!$T$1:$T$1200,$A360,inv!$U$1:$U$1200,'DIAS DE INVENTARIO TAT'!J$1)</f>
        <v>0</v>
      </c>
      <c r="K360">
        <f>+SUMIFS(inv!$D$1:$D$1200,inv!$A$1:$A$1200,$B360,inv!$T$1:$T$1200,$A360,inv!$U$1:$U$1200,'DIAS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+SUMIFS(inv!$D$1:$D$1200,inv!$A$1:$A$1200,$B361,inv!$T$1:$T$1200,$A361,inv!$U$1:$U$1200,'DIAS DE INVENTARIO TAT'!E$1)</f>
        <v>0</v>
      </c>
      <c r="F361">
        <f>+SUMIFS(inv!$D$1:$D$1200,inv!$A$1:$A$1200,$B361,inv!$T$1:$T$1200,$A361,inv!$U$1:$U$1200,'DIAS DE INVENTARIO TAT'!F$1)</f>
        <v>0</v>
      </c>
      <c r="G361">
        <f>+SUMIFS(inv!$D$1:$D$1200,inv!$A$1:$A$1200,$B361,inv!$T$1:$T$1200,$A361,inv!$U$1:$U$1200,'DIAS DE INVENTARIO TAT'!G$1)</f>
        <v>0</v>
      </c>
      <c r="H361">
        <f>+SUMIFS(inv!$D$1:$D$1200,inv!$A$1:$A$1200,$B361,inv!$T$1:$T$1200,$A361,inv!$U$1:$U$1200,'DIAS DE INVENTARIO TAT'!H$1)</f>
        <v>0</v>
      </c>
      <c r="I361">
        <f>+SUMIFS(inv!$D$1:$D$1200,inv!$A$1:$A$1200,$B361,inv!$T$1:$T$1200,$A361,inv!$U$1:$U$1200,'DIAS DE INVENTARIO TAT'!I$1)</f>
        <v>0</v>
      </c>
      <c r="J361">
        <f>+SUMIFS(inv!$D$1:$D$1200,inv!$A$1:$A$1200,$B361,inv!$T$1:$T$1200,$A361,inv!$U$1:$U$1200,'DIAS DE INVENTARIO TAT'!J$1)</f>
        <v>0</v>
      </c>
      <c r="K361">
        <f>+SUMIFS(inv!$D$1:$D$1200,inv!$A$1:$A$1200,$B361,inv!$T$1:$T$1200,$A361,inv!$U$1:$U$1200,'DIAS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+SUMIFS(inv!$D$1:$D$1200,inv!$A$1:$A$1200,$B362,inv!$T$1:$T$1200,$A362,inv!$U$1:$U$1200,'DIAS DE INVENTARIO TAT'!E$1)</f>
        <v>0</v>
      </c>
      <c r="F362">
        <f>+SUMIFS(inv!$D$1:$D$1200,inv!$A$1:$A$1200,$B362,inv!$T$1:$T$1200,$A362,inv!$U$1:$U$1200,'DIAS DE INVENTARIO TAT'!F$1)</f>
        <v>0</v>
      </c>
      <c r="G362">
        <f>+SUMIFS(inv!$D$1:$D$1200,inv!$A$1:$A$1200,$B362,inv!$T$1:$T$1200,$A362,inv!$U$1:$U$1200,'DIAS DE INVENTARIO TAT'!G$1)</f>
        <v>0</v>
      </c>
      <c r="H362">
        <f>+SUMIFS(inv!$D$1:$D$1200,inv!$A$1:$A$1200,$B362,inv!$T$1:$T$1200,$A362,inv!$U$1:$U$1200,'DIAS DE INVENTARIO TAT'!H$1)</f>
        <v>0</v>
      </c>
      <c r="I362">
        <f>+SUMIFS(inv!$D$1:$D$1200,inv!$A$1:$A$1200,$B362,inv!$T$1:$T$1200,$A362,inv!$U$1:$U$1200,'DIAS DE INVENTARIO TAT'!I$1)</f>
        <v>0</v>
      </c>
      <c r="J362">
        <f>+SUMIFS(inv!$D$1:$D$1200,inv!$A$1:$A$1200,$B362,inv!$T$1:$T$1200,$A362,inv!$U$1:$U$1200,'DIAS DE INVENTARIO TAT'!J$1)</f>
        <v>0</v>
      </c>
      <c r="K362">
        <f>+SUMIFS(inv!$D$1:$D$1200,inv!$A$1:$A$1200,$B362,inv!$T$1:$T$1200,$A362,inv!$U$1:$U$1200,'DIAS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+SUMIFS(inv!$D$1:$D$1200,inv!$A$1:$A$1200,$B363,inv!$T$1:$T$1200,$A363,inv!$U$1:$U$1200,'DIAS DE INVENTARIO TAT'!E$1)</f>
        <v>0</v>
      </c>
      <c r="F363">
        <f>+SUMIFS(inv!$D$1:$D$1200,inv!$A$1:$A$1200,$B363,inv!$T$1:$T$1200,$A363,inv!$U$1:$U$1200,'DIAS DE INVENTARIO TAT'!F$1)</f>
        <v>0</v>
      </c>
      <c r="G363">
        <f>+SUMIFS(inv!$D$1:$D$1200,inv!$A$1:$A$1200,$B363,inv!$T$1:$T$1200,$A363,inv!$U$1:$U$1200,'DIAS DE INVENTARIO TAT'!G$1)</f>
        <v>0</v>
      </c>
      <c r="H363">
        <f>+SUMIFS(inv!$D$1:$D$1200,inv!$A$1:$A$1200,$B363,inv!$T$1:$T$1200,$A363,inv!$U$1:$U$1200,'DIAS DE INVENTARIO TAT'!H$1)</f>
        <v>0</v>
      </c>
      <c r="I363">
        <f>+SUMIFS(inv!$D$1:$D$1200,inv!$A$1:$A$1200,$B363,inv!$T$1:$T$1200,$A363,inv!$U$1:$U$1200,'DIAS DE INVENTARIO TAT'!I$1)</f>
        <v>0</v>
      </c>
      <c r="J363">
        <f>+SUMIFS(inv!$D$1:$D$1200,inv!$A$1:$A$1200,$B363,inv!$T$1:$T$1200,$A363,inv!$U$1:$U$1200,'DIAS DE INVENTARIO TAT'!J$1)</f>
        <v>0</v>
      </c>
      <c r="K363">
        <f>+SUMIFS(inv!$D$1:$D$1200,inv!$A$1:$A$1200,$B363,inv!$T$1:$T$1200,$A363,inv!$U$1:$U$1200,'DIAS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+SUMIFS(inv!$D$1:$D$1200,inv!$A$1:$A$1200,$B364,inv!$T$1:$T$1200,$A364,inv!$U$1:$U$1200,'DIAS DE INVENTARIO TAT'!E$1)</f>
        <v>0</v>
      </c>
      <c r="F364">
        <f>+SUMIFS(inv!$D$1:$D$1200,inv!$A$1:$A$1200,$B364,inv!$T$1:$T$1200,$A364,inv!$U$1:$U$1200,'DIAS DE INVENTARIO TAT'!F$1)</f>
        <v>0</v>
      </c>
      <c r="G364">
        <f>+SUMIFS(inv!$D$1:$D$1200,inv!$A$1:$A$1200,$B364,inv!$T$1:$T$1200,$A364,inv!$U$1:$U$1200,'DIAS DE INVENTARIO TAT'!G$1)</f>
        <v>0</v>
      </c>
      <c r="H364">
        <f>+SUMIFS(inv!$D$1:$D$1200,inv!$A$1:$A$1200,$B364,inv!$T$1:$T$1200,$A364,inv!$U$1:$U$1200,'DIAS DE INVENTARIO TAT'!H$1)</f>
        <v>0</v>
      </c>
      <c r="I364">
        <f>+SUMIFS(inv!$D$1:$D$1200,inv!$A$1:$A$1200,$B364,inv!$T$1:$T$1200,$A364,inv!$U$1:$U$1200,'DIAS DE INVENTARIO TAT'!I$1)</f>
        <v>0</v>
      </c>
      <c r="J364">
        <f>+SUMIFS(inv!$D$1:$D$1200,inv!$A$1:$A$1200,$B364,inv!$T$1:$T$1200,$A364,inv!$U$1:$U$1200,'DIAS DE INVENTARIO TAT'!J$1)</f>
        <v>0</v>
      </c>
      <c r="K364">
        <f>+SUMIFS(inv!$D$1:$D$1200,inv!$A$1:$A$1200,$B364,inv!$T$1:$T$1200,$A364,inv!$U$1:$U$1200,'DIAS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+SUMIFS(inv!$D$1:$D$1200,inv!$A$1:$A$1200,$B365,inv!$T$1:$T$1200,$A365,inv!$U$1:$U$1200,'DIAS DE INVENTARIO TAT'!E$1)</f>
        <v>0</v>
      </c>
      <c r="F365">
        <f>+SUMIFS(inv!$D$1:$D$1200,inv!$A$1:$A$1200,$B365,inv!$T$1:$T$1200,$A365,inv!$U$1:$U$1200,'DIAS DE INVENTARIO TAT'!F$1)</f>
        <v>0</v>
      </c>
      <c r="G365">
        <f>+SUMIFS(inv!$D$1:$D$1200,inv!$A$1:$A$1200,$B365,inv!$T$1:$T$1200,$A365,inv!$U$1:$U$1200,'DIAS DE INVENTARIO TAT'!G$1)</f>
        <v>0</v>
      </c>
      <c r="H365">
        <f>+SUMIFS(inv!$D$1:$D$1200,inv!$A$1:$A$1200,$B365,inv!$T$1:$T$1200,$A365,inv!$U$1:$U$1200,'DIAS DE INVENTARIO TAT'!H$1)</f>
        <v>0</v>
      </c>
      <c r="I365">
        <f>+SUMIFS(inv!$D$1:$D$1200,inv!$A$1:$A$1200,$B365,inv!$T$1:$T$1200,$A365,inv!$U$1:$U$1200,'DIAS DE INVENTARIO TAT'!I$1)</f>
        <v>0</v>
      </c>
      <c r="J365">
        <f>+SUMIFS(inv!$D$1:$D$1200,inv!$A$1:$A$1200,$B365,inv!$T$1:$T$1200,$A365,inv!$U$1:$U$1200,'DIAS DE INVENTARIO TAT'!J$1)</f>
        <v>0</v>
      </c>
      <c r="K365">
        <f>+SUMIFS(inv!$D$1:$D$1200,inv!$A$1:$A$1200,$B365,inv!$T$1:$T$1200,$A365,inv!$U$1:$U$1200,'DIAS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+SUMIFS(inv!$D$1:$D$1200,inv!$A$1:$A$1200,$B366,inv!$T$1:$T$1200,$A366,inv!$U$1:$U$1200,'DIAS DE INVENTARIO TAT'!E$1)</f>
        <v>0</v>
      </c>
      <c r="F366">
        <f>+SUMIFS(inv!$D$1:$D$1200,inv!$A$1:$A$1200,$B366,inv!$T$1:$T$1200,$A366,inv!$U$1:$U$1200,'DIAS DE INVENTARIO TAT'!F$1)</f>
        <v>0</v>
      </c>
      <c r="G366">
        <f>+SUMIFS(inv!$D$1:$D$1200,inv!$A$1:$A$1200,$B366,inv!$T$1:$T$1200,$A366,inv!$U$1:$U$1200,'DIAS DE INVENTARIO TAT'!G$1)</f>
        <v>0</v>
      </c>
      <c r="H366">
        <f>+SUMIFS(inv!$D$1:$D$1200,inv!$A$1:$A$1200,$B366,inv!$T$1:$T$1200,$A366,inv!$U$1:$U$1200,'DIAS DE INVENTARIO TAT'!H$1)</f>
        <v>0</v>
      </c>
      <c r="I366">
        <f>+SUMIFS(inv!$D$1:$D$1200,inv!$A$1:$A$1200,$B366,inv!$T$1:$T$1200,$A366,inv!$U$1:$U$1200,'DIAS DE INVENTARIO TAT'!I$1)</f>
        <v>0</v>
      </c>
      <c r="J366">
        <f>+SUMIFS(inv!$D$1:$D$1200,inv!$A$1:$A$1200,$B366,inv!$T$1:$T$1200,$A366,inv!$U$1:$U$1200,'DIAS DE INVENTARIO TAT'!J$1)</f>
        <v>0</v>
      </c>
      <c r="K366">
        <f>+SUMIFS(inv!$D$1:$D$1200,inv!$A$1:$A$1200,$B366,inv!$T$1:$T$1200,$A366,inv!$U$1:$U$1200,'DIAS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+SUMIFS(inv!$D$1:$D$1200,inv!$A$1:$A$1200,$B367,inv!$T$1:$T$1200,$A367,inv!$U$1:$U$1200,'DIAS DE INVENTARIO TAT'!E$1)</f>
        <v>0</v>
      </c>
      <c r="F367">
        <f>+SUMIFS(inv!$D$1:$D$1200,inv!$A$1:$A$1200,$B367,inv!$T$1:$T$1200,$A367,inv!$U$1:$U$1200,'DIAS DE INVENTARIO TAT'!F$1)</f>
        <v>0</v>
      </c>
      <c r="G367">
        <f>+SUMIFS(inv!$D$1:$D$1200,inv!$A$1:$A$1200,$B367,inv!$T$1:$T$1200,$A367,inv!$U$1:$U$1200,'DIAS DE INVENTARIO TAT'!G$1)</f>
        <v>0</v>
      </c>
      <c r="H367">
        <f>+SUMIFS(inv!$D$1:$D$1200,inv!$A$1:$A$1200,$B367,inv!$T$1:$T$1200,$A367,inv!$U$1:$U$1200,'DIAS DE INVENTARIO TAT'!H$1)</f>
        <v>0</v>
      </c>
      <c r="I367">
        <f>+SUMIFS(inv!$D$1:$D$1200,inv!$A$1:$A$1200,$B367,inv!$T$1:$T$1200,$A367,inv!$U$1:$U$1200,'DIAS DE INVENTARIO TAT'!I$1)</f>
        <v>0</v>
      </c>
      <c r="J367">
        <f>+SUMIFS(inv!$D$1:$D$1200,inv!$A$1:$A$1200,$B367,inv!$T$1:$T$1200,$A367,inv!$U$1:$U$1200,'DIAS DE INVENTARIO TAT'!J$1)</f>
        <v>0</v>
      </c>
      <c r="K367">
        <f>+SUMIFS(inv!$D$1:$D$1200,inv!$A$1:$A$1200,$B367,inv!$T$1:$T$1200,$A367,inv!$U$1:$U$1200,'DIAS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+SUMIFS(inv!$D$1:$D$1200,inv!$A$1:$A$1200,$B368,inv!$T$1:$T$1200,$A368,inv!$U$1:$U$1200,'DIAS DE INVENTARIO TAT'!E$1)</f>
        <v>0</v>
      </c>
      <c r="F368">
        <f>+SUMIFS(inv!$D$1:$D$1200,inv!$A$1:$A$1200,$B368,inv!$T$1:$T$1200,$A368,inv!$U$1:$U$1200,'DIAS DE INVENTARIO TAT'!F$1)</f>
        <v>0</v>
      </c>
      <c r="G368">
        <f>+SUMIFS(inv!$D$1:$D$1200,inv!$A$1:$A$1200,$B368,inv!$T$1:$T$1200,$A368,inv!$U$1:$U$1200,'DIAS DE INVENTARIO TAT'!G$1)</f>
        <v>0</v>
      </c>
      <c r="H368">
        <f>+SUMIFS(inv!$D$1:$D$1200,inv!$A$1:$A$1200,$B368,inv!$T$1:$T$1200,$A368,inv!$U$1:$U$1200,'DIAS DE INVENTARIO TAT'!H$1)</f>
        <v>0</v>
      </c>
      <c r="I368">
        <f>+SUMIFS(inv!$D$1:$D$1200,inv!$A$1:$A$1200,$B368,inv!$T$1:$T$1200,$A368,inv!$U$1:$U$1200,'DIAS DE INVENTARIO TAT'!I$1)</f>
        <v>0</v>
      </c>
      <c r="J368">
        <f>+SUMIFS(inv!$D$1:$D$1200,inv!$A$1:$A$1200,$B368,inv!$T$1:$T$1200,$A368,inv!$U$1:$U$1200,'DIAS DE INVENTARIO TAT'!J$1)</f>
        <v>0</v>
      </c>
      <c r="K368">
        <f>+SUMIFS(inv!$D$1:$D$1200,inv!$A$1:$A$1200,$B368,inv!$T$1:$T$1200,$A368,inv!$U$1:$U$1200,'DIAS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+SUMIFS(inv!$D$1:$D$1200,inv!$A$1:$A$1200,$B369,inv!$T$1:$T$1200,$A369,inv!$U$1:$U$1200,'DIAS DE INVENTARIO TAT'!E$1)</f>
        <v>0</v>
      </c>
      <c r="F369">
        <f>+SUMIFS(inv!$D$1:$D$1200,inv!$A$1:$A$1200,$B369,inv!$T$1:$T$1200,$A369,inv!$U$1:$U$1200,'DIAS DE INVENTARIO TAT'!F$1)</f>
        <v>0</v>
      </c>
      <c r="G369">
        <f>+SUMIFS(inv!$D$1:$D$1200,inv!$A$1:$A$1200,$B369,inv!$T$1:$T$1200,$A369,inv!$U$1:$U$1200,'DIAS DE INVENTARIO TAT'!G$1)</f>
        <v>0</v>
      </c>
      <c r="H369">
        <f>+SUMIFS(inv!$D$1:$D$1200,inv!$A$1:$A$1200,$B369,inv!$T$1:$T$1200,$A369,inv!$U$1:$U$1200,'DIAS DE INVENTARIO TAT'!H$1)</f>
        <v>0</v>
      </c>
      <c r="I369">
        <f>+SUMIFS(inv!$D$1:$D$1200,inv!$A$1:$A$1200,$B369,inv!$T$1:$T$1200,$A369,inv!$U$1:$U$1200,'DIAS DE INVENTARIO TAT'!I$1)</f>
        <v>0</v>
      </c>
      <c r="J369">
        <f>+SUMIFS(inv!$D$1:$D$1200,inv!$A$1:$A$1200,$B369,inv!$T$1:$T$1200,$A369,inv!$U$1:$U$1200,'DIAS DE INVENTARIO TAT'!J$1)</f>
        <v>0</v>
      </c>
      <c r="K369">
        <f>+SUMIFS(inv!$D$1:$D$1200,inv!$A$1:$A$1200,$B369,inv!$T$1:$T$1200,$A369,inv!$U$1:$U$1200,'DIAS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+SUMIFS(inv!$D$1:$D$1200,inv!$A$1:$A$1200,$B370,inv!$T$1:$T$1200,$A370,inv!$U$1:$U$1200,'DIAS DE INVENTARIO TAT'!E$1)</f>
        <v>0</v>
      </c>
      <c r="F370">
        <f>+SUMIFS(inv!$D$1:$D$1200,inv!$A$1:$A$1200,$B370,inv!$T$1:$T$1200,$A370,inv!$U$1:$U$1200,'DIAS DE INVENTARIO TAT'!F$1)</f>
        <v>0</v>
      </c>
      <c r="G370">
        <f>+SUMIFS(inv!$D$1:$D$1200,inv!$A$1:$A$1200,$B370,inv!$T$1:$T$1200,$A370,inv!$U$1:$U$1200,'DIAS DE INVENTARIO TAT'!G$1)</f>
        <v>0</v>
      </c>
      <c r="H370">
        <f>+SUMIFS(inv!$D$1:$D$1200,inv!$A$1:$A$1200,$B370,inv!$T$1:$T$1200,$A370,inv!$U$1:$U$1200,'DIAS DE INVENTARIO TAT'!H$1)</f>
        <v>0</v>
      </c>
      <c r="I370">
        <f>+SUMIFS(inv!$D$1:$D$1200,inv!$A$1:$A$1200,$B370,inv!$T$1:$T$1200,$A370,inv!$U$1:$U$1200,'DIAS DE INVENTARIO TAT'!I$1)</f>
        <v>0</v>
      </c>
      <c r="J370">
        <f>+SUMIFS(inv!$D$1:$D$1200,inv!$A$1:$A$1200,$B370,inv!$T$1:$T$1200,$A370,inv!$U$1:$U$1200,'DIAS DE INVENTARIO TAT'!J$1)</f>
        <v>0</v>
      </c>
      <c r="K370">
        <f>+SUMIFS(inv!$D$1:$D$1200,inv!$A$1:$A$1200,$B370,inv!$T$1:$T$1200,$A370,inv!$U$1:$U$1200,'DIAS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+SUMIFS(inv!$D$1:$D$1200,inv!$A$1:$A$1200,$B371,inv!$T$1:$T$1200,$A371,inv!$U$1:$U$1200,'DIAS DE INVENTARIO TAT'!E$1)</f>
        <v>0</v>
      </c>
      <c r="F371">
        <f>+SUMIFS(inv!$D$1:$D$1200,inv!$A$1:$A$1200,$B371,inv!$T$1:$T$1200,$A371,inv!$U$1:$U$1200,'DIAS DE INVENTARIO TAT'!F$1)</f>
        <v>0</v>
      </c>
      <c r="G371">
        <f>+SUMIFS(inv!$D$1:$D$1200,inv!$A$1:$A$1200,$B371,inv!$T$1:$T$1200,$A371,inv!$U$1:$U$1200,'DIAS DE INVENTARIO TAT'!G$1)</f>
        <v>0</v>
      </c>
      <c r="H371">
        <f>+SUMIFS(inv!$D$1:$D$1200,inv!$A$1:$A$1200,$B371,inv!$T$1:$T$1200,$A371,inv!$U$1:$U$1200,'DIAS DE INVENTARIO TAT'!H$1)</f>
        <v>0</v>
      </c>
      <c r="I371">
        <f>+SUMIFS(inv!$D$1:$D$1200,inv!$A$1:$A$1200,$B371,inv!$T$1:$T$1200,$A371,inv!$U$1:$U$1200,'DIAS DE INVENTARIO TAT'!I$1)</f>
        <v>0</v>
      </c>
      <c r="J371">
        <f>+SUMIFS(inv!$D$1:$D$1200,inv!$A$1:$A$1200,$B371,inv!$T$1:$T$1200,$A371,inv!$U$1:$U$1200,'DIAS DE INVENTARIO TAT'!J$1)</f>
        <v>0</v>
      </c>
      <c r="K371">
        <f>+SUMIFS(inv!$D$1:$D$1200,inv!$A$1:$A$1200,$B371,inv!$T$1:$T$1200,$A371,inv!$U$1:$U$1200,'DIAS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+SUMIFS(inv!$D$1:$D$1200,inv!$A$1:$A$1200,$B372,inv!$T$1:$T$1200,$A372,inv!$U$1:$U$1200,'DIAS DE INVENTARIO TAT'!E$1)</f>
        <v>0</v>
      </c>
      <c r="F372">
        <f>+SUMIFS(inv!$D$1:$D$1200,inv!$A$1:$A$1200,$B372,inv!$T$1:$T$1200,$A372,inv!$U$1:$U$1200,'DIAS DE INVENTARIO TAT'!F$1)</f>
        <v>0</v>
      </c>
      <c r="G372">
        <f>+SUMIFS(inv!$D$1:$D$1200,inv!$A$1:$A$1200,$B372,inv!$T$1:$T$1200,$A372,inv!$U$1:$U$1200,'DIAS DE INVENTARIO TAT'!G$1)</f>
        <v>0</v>
      </c>
      <c r="H372">
        <f>+SUMIFS(inv!$D$1:$D$1200,inv!$A$1:$A$1200,$B372,inv!$T$1:$T$1200,$A372,inv!$U$1:$U$1200,'DIAS DE INVENTARIO TAT'!H$1)</f>
        <v>0</v>
      </c>
      <c r="I372">
        <f>+SUMIFS(inv!$D$1:$D$1200,inv!$A$1:$A$1200,$B372,inv!$T$1:$T$1200,$A372,inv!$U$1:$U$1200,'DIAS DE INVENTARIO TAT'!I$1)</f>
        <v>0</v>
      </c>
      <c r="J372">
        <f>+SUMIFS(inv!$D$1:$D$1200,inv!$A$1:$A$1200,$B372,inv!$T$1:$T$1200,$A372,inv!$U$1:$U$1200,'DIAS DE INVENTARIO TAT'!J$1)</f>
        <v>0</v>
      </c>
      <c r="K372">
        <f>+SUMIFS(inv!$D$1:$D$1200,inv!$A$1:$A$1200,$B372,inv!$T$1:$T$1200,$A372,inv!$U$1:$U$1200,'DIAS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+SUMIFS(inv!$D$1:$D$1200,inv!$A$1:$A$1200,$B373,inv!$T$1:$T$1200,$A373,inv!$U$1:$U$1200,'DIAS DE INVENTARIO TAT'!E$1)</f>
        <v>0</v>
      </c>
      <c r="F373">
        <f>+SUMIFS(inv!$D$1:$D$1200,inv!$A$1:$A$1200,$B373,inv!$T$1:$T$1200,$A373,inv!$U$1:$U$1200,'DIAS DE INVENTARIO TAT'!F$1)</f>
        <v>0</v>
      </c>
      <c r="G373">
        <f>+SUMIFS(inv!$D$1:$D$1200,inv!$A$1:$A$1200,$B373,inv!$T$1:$T$1200,$A373,inv!$U$1:$U$1200,'DIAS DE INVENTARIO TAT'!G$1)</f>
        <v>0</v>
      </c>
      <c r="H373">
        <f>+SUMIFS(inv!$D$1:$D$1200,inv!$A$1:$A$1200,$B373,inv!$T$1:$T$1200,$A373,inv!$U$1:$U$1200,'DIAS DE INVENTARIO TAT'!H$1)</f>
        <v>0</v>
      </c>
      <c r="I373">
        <f>+SUMIFS(inv!$D$1:$D$1200,inv!$A$1:$A$1200,$B373,inv!$T$1:$T$1200,$A373,inv!$U$1:$U$1200,'DIAS DE INVENTARIO TAT'!I$1)</f>
        <v>0</v>
      </c>
      <c r="J373">
        <f>+SUMIFS(inv!$D$1:$D$1200,inv!$A$1:$A$1200,$B373,inv!$T$1:$T$1200,$A373,inv!$U$1:$U$1200,'DIAS DE INVENTARIO TAT'!J$1)</f>
        <v>0</v>
      </c>
      <c r="K373">
        <f>+SUMIFS(inv!$D$1:$D$1200,inv!$A$1:$A$1200,$B373,inv!$T$1:$T$1200,$A373,inv!$U$1:$U$1200,'DIAS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+SUMIFS(inv!$D$1:$D$1200,inv!$A$1:$A$1200,$B374,inv!$T$1:$T$1200,$A374,inv!$U$1:$U$1200,'DIAS DE INVENTARIO TAT'!E$1)</f>
        <v>0</v>
      </c>
      <c r="F374">
        <f>+SUMIFS(inv!$D$1:$D$1200,inv!$A$1:$A$1200,$B374,inv!$T$1:$T$1200,$A374,inv!$U$1:$U$1200,'DIAS DE INVENTARIO TAT'!F$1)</f>
        <v>0</v>
      </c>
      <c r="G374">
        <f>+SUMIFS(inv!$D$1:$D$1200,inv!$A$1:$A$1200,$B374,inv!$T$1:$T$1200,$A374,inv!$U$1:$U$1200,'DIAS DE INVENTARIO TAT'!G$1)</f>
        <v>0</v>
      </c>
      <c r="H374">
        <f>+SUMIFS(inv!$D$1:$D$1200,inv!$A$1:$A$1200,$B374,inv!$T$1:$T$1200,$A374,inv!$U$1:$U$1200,'DIAS DE INVENTARIO TAT'!H$1)</f>
        <v>0</v>
      </c>
      <c r="I374">
        <f>+SUMIFS(inv!$D$1:$D$1200,inv!$A$1:$A$1200,$B374,inv!$T$1:$T$1200,$A374,inv!$U$1:$U$1200,'DIAS DE INVENTARIO TAT'!I$1)</f>
        <v>0</v>
      </c>
      <c r="J374">
        <f>+SUMIFS(inv!$D$1:$D$1200,inv!$A$1:$A$1200,$B374,inv!$T$1:$T$1200,$A374,inv!$U$1:$U$1200,'DIAS DE INVENTARIO TAT'!J$1)</f>
        <v>0</v>
      </c>
      <c r="K374">
        <f>+SUMIFS(inv!$D$1:$D$1200,inv!$A$1:$A$1200,$B374,inv!$T$1:$T$1200,$A374,inv!$U$1:$U$1200,'DIAS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+SUMIFS(inv!$D$1:$D$1200,inv!$A$1:$A$1200,$B375,inv!$T$1:$T$1200,$A375,inv!$U$1:$U$1200,'DIAS DE INVENTARIO TAT'!E$1)</f>
        <v>0</v>
      </c>
      <c r="F375">
        <f>+SUMIFS(inv!$D$1:$D$1200,inv!$A$1:$A$1200,$B375,inv!$T$1:$T$1200,$A375,inv!$U$1:$U$1200,'DIAS DE INVENTARIO TAT'!F$1)</f>
        <v>0</v>
      </c>
      <c r="G375">
        <f>+SUMIFS(inv!$D$1:$D$1200,inv!$A$1:$A$1200,$B375,inv!$T$1:$T$1200,$A375,inv!$U$1:$U$1200,'DIAS DE INVENTARIO TAT'!G$1)</f>
        <v>0</v>
      </c>
      <c r="H375">
        <f>+SUMIFS(inv!$D$1:$D$1200,inv!$A$1:$A$1200,$B375,inv!$T$1:$T$1200,$A375,inv!$U$1:$U$1200,'DIAS DE INVENTARIO TAT'!H$1)</f>
        <v>0</v>
      </c>
      <c r="I375">
        <f>+SUMIFS(inv!$D$1:$D$1200,inv!$A$1:$A$1200,$B375,inv!$T$1:$T$1200,$A375,inv!$U$1:$U$1200,'DIAS DE INVENTARIO TAT'!I$1)</f>
        <v>0</v>
      </c>
      <c r="J375">
        <f>+SUMIFS(inv!$D$1:$D$1200,inv!$A$1:$A$1200,$B375,inv!$T$1:$T$1200,$A375,inv!$U$1:$U$1200,'DIAS DE INVENTARIO TAT'!J$1)</f>
        <v>0</v>
      </c>
      <c r="K375">
        <f>+SUMIFS(inv!$D$1:$D$1200,inv!$A$1:$A$1200,$B375,inv!$T$1:$T$1200,$A375,inv!$U$1:$U$1200,'DIAS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+SUMIFS(inv!$D$1:$D$1200,inv!$A$1:$A$1200,$B376,inv!$T$1:$T$1200,$A376,inv!$U$1:$U$1200,'DIAS DE INVENTARIO TAT'!E$1)</f>
        <v>0</v>
      </c>
      <c r="F376">
        <f>+SUMIFS(inv!$D$1:$D$1200,inv!$A$1:$A$1200,$B376,inv!$T$1:$T$1200,$A376,inv!$U$1:$U$1200,'DIAS DE INVENTARIO TAT'!F$1)</f>
        <v>0</v>
      </c>
      <c r="G376">
        <f>+SUMIFS(inv!$D$1:$D$1200,inv!$A$1:$A$1200,$B376,inv!$T$1:$T$1200,$A376,inv!$U$1:$U$1200,'DIAS DE INVENTARIO TAT'!G$1)</f>
        <v>0</v>
      </c>
      <c r="H376">
        <f>+SUMIFS(inv!$D$1:$D$1200,inv!$A$1:$A$1200,$B376,inv!$T$1:$T$1200,$A376,inv!$U$1:$U$1200,'DIAS DE INVENTARIO TAT'!H$1)</f>
        <v>0</v>
      </c>
      <c r="I376">
        <f>+SUMIFS(inv!$D$1:$D$1200,inv!$A$1:$A$1200,$B376,inv!$T$1:$T$1200,$A376,inv!$U$1:$U$1200,'DIAS DE INVENTARIO TAT'!I$1)</f>
        <v>0</v>
      </c>
      <c r="J376">
        <f>+SUMIFS(inv!$D$1:$D$1200,inv!$A$1:$A$1200,$B376,inv!$T$1:$T$1200,$A376,inv!$U$1:$U$1200,'DIAS DE INVENTARIO TAT'!J$1)</f>
        <v>0</v>
      </c>
      <c r="K376">
        <f>+SUMIFS(inv!$D$1:$D$1200,inv!$A$1:$A$1200,$B376,inv!$T$1:$T$1200,$A376,inv!$U$1:$U$1200,'DIAS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+SUMIFS(inv!$D$1:$D$1200,inv!$A$1:$A$1200,$B377,inv!$T$1:$T$1200,$A377,inv!$U$1:$U$1200,'DIAS DE INVENTARIO TAT'!E$1)</f>
        <v>0</v>
      </c>
      <c r="F377">
        <f>+SUMIFS(inv!$D$1:$D$1200,inv!$A$1:$A$1200,$B377,inv!$T$1:$T$1200,$A377,inv!$U$1:$U$1200,'DIAS DE INVENTARIO TAT'!F$1)</f>
        <v>0</v>
      </c>
      <c r="G377">
        <f>+SUMIFS(inv!$D$1:$D$1200,inv!$A$1:$A$1200,$B377,inv!$T$1:$T$1200,$A377,inv!$U$1:$U$1200,'DIAS DE INVENTARIO TAT'!G$1)</f>
        <v>0</v>
      </c>
      <c r="H377">
        <f>+SUMIFS(inv!$D$1:$D$1200,inv!$A$1:$A$1200,$B377,inv!$T$1:$T$1200,$A377,inv!$U$1:$U$1200,'DIAS DE INVENTARIO TAT'!H$1)</f>
        <v>0</v>
      </c>
      <c r="I377">
        <f>+SUMIFS(inv!$D$1:$D$1200,inv!$A$1:$A$1200,$B377,inv!$T$1:$T$1200,$A377,inv!$U$1:$U$1200,'DIAS DE INVENTARIO TAT'!I$1)</f>
        <v>0</v>
      </c>
      <c r="J377">
        <f>+SUMIFS(inv!$D$1:$D$1200,inv!$A$1:$A$1200,$B377,inv!$T$1:$T$1200,$A377,inv!$U$1:$U$1200,'DIAS DE INVENTARIO TAT'!J$1)</f>
        <v>0</v>
      </c>
      <c r="K377">
        <f>+SUMIFS(inv!$D$1:$D$1200,inv!$A$1:$A$1200,$B377,inv!$T$1:$T$1200,$A377,inv!$U$1:$U$1200,'DIAS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+SUMIFS(inv!$D$1:$D$1200,inv!$A$1:$A$1200,$B378,inv!$T$1:$T$1200,$A378,inv!$U$1:$U$1200,'DIAS DE INVENTARIO TAT'!E$1)</f>
        <v>0</v>
      </c>
      <c r="F378">
        <f>+SUMIFS(inv!$D$1:$D$1200,inv!$A$1:$A$1200,$B378,inv!$T$1:$T$1200,$A378,inv!$U$1:$U$1200,'DIAS DE INVENTARIO TAT'!F$1)</f>
        <v>0</v>
      </c>
      <c r="G378">
        <f>+SUMIFS(inv!$D$1:$D$1200,inv!$A$1:$A$1200,$B378,inv!$T$1:$T$1200,$A378,inv!$U$1:$U$1200,'DIAS DE INVENTARIO TAT'!G$1)</f>
        <v>0</v>
      </c>
      <c r="H378">
        <f>+SUMIFS(inv!$D$1:$D$1200,inv!$A$1:$A$1200,$B378,inv!$T$1:$T$1200,$A378,inv!$U$1:$U$1200,'DIAS DE INVENTARIO TAT'!H$1)</f>
        <v>0</v>
      </c>
      <c r="I378">
        <f>+SUMIFS(inv!$D$1:$D$1200,inv!$A$1:$A$1200,$B378,inv!$T$1:$T$1200,$A378,inv!$U$1:$U$1200,'DIAS DE INVENTARIO TAT'!I$1)</f>
        <v>0</v>
      </c>
      <c r="J378">
        <f>+SUMIFS(inv!$D$1:$D$1200,inv!$A$1:$A$1200,$B378,inv!$T$1:$T$1200,$A378,inv!$U$1:$U$1200,'DIAS DE INVENTARIO TAT'!J$1)</f>
        <v>0</v>
      </c>
      <c r="K378">
        <f>+SUMIFS(inv!$D$1:$D$1200,inv!$A$1:$A$1200,$B378,inv!$T$1:$T$1200,$A378,inv!$U$1:$U$1200,'DIAS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+SUMIFS(inv!$D$1:$D$1200,inv!$A$1:$A$1200,$B379,inv!$T$1:$T$1200,$A379,inv!$U$1:$U$1200,'DIAS DE INVENTARIO TAT'!E$1)</f>
        <v>0</v>
      </c>
      <c r="F379">
        <f>+SUMIFS(inv!$D$1:$D$1200,inv!$A$1:$A$1200,$B379,inv!$T$1:$T$1200,$A379,inv!$U$1:$U$1200,'DIAS DE INVENTARIO TAT'!F$1)</f>
        <v>0</v>
      </c>
      <c r="G379">
        <f>+SUMIFS(inv!$D$1:$D$1200,inv!$A$1:$A$1200,$B379,inv!$T$1:$T$1200,$A379,inv!$U$1:$U$1200,'DIAS DE INVENTARIO TAT'!G$1)</f>
        <v>0</v>
      </c>
      <c r="H379">
        <f>+SUMIFS(inv!$D$1:$D$1200,inv!$A$1:$A$1200,$B379,inv!$T$1:$T$1200,$A379,inv!$U$1:$U$1200,'DIAS DE INVENTARIO TAT'!H$1)</f>
        <v>0</v>
      </c>
      <c r="I379">
        <f>+SUMIFS(inv!$D$1:$D$1200,inv!$A$1:$A$1200,$B379,inv!$T$1:$T$1200,$A379,inv!$U$1:$U$1200,'DIAS DE INVENTARIO TAT'!I$1)</f>
        <v>0</v>
      </c>
      <c r="J379">
        <f>+SUMIFS(inv!$D$1:$D$1200,inv!$A$1:$A$1200,$B379,inv!$T$1:$T$1200,$A379,inv!$U$1:$U$1200,'DIAS DE INVENTARIO TAT'!J$1)</f>
        <v>0</v>
      </c>
      <c r="K379">
        <f>+SUMIFS(inv!$D$1:$D$1200,inv!$A$1:$A$1200,$B379,inv!$T$1:$T$1200,$A379,inv!$U$1:$U$1200,'DIAS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+SUMIFS(inv!$D$1:$D$1200,inv!$A$1:$A$1200,$B380,inv!$T$1:$T$1200,$A380,inv!$U$1:$U$1200,'DIAS DE INVENTARIO TAT'!E$1)</f>
        <v>0</v>
      </c>
      <c r="F380">
        <f>+SUMIFS(inv!$D$1:$D$1200,inv!$A$1:$A$1200,$B380,inv!$T$1:$T$1200,$A380,inv!$U$1:$U$1200,'DIAS DE INVENTARIO TAT'!F$1)</f>
        <v>0</v>
      </c>
      <c r="G380">
        <f>+SUMIFS(inv!$D$1:$D$1200,inv!$A$1:$A$1200,$B380,inv!$T$1:$T$1200,$A380,inv!$U$1:$U$1200,'DIAS DE INVENTARIO TAT'!G$1)</f>
        <v>0</v>
      </c>
      <c r="H380">
        <f>+SUMIFS(inv!$D$1:$D$1200,inv!$A$1:$A$1200,$B380,inv!$T$1:$T$1200,$A380,inv!$U$1:$U$1200,'DIAS DE INVENTARIO TAT'!H$1)</f>
        <v>0</v>
      </c>
      <c r="I380">
        <f>+SUMIFS(inv!$D$1:$D$1200,inv!$A$1:$A$1200,$B380,inv!$T$1:$T$1200,$A380,inv!$U$1:$U$1200,'DIAS DE INVENTARIO TAT'!I$1)</f>
        <v>0</v>
      </c>
      <c r="J380">
        <f>+SUMIFS(inv!$D$1:$D$1200,inv!$A$1:$A$1200,$B380,inv!$T$1:$T$1200,$A380,inv!$U$1:$U$1200,'DIAS DE INVENTARIO TAT'!J$1)</f>
        <v>0</v>
      </c>
      <c r="K380">
        <f>+SUMIFS(inv!$D$1:$D$1200,inv!$A$1:$A$1200,$B380,inv!$T$1:$T$1200,$A380,inv!$U$1:$U$1200,'DIAS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+SUMIFS(inv!$D$1:$D$1200,inv!$A$1:$A$1200,$B381,inv!$T$1:$T$1200,$A381,inv!$U$1:$U$1200,'DIAS DE INVENTARIO TAT'!E$1)</f>
        <v>0</v>
      </c>
      <c r="F381">
        <f>+SUMIFS(inv!$D$1:$D$1200,inv!$A$1:$A$1200,$B381,inv!$T$1:$T$1200,$A381,inv!$U$1:$U$1200,'DIAS DE INVENTARIO TAT'!F$1)</f>
        <v>0</v>
      </c>
      <c r="G381">
        <f>+SUMIFS(inv!$D$1:$D$1200,inv!$A$1:$A$1200,$B381,inv!$T$1:$T$1200,$A381,inv!$U$1:$U$1200,'DIAS DE INVENTARIO TAT'!G$1)</f>
        <v>0</v>
      </c>
      <c r="H381">
        <f>+SUMIFS(inv!$D$1:$D$1200,inv!$A$1:$A$1200,$B381,inv!$T$1:$T$1200,$A381,inv!$U$1:$U$1200,'DIAS DE INVENTARIO TAT'!H$1)</f>
        <v>0</v>
      </c>
      <c r="I381">
        <f>+SUMIFS(inv!$D$1:$D$1200,inv!$A$1:$A$1200,$B381,inv!$T$1:$T$1200,$A381,inv!$U$1:$U$1200,'DIAS DE INVENTARIO TAT'!I$1)</f>
        <v>0</v>
      </c>
      <c r="J381">
        <f>+SUMIFS(inv!$D$1:$D$1200,inv!$A$1:$A$1200,$B381,inv!$T$1:$T$1200,$A381,inv!$U$1:$U$1200,'DIAS DE INVENTARIO TAT'!J$1)</f>
        <v>0</v>
      </c>
      <c r="K381">
        <f>+SUMIFS(inv!$D$1:$D$1200,inv!$A$1:$A$1200,$B381,inv!$T$1:$T$1200,$A381,inv!$U$1:$U$1200,'DIAS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+SUMIFS(inv!$D$1:$D$1200,inv!$A$1:$A$1200,$B382,inv!$T$1:$T$1200,$A382,inv!$U$1:$U$1200,'DIAS DE INVENTARIO TAT'!E$1)</f>
        <v>0</v>
      </c>
      <c r="F382">
        <f>+SUMIFS(inv!$D$1:$D$1200,inv!$A$1:$A$1200,$B382,inv!$T$1:$T$1200,$A382,inv!$U$1:$U$1200,'DIAS DE INVENTARIO TAT'!F$1)</f>
        <v>0</v>
      </c>
      <c r="G382">
        <f>+SUMIFS(inv!$D$1:$D$1200,inv!$A$1:$A$1200,$B382,inv!$T$1:$T$1200,$A382,inv!$U$1:$U$1200,'DIAS DE INVENTARIO TAT'!G$1)</f>
        <v>0</v>
      </c>
      <c r="H382">
        <f>+SUMIFS(inv!$D$1:$D$1200,inv!$A$1:$A$1200,$B382,inv!$T$1:$T$1200,$A382,inv!$U$1:$U$1200,'DIAS DE INVENTARIO TAT'!H$1)</f>
        <v>0</v>
      </c>
      <c r="I382">
        <f>+SUMIFS(inv!$D$1:$D$1200,inv!$A$1:$A$1200,$B382,inv!$T$1:$T$1200,$A382,inv!$U$1:$U$1200,'DIAS DE INVENTARIO TAT'!I$1)</f>
        <v>0</v>
      </c>
      <c r="J382">
        <f>+SUMIFS(inv!$D$1:$D$1200,inv!$A$1:$A$1200,$B382,inv!$T$1:$T$1200,$A382,inv!$U$1:$U$1200,'DIAS DE INVENTARIO TAT'!J$1)</f>
        <v>0</v>
      </c>
      <c r="K382">
        <f>+SUMIFS(inv!$D$1:$D$1200,inv!$A$1:$A$1200,$B382,inv!$T$1:$T$1200,$A382,inv!$U$1:$U$1200,'DIAS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+SUMIFS(inv!$D$1:$D$1200,inv!$A$1:$A$1200,$B383,inv!$T$1:$T$1200,$A383,inv!$U$1:$U$1200,'DIAS DE INVENTARIO TAT'!E$1)</f>
        <v>0</v>
      </c>
      <c r="F383">
        <f>+SUMIFS(inv!$D$1:$D$1200,inv!$A$1:$A$1200,$B383,inv!$T$1:$T$1200,$A383,inv!$U$1:$U$1200,'DIAS DE INVENTARIO TAT'!F$1)</f>
        <v>0</v>
      </c>
      <c r="G383">
        <f>+SUMIFS(inv!$D$1:$D$1200,inv!$A$1:$A$1200,$B383,inv!$T$1:$T$1200,$A383,inv!$U$1:$U$1200,'DIAS DE INVENTARIO TAT'!G$1)</f>
        <v>0</v>
      </c>
      <c r="H383">
        <f>+SUMIFS(inv!$D$1:$D$1200,inv!$A$1:$A$1200,$B383,inv!$T$1:$T$1200,$A383,inv!$U$1:$U$1200,'DIAS DE INVENTARIO TAT'!H$1)</f>
        <v>0</v>
      </c>
      <c r="I383">
        <f>+SUMIFS(inv!$D$1:$D$1200,inv!$A$1:$A$1200,$B383,inv!$T$1:$T$1200,$A383,inv!$U$1:$U$1200,'DIAS DE INVENTARIO TAT'!I$1)</f>
        <v>0</v>
      </c>
      <c r="J383">
        <f>+SUMIFS(inv!$D$1:$D$1200,inv!$A$1:$A$1200,$B383,inv!$T$1:$T$1200,$A383,inv!$U$1:$U$1200,'DIAS DE INVENTARIO TAT'!J$1)</f>
        <v>0</v>
      </c>
      <c r="K383">
        <f>+SUMIFS(inv!$D$1:$D$1200,inv!$A$1:$A$1200,$B383,inv!$T$1:$T$1200,$A383,inv!$U$1:$U$1200,'DIAS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+SUMIFS(inv!$D$1:$D$1200,inv!$A$1:$A$1200,$B384,inv!$T$1:$T$1200,$A384,inv!$U$1:$U$1200,'DIAS DE INVENTARIO TAT'!E$1)</f>
        <v>0</v>
      </c>
      <c r="F384">
        <f>+SUMIFS(inv!$D$1:$D$1200,inv!$A$1:$A$1200,$B384,inv!$T$1:$T$1200,$A384,inv!$U$1:$U$1200,'DIAS DE INVENTARIO TAT'!F$1)</f>
        <v>0</v>
      </c>
      <c r="G384">
        <f>+SUMIFS(inv!$D$1:$D$1200,inv!$A$1:$A$1200,$B384,inv!$T$1:$T$1200,$A384,inv!$U$1:$U$1200,'DIAS DE INVENTARIO TAT'!G$1)</f>
        <v>0</v>
      </c>
      <c r="H384">
        <f>+SUMIFS(inv!$D$1:$D$1200,inv!$A$1:$A$1200,$B384,inv!$T$1:$T$1200,$A384,inv!$U$1:$U$1200,'DIAS DE INVENTARIO TAT'!H$1)</f>
        <v>0</v>
      </c>
      <c r="I384">
        <f>+SUMIFS(inv!$D$1:$D$1200,inv!$A$1:$A$1200,$B384,inv!$T$1:$T$1200,$A384,inv!$U$1:$U$1200,'DIAS DE INVENTARIO TAT'!I$1)</f>
        <v>0</v>
      </c>
      <c r="J384">
        <f>+SUMIFS(inv!$D$1:$D$1200,inv!$A$1:$A$1200,$B384,inv!$T$1:$T$1200,$A384,inv!$U$1:$U$1200,'DIAS DE INVENTARIO TAT'!J$1)</f>
        <v>0</v>
      </c>
      <c r="K384">
        <f>+SUMIFS(inv!$D$1:$D$1200,inv!$A$1:$A$1200,$B384,inv!$T$1:$T$1200,$A384,inv!$U$1:$U$1200,'DIAS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+SUMIFS(inv!$D$1:$D$1200,inv!$A$1:$A$1200,$B385,inv!$T$1:$T$1200,$A385,inv!$U$1:$U$1200,'DIAS DE INVENTARIO TAT'!E$1)</f>
        <v>0</v>
      </c>
      <c r="F385">
        <f>+SUMIFS(inv!$D$1:$D$1200,inv!$A$1:$A$1200,$B385,inv!$T$1:$T$1200,$A385,inv!$U$1:$U$1200,'DIAS DE INVENTARIO TAT'!F$1)</f>
        <v>0</v>
      </c>
      <c r="G385">
        <f>+SUMIFS(inv!$D$1:$D$1200,inv!$A$1:$A$1200,$B385,inv!$T$1:$T$1200,$A385,inv!$U$1:$U$1200,'DIAS DE INVENTARIO TAT'!G$1)</f>
        <v>0</v>
      </c>
      <c r="H385">
        <f>+SUMIFS(inv!$D$1:$D$1200,inv!$A$1:$A$1200,$B385,inv!$T$1:$T$1200,$A385,inv!$U$1:$U$1200,'DIAS DE INVENTARIO TAT'!H$1)</f>
        <v>0</v>
      </c>
      <c r="I385">
        <f>+SUMIFS(inv!$D$1:$D$1200,inv!$A$1:$A$1200,$B385,inv!$T$1:$T$1200,$A385,inv!$U$1:$U$1200,'DIAS DE INVENTARIO TAT'!I$1)</f>
        <v>0</v>
      </c>
      <c r="J385">
        <f>+SUMIFS(inv!$D$1:$D$1200,inv!$A$1:$A$1200,$B385,inv!$T$1:$T$1200,$A385,inv!$U$1:$U$1200,'DIAS DE INVENTARIO TAT'!J$1)</f>
        <v>0</v>
      </c>
      <c r="K385">
        <f>+SUMIFS(inv!$D$1:$D$1200,inv!$A$1:$A$1200,$B385,inv!$T$1:$T$1200,$A385,inv!$U$1:$U$1200,'DIAS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+SUMIFS(inv!$D$1:$D$1200,inv!$A$1:$A$1200,$B386,inv!$T$1:$T$1200,$A386,inv!$U$1:$U$1200,'DIAS DE INVENTARIO TAT'!E$1)</f>
        <v>0</v>
      </c>
      <c r="F386">
        <f>+SUMIFS(inv!$D$1:$D$1200,inv!$A$1:$A$1200,$B386,inv!$T$1:$T$1200,$A386,inv!$U$1:$U$1200,'DIAS DE INVENTARIO TAT'!F$1)</f>
        <v>0</v>
      </c>
      <c r="G386">
        <f>+SUMIFS(inv!$D$1:$D$1200,inv!$A$1:$A$1200,$B386,inv!$T$1:$T$1200,$A386,inv!$U$1:$U$1200,'DIAS DE INVENTARIO TAT'!G$1)</f>
        <v>0</v>
      </c>
      <c r="H386">
        <f>+SUMIFS(inv!$D$1:$D$1200,inv!$A$1:$A$1200,$B386,inv!$T$1:$T$1200,$A386,inv!$U$1:$U$1200,'DIAS DE INVENTARIO TAT'!H$1)</f>
        <v>0</v>
      </c>
      <c r="I386">
        <f>+SUMIFS(inv!$D$1:$D$1200,inv!$A$1:$A$1200,$B386,inv!$T$1:$T$1200,$A386,inv!$U$1:$U$1200,'DIAS DE INVENTARIO TAT'!I$1)</f>
        <v>0</v>
      </c>
      <c r="J386">
        <f>+SUMIFS(inv!$D$1:$D$1200,inv!$A$1:$A$1200,$B386,inv!$T$1:$T$1200,$A386,inv!$U$1:$U$1200,'DIAS DE INVENTARIO TAT'!J$1)</f>
        <v>0</v>
      </c>
      <c r="K386">
        <f>+SUMIFS(inv!$D$1:$D$1200,inv!$A$1:$A$1200,$B386,inv!$T$1:$T$1200,$A386,inv!$U$1:$U$1200,'DIAS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+SUMIFS(inv!$D$1:$D$1200,inv!$A$1:$A$1200,$B387,inv!$T$1:$T$1200,$A387,inv!$U$1:$U$1200,'DIAS DE INVENTARIO TAT'!E$1)</f>
        <v>0</v>
      </c>
      <c r="F387">
        <f>+SUMIFS(inv!$D$1:$D$1200,inv!$A$1:$A$1200,$B387,inv!$T$1:$T$1200,$A387,inv!$U$1:$U$1200,'DIAS DE INVENTARIO TAT'!F$1)</f>
        <v>0</v>
      </c>
      <c r="G387">
        <f>+SUMIFS(inv!$D$1:$D$1200,inv!$A$1:$A$1200,$B387,inv!$T$1:$T$1200,$A387,inv!$U$1:$U$1200,'DIAS DE INVENTARIO TAT'!G$1)</f>
        <v>0</v>
      </c>
      <c r="H387">
        <f>+SUMIFS(inv!$D$1:$D$1200,inv!$A$1:$A$1200,$B387,inv!$T$1:$T$1200,$A387,inv!$U$1:$U$1200,'DIAS DE INVENTARIO TAT'!H$1)</f>
        <v>0</v>
      </c>
      <c r="I387">
        <f>+SUMIFS(inv!$D$1:$D$1200,inv!$A$1:$A$1200,$B387,inv!$T$1:$T$1200,$A387,inv!$U$1:$U$1200,'DIAS DE INVENTARIO TAT'!I$1)</f>
        <v>0</v>
      </c>
      <c r="J387">
        <f>+SUMIFS(inv!$D$1:$D$1200,inv!$A$1:$A$1200,$B387,inv!$T$1:$T$1200,$A387,inv!$U$1:$U$1200,'DIAS DE INVENTARIO TAT'!J$1)</f>
        <v>0</v>
      </c>
      <c r="K387">
        <f>+SUMIFS(inv!$D$1:$D$1200,inv!$A$1:$A$1200,$B387,inv!$T$1:$T$1200,$A387,inv!$U$1:$U$1200,'DIAS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+SUMIFS(inv!$D$1:$D$1200,inv!$A$1:$A$1200,$B388,inv!$T$1:$T$1200,$A388,inv!$U$1:$U$1200,'DIAS DE INVENTARIO TAT'!E$1)</f>
        <v>0</v>
      </c>
      <c r="F388">
        <f>+SUMIFS(inv!$D$1:$D$1200,inv!$A$1:$A$1200,$B388,inv!$T$1:$T$1200,$A388,inv!$U$1:$U$1200,'DIAS DE INVENTARIO TAT'!F$1)</f>
        <v>0</v>
      </c>
      <c r="G388">
        <f>+SUMIFS(inv!$D$1:$D$1200,inv!$A$1:$A$1200,$B388,inv!$T$1:$T$1200,$A388,inv!$U$1:$U$1200,'DIAS DE INVENTARIO TAT'!G$1)</f>
        <v>0</v>
      </c>
      <c r="H388">
        <f>+SUMIFS(inv!$D$1:$D$1200,inv!$A$1:$A$1200,$B388,inv!$T$1:$T$1200,$A388,inv!$U$1:$U$1200,'DIAS DE INVENTARIO TAT'!H$1)</f>
        <v>0</v>
      </c>
      <c r="I388">
        <f>+SUMIFS(inv!$D$1:$D$1200,inv!$A$1:$A$1200,$B388,inv!$T$1:$T$1200,$A388,inv!$U$1:$U$1200,'DIAS DE INVENTARIO TAT'!I$1)</f>
        <v>0</v>
      </c>
      <c r="J388">
        <f>+SUMIFS(inv!$D$1:$D$1200,inv!$A$1:$A$1200,$B388,inv!$T$1:$T$1200,$A388,inv!$U$1:$U$1200,'DIAS DE INVENTARIO TAT'!J$1)</f>
        <v>0</v>
      </c>
      <c r="K388">
        <f>+SUMIFS(inv!$D$1:$D$1200,inv!$A$1:$A$1200,$B388,inv!$T$1:$T$1200,$A388,inv!$U$1:$U$1200,'DIAS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+SUMIFS(inv!$D$1:$D$1200,inv!$A$1:$A$1200,$B389,inv!$T$1:$T$1200,$A389,inv!$U$1:$U$1200,'DIAS DE INVENTARIO TAT'!E$1)</f>
        <v>0</v>
      </c>
      <c r="F389">
        <f>+SUMIFS(inv!$D$1:$D$1200,inv!$A$1:$A$1200,$B389,inv!$T$1:$T$1200,$A389,inv!$U$1:$U$1200,'DIAS DE INVENTARIO TAT'!F$1)</f>
        <v>0</v>
      </c>
      <c r="G389">
        <f>+SUMIFS(inv!$D$1:$D$1200,inv!$A$1:$A$1200,$B389,inv!$T$1:$T$1200,$A389,inv!$U$1:$U$1200,'DIAS DE INVENTARIO TAT'!G$1)</f>
        <v>0</v>
      </c>
      <c r="H389">
        <f>+SUMIFS(inv!$D$1:$D$1200,inv!$A$1:$A$1200,$B389,inv!$T$1:$T$1200,$A389,inv!$U$1:$U$1200,'DIAS DE INVENTARIO TAT'!H$1)</f>
        <v>0</v>
      </c>
      <c r="I389">
        <f>+SUMIFS(inv!$D$1:$D$1200,inv!$A$1:$A$1200,$B389,inv!$T$1:$T$1200,$A389,inv!$U$1:$U$1200,'DIAS DE INVENTARIO TAT'!I$1)</f>
        <v>0</v>
      </c>
      <c r="J389">
        <f>+SUMIFS(inv!$D$1:$D$1200,inv!$A$1:$A$1200,$B389,inv!$T$1:$T$1200,$A389,inv!$U$1:$U$1200,'DIAS DE INVENTARIO TAT'!J$1)</f>
        <v>0</v>
      </c>
      <c r="K389">
        <f>+SUMIFS(inv!$D$1:$D$1200,inv!$A$1:$A$1200,$B389,inv!$T$1:$T$1200,$A389,inv!$U$1:$U$1200,'DIAS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+SUMIFS(inv!$D$1:$D$1200,inv!$A$1:$A$1200,$B390,inv!$T$1:$T$1200,$A390,inv!$U$1:$U$1200,'DIAS DE INVENTARIO TAT'!E$1)</f>
        <v>0</v>
      </c>
      <c r="F390">
        <f>+SUMIFS(inv!$D$1:$D$1200,inv!$A$1:$A$1200,$B390,inv!$T$1:$T$1200,$A390,inv!$U$1:$U$1200,'DIAS DE INVENTARIO TAT'!F$1)</f>
        <v>0</v>
      </c>
      <c r="G390">
        <f>+SUMIFS(inv!$D$1:$D$1200,inv!$A$1:$A$1200,$B390,inv!$T$1:$T$1200,$A390,inv!$U$1:$U$1200,'DIAS DE INVENTARIO TAT'!G$1)</f>
        <v>0</v>
      </c>
      <c r="H390">
        <f>+SUMIFS(inv!$D$1:$D$1200,inv!$A$1:$A$1200,$B390,inv!$T$1:$T$1200,$A390,inv!$U$1:$U$1200,'DIAS DE INVENTARIO TAT'!H$1)</f>
        <v>0</v>
      </c>
      <c r="I390">
        <f>+SUMIFS(inv!$D$1:$D$1200,inv!$A$1:$A$1200,$B390,inv!$T$1:$T$1200,$A390,inv!$U$1:$U$1200,'DIAS DE INVENTARIO TAT'!I$1)</f>
        <v>0</v>
      </c>
      <c r="J390">
        <f>+SUMIFS(inv!$D$1:$D$1200,inv!$A$1:$A$1200,$B390,inv!$T$1:$T$1200,$A390,inv!$U$1:$U$1200,'DIAS DE INVENTARIO TAT'!J$1)</f>
        <v>0</v>
      </c>
      <c r="K390">
        <f>+SUMIFS(inv!$D$1:$D$1200,inv!$A$1:$A$1200,$B390,inv!$T$1:$T$1200,$A390,inv!$U$1:$U$1200,'DIAS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+SUMIFS(inv!$D$1:$D$1200,inv!$A$1:$A$1200,$B391,inv!$T$1:$T$1200,$A391,inv!$U$1:$U$1200,'DIAS DE INVENTARIO TAT'!E$1)</f>
        <v>0</v>
      </c>
      <c r="F391">
        <f>+SUMIFS(inv!$D$1:$D$1200,inv!$A$1:$A$1200,$B391,inv!$T$1:$T$1200,$A391,inv!$U$1:$U$1200,'DIAS DE INVENTARIO TAT'!F$1)</f>
        <v>0</v>
      </c>
      <c r="G391">
        <f>+SUMIFS(inv!$D$1:$D$1200,inv!$A$1:$A$1200,$B391,inv!$T$1:$T$1200,$A391,inv!$U$1:$U$1200,'DIAS DE INVENTARIO TAT'!G$1)</f>
        <v>0</v>
      </c>
      <c r="H391">
        <f>+SUMIFS(inv!$D$1:$D$1200,inv!$A$1:$A$1200,$B391,inv!$T$1:$T$1200,$A391,inv!$U$1:$U$1200,'DIAS DE INVENTARIO TAT'!H$1)</f>
        <v>0</v>
      </c>
      <c r="I391">
        <f>+SUMIFS(inv!$D$1:$D$1200,inv!$A$1:$A$1200,$B391,inv!$T$1:$T$1200,$A391,inv!$U$1:$U$1200,'DIAS DE INVENTARIO TAT'!I$1)</f>
        <v>0</v>
      </c>
      <c r="J391">
        <f>+SUMIFS(inv!$D$1:$D$1200,inv!$A$1:$A$1200,$B391,inv!$T$1:$T$1200,$A391,inv!$U$1:$U$1200,'DIAS DE INVENTARIO TAT'!J$1)</f>
        <v>0</v>
      </c>
      <c r="K391">
        <f>+SUMIFS(inv!$D$1:$D$1200,inv!$A$1:$A$1200,$B391,inv!$T$1:$T$1200,$A391,inv!$U$1:$U$1200,'DIAS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+SUMIFS(inv!$D$1:$D$1200,inv!$A$1:$A$1200,$B392,inv!$T$1:$T$1200,$A392,inv!$U$1:$U$1200,'DIAS DE INVENTARIO TAT'!E$1)</f>
        <v>0</v>
      </c>
      <c r="F392">
        <f>+SUMIFS(inv!$D$1:$D$1200,inv!$A$1:$A$1200,$B392,inv!$T$1:$T$1200,$A392,inv!$U$1:$U$1200,'DIAS DE INVENTARIO TAT'!F$1)</f>
        <v>0</v>
      </c>
      <c r="G392">
        <f>+SUMIFS(inv!$D$1:$D$1200,inv!$A$1:$A$1200,$B392,inv!$T$1:$T$1200,$A392,inv!$U$1:$U$1200,'DIAS DE INVENTARIO TAT'!G$1)</f>
        <v>0</v>
      </c>
      <c r="H392">
        <f>+SUMIFS(inv!$D$1:$D$1200,inv!$A$1:$A$1200,$B392,inv!$T$1:$T$1200,$A392,inv!$U$1:$U$1200,'DIAS DE INVENTARIO TAT'!H$1)</f>
        <v>0</v>
      </c>
      <c r="I392">
        <f>+SUMIFS(inv!$D$1:$D$1200,inv!$A$1:$A$1200,$B392,inv!$T$1:$T$1200,$A392,inv!$U$1:$U$1200,'DIAS DE INVENTARIO TAT'!I$1)</f>
        <v>0</v>
      </c>
      <c r="J392">
        <f>+SUMIFS(inv!$D$1:$D$1200,inv!$A$1:$A$1200,$B392,inv!$T$1:$T$1200,$A392,inv!$U$1:$U$1200,'DIAS DE INVENTARIO TAT'!J$1)</f>
        <v>0</v>
      </c>
      <c r="K392">
        <f>+SUMIFS(inv!$D$1:$D$1200,inv!$A$1:$A$1200,$B392,inv!$T$1:$T$1200,$A392,inv!$U$1:$U$1200,'DIAS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+SUMIFS(inv!$D$1:$D$1200,inv!$A$1:$A$1200,$B393,inv!$T$1:$T$1200,$A393,inv!$U$1:$U$1200,'DIAS DE INVENTARIO TAT'!E$1)</f>
        <v>0</v>
      </c>
      <c r="F393">
        <f>+SUMIFS(inv!$D$1:$D$1200,inv!$A$1:$A$1200,$B393,inv!$T$1:$T$1200,$A393,inv!$U$1:$U$1200,'DIAS DE INVENTARIO TAT'!F$1)</f>
        <v>0</v>
      </c>
      <c r="G393">
        <f>+SUMIFS(inv!$D$1:$D$1200,inv!$A$1:$A$1200,$B393,inv!$T$1:$T$1200,$A393,inv!$U$1:$U$1200,'DIAS DE INVENTARIO TAT'!G$1)</f>
        <v>0</v>
      </c>
      <c r="H393">
        <f>+SUMIFS(inv!$D$1:$D$1200,inv!$A$1:$A$1200,$B393,inv!$T$1:$T$1200,$A393,inv!$U$1:$U$1200,'DIAS DE INVENTARIO TAT'!H$1)</f>
        <v>0</v>
      </c>
      <c r="I393">
        <f>+SUMIFS(inv!$D$1:$D$1200,inv!$A$1:$A$1200,$B393,inv!$T$1:$T$1200,$A393,inv!$U$1:$U$1200,'DIAS DE INVENTARIO TAT'!I$1)</f>
        <v>0</v>
      </c>
      <c r="J393">
        <f>+SUMIFS(inv!$D$1:$D$1200,inv!$A$1:$A$1200,$B393,inv!$T$1:$T$1200,$A393,inv!$U$1:$U$1200,'DIAS DE INVENTARIO TAT'!J$1)</f>
        <v>0</v>
      </c>
      <c r="K393">
        <f>+SUMIFS(inv!$D$1:$D$1200,inv!$A$1:$A$1200,$B393,inv!$T$1:$T$1200,$A393,inv!$U$1:$U$1200,'DIAS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+SUMIFS(inv!$D$1:$D$1200,inv!$A$1:$A$1200,$B394,inv!$T$1:$T$1200,$A394,inv!$U$1:$U$1200,'DIAS DE INVENTARIO TAT'!E$1)</f>
        <v>0</v>
      </c>
      <c r="F394">
        <f>+SUMIFS(inv!$D$1:$D$1200,inv!$A$1:$A$1200,$B394,inv!$T$1:$T$1200,$A394,inv!$U$1:$U$1200,'DIAS DE INVENTARIO TAT'!F$1)</f>
        <v>0</v>
      </c>
      <c r="G394">
        <f>+SUMIFS(inv!$D$1:$D$1200,inv!$A$1:$A$1200,$B394,inv!$T$1:$T$1200,$A394,inv!$U$1:$U$1200,'DIAS DE INVENTARIO TAT'!G$1)</f>
        <v>0</v>
      </c>
      <c r="H394">
        <f>+SUMIFS(inv!$D$1:$D$1200,inv!$A$1:$A$1200,$B394,inv!$T$1:$T$1200,$A394,inv!$U$1:$U$1200,'DIAS DE INVENTARIO TAT'!H$1)</f>
        <v>0</v>
      </c>
      <c r="I394">
        <f>+SUMIFS(inv!$D$1:$D$1200,inv!$A$1:$A$1200,$B394,inv!$T$1:$T$1200,$A394,inv!$U$1:$U$1200,'DIAS DE INVENTARIO TAT'!I$1)</f>
        <v>0</v>
      </c>
      <c r="J394">
        <f>+SUMIFS(inv!$D$1:$D$1200,inv!$A$1:$A$1200,$B394,inv!$T$1:$T$1200,$A394,inv!$U$1:$U$1200,'DIAS DE INVENTARIO TAT'!J$1)</f>
        <v>0</v>
      </c>
      <c r="K394">
        <f>+SUMIFS(inv!$D$1:$D$1200,inv!$A$1:$A$1200,$B394,inv!$T$1:$T$1200,$A394,inv!$U$1:$U$1200,'DIAS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+SUMIFS(inv!$D$1:$D$1200,inv!$A$1:$A$1200,$B395,inv!$T$1:$T$1200,$A395,inv!$U$1:$U$1200,'DIAS DE INVENTARIO TAT'!E$1)</f>
        <v>0</v>
      </c>
      <c r="F395">
        <f>+SUMIFS(inv!$D$1:$D$1200,inv!$A$1:$A$1200,$B395,inv!$T$1:$T$1200,$A395,inv!$U$1:$U$1200,'DIAS DE INVENTARIO TAT'!F$1)</f>
        <v>0</v>
      </c>
      <c r="G395">
        <f>+SUMIFS(inv!$D$1:$D$1200,inv!$A$1:$A$1200,$B395,inv!$T$1:$T$1200,$A395,inv!$U$1:$U$1200,'DIAS DE INVENTARIO TAT'!G$1)</f>
        <v>0</v>
      </c>
      <c r="H395">
        <f>+SUMIFS(inv!$D$1:$D$1200,inv!$A$1:$A$1200,$B395,inv!$T$1:$T$1200,$A395,inv!$U$1:$U$1200,'DIAS DE INVENTARIO TAT'!H$1)</f>
        <v>0</v>
      </c>
      <c r="I395">
        <f>+SUMIFS(inv!$D$1:$D$1200,inv!$A$1:$A$1200,$B395,inv!$T$1:$T$1200,$A395,inv!$U$1:$U$1200,'DIAS DE INVENTARIO TAT'!I$1)</f>
        <v>0</v>
      </c>
      <c r="J395">
        <f>+SUMIFS(inv!$D$1:$D$1200,inv!$A$1:$A$1200,$B395,inv!$T$1:$T$1200,$A395,inv!$U$1:$U$1200,'DIAS DE INVENTARIO TAT'!J$1)</f>
        <v>0</v>
      </c>
      <c r="K395">
        <f>+SUMIFS(inv!$D$1:$D$1200,inv!$A$1:$A$1200,$B395,inv!$T$1:$T$1200,$A395,inv!$U$1:$U$1200,'DIAS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+SUMIFS(inv!$D$1:$D$1200,inv!$A$1:$A$1200,$B396,inv!$T$1:$T$1200,$A396,inv!$U$1:$U$1200,'DIAS DE INVENTARIO TAT'!E$1)</f>
        <v>0</v>
      </c>
      <c r="F396">
        <f>+SUMIFS(inv!$D$1:$D$1200,inv!$A$1:$A$1200,$B396,inv!$T$1:$T$1200,$A396,inv!$U$1:$U$1200,'DIAS DE INVENTARIO TAT'!F$1)</f>
        <v>0</v>
      </c>
      <c r="G396">
        <f>+SUMIFS(inv!$D$1:$D$1200,inv!$A$1:$A$1200,$B396,inv!$T$1:$T$1200,$A396,inv!$U$1:$U$1200,'DIAS DE INVENTARIO TAT'!G$1)</f>
        <v>0</v>
      </c>
      <c r="H396">
        <f>+SUMIFS(inv!$D$1:$D$1200,inv!$A$1:$A$1200,$B396,inv!$T$1:$T$1200,$A396,inv!$U$1:$U$1200,'DIAS DE INVENTARIO TAT'!H$1)</f>
        <v>0</v>
      </c>
      <c r="I396">
        <f>+SUMIFS(inv!$D$1:$D$1200,inv!$A$1:$A$1200,$B396,inv!$T$1:$T$1200,$A396,inv!$U$1:$U$1200,'DIAS DE INVENTARIO TAT'!I$1)</f>
        <v>0</v>
      </c>
      <c r="J396">
        <f>+SUMIFS(inv!$D$1:$D$1200,inv!$A$1:$A$1200,$B396,inv!$T$1:$T$1200,$A396,inv!$U$1:$U$1200,'DIAS DE INVENTARIO TAT'!J$1)</f>
        <v>0</v>
      </c>
      <c r="K396">
        <f>+SUMIFS(inv!$D$1:$D$1200,inv!$A$1:$A$1200,$B396,inv!$T$1:$T$1200,$A396,inv!$U$1:$U$1200,'DIAS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+SUMIFS(inv!$D$1:$D$1200,inv!$A$1:$A$1200,$B397,inv!$T$1:$T$1200,$A397,inv!$U$1:$U$1200,'DIAS DE INVENTARIO TAT'!E$1)</f>
        <v>0</v>
      </c>
      <c r="F397">
        <f>+SUMIFS(inv!$D$1:$D$1200,inv!$A$1:$A$1200,$B397,inv!$T$1:$T$1200,$A397,inv!$U$1:$U$1200,'DIAS DE INVENTARIO TAT'!F$1)</f>
        <v>0</v>
      </c>
      <c r="G397">
        <f>+SUMIFS(inv!$D$1:$D$1200,inv!$A$1:$A$1200,$B397,inv!$T$1:$T$1200,$A397,inv!$U$1:$U$1200,'DIAS DE INVENTARIO TAT'!G$1)</f>
        <v>0</v>
      </c>
      <c r="H397">
        <f>+SUMIFS(inv!$D$1:$D$1200,inv!$A$1:$A$1200,$B397,inv!$T$1:$T$1200,$A397,inv!$U$1:$U$1200,'DIAS DE INVENTARIO TAT'!H$1)</f>
        <v>0</v>
      </c>
      <c r="I397">
        <f>+SUMIFS(inv!$D$1:$D$1200,inv!$A$1:$A$1200,$B397,inv!$T$1:$T$1200,$A397,inv!$U$1:$U$1200,'DIAS DE INVENTARIO TAT'!I$1)</f>
        <v>0</v>
      </c>
      <c r="J397">
        <f>+SUMIFS(inv!$D$1:$D$1200,inv!$A$1:$A$1200,$B397,inv!$T$1:$T$1200,$A397,inv!$U$1:$U$1200,'DIAS DE INVENTARIO TAT'!J$1)</f>
        <v>0</v>
      </c>
      <c r="K397">
        <f>+SUMIFS(inv!$D$1:$D$1200,inv!$A$1:$A$1200,$B397,inv!$T$1:$T$1200,$A397,inv!$U$1:$U$1200,'DIAS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+SUMIFS(inv!$D$1:$D$1200,inv!$A$1:$A$1200,$B398,inv!$T$1:$T$1200,$A398,inv!$U$1:$U$1200,'DIAS DE INVENTARIO TAT'!E$1)</f>
        <v>0</v>
      </c>
      <c r="F398">
        <f>+SUMIFS(inv!$D$1:$D$1200,inv!$A$1:$A$1200,$B398,inv!$T$1:$T$1200,$A398,inv!$U$1:$U$1200,'DIAS DE INVENTARIO TAT'!F$1)</f>
        <v>0</v>
      </c>
      <c r="G398">
        <f>+SUMIFS(inv!$D$1:$D$1200,inv!$A$1:$A$1200,$B398,inv!$T$1:$T$1200,$A398,inv!$U$1:$U$1200,'DIAS DE INVENTARIO TAT'!G$1)</f>
        <v>0</v>
      </c>
      <c r="H398">
        <f>+SUMIFS(inv!$D$1:$D$1200,inv!$A$1:$A$1200,$B398,inv!$T$1:$T$1200,$A398,inv!$U$1:$U$1200,'DIAS DE INVENTARIO TAT'!H$1)</f>
        <v>0</v>
      </c>
      <c r="I398">
        <f>+SUMIFS(inv!$D$1:$D$1200,inv!$A$1:$A$1200,$B398,inv!$T$1:$T$1200,$A398,inv!$U$1:$U$1200,'DIAS DE INVENTARIO TAT'!I$1)</f>
        <v>0</v>
      </c>
      <c r="J398">
        <f>+SUMIFS(inv!$D$1:$D$1200,inv!$A$1:$A$1200,$B398,inv!$T$1:$T$1200,$A398,inv!$U$1:$U$1200,'DIAS DE INVENTARIO TAT'!J$1)</f>
        <v>0</v>
      </c>
      <c r="K398">
        <f>+SUMIFS(inv!$D$1:$D$1200,inv!$A$1:$A$1200,$B398,inv!$T$1:$T$1200,$A398,inv!$U$1:$U$1200,'DIAS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+SUMIFS(inv!$D$1:$D$1200,inv!$A$1:$A$1200,$B399,inv!$T$1:$T$1200,$A399,inv!$U$1:$U$1200,'DIAS DE INVENTARIO TAT'!E$1)</f>
        <v>0</v>
      </c>
      <c r="F399">
        <f>+SUMIFS(inv!$D$1:$D$1200,inv!$A$1:$A$1200,$B399,inv!$T$1:$T$1200,$A399,inv!$U$1:$U$1200,'DIAS DE INVENTARIO TAT'!F$1)</f>
        <v>0</v>
      </c>
      <c r="G399">
        <f>+SUMIFS(inv!$D$1:$D$1200,inv!$A$1:$A$1200,$B399,inv!$T$1:$T$1200,$A399,inv!$U$1:$U$1200,'DIAS DE INVENTARIO TAT'!G$1)</f>
        <v>0</v>
      </c>
      <c r="H399">
        <f>+SUMIFS(inv!$D$1:$D$1200,inv!$A$1:$A$1200,$B399,inv!$T$1:$T$1200,$A399,inv!$U$1:$U$1200,'DIAS DE INVENTARIO TAT'!H$1)</f>
        <v>0</v>
      </c>
      <c r="I399">
        <f>+SUMIFS(inv!$D$1:$D$1200,inv!$A$1:$A$1200,$B399,inv!$T$1:$T$1200,$A399,inv!$U$1:$U$1200,'DIAS DE INVENTARIO TAT'!I$1)</f>
        <v>0</v>
      </c>
      <c r="J399">
        <f>+SUMIFS(inv!$D$1:$D$1200,inv!$A$1:$A$1200,$B399,inv!$T$1:$T$1200,$A399,inv!$U$1:$U$1200,'DIAS DE INVENTARIO TAT'!J$1)</f>
        <v>0</v>
      </c>
      <c r="K399">
        <f>+SUMIFS(inv!$D$1:$D$1200,inv!$A$1:$A$1200,$B399,inv!$T$1:$T$1200,$A399,inv!$U$1:$U$1200,'DIAS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+SUMIFS(inv!$D$1:$D$1200,inv!$A$1:$A$1200,$B400,inv!$T$1:$T$1200,$A400,inv!$U$1:$U$1200,'DIAS DE INVENTARIO TAT'!E$1)</f>
        <v>0</v>
      </c>
      <c r="F400">
        <f>+SUMIFS(inv!$D$1:$D$1200,inv!$A$1:$A$1200,$B400,inv!$T$1:$T$1200,$A400,inv!$U$1:$U$1200,'DIAS DE INVENTARIO TAT'!F$1)</f>
        <v>0</v>
      </c>
      <c r="G400">
        <f>+SUMIFS(inv!$D$1:$D$1200,inv!$A$1:$A$1200,$B400,inv!$T$1:$T$1200,$A400,inv!$U$1:$U$1200,'DIAS DE INVENTARIO TAT'!G$1)</f>
        <v>0</v>
      </c>
      <c r="H400">
        <f>+SUMIFS(inv!$D$1:$D$1200,inv!$A$1:$A$1200,$B400,inv!$T$1:$T$1200,$A400,inv!$U$1:$U$1200,'DIAS DE INVENTARIO TAT'!H$1)</f>
        <v>0</v>
      </c>
      <c r="I400">
        <f>+SUMIFS(inv!$D$1:$D$1200,inv!$A$1:$A$1200,$B400,inv!$T$1:$T$1200,$A400,inv!$U$1:$U$1200,'DIAS DE INVENTARIO TAT'!I$1)</f>
        <v>0</v>
      </c>
      <c r="J400">
        <f>+SUMIFS(inv!$D$1:$D$1200,inv!$A$1:$A$1200,$B400,inv!$T$1:$T$1200,$A400,inv!$U$1:$U$1200,'DIAS DE INVENTARIO TAT'!J$1)</f>
        <v>0</v>
      </c>
      <c r="K400">
        <f>+SUMIFS(inv!$D$1:$D$1200,inv!$A$1:$A$1200,$B400,inv!$T$1:$T$1200,$A400,inv!$U$1:$U$1200,'DIAS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+SUMIFS(inv!$D$1:$D$1200,inv!$A$1:$A$1200,$B401,inv!$T$1:$T$1200,$A401,inv!$U$1:$U$1200,'DIAS DE INVENTARIO TAT'!E$1)</f>
        <v>0</v>
      </c>
      <c r="F401">
        <f>+SUMIFS(inv!$D$1:$D$1200,inv!$A$1:$A$1200,$B401,inv!$T$1:$T$1200,$A401,inv!$U$1:$U$1200,'DIAS DE INVENTARIO TAT'!F$1)</f>
        <v>0</v>
      </c>
      <c r="G401">
        <f>+SUMIFS(inv!$D$1:$D$1200,inv!$A$1:$A$1200,$B401,inv!$T$1:$T$1200,$A401,inv!$U$1:$U$1200,'DIAS DE INVENTARIO TAT'!G$1)</f>
        <v>0</v>
      </c>
      <c r="H401">
        <f>+SUMIFS(inv!$D$1:$D$1200,inv!$A$1:$A$1200,$B401,inv!$T$1:$T$1200,$A401,inv!$U$1:$U$1200,'DIAS DE INVENTARIO TAT'!H$1)</f>
        <v>0</v>
      </c>
      <c r="I401">
        <f>+SUMIFS(inv!$D$1:$D$1200,inv!$A$1:$A$1200,$B401,inv!$T$1:$T$1200,$A401,inv!$U$1:$U$1200,'DIAS DE INVENTARIO TAT'!I$1)</f>
        <v>0</v>
      </c>
      <c r="J401">
        <f>+SUMIFS(inv!$D$1:$D$1200,inv!$A$1:$A$1200,$B401,inv!$T$1:$T$1200,$A401,inv!$U$1:$U$1200,'DIAS DE INVENTARIO TAT'!J$1)</f>
        <v>0</v>
      </c>
      <c r="K401">
        <f>+SUMIFS(inv!$D$1:$D$1200,inv!$A$1:$A$1200,$B401,inv!$T$1:$T$1200,$A401,inv!$U$1:$U$1200,'DIAS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1618</v>
      </c>
      <c r="E402">
        <f>+SUMIFS(inv!$D$1:$D$1200,inv!$A$1:$A$1200,$B402,inv!$T$1:$T$1200,$A402,inv!$U$1:$U$1200,'DIAS DE INVENTARIO TAT'!E$1)</f>
        <v>0</v>
      </c>
      <c r="F402">
        <f>+SUMIFS(inv!$D$1:$D$1200,inv!$A$1:$A$1200,$B402,inv!$T$1:$T$1200,$A402,inv!$U$1:$U$1200,'DIAS DE INVENTARIO TAT'!F$1)</f>
        <v>0</v>
      </c>
      <c r="G402">
        <f>+SUMIFS(inv!$D$1:$D$1200,inv!$A$1:$A$1200,$B402,inv!$T$1:$T$1200,$A402,inv!$U$1:$U$1200,'DIAS DE INVENTARIO TAT'!G$1)</f>
        <v>1618</v>
      </c>
      <c r="H402">
        <f>+SUMIFS(inv!$D$1:$D$1200,inv!$A$1:$A$1200,$B402,inv!$T$1:$T$1200,$A402,inv!$U$1:$U$1200,'DIAS DE INVENTARIO TAT'!H$1)</f>
        <v>0</v>
      </c>
      <c r="I402">
        <f>+SUMIFS(inv!$D$1:$D$1200,inv!$A$1:$A$1200,$B402,inv!$T$1:$T$1200,$A402,inv!$U$1:$U$1200,'DIAS DE INVENTARIO TAT'!I$1)</f>
        <v>0</v>
      </c>
      <c r="J402">
        <f>+SUMIFS(inv!$D$1:$D$1200,inv!$A$1:$A$1200,$B402,inv!$T$1:$T$1200,$A402,inv!$U$1:$U$1200,'DIAS DE INVENTARIO TAT'!J$1)</f>
        <v>0</v>
      </c>
      <c r="K402">
        <f>+SUMIFS(inv!$D$1:$D$1200,inv!$A$1:$A$1200,$B402,inv!$T$1:$T$1200,$A402,inv!$U$1:$U$1200,'DIAS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+SUMIFS(inv!$D$1:$D$1200,inv!$A$1:$A$1200,$B403,inv!$T$1:$T$1200,$A403,inv!$U$1:$U$1200,'DIAS DE INVENTARIO TAT'!E$1)</f>
        <v>0</v>
      </c>
      <c r="F403">
        <f>+SUMIFS(inv!$D$1:$D$1200,inv!$A$1:$A$1200,$B403,inv!$T$1:$T$1200,$A403,inv!$U$1:$U$1200,'DIAS DE INVENTARIO TAT'!F$1)</f>
        <v>0</v>
      </c>
      <c r="G403">
        <f>+SUMIFS(inv!$D$1:$D$1200,inv!$A$1:$A$1200,$B403,inv!$T$1:$T$1200,$A403,inv!$U$1:$U$1200,'DIAS DE INVENTARIO TAT'!G$1)</f>
        <v>0</v>
      </c>
      <c r="H403">
        <f>+SUMIFS(inv!$D$1:$D$1200,inv!$A$1:$A$1200,$B403,inv!$T$1:$T$1200,$A403,inv!$U$1:$U$1200,'DIAS DE INVENTARIO TAT'!H$1)</f>
        <v>0</v>
      </c>
      <c r="I403">
        <f>+SUMIFS(inv!$D$1:$D$1200,inv!$A$1:$A$1200,$B403,inv!$T$1:$T$1200,$A403,inv!$U$1:$U$1200,'DIAS DE INVENTARIO TAT'!I$1)</f>
        <v>0</v>
      </c>
      <c r="J403">
        <f>+SUMIFS(inv!$D$1:$D$1200,inv!$A$1:$A$1200,$B403,inv!$T$1:$T$1200,$A403,inv!$U$1:$U$1200,'DIAS DE INVENTARIO TAT'!J$1)</f>
        <v>0</v>
      </c>
      <c r="K403">
        <f>+SUMIFS(inv!$D$1:$D$1200,inv!$A$1:$A$1200,$B403,inv!$T$1:$T$1200,$A403,inv!$U$1:$U$1200,'DIAS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+SUMIFS(inv!$D$1:$D$1200,inv!$A$1:$A$1200,$B404,inv!$T$1:$T$1200,$A404,inv!$U$1:$U$1200,'DIAS DE INVENTARIO TAT'!E$1)</f>
        <v>0</v>
      </c>
      <c r="F404">
        <f>+SUMIFS(inv!$D$1:$D$1200,inv!$A$1:$A$1200,$B404,inv!$T$1:$T$1200,$A404,inv!$U$1:$U$1200,'DIAS DE INVENTARIO TAT'!F$1)</f>
        <v>0</v>
      </c>
      <c r="G404">
        <f>+SUMIFS(inv!$D$1:$D$1200,inv!$A$1:$A$1200,$B404,inv!$T$1:$T$1200,$A404,inv!$U$1:$U$1200,'DIAS DE INVENTARIO TAT'!G$1)</f>
        <v>0</v>
      </c>
      <c r="H404">
        <f>+SUMIFS(inv!$D$1:$D$1200,inv!$A$1:$A$1200,$B404,inv!$T$1:$T$1200,$A404,inv!$U$1:$U$1200,'DIAS DE INVENTARIO TAT'!H$1)</f>
        <v>0</v>
      </c>
      <c r="I404">
        <f>+SUMIFS(inv!$D$1:$D$1200,inv!$A$1:$A$1200,$B404,inv!$T$1:$T$1200,$A404,inv!$U$1:$U$1200,'DIAS DE INVENTARIO TAT'!I$1)</f>
        <v>0</v>
      </c>
      <c r="J404">
        <f>+SUMIFS(inv!$D$1:$D$1200,inv!$A$1:$A$1200,$B404,inv!$T$1:$T$1200,$A404,inv!$U$1:$U$1200,'DIAS DE INVENTARIO TAT'!J$1)</f>
        <v>0</v>
      </c>
      <c r="K404">
        <f>+SUMIFS(inv!$D$1:$D$1200,inv!$A$1:$A$1200,$B404,inv!$T$1:$T$1200,$A404,inv!$U$1:$U$1200,'DIAS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+SUMIFS(inv!$D$1:$D$1200,inv!$A$1:$A$1200,$B405,inv!$T$1:$T$1200,$A405,inv!$U$1:$U$1200,'DIAS DE INVENTARIO TAT'!E$1)</f>
        <v>0</v>
      </c>
      <c r="F405">
        <f>+SUMIFS(inv!$D$1:$D$1200,inv!$A$1:$A$1200,$B405,inv!$T$1:$T$1200,$A405,inv!$U$1:$U$1200,'DIAS DE INVENTARIO TAT'!F$1)</f>
        <v>0</v>
      </c>
      <c r="G405">
        <f>+SUMIFS(inv!$D$1:$D$1200,inv!$A$1:$A$1200,$B405,inv!$T$1:$T$1200,$A405,inv!$U$1:$U$1200,'DIAS DE INVENTARIO TAT'!G$1)</f>
        <v>0</v>
      </c>
      <c r="H405">
        <f>+SUMIFS(inv!$D$1:$D$1200,inv!$A$1:$A$1200,$B405,inv!$T$1:$T$1200,$A405,inv!$U$1:$U$1200,'DIAS DE INVENTARIO TAT'!H$1)</f>
        <v>0</v>
      </c>
      <c r="I405">
        <f>+SUMIFS(inv!$D$1:$D$1200,inv!$A$1:$A$1200,$B405,inv!$T$1:$T$1200,$A405,inv!$U$1:$U$1200,'DIAS DE INVENTARIO TAT'!I$1)</f>
        <v>0</v>
      </c>
      <c r="J405">
        <f>+SUMIFS(inv!$D$1:$D$1200,inv!$A$1:$A$1200,$B405,inv!$T$1:$T$1200,$A405,inv!$U$1:$U$1200,'DIAS DE INVENTARIO TAT'!J$1)</f>
        <v>0</v>
      </c>
      <c r="K405">
        <f>+SUMIFS(inv!$D$1:$D$1200,inv!$A$1:$A$1200,$B405,inv!$T$1:$T$1200,$A405,inv!$U$1:$U$1200,'DIAS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+SUMIFS(inv!$D$1:$D$1200,inv!$A$1:$A$1200,$B406,inv!$T$1:$T$1200,$A406,inv!$U$1:$U$1200,'DIAS DE INVENTARIO TAT'!E$1)</f>
        <v>0</v>
      </c>
      <c r="F406">
        <f>+SUMIFS(inv!$D$1:$D$1200,inv!$A$1:$A$1200,$B406,inv!$T$1:$T$1200,$A406,inv!$U$1:$U$1200,'DIAS DE INVENTARIO TAT'!F$1)</f>
        <v>0</v>
      </c>
      <c r="G406">
        <f>+SUMIFS(inv!$D$1:$D$1200,inv!$A$1:$A$1200,$B406,inv!$T$1:$T$1200,$A406,inv!$U$1:$U$1200,'DIAS DE INVENTARIO TAT'!G$1)</f>
        <v>0</v>
      </c>
      <c r="H406">
        <f>+SUMIFS(inv!$D$1:$D$1200,inv!$A$1:$A$1200,$B406,inv!$T$1:$T$1200,$A406,inv!$U$1:$U$1200,'DIAS DE INVENTARIO TAT'!H$1)</f>
        <v>0</v>
      </c>
      <c r="I406">
        <f>+SUMIFS(inv!$D$1:$D$1200,inv!$A$1:$A$1200,$B406,inv!$T$1:$T$1200,$A406,inv!$U$1:$U$1200,'DIAS DE INVENTARIO TAT'!I$1)</f>
        <v>0</v>
      </c>
      <c r="J406">
        <f>+SUMIFS(inv!$D$1:$D$1200,inv!$A$1:$A$1200,$B406,inv!$T$1:$T$1200,$A406,inv!$U$1:$U$1200,'DIAS DE INVENTARIO TAT'!J$1)</f>
        <v>0</v>
      </c>
      <c r="K406">
        <f>+SUMIFS(inv!$D$1:$D$1200,inv!$A$1:$A$1200,$B406,inv!$T$1:$T$1200,$A406,inv!$U$1:$U$1200,'DIAS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+SUMIFS(inv!$D$1:$D$1200,inv!$A$1:$A$1200,$B407,inv!$T$1:$T$1200,$A407,inv!$U$1:$U$1200,'DIAS DE INVENTARIO TAT'!E$1)</f>
        <v>0</v>
      </c>
      <c r="F407">
        <f>+SUMIFS(inv!$D$1:$D$1200,inv!$A$1:$A$1200,$B407,inv!$T$1:$T$1200,$A407,inv!$U$1:$U$1200,'DIAS DE INVENTARIO TAT'!F$1)</f>
        <v>0</v>
      </c>
      <c r="G407">
        <f>+SUMIFS(inv!$D$1:$D$1200,inv!$A$1:$A$1200,$B407,inv!$T$1:$T$1200,$A407,inv!$U$1:$U$1200,'DIAS DE INVENTARIO TAT'!G$1)</f>
        <v>0</v>
      </c>
      <c r="H407">
        <f>+SUMIFS(inv!$D$1:$D$1200,inv!$A$1:$A$1200,$B407,inv!$T$1:$T$1200,$A407,inv!$U$1:$U$1200,'DIAS DE INVENTARIO TAT'!H$1)</f>
        <v>0</v>
      </c>
      <c r="I407">
        <f>+SUMIFS(inv!$D$1:$D$1200,inv!$A$1:$A$1200,$B407,inv!$T$1:$T$1200,$A407,inv!$U$1:$U$1200,'DIAS DE INVENTARIO TAT'!I$1)</f>
        <v>0</v>
      </c>
      <c r="J407">
        <f>+SUMIFS(inv!$D$1:$D$1200,inv!$A$1:$A$1200,$B407,inv!$T$1:$T$1200,$A407,inv!$U$1:$U$1200,'DIAS DE INVENTARIO TAT'!J$1)</f>
        <v>0</v>
      </c>
      <c r="K407">
        <f>+SUMIFS(inv!$D$1:$D$1200,inv!$A$1:$A$1200,$B407,inv!$T$1:$T$1200,$A407,inv!$U$1:$U$1200,'DIAS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+SUMIFS(inv!$D$1:$D$1200,inv!$A$1:$A$1200,$B408,inv!$T$1:$T$1200,$A408,inv!$U$1:$U$1200,'DIAS DE INVENTARIO TAT'!E$1)</f>
        <v>0</v>
      </c>
      <c r="F408">
        <f>+SUMIFS(inv!$D$1:$D$1200,inv!$A$1:$A$1200,$B408,inv!$T$1:$T$1200,$A408,inv!$U$1:$U$1200,'DIAS DE INVENTARIO TAT'!F$1)</f>
        <v>0</v>
      </c>
      <c r="G408">
        <f>+SUMIFS(inv!$D$1:$D$1200,inv!$A$1:$A$1200,$B408,inv!$T$1:$T$1200,$A408,inv!$U$1:$U$1200,'DIAS DE INVENTARIO TAT'!G$1)</f>
        <v>0</v>
      </c>
      <c r="H408">
        <f>+SUMIFS(inv!$D$1:$D$1200,inv!$A$1:$A$1200,$B408,inv!$T$1:$T$1200,$A408,inv!$U$1:$U$1200,'DIAS DE INVENTARIO TAT'!H$1)</f>
        <v>0</v>
      </c>
      <c r="I408">
        <f>+SUMIFS(inv!$D$1:$D$1200,inv!$A$1:$A$1200,$B408,inv!$T$1:$T$1200,$A408,inv!$U$1:$U$1200,'DIAS DE INVENTARIO TAT'!I$1)</f>
        <v>0</v>
      </c>
      <c r="J408">
        <f>+SUMIFS(inv!$D$1:$D$1200,inv!$A$1:$A$1200,$B408,inv!$T$1:$T$1200,$A408,inv!$U$1:$U$1200,'DIAS DE INVENTARIO TAT'!J$1)</f>
        <v>0</v>
      </c>
      <c r="K408">
        <f>+SUMIFS(inv!$D$1:$D$1200,inv!$A$1:$A$1200,$B408,inv!$T$1:$T$1200,$A408,inv!$U$1:$U$1200,'DIAS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+SUMIFS(inv!$D$1:$D$1200,inv!$A$1:$A$1200,$B409,inv!$T$1:$T$1200,$A409,inv!$U$1:$U$1200,'DIAS DE INVENTARIO TAT'!E$1)</f>
        <v>0</v>
      </c>
      <c r="F409">
        <f>+SUMIFS(inv!$D$1:$D$1200,inv!$A$1:$A$1200,$B409,inv!$T$1:$T$1200,$A409,inv!$U$1:$U$1200,'DIAS DE INVENTARIO TAT'!F$1)</f>
        <v>0</v>
      </c>
      <c r="G409">
        <f>+SUMIFS(inv!$D$1:$D$1200,inv!$A$1:$A$1200,$B409,inv!$T$1:$T$1200,$A409,inv!$U$1:$U$1200,'DIAS DE INVENTARIO TAT'!G$1)</f>
        <v>0</v>
      </c>
      <c r="H409">
        <f>+SUMIFS(inv!$D$1:$D$1200,inv!$A$1:$A$1200,$B409,inv!$T$1:$T$1200,$A409,inv!$U$1:$U$1200,'DIAS DE INVENTARIO TAT'!H$1)</f>
        <v>0</v>
      </c>
      <c r="I409">
        <f>+SUMIFS(inv!$D$1:$D$1200,inv!$A$1:$A$1200,$B409,inv!$T$1:$T$1200,$A409,inv!$U$1:$U$1200,'DIAS DE INVENTARIO TAT'!I$1)</f>
        <v>0</v>
      </c>
      <c r="J409">
        <f>+SUMIFS(inv!$D$1:$D$1200,inv!$A$1:$A$1200,$B409,inv!$T$1:$T$1200,$A409,inv!$U$1:$U$1200,'DIAS DE INVENTARIO TAT'!J$1)</f>
        <v>0</v>
      </c>
      <c r="K409">
        <f>+SUMIFS(inv!$D$1:$D$1200,inv!$A$1:$A$1200,$B409,inv!$T$1:$T$1200,$A409,inv!$U$1:$U$1200,'DIAS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+SUMIFS(inv!$D$1:$D$1200,inv!$A$1:$A$1200,$B410,inv!$T$1:$T$1200,$A410,inv!$U$1:$U$1200,'DIAS DE INVENTARIO TAT'!E$1)</f>
        <v>0</v>
      </c>
      <c r="F410">
        <f>+SUMIFS(inv!$D$1:$D$1200,inv!$A$1:$A$1200,$B410,inv!$T$1:$T$1200,$A410,inv!$U$1:$U$1200,'DIAS DE INVENTARIO TAT'!F$1)</f>
        <v>0</v>
      </c>
      <c r="G410">
        <f>+SUMIFS(inv!$D$1:$D$1200,inv!$A$1:$A$1200,$B410,inv!$T$1:$T$1200,$A410,inv!$U$1:$U$1200,'DIAS DE INVENTARIO TAT'!G$1)</f>
        <v>0</v>
      </c>
      <c r="H410">
        <f>+SUMIFS(inv!$D$1:$D$1200,inv!$A$1:$A$1200,$B410,inv!$T$1:$T$1200,$A410,inv!$U$1:$U$1200,'DIAS DE INVENTARIO TAT'!H$1)</f>
        <v>0</v>
      </c>
      <c r="I410">
        <f>+SUMIFS(inv!$D$1:$D$1200,inv!$A$1:$A$1200,$B410,inv!$T$1:$T$1200,$A410,inv!$U$1:$U$1200,'DIAS DE INVENTARIO TAT'!I$1)</f>
        <v>0</v>
      </c>
      <c r="J410">
        <f>+SUMIFS(inv!$D$1:$D$1200,inv!$A$1:$A$1200,$B410,inv!$T$1:$T$1200,$A410,inv!$U$1:$U$1200,'DIAS DE INVENTARIO TAT'!J$1)</f>
        <v>0</v>
      </c>
      <c r="K410">
        <f>+SUMIFS(inv!$D$1:$D$1200,inv!$A$1:$A$1200,$B410,inv!$T$1:$T$1200,$A410,inv!$U$1:$U$1200,'DIAS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+SUMIFS(inv!$D$1:$D$1200,inv!$A$1:$A$1200,$B411,inv!$T$1:$T$1200,$A411,inv!$U$1:$U$1200,'DIAS DE INVENTARIO TAT'!E$1)</f>
        <v>0</v>
      </c>
      <c r="F411">
        <f>+SUMIFS(inv!$D$1:$D$1200,inv!$A$1:$A$1200,$B411,inv!$T$1:$T$1200,$A411,inv!$U$1:$U$1200,'DIAS DE INVENTARIO TAT'!F$1)</f>
        <v>0</v>
      </c>
      <c r="G411">
        <f>+SUMIFS(inv!$D$1:$D$1200,inv!$A$1:$A$1200,$B411,inv!$T$1:$T$1200,$A411,inv!$U$1:$U$1200,'DIAS DE INVENTARIO TAT'!G$1)</f>
        <v>0</v>
      </c>
      <c r="H411">
        <f>+SUMIFS(inv!$D$1:$D$1200,inv!$A$1:$A$1200,$B411,inv!$T$1:$T$1200,$A411,inv!$U$1:$U$1200,'DIAS DE INVENTARIO TAT'!H$1)</f>
        <v>0</v>
      </c>
      <c r="I411">
        <f>+SUMIFS(inv!$D$1:$D$1200,inv!$A$1:$A$1200,$B411,inv!$T$1:$T$1200,$A411,inv!$U$1:$U$1200,'DIAS DE INVENTARIO TAT'!I$1)</f>
        <v>0</v>
      </c>
      <c r="J411">
        <f>+SUMIFS(inv!$D$1:$D$1200,inv!$A$1:$A$1200,$B411,inv!$T$1:$T$1200,$A411,inv!$U$1:$U$1200,'DIAS DE INVENTARIO TAT'!J$1)</f>
        <v>0</v>
      </c>
      <c r="K411">
        <f>+SUMIFS(inv!$D$1:$D$1200,inv!$A$1:$A$1200,$B411,inv!$T$1:$T$1200,$A411,inv!$U$1:$U$1200,'DIAS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+SUMIFS(inv!$D$1:$D$1200,inv!$A$1:$A$1200,$B412,inv!$T$1:$T$1200,$A412,inv!$U$1:$U$1200,'DIAS DE INVENTARIO TAT'!E$1)</f>
        <v>0</v>
      </c>
      <c r="F412">
        <f>+SUMIFS(inv!$D$1:$D$1200,inv!$A$1:$A$1200,$B412,inv!$T$1:$T$1200,$A412,inv!$U$1:$U$1200,'DIAS DE INVENTARIO TAT'!F$1)</f>
        <v>0</v>
      </c>
      <c r="G412">
        <f>+SUMIFS(inv!$D$1:$D$1200,inv!$A$1:$A$1200,$B412,inv!$T$1:$T$1200,$A412,inv!$U$1:$U$1200,'DIAS DE INVENTARIO TAT'!G$1)</f>
        <v>0</v>
      </c>
      <c r="H412">
        <f>+SUMIFS(inv!$D$1:$D$1200,inv!$A$1:$A$1200,$B412,inv!$T$1:$T$1200,$A412,inv!$U$1:$U$1200,'DIAS DE INVENTARIO TAT'!H$1)</f>
        <v>0</v>
      </c>
      <c r="I412">
        <f>+SUMIFS(inv!$D$1:$D$1200,inv!$A$1:$A$1200,$B412,inv!$T$1:$T$1200,$A412,inv!$U$1:$U$1200,'DIAS DE INVENTARIO TAT'!I$1)</f>
        <v>0</v>
      </c>
      <c r="J412">
        <f>+SUMIFS(inv!$D$1:$D$1200,inv!$A$1:$A$1200,$B412,inv!$T$1:$T$1200,$A412,inv!$U$1:$U$1200,'DIAS DE INVENTARIO TAT'!J$1)</f>
        <v>0</v>
      </c>
      <c r="K412">
        <f>+SUMIFS(inv!$D$1:$D$1200,inv!$A$1:$A$1200,$B412,inv!$T$1:$T$1200,$A412,inv!$U$1:$U$1200,'DIAS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+SUMIFS(inv!$D$1:$D$1200,inv!$A$1:$A$1200,$B413,inv!$T$1:$T$1200,$A413,inv!$U$1:$U$1200,'DIAS DE INVENTARIO TAT'!E$1)</f>
        <v>0</v>
      </c>
      <c r="F413">
        <f>+SUMIFS(inv!$D$1:$D$1200,inv!$A$1:$A$1200,$B413,inv!$T$1:$T$1200,$A413,inv!$U$1:$U$1200,'DIAS DE INVENTARIO TAT'!F$1)</f>
        <v>0</v>
      </c>
      <c r="G413">
        <f>+SUMIFS(inv!$D$1:$D$1200,inv!$A$1:$A$1200,$B413,inv!$T$1:$T$1200,$A413,inv!$U$1:$U$1200,'DIAS DE INVENTARIO TAT'!G$1)</f>
        <v>0</v>
      </c>
      <c r="H413">
        <f>+SUMIFS(inv!$D$1:$D$1200,inv!$A$1:$A$1200,$B413,inv!$T$1:$T$1200,$A413,inv!$U$1:$U$1200,'DIAS DE INVENTARIO TAT'!H$1)</f>
        <v>0</v>
      </c>
      <c r="I413">
        <f>+SUMIFS(inv!$D$1:$D$1200,inv!$A$1:$A$1200,$B413,inv!$T$1:$T$1200,$A413,inv!$U$1:$U$1200,'DIAS DE INVENTARIO TAT'!I$1)</f>
        <v>0</v>
      </c>
      <c r="J413">
        <f>+SUMIFS(inv!$D$1:$D$1200,inv!$A$1:$A$1200,$B413,inv!$T$1:$T$1200,$A413,inv!$U$1:$U$1200,'DIAS DE INVENTARIO TAT'!J$1)</f>
        <v>0</v>
      </c>
      <c r="K413">
        <f>+SUMIFS(inv!$D$1:$D$1200,inv!$A$1:$A$1200,$B413,inv!$T$1:$T$1200,$A413,inv!$U$1:$U$1200,'DIAS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+SUMIFS(inv!$D$1:$D$1200,inv!$A$1:$A$1200,$B414,inv!$T$1:$T$1200,$A414,inv!$U$1:$U$1200,'DIAS DE INVENTARIO TAT'!E$1)</f>
        <v>0</v>
      </c>
      <c r="F414">
        <f>+SUMIFS(inv!$D$1:$D$1200,inv!$A$1:$A$1200,$B414,inv!$T$1:$T$1200,$A414,inv!$U$1:$U$1200,'DIAS DE INVENTARIO TAT'!F$1)</f>
        <v>0</v>
      </c>
      <c r="G414">
        <f>+SUMIFS(inv!$D$1:$D$1200,inv!$A$1:$A$1200,$B414,inv!$T$1:$T$1200,$A414,inv!$U$1:$U$1200,'DIAS DE INVENTARIO TAT'!G$1)</f>
        <v>0</v>
      </c>
      <c r="H414">
        <f>+SUMIFS(inv!$D$1:$D$1200,inv!$A$1:$A$1200,$B414,inv!$T$1:$T$1200,$A414,inv!$U$1:$U$1200,'DIAS DE INVENTARIO TAT'!H$1)</f>
        <v>0</v>
      </c>
      <c r="I414">
        <f>+SUMIFS(inv!$D$1:$D$1200,inv!$A$1:$A$1200,$B414,inv!$T$1:$T$1200,$A414,inv!$U$1:$U$1200,'DIAS DE INVENTARIO TAT'!I$1)</f>
        <v>0</v>
      </c>
      <c r="J414">
        <f>+SUMIFS(inv!$D$1:$D$1200,inv!$A$1:$A$1200,$B414,inv!$T$1:$T$1200,$A414,inv!$U$1:$U$1200,'DIAS DE INVENTARIO TAT'!J$1)</f>
        <v>0</v>
      </c>
      <c r="K414">
        <f>+SUMIFS(inv!$D$1:$D$1200,inv!$A$1:$A$1200,$B414,inv!$T$1:$T$1200,$A414,inv!$U$1:$U$1200,'DIAS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+SUMIFS(inv!$D$1:$D$1200,inv!$A$1:$A$1200,$B415,inv!$T$1:$T$1200,$A415,inv!$U$1:$U$1200,'DIAS DE INVENTARIO TAT'!E$1)</f>
        <v>0</v>
      </c>
      <c r="F415">
        <f>+SUMIFS(inv!$D$1:$D$1200,inv!$A$1:$A$1200,$B415,inv!$T$1:$T$1200,$A415,inv!$U$1:$U$1200,'DIAS DE INVENTARIO TAT'!F$1)</f>
        <v>0</v>
      </c>
      <c r="G415">
        <f>+SUMIFS(inv!$D$1:$D$1200,inv!$A$1:$A$1200,$B415,inv!$T$1:$T$1200,$A415,inv!$U$1:$U$1200,'DIAS DE INVENTARIO TAT'!G$1)</f>
        <v>0</v>
      </c>
      <c r="H415">
        <f>+SUMIFS(inv!$D$1:$D$1200,inv!$A$1:$A$1200,$B415,inv!$T$1:$T$1200,$A415,inv!$U$1:$U$1200,'DIAS DE INVENTARIO TAT'!H$1)</f>
        <v>0</v>
      </c>
      <c r="I415">
        <f>+SUMIFS(inv!$D$1:$D$1200,inv!$A$1:$A$1200,$B415,inv!$T$1:$T$1200,$A415,inv!$U$1:$U$1200,'DIAS DE INVENTARIO TAT'!I$1)</f>
        <v>0</v>
      </c>
      <c r="J415">
        <f>+SUMIFS(inv!$D$1:$D$1200,inv!$A$1:$A$1200,$B415,inv!$T$1:$T$1200,$A415,inv!$U$1:$U$1200,'DIAS DE INVENTARIO TAT'!J$1)</f>
        <v>0</v>
      </c>
      <c r="K415">
        <f>+SUMIFS(inv!$D$1:$D$1200,inv!$A$1:$A$1200,$B415,inv!$T$1:$T$1200,$A415,inv!$U$1:$U$1200,'DIAS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+SUMIFS(inv!$D$1:$D$1200,inv!$A$1:$A$1200,$B416,inv!$T$1:$T$1200,$A416,inv!$U$1:$U$1200,'DIAS DE INVENTARIO TAT'!E$1)</f>
        <v>0</v>
      </c>
      <c r="F416">
        <f>+SUMIFS(inv!$D$1:$D$1200,inv!$A$1:$A$1200,$B416,inv!$T$1:$T$1200,$A416,inv!$U$1:$U$1200,'DIAS DE INVENTARIO TAT'!F$1)</f>
        <v>0</v>
      </c>
      <c r="G416">
        <f>+SUMIFS(inv!$D$1:$D$1200,inv!$A$1:$A$1200,$B416,inv!$T$1:$T$1200,$A416,inv!$U$1:$U$1200,'DIAS DE INVENTARIO TAT'!G$1)</f>
        <v>0</v>
      </c>
      <c r="H416">
        <f>+SUMIFS(inv!$D$1:$D$1200,inv!$A$1:$A$1200,$B416,inv!$T$1:$T$1200,$A416,inv!$U$1:$U$1200,'DIAS DE INVENTARIO TAT'!H$1)</f>
        <v>0</v>
      </c>
      <c r="I416">
        <f>+SUMIFS(inv!$D$1:$D$1200,inv!$A$1:$A$1200,$B416,inv!$T$1:$T$1200,$A416,inv!$U$1:$U$1200,'DIAS DE INVENTARIO TAT'!I$1)</f>
        <v>0</v>
      </c>
      <c r="J416">
        <f>+SUMIFS(inv!$D$1:$D$1200,inv!$A$1:$A$1200,$B416,inv!$T$1:$T$1200,$A416,inv!$U$1:$U$1200,'DIAS DE INVENTARIO TAT'!J$1)</f>
        <v>0</v>
      </c>
      <c r="K416">
        <f>+SUMIFS(inv!$D$1:$D$1200,inv!$A$1:$A$1200,$B416,inv!$T$1:$T$1200,$A416,inv!$U$1:$U$1200,'DIAS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+SUMIFS(inv!$D$1:$D$1200,inv!$A$1:$A$1200,$B417,inv!$T$1:$T$1200,$A417,inv!$U$1:$U$1200,'DIAS DE INVENTARIO TAT'!E$1)</f>
        <v>0</v>
      </c>
      <c r="F417">
        <f>+SUMIFS(inv!$D$1:$D$1200,inv!$A$1:$A$1200,$B417,inv!$T$1:$T$1200,$A417,inv!$U$1:$U$1200,'DIAS DE INVENTARIO TAT'!F$1)</f>
        <v>0</v>
      </c>
      <c r="G417">
        <f>+SUMIFS(inv!$D$1:$D$1200,inv!$A$1:$A$1200,$B417,inv!$T$1:$T$1200,$A417,inv!$U$1:$U$1200,'DIAS DE INVENTARIO TAT'!G$1)</f>
        <v>0</v>
      </c>
      <c r="H417">
        <f>+SUMIFS(inv!$D$1:$D$1200,inv!$A$1:$A$1200,$B417,inv!$T$1:$T$1200,$A417,inv!$U$1:$U$1200,'DIAS DE INVENTARIO TAT'!H$1)</f>
        <v>0</v>
      </c>
      <c r="I417">
        <f>+SUMIFS(inv!$D$1:$D$1200,inv!$A$1:$A$1200,$B417,inv!$T$1:$T$1200,$A417,inv!$U$1:$U$1200,'DIAS DE INVENTARIO TAT'!I$1)</f>
        <v>0</v>
      </c>
      <c r="J417">
        <f>+SUMIFS(inv!$D$1:$D$1200,inv!$A$1:$A$1200,$B417,inv!$T$1:$T$1200,$A417,inv!$U$1:$U$1200,'DIAS DE INVENTARIO TAT'!J$1)</f>
        <v>0</v>
      </c>
      <c r="K417">
        <f>+SUMIFS(inv!$D$1:$D$1200,inv!$A$1:$A$1200,$B417,inv!$T$1:$T$1200,$A417,inv!$U$1:$U$1200,'DIAS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+SUMIFS(inv!$D$1:$D$1200,inv!$A$1:$A$1200,$B418,inv!$T$1:$T$1200,$A418,inv!$U$1:$U$1200,'DIAS DE INVENTARIO TAT'!E$1)</f>
        <v>0</v>
      </c>
      <c r="F418">
        <f>+SUMIFS(inv!$D$1:$D$1200,inv!$A$1:$A$1200,$B418,inv!$T$1:$T$1200,$A418,inv!$U$1:$U$1200,'DIAS DE INVENTARIO TAT'!F$1)</f>
        <v>0</v>
      </c>
      <c r="G418">
        <f>+SUMIFS(inv!$D$1:$D$1200,inv!$A$1:$A$1200,$B418,inv!$T$1:$T$1200,$A418,inv!$U$1:$U$1200,'DIAS DE INVENTARIO TAT'!G$1)</f>
        <v>0</v>
      </c>
      <c r="H418">
        <f>+SUMIFS(inv!$D$1:$D$1200,inv!$A$1:$A$1200,$B418,inv!$T$1:$T$1200,$A418,inv!$U$1:$U$1200,'DIAS DE INVENTARIO TAT'!H$1)</f>
        <v>0</v>
      </c>
      <c r="I418">
        <f>+SUMIFS(inv!$D$1:$D$1200,inv!$A$1:$A$1200,$B418,inv!$T$1:$T$1200,$A418,inv!$U$1:$U$1200,'DIAS DE INVENTARIO TAT'!I$1)</f>
        <v>0</v>
      </c>
      <c r="J418">
        <f>+SUMIFS(inv!$D$1:$D$1200,inv!$A$1:$A$1200,$B418,inv!$T$1:$T$1200,$A418,inv!$U$1:$U$1200,'DIAS DE INVENTARIO TAT'!J$1)</f>
        <v>0</v>
      </c>
      <c r="K418">
        <f>+SUMIFS(inv!$D$1:$D$1200,inv!$A$1:$A$1200,$B418,inv!$T$1:$T$1200,$A418,inv!$U$1:$U$1200,'DIAS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+SUMIFS(inv!$D$1:$D$1200,inv!$A$1:$A$1200,$B419,inv!$T$1:$T$1200,$A419,inv!$U$1:$U$1200,'DIAS DE INVENTARIO TAT'!E$1)</f>
        <v>0</v>
      </c>
      <c r="F419">
        <f>+SUMIFS(inv!$D$1:$D$1200,inv!$A$1:$A$1200,$B419,inv!$T$1:$T$1200,$A419,inv!$U$1:$U$1200,'DIAS DE INVENTARIO TAT'!F$1)</f>
        <v>0</v>
      </c>
      <c r="G419">
        <f>+SUMIFS(inv!$D$1:$D$1200,inv!$A$1:$A$1200,$B419,inv!$T$1:$T$1200,$A419,inv!$U$1:$U$1200,'DIAS DE INVENTARIO TAT'!G$1)</f>
        <v>0</v>
      </c>
      <c r="H419">
        <f>+SUMIFS(inv!$D$1:$D$1200,inv!$A$1:$A$1200,$B419,inv!$T$1:$T$1200,$A419,inv!$U$1:$U$1200,'DIAS DE INVENTARIO TAT'!H$1)</f>
        <v>0</v>
      </c>
      <c r="I419">
        <f>+SUMIFS(inv!$D$1:$D$1200,inv!$A$1:$A$1200,$B419,inv!$T$1:$T$1200,$A419,inv!$U$1:$U$1200,'DIAS DE INVENTARIO TAT'!I$1)</f>
        <v>0</v>
      </c>
      <c r="J419">
        <f>+SUMIFS(inv!$D$1:$D$1200,inv!$A$1:$A$1200,$B419,inv!$T$1:$T$1200,$A419,inv!$U$1:$U$1200,'DIAS DE INVENTARIO TAT'!J$1)</f>
        <v>0</v>
      </c>
      <c r="K419">
        <f>+SUMIFS(inv!$D$1:$D$1200,inv!$A$1:$A$1200,$B419,inv!$T$1:$T$1200,$A419,inv!$U$1:$U$1200,'DIAS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+SUMIFS(inv!$D$1:$D$1200,inv!$A$1:$A$1200,$B420,inv!$T$1:$T$1200,$A420,inv!$U$1:$U$1200,'DIAS DE INVENTARIO TAT'!E$1)</f>
        <v>0</v>
      </c>
      <c r="F420">
        <f>+SUMIFS(inv!$D$1:$D$1200,inv!$A$1:$A$1200,$B420,inv!$T$1:$T$1200,$A420,inv!$U$1:$U$1200,'DIAS DE INVENTARIO TAT'!F$1)</f>
        <v>0</v>
      </c>
      <c r="G420">
        <f>+SUMIFS(inv!$D$1:$D$1200,inv!$A$1:$A$1200,$B420,inv!$T$1:$T$1200,$A420,inv!$U$1:$U$1200,'DIAS DE INVENTARIO TAT'!G$1)</f>
        <v>0</v>
      </c>
      <c r="H420">
        <f>+SUMIFS(inv!$D$1:$D$1200,inv!$A$1:$A$1200,$B420,inv!$T$1:$T$1200,$A420,inv!$U$1:$U$1200,'DIAS DE INVENTARIO TAT'!H$1)</f>
        <v>0</v>
      </c>
      <c r="I420">
        <f>+SUMIFS(inv!$D$1:$D$1200,inv!$A$1:$A$1200,$B420,inv!$T$1:$T$1200,$A420,inv!$U$1:$U$1200,'DIAS DE INVENTARIO TAT'!I$1)</f>
        <v>0</v>
      </c>
      <c r="J420">
        <f>+SUMIFS(inv!$D$1:$D$1200,inv!$A$1:$A$1200,$B420,inv!$T$1:$T$1200,$A420,inv!$U$1:$U$1200,'DIAS DE INVENTARIO TAT'!J$1)</f>
        <v>0</v>
      </c>
      <c r="K420">
        <f>+SUMIFS(inv!$D$1:$D$1200,inv!$A$1:$A$1200,$B420,inv!$T$1:$T$1200,$A420,inv!$U$1:$U$1200,'DIAS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+SUMIFS(inv!$D$1:$D$1200,inv!$A$1:$A$1200,$B421,inv!$T$1:$T$1200,$A421,inv!$U$1:$U$1200,'DIAS DE INVENTARIO TAT'!E$1)</f>
        <v>0</v>
      </c>
      <c r="F421">
        <f>+SUMIFS(inv!$D$1:$D$1200,inv!$A$1:$A$1200,$B421,inv!$T$1:$T$1200,$A421,inv!$U$1:$U$1200,'DIAS DE INVENTARIO TAT'!F$1)</f>
        <v>0</v>
      </c>
      <c r="G421">
        <f>+SUMIFS(inv!$D$1:$D$1200,inv!$A$1:$A$1200,$B421,inv!$T$1:$T$1200,$A421,inv!$U$1:$U$1200,'DIAS DE INVENTARIO TAT'!G$1)</f>
        <v>0</v>
      </c>
      <c r="H421">
        <f>+SUMIFS(inv!$D$1:$D$1200,inv!$A$1:$A$1200,$B421,inv!$T$1:$T$1200,$A421,inv!$U$1:$U$1200,'DIAS DE INVENTARIO TAT'!H$1)</f>
        <v>0</v>
      </c>
      <c r="I421">
        <f>+SUMIFS(inv!$D$1:$D$1200,inv!$A$1:$A$1200,$B421,inv!$T$1:$T$1200,$A421,inv!$U$1:$U$1200,'DIAS DE INVENTARIO TAT'!I$1)</f>
        <v>0</v>
      </c>
      <c r="J421">
        <f>+SUMIFS(inv!$D$1:$D$1200,inv!$A$1:$A$1200,$B421,inv!$T$1:$T$1200,$A421,inv!$U$1:$U$1200,'DIAS DE INVENTARIO TAT'!J$1)</f>
        <v>0</v>
      </c>
      <c r="K421">
        <f>+SUMIFS(inv!$D$1:$D$1200,inv!$A$1:$A$1200,$B421,inv!$T$1:$T$1200,$A421,inv!$U$1:$U$1200,'DIAS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+SUMIFS(inv!$D$1:$D$1200,inv!$A$1:$A$1200,$B422,inv!$T$1:$T$1200,$A422,inv!$U$1:$U$1200,'DIAS DE INVENTARIO TAT'!E$1)</f>
        <v>0</v>
      </c>
      <c r="F422">
        <f>+SUMIFS(inv!$D$1:$D$1200,inv!$A$1:$A$1200,$B422,inv!$T$1:$T$1200,$A422,inv!$U$1:$U$1200,'DIAS DE INVENTARIO TAT'!F$1)</f>
        <v>0</v>
      </c>
      <c r="G422">
        <f>+SUMIFS(inv!$D$1:$D$1200,inv!$A$1:$A$1200,$B422,inv!$T$1:$T$1200,$A422,inv!$U$1:$U$1200,'DIAS DE INVENTARIO TAT'!G$1)</f>
        <v>0</v>
      </c>
      <c r="H422">
        <f>+SUMIFS(inv!$D$1:$D$1200,inv!$A$1:$A$1200,$B422,inv!$T$1:$T$1200,$A422,inv!$U$1:$U$1200,'DIAS DE INVENTARIO TAT'!H$1)</f>
        <v>0</v>
      </c>
      <c r="I422">
        <f>+SUMIFS(inv!$D$1:$D$1200,inv!$A$1:$A$1200,$B422,inv!$T$1:$T$1200,$A422,inv!$U$1:$U$1200,'DIAS DE INVENTARIO TAT'!I$1)</f>
        <v>0</v>
      </c>
      <c r="J422">
        <f>+SUMIFS(inv!$D$1:$D$1200,inv!$A$1:$A$1200,$B422,inv!$T$1:$T$1200,$A422,inv!$U$1:$U$1200,'DIAS DE INVENTARIO TAT'!J$1)</f>
        <v>0</v>
      </c>
      <c r="K422">
        <f>+SUMIFS(inv!$D$1:$D$1200,inv!$A$1:$A$1200,$B422,inv!$T$1:$T$1200,$A422,inv!$U$1:$U$1200,'DIAS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+SUMIFS(inv!$D$1:$D$1200,inv!$A$1:$A$1200,$B423,inv!$T$1:$T$1200,$A423,inv!$U$1:$U$1200,'DIAS DE INVENTARIO TAT'!E$1)</f>
        <v>0</v>
      </c>
      <c r="F423">
        <f>+SUMIFS(inv!$D$1:$D$1200,inv!$A$1:$A$1200,$B423,inv!$T$1:$T$1200,$A423,inv!$U$1:$U$1200,'DIAS DE INVENTARIO TAT'!F$1)</f>
        <v>0</v>
      </c>
      <c r="G423">
        <f>+SUMIFS(inv!$D$1:$D$1200,inv!$A$1:$A$1200,$B423,inv!$T$1:$T$1200,$A423,inv!$U$1:$U$1200,'DIAS DE INVENTARIO TAT'!G$1)</f>
        <v>0</v>
      </c>
      <c r="H423">
        <f>+SUMIFS(inv!$D$1:$D$1200,inv!$A$1:$A$1200,$B423,inv!$T$1:$T$1200,$A423,inv!$U$1:$U$1200,'DIAS DE INVENTARIO TAT'!H$1)</f>
        <v>0</v>
      </c>
      <c r="I423">
        <f>+SUMIFS(inv!$D$1:$D$1200,inv!$A$1:$A$1200,$B423,inv!$T$1:$T$1200,$A423,inv!$U$1:$U$1200,'DIAS DE INVENTARIO TAT'!I$1)</f>
        <v>0</v>
      </c>
      <c r="J423">
        <f>+SUMIFS(inv!$D$1:$D$1200,inv!$A$1:$A$1200,$B423,inv!$T$1:$T$1200,$A423,inv!$U$1:$U$1200,'DIAS DE INVENTARIO TAT'!J$1)</f>
        <v>0</v>
      </c>
      <c r="K423">
        <f>+SUMIFS(inv!$D$1:$D$1200,inv!$A$1:$A$1200,$B423,inv!$T$1:$T$1200,$A423,inv!$U$1:$U$1200,'DIAS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+SUMIFS(inv!$D$1:$D$1200,inv!$A$1:$A$1200,$B424,inv!$T$1:$T$1200,$A424,inv!$U$1:$U$1200,'DIAS DE INVENTARIO TAT'!E$1)</f>
        <v>0</v>
      </c>
      <c r="F424">
        <f>+SUMIFS(inv!$D$1:$D$1200,inv!$A$1:$A$1200,$B424,inv!$T$1:$T$1200,$A424,inv!$U$1:$U$1200,'DIAS DE INVENTARIO TAT'!F$1)</f>
        <v>0</v>
      </c>
      <c r="G424">
        <f>+SUMIFS(inv!$D$1:$D$1200,inv!$A$1:$A$1200,$B424,inv!$T$1:$T$1200,$A424,inv!$U$1:$U$1200,'DIAS DE INVENTARIO TAT'!G$1)</f>
        <v>0</v>
      </c>
      <c r="H424">
        <f>+SUMIFS(inv!$D$1:$D$1200,inv!$A$1:$A$1200,$B424,inv!$T$1:$T$1200,$A424,inv!$U$1:$U$1200,'DIAS DE INVENTARIO TAT'!H$1)</f>
        <v>0</v>
      </c>
      <c r="I424">
        <f>+SUMIFS(inv!$D$1:$D$1200,inv!$A$1:$A$1200,$B424,inv!$T$1:$T$1200,$A424,inv!$U$1:$U$1200,'DIAS DE INVENTARIO TAT'!I$1)</f>
        <v>0</v>
      </c>
      <c r="J424">
        <f>+SUMIFS(inv!$D$1:$D$1200,inv!$A$1:$A$1200,$B424,inv!$T$1:$T$1200,$A424,inv!$U$1:$U$1200,'DIAS DE INVENTARIO TAT'!J$1)</f>
        <v>0</v>
      </c>
      <c r="K424">
        <f>+SUMIFS(inv!$D$1:$D$1200,inv!$A$1:$A$1200,$B424,inv!$T$1:$T$1200,$A424,inv!$U$1:$U$1200,'DIAS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+SUMIFS(inv!$D$1:$D$1200,inv!$A$1:$A$1200,$B425,inv!$T$1:$T$1200,$A425,inv!$U$1:$U$1200,'DIAS DE INVENTARIO TAT'!E$1)</f>
        <v>0</v>
      </c>
      <c r="F425">
        <f>+SUMIFS(inv!$D$1:$D$1200,inv!$A$1:$A$1200,$B425,inv!$T$1:$T$1200,$A425,inv!$U$1:$U$1200,'DIAS DE INVENTARIO TAT'!F$1)</f>
        <v>0</v>
      </c>
      <c r="G425">
        <f>+SUMIFS(inv!$D$1:$D$1200,inv!$A$1:$A$1200,$B425,inv!$T$1:$T$1200,$A425,inv!$U$1:$U$1200,'DIAS DE INVENTARIO TAT'!G$1)</f>
        <v>0</v>
      </c>
      <c r="H425">
        <f>+SUMIFS(inv!$D$1:$D$1200,inv!$A$1:$A$1200,$B425,inv!$T$1:$T$1200,$A425,inv!$U$1:$U$1200,'DIAS DE INVENTARIO TAT'!H$1)</f>
        <v>0</v>
      </c>
      <c r="I425">
        <f>+SUMIFS(inv!$D$1:$D$1200,inv!$A$1:$A$1200,$B425,inv!$T$1:$T$1200,$A425,inv!$U$1:$U$1200,'DIAS DE INVENTARIO TAT'!I$1)</f>
        <v>0</v>
      </c>
      <c r="J425">
        <f>+SUMIFS(inv!$D$1:$D$1200,inv!$A$1:$A$1200,$B425,inv!$T$1:$T$1200,$A425,inv!$U$1:$U$1200,'DIAS DE INVENTARIO TAT'!J$1)</f>
        <v>0</v>
      </c>
      <c r="K425">
        <f>+SUMIFS(inv!$D$1:$D$1200,inv!$A$1:$A$1200,$B425,inv!$T$1:$T$1200,$A425,inv!$U$1:$U$1200,'DIAS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+SUMIFS(inv!$D$1:$D$1200,inv!$A$1:$A$1200,$B426,inv!$T$1:$T$1200,$A426,inv!$U$1:$U$1200,'DIAS DE INVENTARIO TAT'!E$1)</f>
        <v>0</v>
      </c>
      <c r="F426">
        <f>+SUMIFS(inv!$D$1:$D$1200,inv!$A$1:$A$1200,$B426,inv!$T$1:$T$1200,$A426,inv!$U$1:$U$1200,'DIAS DE INVENTARIO TAT'!F$1)</f>
        <v>0</v>
      </c>
      <c r="G426">
        <f>+SUMIFS(inv!$D$1:$D$1200,inv!$A$1:$A$1200,$B426,inv!$T$1:$T$1200,$A426,inv!$U$1:$U$1200,'DIAS DE INVENTARIO TAT'!G$1)</f>
        <v>0</v>
      </c>
      <c r="H426">
        <f>+SUMIFS(inv!$D$1:$D$1200,inv!$A$1:$A$1200,$B426,inv!$T$1:$T$1200,$A426,inv!$U$1:$U$1200,'DIAS DE INVENTARIO TAT'!H$1)</f>
        <v>0</v>
      </c>
      <c r="I426">
        <f>+SUMIFS(inv!$D$1:$D$1200,inv!$A$1:$A$1200,$B426,inv!$T$1:$T$1200,$A426,inv!$U$1:$U$1200,'DIAS DE INVENTARIO TAT'!I$1)</f>
        <v>0</v>
      </c>
      <c r="J426">
        <f>+SUMIFS(inv!$D$1:$D$1200,inv!$A$1:$A$1200,$B426,inv!$T$1:$T$1200,$A426,inv!$U$1:$U$1200,'DIAS DE INVENTARIO TAT'!J$1)</f>
        <v>0</v>
      </c>
      <c r="K426">
        <f>+SUMIFS(inv!$D$1:$D$1200,inv!$A$1:$A$1200,$B426,inv!$T$1:$T$1200,$A426,inv!$U$1:$U$1200,'DIAS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+SUMIFS(inv!$D$1:$D$1200,inv!$A$1:$A$1200,$B427,inv!$T$1:$T$1200,$A427,inv!$U$1:$U$1200,'DIAS DE INVENTARIO TAT'!E$1)</f>
        <v>0</v>
      </c>
      <c r="F427">
        <f>+SUMIFS(inv!$D$1:$D$1200,inv!$A$1:$A$1200,$B427,inv!$T$1:$T$1200,$A427,inv!$U$1:$U$1200,'DIAS DE INVENTARIO TAT'!F$1)</f>
        <v>0</v>
      </c>
      <c r="G427">
        <f>+SUMIFS(inv!$D$1:$D$1200,inv!$A$1:$A$1200,$B427,inv!$T$1:$T$1200,$A427,inv!$U$1:$U$1200,'DIAS DE INVENTARIO TAT'!G$1)</f>
        <v>0</v>
      </c>
      <c r="H427">
        <f>+SUMIFS(inv!$D$1:$D$1200,inv!$A$1:$A$1200,$B427,inv!$T$1:$T$1200,$A427,inv!$U$1:$U$1200,'DIAS DE INVENTARIO TAT'!H$1)</f>
        <v>0</v>
      </c>
      <c r="I427">
        <f>+SUMIFS(inv!$D$1:$D$1200,inv!$A$1:$A$1200,$B427,inv!$T$1:$T$1200,$A427,inv!$U$1:$U$1200,'DIAS DE INVENTARIO TAT'!I$1)</f>
        <v>0</v>
      </c>
      <c r="J427">
        <f>+SUMIFS(inv!$D$1:$D$1200,inv!$A$1:$A$1200,$B427,inv!$T$1:$T$1200,$A427,inv!$U$1:$U$1200,'DIAS DE INVENTARIO TAT'!J$1)</f>
        <v>0</v>
      </c>
      <c r="K427">
        <f>+SUMIFS(inv!$D$1:$D$1200,inv!$A$1:$A$1200,$B427,inv!$T$1:$T$1200,$A427,inv!$U$1:$U$1200,'DIAS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+SUMIFS(inv!$D$1:$D$1200,inv!$A$1:$A$1200,$B428,inv!$T$1:$T$1200,$A428,inv!$U$1:$U$1200,'DIAS DE INVENTARIO TAT'!E$1)</f>
        <v>0</v>
      </c>
      <c r="F428">
        <f>+SUMIFS(inv!$D$1:$D$1200,inv!$A$1:$A$1200,$B428,inv!$T$1:$T$1200,$A428,inv!$U$1:$U$1200,'DIAS DE INVENTARIO TAT'!F$1)</f>
        <v>0</v>
      </c>
      <c r="G428">
        <f>+SUMIFS(inv!$D$1:$D$1200,inv!$A$1:$A$1200,$B428,inv!$T$1:$T$1200,$A428,inv!$U$1:$U$1200,'DIAS DE INVENTARIO TAT'!G$1)</f>
        <v>0</v>
      </c>
      <c r="H428">
        <f>+SUMIFS(inv!$D$1:$D$1200,inv!$A$1:$A$1200,$B428,inv!$T$1:$T$1200,$A428,inv!$U$1:$U$1200,'DIAS DE INVENTARIO TAT'!H$1)</f>
        <v>0</v>
      </c>
      <c r="I428">
        <f>+SUMIFS(inv!$D$1:$D$1200,inv!$A$1:$A$1200,$B428,inv!$T$1:$T$1200,$A428,inv!$U$1:$U$1200,'DIAS DE INVENTARIO TAT'!I$1)</f>
        <v>0</v>
      </c>
      <c r="J428">
        <f>+SUMIFS(inv!$D$1:$D$1200,inv!$A$1:$A$1200,$B428,inv!$T$1:$T$1200,$A428,inv!$U$1:$U$1200,'DIAS DE INVENTARIO TAT'!J$1)</f>
        <v>0</v>
      </c>
      <c r="K428">
        <f>+SUMIFS(inv!$D$1:$D$1200,inv!$A$1:$A$1200,$B428,inv!$T$1:$T$1200,$A428,inv!$U$1:$U$1200,'DIAS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+SUMIFS(inv!$D$1:$D$1200,inv!$A$1:$A$1200,$B429,inv!$T$1:$T$1200,$A429,inv!$U$1:$U$1200,'DIAS DE INVENTARIO TAT'!E$1)</f>
        <v>0</v>
      </c>
      <c r="F429">
        <f>+SUMIFS(inv!$D$1:$D$1200,inv!$A$1:$A$1200,$B429,inv!$T$1:$T$1200,$A429,inv!$U$1:$U$1200,'DIAS DE INVENTARIO TAT'!F$1)</f>
        <v>0</v>
      </c>
      <c r="G429">
        <f>+SUMIFS(inv!$D$1:$D$1200,inv!$A$1:$A$1200,$B429,inv!$T$1:$T$1200,$A429,inv!$U$1:$U$1200,'DIAS DE INVENTARIO TAT'!G$1)</f>
        <v>0</v>
      </c>
      <c r="H429">
        <f>+SUMIFS(inv!$D$1:$D$1200,inv!$A$1:$A$1200,$B429,inv!$T$1:$T$1200,$A429,inv!$U$1:$U$1200,'DIAS DE INVENTARIO TAT'!H$1)</f>
        <v>0</v>
      </c>
      <c r="I429">
        <f>+SUMIFS(inv!$D$1:$D$1200,inv!$A$1:$A$1200,$B429,inv!$T$1:$T$1200,$A429,inv!$U$1:$U$1200,'DIAS DE INVENTARIO TAT'!I$1)</f>
        <v>0</v>
      </c>
      <c r="J429">
        <f>+SUMIFS(inv!$D$1:$D$1200,inv!$A$1:$A$1200,$B429,inv!$T$1:$T$1200,$A429,inv!$U$1:$U$1200,'DIAS DE INVENTARIO TAT'!J$1)</f>
        <v>0</v>
      </c>
      <c r="K429">
        <f>+SUMIFS(inv!$D$1:$D$1200,inv!$A$1:$A$1200,$B429,inv!$T$1:$T$1200,$A429,inv!$U$1:$U$1200,'DIAS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+SUMIFS(inv!$D$1:$D$1200,inv!$A$1:$A$1200,$B430,inv!$T$1:$T$1200,$A430,inv!$U$1:$U$1200,'DIAS DE INVENTARIO TAT'!E$1)</f>
        <v>0</v>
      </c>
      <c r="F430">
        <f>+SUMIFS(inv!$D$1:$D$1200,inv!$A$1:$A$1200,$B430,inv!$T$1:$T$1200,$A430,inv!$U$1:$U$1200,'DIAS DE INVENTARIO TAT'!F$1)</f>
        <v>0</v>
      </c>
      <c r="G430">
        <f>+SUMIFS(inv!$D$1:$D$1200,inv!$A$1:$A$1200,$B430,inv!$T$1:$T$1200,$A430,inv!$U$1:$U$1200,'DIAS DE INVENTARIO TAT'!G$1)</f>
        <v>0</v>
      </c>
      <c r="H430">
        <f>+SUMIFS(inv!$D$1:$D$1200,inv!$A$1:$A$1200,$B430,inv!$T$1:$T$1200,$A430,inv!$U$1:$U$1200,'DIAS DE INVENTARIO TAT'!H$1)</f>
        <v>0</v>
      </c>
      <c r="I430">
        <f>+SUMIFS(inv!$D$1:$D$1200,inv!$A$1:$A$1200,$B430,inv!$T$1:$T$1200,$A430,inv!$U$1:$U$1200,'DIAS DE INVENTARIO TAT'!I$1)</f>
        <v>0</v>
      </c>
      <c r="J430">
        <f>+SUMIFS(inv!$D$1:$D$1200,inv!$A$1:$A$1200,$B430,inv!$T$1:$T$1200,$A430,inv!$U$1:$U$1200,'DIAS DE INVENTARIO TAT'!J$1)</f>
        <v>0</v>
      </c>
      <c r="K430">
        <f>+SUMIFS(inv!$D$1:$D$1200,inv!$A$1:$A$1200,$B430,inv!$T$1:$T$1200,$A430,inv!$U$1:$U$1200,'DIAS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+SUMIFS(inv!$D$1:$D$1200,inv!$A$1:$A$1200,$B431,inv!$T$1:$T$1200,$A431,inv!$U$1:$U$1200,'DIAS DE INVENTARIO TAT'!E$1)</f>
        <v>0</v>
      </c>
      <c r="F431">
        <f>+SUMIFS(inv!$D$1:$D$1200,inv!$A$1:$A$1200,$B431,inv!$T$1:$T$1200,$A431,inv!$U$1:$U$1200,'DIAS DE INVENTARIO TAT'!F$1)</f>
        <v>0</v>
      </c>
      <c r="G431">
        <f>+SUMIFS(inv!$D$1:$D$1200,inv!$A$1:$A$1200,$B431,inv!$T$1:$T$1200,$A431,inv!$U$1:$U$1200,'DIAS DE INVENTARIO TAT'!G$1)</f>
        <v>0</v>
      </c>
      <c r="H431">
        <f>+SUMIFS(inv!$D$1:$D$1200,inv!$A$1:$A$1200,$B431,inv!$T$1:$T$1200,$A431,inv!$U$1:$U$1200,'DIAS DE INVENTARIO TAT'!H$1)</f>
        <v>0</v>
      </c>
      <c r="I431">
        <f>+SUMIFS(inv!$D$1:$D$1200,inv!$A$1:$A$1200,$B431,inv!$T$1:$T$1200,$A431,inv!$U$1:$U$1200,'DIAS DE INVENTARIO TAT'!I$1)</f>
        <v>0</v>
      </c>
      <c r="J431">
        <f>+SUMIFS(inv!$D$1:$D$1200,inv!$A$1:$A$1200,$B431,inv!$T$1:$T$1200,$A431,inv!$U$1:$U$1200,'DIAS DE INVENTARIO TAT'!J$1)</f>
        <v>0</v>
      </c>
      <c r="K431">
        <f>+SUMIFS(inv!$D$1:$D$1200,inv!$A$1:$A$1200,$B431,inv!$T$1:$T$1200,$A431,inv!$U$1:$U$1200,'DIAS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+SUMIFS(inv!$D$1:$D$1200,inv!$A$1:$A$1200,$B432,inv!$T$1:$T$1200,$A432,inv!$U$1:$U$1200,'DIAS DE INVENTARIO TAT'!E$1)</f>
        <v>0</v>
      </c>
      <c r="F432">
        <f>+SUMIFS(inv!$D$1:$D$1200,inv!$A$1:$A$1200,$B432,inv!$T$1:$T$1200,$A432,inv!$U$1:$U$1200,'DIAS DE INVENTARIO TAT'!F$1)</f>
        <v>0</v>
      </c>
      <c r="G432">
        <f>+SUMIFS(inv!$D$1:$D$1200,inv!$A$1:$A$1200,$B432,inv!$T$1:$T$1200,$A432,inv!$U$1:$U$1200,'DIAS DE INVENTARIO TAT'!G$1)</f>
        <v>0</v>
      </c>
      <c r="H432">
        <f>+SUMIFS(inv!$D$1:$D$1200,inv!$A$1:$A$1200,$B432,inv!$T$1:$T$1200,$A432,inv!$U$1:$U$1200,'DIAS DE INVENTARIO TAT'!H$1)</f>
        <v>0</v>
      </c>
      <c r="I432">
        <f>+SUMIFS(inv!$D$1:$D$1200,inv!$A$1:$A$1200,$B432,inv!$T$1:$T$1200,$A432,inv!$U$1:$U$1200,'DIAS DE INVENTARIO TAT'!I$1)</f>
        <v>0</v>
      </c>
      <c r="J432">
        <f>+SUMIFS(inv!$D$1:$D$1200,inv!$A$1:$A$1200,$B432,inv!$T$1:$T$1200,$A432,inv!$U$1:$U$1200,'DIAS DE INVENTARIO TAT'!J$1)</f>
        <v>0</v>
      </c>
      <c r="K432">
        <f>+SUMIFS(inv!$D$1:$D$1200,inv!$A$1:$A$1200,$B432,inv!$T$1:$T$1200,$A432,inv!$U$1:$U$1200,'DIAS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+SUMIFS(inv!$D$1:$D$1200,inv!$A$1:$A$1200,$B433,inv!$T$1:$T$1200,$A433,inv!$U$1:$U$1200,'DIAS DE INVENTARIO TAT'!E$1)</f>
        <v>0</v>
      </c>
      <c r="F433">
        <f>+SUMIFS(inv!$D$1:$D$1200,inv!$A$1:$A$1200,$B433,inv!$T$1:$T$1200,$A433,inv!$U$1:$U$1200,'DIAS DE INVENTARIO TAT'!F$1)</f>
        <v>0</v>
      </c>
      <c r="G433">
        <f>+SUMIFS(inv!$D$1:$D$1200,inv!$A$1:$A$1200,$B433,inv!$T$1:$T$1200,$A433,inv!$U$1:$U$1200,'DIAS DE INVENTARIO TAT'!G$1)</f>
        <v>0</v>
      </c>
      <c r="H433">
        <f>+SUMIFS(inv!$D$1:$D$1200,inv!$A$1:$A$1200,$B433,inv!$T$1:$T$1200,$A433,inv!$U$1:$U$1200,'DIAS DE INVENTARIO TAT'!H$1)</f>
        <v>0</v>
      </c>
      <c r="I433">
        <f>+SUMIFS(inv!$D$1:$D$1200,inv!$A$1:$A$1200,$B433,inv!$T$1:$T$1200,$A433,inv!$U$1:$U$1200,'DIAS DE INVENTARIO TAT'!I$1)</f>
        <v>0</v>
      </c>
      <c r="J433">
        <f>+SUMIFS(inv!$D$1:$D$1200,inv!$A$1:$A$1200,$B433,inv!$T$1:$T$1200,$A433,inv!$U$1:$U$1200,'DIAS DE INVENTARIO TAT'!J$1)</f>
        <v>0</v>
      </c>
      <c r="K433">
        <f>+SUMIFS(inv!$D$1:$D$1200,inv!$A$1:$A$1200,$B433,inv!$T$1:$T$1200,$A433,inv!$U$1:$U$1200,'DIAS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+SUMIFS(inv!$D$1:$D$1200,inv!$A$1:$A$1200,$B434,inv!$T$1:$T$1200,$A434,inv!$U$1:$U$1200,'DIAS DE INVENTARIO TAT'!E$1)</f>
        <v>0</v>
      </c>
      <c r="F434">
        <f>+SUMIFS(inv!$D$1:$D$1200,inv!$A$1:$A$1200,$B434,inv!$T$1:$T$1200,$A434,inv!$U$1:$U$1200,'DIAS DE INVENTARIO TAT'!F$1)</f>
        <v>0</v>
      </c>
      <c r="G434">
        <f>+SUMIFS(inv!$D$1:$D$1200,inv!$A$1:$A$1200,$B434,inv!$T$1:$T$1200,$A434,inv!$U$1:$U$1200,'DIAS DE INVENTARIO TAT'!G$1)</f>
        <v>0</v>
      </c>
      <c r="H434">
        <f>+SUMIFS(inv!$D$1:$D$1200,inv!$A$1:$A$1200,$B434,inv!$T$1:$T$1200,$A434,inv!$U$1:$U$1200,'DIAS DE INVENTARIO TAT'!H$1)</f>
        <v>0</v>
      </c>
      <c r="I434">
        <f>+SUMIFS(inv!$D$1:$D$1200,inv!$A$1:$A$1200,$B434,inv!$T$1:$T$1200,$A434,inv!$U$1:$U$1200,'DIAS DE INVENTARIO TAT'!I$1)</f>
        <v>0</v>
      </c>
      <c r="J434">
        <f>+SUMIFS(inv!$D$1:$D$1200,inv!$A$1:$A$1200,$B434,inv!$T$1:$T$1200,$A434,inv!$U$1:$U$1200,'DIAS DE INVENTARIO TAT'!J$1)</f>
        <v>0</v>
      </c>
      <c r="K434">
        <f>+SUMIFS(inv!$D$1:$D$1200,inv!$A$1:$A$1200,$B434,inv!$T$1:$T$1200,$A434,inv!$U$1:$U$1200,'DIAS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+SUMIFS(inv!$D$1:$D$1200,inv!$A$1:$A$1200,$B435,inv!$T$1:$T$1200,$A435,inv!$U$1:$U$1200,'DIAS DE INVENTARIO TAT'!E$1)</f>
        <v>0</v>
      </c>
      <c r="F435">
        <f>+SUMIFS(inv!$D$1:$D$1200,inv!$A$1:$A$1200,$B435,inv!$T$1:$T$1200,$A435,inv!$U$1:$U$1200,'DIAS DE INVENTARIO TAT'!F$1)</f>
        <v>0</v>
      </c>
      <c r="G435">
        <f>+SUMIFS(inv!$D$1:$D$1200,inv!$A$1:$A$1200,$B435,inv!$T$1:$T$1200,$A435,inv!$U$1:$U$1200,'DIAS DE INVENTARIO TAT'!G$1)</f>
        <v>0</v>
      </c>
      <c r="H435">
        <f>+SUMIFS(inv!$D$1:$D$1200,inv!$A$1:$A$1200,$B435,inv!$T$1:$T$1200,$A435,inv!$U$1:$U$1200,'DIAS DE INVENTARIO TAT'!H$1)</f>
        <v>0</v>
      </c>
      <c r="I435">
        <f>+SUMIFS(inv!$D$1:$D$1200,inv!$A$1:$A$1200,$B435,inv!$T$1:$T$1200,$A435,inv!$U$1:$U$1200,'DIAS DE INVENTARIO TAT'!I$1)</f>
        <v>0</v>
      </c>
      <c r="J435">
        <f>+SUMIFS(inv!$D$1:$D$1200,inv!$A$1:$A$1200,$B435,inv!$T$1:$T$1200,$A435,inv!$U$1:$U$1200,'DIAS DE INVENTARIO TAT'!J$1)</f>
        <v>0</v>
      </c>
      <c r="K435">
        <f>+SUMIFS(inv!$D$1:$D$1200,inv!$A$1:$A$1200,$B435,inv!$T$1:$T$1200,$A435,inv!$U$1:$U$1200,'DIAS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+SUMIFS(inv!$D$1:$D$1200,inv!$A$1:$A$1200,$B436,inv!$T$1:$T$1200,$A436,inv!$U$1:$U$1200,'DIAS DE INVENTARIO TAT'!E$1)</f>
        <v>0</v>
      </c>
      <c r="F436">
        <f>+SUMIFS(inv!$D$1:$D$1200,inv!$A$1:$A$1200,$B436,inv!$T$1:$T$1200,$A436,inv!$U$1:$U$1200,'DIAS DE INVENTARIO TAT'!F$1)</f>
        <v>0</v>
      </c>
      <c r="G436">
        <f>+SUMIFS(inv!$D$1:$D$1200,inv!$A$1:$A$1200,$B436,inv!$T$1:$T$1200,$A436,inv!$U$1:$U$1200,'DIAS DE INVENTARIO TAT'!G$1)</f>
        <v>0</v>
      </c>
      <c r="H436">
        <f>+SUMIFS(inv!$D$1:$D$1200,inv!$A$1:$A$1200,$B436,inv!$T$1:$T$1200,$A436,inv!$U$1:$U$1200,'DIAS DE INVENTARIO TAT'!H$1)</f>
        <v>0</v>
      </c>
      <c r="I436">
        <f>+SUMIFS(inv!$D$1:$D$1200,inv!$A$1:$A$1200,$B436,inv!$T$1:$T$1200,$A436,inv!$U$1:$U$1200,'DIAS DE INVENTARIO TAT'!I$1)</f>
        <v>0</v>
      </c>
      <c r="J436">
        <f>+SUMIFS(inv!$D$1:$D$1200,inv!$A$1:$A$1200,$B436,inv!$T$1:$T$1200,$A436,inv!$U$1:$U$1200,'DIAS DE INVENTARIO TAT'!J$1)</f>
        <v>0</v>
      </c>
      <c r="K436">
        <f>+SUMIFS(inv!$D$1:$D$1200,inv!$A$1:$A$1200,$B436,inv!$T$1:$T$1200,$A436,inv!$U$1:$U$1200,'DIAS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+SUMIFS(inv!$D$1:$D$1200,inv!$A$1:$A$1200,$B437,inv!$T$1:$T$1200,$A437,inv!$U$1:$U$1200,'DIAS DE INVENTARIO TAT'!E$1)</f>
        <v>0</v>
      </c>
      <c r="F437">
        <f>+SUMIFS(inv!$D$1:$D$1200,inv!$A$1:$A$1200,$B437,inv!$T$1:$T$1200,$A437,inv!$U$1:$U$1200,'DIAS DE INVENTARIO TAT'!F$1)</f>
        <v>0</v>
      </c>
      <c r="G437">
        <f>+SUMIFS(inv!$D$1:$D$1200,inv!$A$1:$A$1200,$B437,inv!$T$1:$T$1200,$A437,inv!$U$1:$U$1200,'DIAS DE INVENTARIO TAT'!G$1)</f>
        <v>0</v>
      </c>
      <c r="H437">
        <f>+SUMIFS(inv!$D$1:$D$1200,inv!$A$1:$A$1200,$B437,inv!$T$1:$T$1200,$A437,inv!$U$1:$U$1200,'DIAS DE INVENTARIO TAT'!H$1)</f>
        <v>0</v>
      </c>
      <c r="I437">
        <f>+SUMIFS(inv!$D$1:$D$1200,inv!$A$1:$A$1200,$B437,inv!$T$1:$T$1200,$A437,inv!$U$1:$U$1200,'DIAS DE INVENTARIO TAT'!I$1)</f>
        <v>0</v>
      </c>
      <c r="J437">
        <f>+SUMIFS(inv!$D$1:$D$1200,inv!$A$1:$A$1200,$B437,inv!$T$1:$T$1200,$A437,inv!$U$1:$U$1200,'DIAS DE INVENTARIO TAT'!J$1)</f>
        <v>0</v>
      </c>
      <c r="K437">
        <f>+SUMIFS(inv!$D$1:$D$1200,inv!$A$1:$A$1200,$B437,inv!$T$1:$T$1200,$A437,inv!$U$1:$U$1200,'DIAS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+SUMIFS(inv!$D$1:$D$1200,inv!$A$1:$A$1200,$B438,inv!$T$1:$T$1200,$A438,inv!$U$1:$U$1200,'DIAS DE INVENTARIO TAT'!E$1)</f>
        <v>0</v>
      </c>
      <c r="F438">
        <f>+SUMIFS(inv!$D$1:$D$1200,inv!$A$1:$A$1200,$B438,inv!$T$1:$T$1200,$A438,inv!$U$1:$U$1200,'DIAS DE INVENTARIO TAT'!F$1)</f>
        <v>0</v>
      </c>
      <c r="G438">
        <f>+SUMIFS(inv!$D$1:$D$1200,inv!$A$1:$A$1200,$B438,inv!$T$1:$T$1200,$A438,inv!$U$1:$U$1200,'DIAS DE INVENTARIO TAT'!G$1)</f>
        <v>0</v>
      </c>
      <c r="H438">
        <f>+SUMIFS(inv!$D$1:$D$1200,inv!$A$1:$A$1200,$B438,inv!$T$1:$T$1200,$A438,inv!$U$1:$U$1200,'DIAS DE INVENTARIO TAT'!H$1)</f>
        <v>0</v>
      </c>
      <c r="I438">
        <f>+SUMIFS(inv!$D$1:$D$1200,inv!$A$1:$A$1200,$B438,inv!$T$1:$T$1200,$A438,inv!$U$1:$U$1200,'DIAS DE INVENTARIO TAT'!I$1)</f>
        <v>0</v>
      </c>
      <c r="J438">
        <f>+SUMIFS(inv!$D$1:$D$1200,inv!$A$1:$A$1200,$B438,inv!$T$1:$T$1200,$A438,inv!$U$1:$U$1200,'DIAS DE INVENTARIO TAT'!J$1)</f>
        <v>0</v>
      </c>
      <c r="K438">
        <f>+SUMIFS(inv!$D$1:$D$1200,inv!$A$1:$A$1200,$B438,inv!$T$1:$T$1200,$A438,inv!$U$1:$U$1200,'DIAS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+SUMIFS(inv!$D$1:$D$1200,inv!$A$1:$A$1200,$B439,inv!$T$1:$T$1200,$A439,inv!$U$1:$U$1200,'DIAS DE INVENTARIO TAT'!E$1)</f>
        <v>0</v>
      </c>
      <c r="F439">
        <f>+SUMIFS(inv!$D$1:$D$1200,inv!$A$1:$A$1200,$B439,inv!$T$1:$T$1200,$A439,inv!$U$1:$U$1200,'DIAS DE INVENTARIO TAT'!F$1)</f>
        <v>0</v>
      </c>
      <c r="G439">
        <f>+SUMIFS(inv!$D$1:$D$1200,inv!$A$1:$A$1200,$B439,inv!$T$1:$T$1200,$A439,inv!$U$1:$U$1200,'DIAS DE INVENTARIO TAT'!G$1)</f>
        <v>0</v>
      </c>
      <c r="H439">
        <f>+SUMIFS(inv!$D$1:$D$1200,inv!$A$1:$A$1200,$B439,inv!$T$1:$T$1200,$A439,inv!$U$1:$U$1200,'DIAS DE INVENTARIO TAT'!H$1)</f>
        <v>0</v>
      </c>
      <c r="I439">
        <f>+SUMIFS(inv!$D$1:$D$1200,inv!$A$1:$A$1200,$B439,inv!$T$1:$T$1200,$A439,inv!$U$1:$U$1200,'DIAS DE INVENTARIO TAT'!I$1)</f>
        <v>0</v>
      </c>
      <c r="J439">
        <f>+SUMIFS(inv!$D$1:$D$1200,inv!$A$1:$A$1200,$B439,inv!$T$1:$T$1200,$A439,inv!$U$1:$U$1200,'DIAS DE INVENTARIO TAT'!J$1)</f>
        <v>0</v>
      </c>
      <c r="K439">
        <f>+SUMIFS(inv!$D$1:$D$1200,inv!$A$1:$A$1200,$B439,inv!$T$1:$T$1200,$A439,inv!$U$1:$U$1200,'DIAS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+SUMIFS(inv!$D$1:$D$1200,inv!$A$1:$A$1200,$B440,inv!$T$1:$T$1200,$A440,inv!$U$1:$U$1200,'DIAS DE INVENTARIO TAT'!E$1)</f>
        <v>0</v>
      </c>
      <c r="F440">
        <f>+SUMIFS(inv!$D$1:$D$1200,inv!$A$1:$A$1200,$B440,inv!$T$1:$T$1200,$A440,inv!$U$1:$U$1200,'DIAS DE INVENTARIO TAT'!F$1)</f>
        <v>0</v>
      </c>
      <c r="G440">
        <f>+SUMIFS(inv!$D$1:$D$1200,inv!$A$1:$A$1200,$B440,inv!$T$1:$T$1200,$A440,inv!$U$1:$U$1200,'DIAS DE INVENTARIO TAT'!G$1)</f>
        <v>0</v>
      </c>
      <c r="H440">
        <f>+SUMIFS(inv!$D$1:$D$1200,inv!$A$1:$A$1200,$B440,inv!$T$1:$T$1200,$A440,inv!$U$1:$U$1200,'DIAS DE INVENTARIO TAT'!H$1)</f>
        <v>0</v>
      </c>
      <c r="I440">
        <f>+SUMIFS(inv!$D$1:$D$1200,inv!$A$1:$A$1200,$B440,inv!$T$1:$T$1200,$A440,inv!$U$1:$U$1200,'DIAS DE INVENTARIO TAT'!I$1)</f>
        <v>0</v>
      </c>
      <c r="J440">
        <f>+SUMIFS(inv!$D$1:$D$1200,inv!$A$1:$A$1200,$B440,inv!$T$1:$T$1200,$A440,inv!$U$1:$U$1200,'DIAS DE INVENTARIO TAT'!J$1)</f>
        <v>0</v>
      </c>
      <c r="K440">
        <f>+SUMIFS(inv!$D$1:$D$1200,inv!$A$1:$A$1200,$B440,inv!$T$1:$T$1200,$A440,inv!$U$1:$U$1200,'DIAS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+SUMIFS(inv!$D$1:$D$1200,inv!$A$1:$A$1200,$B441,inv!$T$1:$T$1200,$A441,inv!$U$1:$U$1200,'DIAS DE INVENTARIO TAT'!E$1)</f>
        <v>0</v>
      </c>
      <c r="F441">
        <f>+SUMIFS(inv!$D$1:$D$1200,inv!$A$1:$A$1200,$B441,inv!$T$1:$T$1200,$A441,inv!$U$1:$U$1200,'DIAS DE INVENTARIO TAT'!F$1)</f>
        <v>0</v>
      </c>
      <c r="G441">
        <f>+SUMIFS(inv!$D$1:$D$1200,inv!$A$1:$A$1200,$B441,inv!$T$1:$T$1200,$A441,inv!$U$1:$U$1200,'DIAS DE INVENTARIO TAT'!G$1)</f>
        <v>0</v>
      </c>
      <c r="H441">
        <f>+SUMIFS(inv!$D$1:$D$1200,inv!$A$1:$A$1200,$B441,inv!$T$1:$T$1200,$A441,inv!$U$1:$U$1200,'DIAS DE INVENTARIO TAT'!H$1)</f>
        <v>0</v>
      </c>
      <c r="I441">
        <f>+SUMIFS(inv!$D$1:$D$1200,inv!$A$1:$A$1200,$B441,inv!$T$1:$T$1200,$A441,inv!$U$1:$U$1200,'DIAS DE INVENTARIO TAT'!I$1)</f>
        <v>0</v>
      </c>
      <c r="J441">
        <f>+SUMIFS(inv!$D$1:$D$1200,inv!$A$1:$A$1200,$B441,inv!$T$1:$T$1200,$A441,inv!$U$1:$U$1200,'DIAS DE INVENTARIO TAT'!J$1)</f>
        <v>0</v>
      </c>
      <c r="K441">
        <f>+SUMIFS(inv!$D$1:$D$1200,inv!$A$1:$A$1200,$B441,inv!$T$1:$T$1200,$A441,inv!$U$1:$U$1200,'DIAS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+SUMIFS(inv!$D$1:$D$1200,inv!$A$1:$A$1200,$B442,inv!$T$1:$T$1200,$A442,inv!$U$1:$U$1200,'DIAS DE INVENTARIO TAT'!E$1)</f>
        <v>0</v>
      </c>
      <c r="F442">
        <f>+SUMIFS(inv!$D$1:$D$1200,inv!$A$1:$A$1200,$B442,inv!$T$1:$T$1200,$A442,inv!$U$1:$U$1200,'DIAS DE INVENTARIO TAT'!F$1)</f>
        <v>0</v>
      </c>
      <c r="G442">
        <f>+SUMIFS(inv!$D$1:$D$1200,inv!$A$1:$A$1200,$B442,inv!$T$1:$T$1200,$A442,inv!$U$1:$U$1200,'DIAS DE INVENTARIO TAT'!G$1)</f>
        <v>0</v>
      </c>
      <c r="H442">
        <f>+SUMIFS(inv!$D$1:$D$1200,inv!$A$1:$A$1200,$B442,inv!$T$1:$T$1200,$A442,inv!$U$1:$U$1200,'DIAS DE INVENTARIO TAT'!H$1)</f>
        <v>0</v>
      </c>
      <c r="I442">
        <f>+SUMIFS(inv!$D$1:$D$1200,inv!$A$1:$A$1200,$B442,inv!$T$1:$T$1200,$A442,inv!$U$1:$U$1200,'DIAS DE INVENTARIO TAT'!I$1)</f>
        <v>0</v>
      </c>
      <c r="J442">
        <f>+SUMIFS(inv!$D$1:$D$1200,inv!$A$1:$A$1200,$B442,inv!$T$1:$T$1200,$A442,inv!$U$1:$U$1200,'DIAS DE INVENTARIO TAT'!J$1)</f>
        <v>0</v>
      </c>
      <c r="K442">
        <f>+SUMIFS(inv!$D$1:$D$1200,inv!$A$1:$A$1200,$B442,inv!$T$1:$T$1200,$A442,inv!$U$1:$U$1200,'DIAS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+SUMIFS(inv!$D$1:$D$1200,inv!$A$1:$A$1200,$B443,inv!$T$1:$T$1200,$A443,inv!$U$1:$U$1200,'DIAS DE INVENTARIO TAT'!E$1)</f>
        <v>0</v>
      </c>
      <c r="F443">
        <f>+SUMIFS(inv!$D$1:$D$1200,inv!$A$1:$A$1200,$B443,inv!$T$1:$T$1200,$A443,inv!$U$1:$U$1200,'DIAS DE INVENTARIO TAT'!F$1)</f>
        <v>0</v>
      </c>
      <c r="G443">
        <f>+SUMIFS(inv!$D$1:$D$1200,inv!$A$1:$A$1200,$B443,inv!$T$1:$T$1200,$A443,inv!$U$1:$U$1200,'DIAS DE INVENTARIO TAT'!G$1)</f>
        <v>0</v>
      </c>
      <c r="H443">
        <f>+SUMIFS(inv!$D$1:$D$1200,inv!$A$1:$A$1200,$B443,inv!$T$1:$T$1200,$A443,inv!$U$1:$U$1200,'DIAS DE INVENTARIO TAT'!H$1)</f>
        <v>0</v>
      </c>
      <c r="I443">
        <f>+SUMIFS(inv!$D$1:$D$1200,inv!$A$1:$A$1200,$B443,inv!$T$1:$T$1200,$A443,inv!$U$1:$U$1200,'DIAS DE INVENTARIO TAT'!I$1)</f>
        <v>0</v>
      </c>
      <c r="J443">
        <f>+SUMIFS(inv!$D$1:$D$1200,inv!$A$1:$A$1200,$B443,inv!$T$1:$T$1200,$A443,inv!$U$1:$U$1200,'DIAS DE INVENTARIO TAT'!J$1)</f>
        <v>0</v>
      </c>
      <c r="K443">
        <f>+SUMIFS(inv!$D$1:$D$1200,inv!$A$1:$A$1200,$B443,inv!$T$1:$T$1200,$A443,inv!$U$1:$U$1200,'DIAS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+SUMIFS(inv!$D$1:$D$1200,inv!$A$1:$A$1200,$B444,inv!$T$1:$T$1200,$A444,inv!$U$1:$U$1200,'DIAS DE INVENTARIO TAT'!E$1)</f>
        <v>0</v>
      </c>
      <c r="F444">
        <f>+SUMIFS(inv!$D$1:$D$1200,inv!$A$1:$A$1200,$B444,inv!$T$1:$T$1200,$A444,inv!$U$1:$U$1200,'DIAS DE INVENTARIO TAT'!F$1)</f>
        <v>0</v>
      </c>
      <c r="G444">
        <f>+SUMIFS(inv!$D$1:$D$1200,inv!$A$1:$A$1200,$B444,inv!$T$1:$T$1200,$A444,inv!$U$1:$U$1200,'DIAS DE INVENTARIO TAT'!G$1)</f>
        <v>0</v>
      </c>
      <c r="H444">
        <f>+SUMIFS(inv!$D$1:$D$1200,inv!$A$1:$A$1200,$B444,inv!$T$1:$T$1200,$A444,inv!$U$1:$U$1200,'DIAS DE INVENTARIO TAT'!H$1)</f>
        <v>0</v>
      </c>
      <c r="I444">
        <f>+SUMIFS(inv!$D$1:$D$1200,inv!$A$1:$A$1200,$B444,inv!$T$1:$T$1200,$A444,inv!$U$1:$U$1200,'DIAS DE INVENTARIO TAT'!I$1)</f>
        <v>0</v>
      </c>
      <c r="J444">
        <f>+SUMIFS(inv!$D$1:$D$1200,inv!$A$1:$A$1200,$B444,inv!$T$1:$T$1200,$A444,inv!$U$1:$U$1200,'DIAS DE INVENTARIO TAT'!J$1)</f>
        <v>0</v>
      </c>
      <c r="K444">
        <f>+SUMIFS(inv!$D$1:$D$1200,inv!$A$1:$A$1200,$B444,inv!$T$1:$T$1200,$A444,inv!$U$1:$U$1200,'DIAS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+SUMIFS(inv!$D$1:$D$1200,inv!$A$1:$A$1200,$B445,inv!$T$1:$T$1200,$A445,inv!$U$1:$U$1200,'DIAS DE INVENTARIO TAT'!E$1)</f>
        <v>0</v>
      </c>
      <c r="F445">
        <f>+SUMIFS(inv!$D$1:$D$1200,inv!$A$1:$A$1200,$B445,inv!$T$1:$T$1200,$A445,inv!$U$1:$U$1200,'DIAS DE INVENTARIO TAT'!F$1)</f>
        <v>0</v>
      </c>
      <c r="G445">
        <f>+SUMIFS(inv!$D$1:$D$1200,inv!$A$1:$A$1200,$B445,inv!$T$1:$T$1200,$A445,inv!$U$1:$U$1200,'DIAS DE INVENTARIO TAT'!G$1)</f>
        <v>0</v>
      </c>
      <c r="H445">
        <f>+SUMIFS(inv!$D$1:$D$1200,inv!$A$1:$A$1200,$B445,inv!$T$1:$T$1200,$A445,inv!$U$1:$U$1200,'DIAS DE INVENTARIO TAT'!H$1)</f>
        <v>0</v>
      </c>
      <c r="I445">
        <f>+SUMIFS(inv!$D$1:$D$1200,inv!$A$1:$A$1200,$B445,inv!$T$1:$T$1200,$A445,inv!$U$1:$U$1200,'DIAS DE INVENTARIO TAT'!I$1)</f>
        <v>0</v>
      </c>
      <c r="J445">
        <f>+SUMIFS(inv!$D$1:$D$1200,inv!$A$1:$A$1200,$B445,inv!$T$1:$T$1200,$A445,inv!$U$1:$U$1200,'DIAS DE INVENTARIO TAT'!J$1)</f>
        <v>0</v>
      </c>
      <c r="K445">
        <f>+SUMIFS(inv!$D$1:$D$1200,inv!$A$1:$A$1200,$B445,inv!$T$1:$T$1200,$A445,inv!$U$1:$U$1200,'DIAS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+SUMIFS(inv!$D$1:$D$1200,inv!$A$1:$A$1200,$B446,inv!$T$1:$T$1200,$A446,inv!$U$1:$U$1200,'DIAS DE INVENTARIO TAT'!E$1)</f>
        <v>0</v>
      </c>
      <c r="F446">
        <f>+SUMIFS(inv!$D$1:$D$1200,inv!$A$1:$A$1200,$B446,inv!$T$1:$T$1200,$A446,inv!$U$1:$U$1200,'DIAS DE INVENTARIO TAT'!F$1)</f>
        <v>0</v>
      </c>
      <c r="G446">
        <f>+SUMIFS(inv!$D$1:$D$1200,inv!$A$1:$A$1200,$B446,inv!$T$1:$T$1200,$A446,inv!$U$1:$U$1200,'DIAS DE INVENTARIO TAT'!G$1)</f>
        <v>0</v>
      </c>
      <c r="H446">
        <f>+SUMIFS(inv!$D$1:$D$1200,inv!$A$1:$A$1200,$B446,inv!$T$1:$T$1200,$A446,inv!$U$1:$U$1200,'DIAS DE INVENTARIO TAT'!H$1)</f>
        <v>0</v>
      </c>
      <c r="I446">
        <f>+SUMIFS(inv!$D$1:$D$1200,inv!$A$1:$A$1200,$B446,inv!$T$1:$T$1200,$A446,inv!$U$1:$U$1200,'DIAS DE INVENTARIO TAT'!I$1)</f>
        <v>0</v>
      </c>
      <c r="J446">
        <f>+SUMIFS(inv!$D$1:$D$1200,inv!$A$1:$A$1200,$B446,inv!$T$1:$T$1200,$A446,inv!$U$1:$U$1200,'DIAS DE INVENTARIO TAT'!J$1)</f>
        <v>0</v>
      </c>
      <c r="K446">
        <f>+SUMIFS(inv!$D$1:$D$1200,inv!$A$1:$A$1200,$B446,inv!$T$1:$T$1200,$A446,inv!$U$1:$U$1200,'DIAS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+SUMIFS(inv!$D$1:$D$1200,inv!$A$1:$A$1200,$B447,inv!$T$1:$T$1200,$A447,inv!$U$1:$U$1200,'DIAS DE INVENTARIO TAT'!E$1)</f>
        <v>0</v>
      </c>
      <c r="F447">
        <f>+SUMIFS(inv!$D$1:$D$1200,inv!$A$1:$A$1200,$B447,inv!$T$1:$T$1200,$A447,inv!$U$1:$U$1200,'DIAS DE INVENTARIO TAT'!F$1)</f>
        <v>0</v>
      </c>
      <c r="G447">
        <f>+SUMIFS(inv!$D$1:$D$1200,inv!$A$1:$A$1200,$B447,inv!$T$1:$T$1200,$A447,inv!$U$1:$U$1200,'DIAS DE INVENTARIO TAT'!G$1)</f>
        <v>0</v>
      </c>
      <c r="H447">
        <f>+SUMIFS(inv!$D$1:$D$1200,inv!$A$1:$A$1200,$B447,inv!$T$1:$T$1200,$A447,inv!$U$1:$U$1200,'DIAS DE INVENTARIO TAT'!H$1)</f>
        <v>0</v>
      </c>
      <c r="I447">
        <f>+SUMIFS(inv!$D$1:$D$1200,inv!$A$1:$A$1200,$B447,inv!$T$1:$T$1200,$A447,inv!$U$1:$U$1200,'DIAS DE INVENTARIO TAT'!I$1)</f>
        <v>0</v>
      </c>
      <c r="J447">
        <f>+SUMIFS(inv!$D$1:$D$1200,inv!$A$1:$A$1200,$B447,inv!$T$1:$T$1200,$A447,inv!$U$1:$U$1200,'DIAS DE INVENTARIO TAT'!J$1)</f>
        <v>0</v>
      </c>
      <c r="K447">
        <f>+SUMIFS(inv!$D$1:$D$1200,inv!$A$1:$A$1200,$B447,inv!$T$1:$T$1200,$A447,inv!$U$1:$U$1200,'DIAS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+SUMIFS(inv!$D$1:$D$1200,inv!$A$1:$A$1200,$B448,inv!$T$1:$T$1200,$A448,inv!$U$1:$U$1200,'DIAS DE INVENTARIO TAT'!E$1)</f>
        <v>0</v>
      </c>
      <c r="F448">
        <f>+SUMIFS(inv!$D$1:$D$1200,inv!$A$1:$A$1200,$B448,inv!$T$1:$T$1200,$A448,inv!$U$1:$U$1200,'DIAS DE INVENTARIO TAT'!F$1)</f>
        <v>0</v>
      </c>
      <c r="G448">
        <f>+SUMIFS(inv!$D$1:$D$1200,inv!$A$1:$A$1200,$B448,inv!$T$1:$T$1200,$A448,inv!$U$1:$U$1200,'DIAS DE INVENTARIO TAT'!G$1)</f>
        <v>0</v>
      </c>
      <c r="H448">
        <f>+SUMIFS(inv!$D$1:$D$1200,inv!$A$1:$A$1200,$B448,inv!$T$1:$T$1200,$A448,inv!$U$1:$U$1200,'DIAS DE INVENTARIO TAT'!H$1)</f>
        <v>0</v>
      </c>
      <c r="I448">
        <f>+SUMIFS(inv!$D$1:$D$1200,inv!$A$1:$A$1200,$B448,inv!$T$1:$T$1200,$A448,inv!$U$1:$U$1200,'DIAS DE INVENTARIO TAT'!I$1)</f>
        <v>0</v>
      </c>
      <c r="J448">
        <f>+SUMIFS(inv!$D$1:$D$1200,inv!$A$1:$A$1200,$B448,inv!$T$1:$T$1200,$A448,inv!$U$1:$U$1200,'DIAS DE INVENTARIO TAT'!J$1)</f>
        <v>0</v>
      </c>
      <c r="K448">
        <f>+SUMIFS(inv!$D$1:$D$1200,inv!$A$1:$A$1200,$B448,inv!$T$1:$T$1200,$A448,inv!$U$1:$U$1200,'DIAS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+SUMIFS(inv!$D$1:$D$1200,inv!$A$1:$A$1200,$B449,inv!$T$1:$T$1200,$A449,inv!$U$1:$U$1200,'DIAS DE INVENTARIO TAT'!E$1)</f>
        <v>0</v>
      </c>
      <c r="F449">
        <f>+SUMIFS(inv!$D$1:$D$1200,inv!$A$1:$A$1200,$B449,inv!$T$1:$T$1200,$A449,inv!$U$1:$U$1200,'DIAS DE INVENTARIO TAT'!F$1)</f>
        <v>0</v>
      </c>
      <c r="G449">
        <f>+SUMIFS(inv!$D$1:$D$1200,inv!$A$1:$A$1200,$B449,inv!$T$1:$T$1200,$A449,inv!$U$1:$U$1200,'DIAS DE INVENTARIO TAT'!G$1)</f>
        <v>0</v>
      </c>
      <c r="H449">
        <f>+SUMIFS(inv!$D$1:$D$1200,inv!$A$1:$A$1200,$B449,inv!$T$1:$T$1200,$A449,inv!$U$1:$U$1200,'DIAS DE INVENTARIO TAT'!H$1)</f>
        <v>0</v>
      </c>
      <c r="I449">
        <f>+SUMIFS(inv!$D$1:$D$1200,inv!$A$1:$A$1200,$B449,inv!$T$1:$T$1200,$A449,inv!$U$1:$U$1200,'DIAS DE INVENTARIO TAT'!I$1)</f>
        <v>0</v>
      </c>
      <c r="J449">
        <f>+SUMIFS(inv!$D$1:$D$1200,inv!$A$1:$A$1200,$B449,inv!$T$1:$T$1200,$A449,inv!$U$1:$U$1200,'DIAS DE INVENTARIO TAT'!J$1)</f>
        <v>0</v>
      </c>
      <c r="K449">
        <f>+SUMIFS(inv!$D$1:$D$1200,inv!$A$1:$A$1200,$B449,inv!$T$1:$T$1200,$A449,inv!$U$1:$U$1200,'DIAS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+SUMIFS(inv!$D$1:$D$1200,inv!$A$1:$A$1200,$B450,inv!$T$1:$T$1200,$A450,inv!$U$1:$U$1200,'DIAS DE INVENTARIO TAT'!E$1)</f>
        <v>0</v>
      </c>
      <c r="F450">
        <f>+SUMIFS(inv!$D$1:$D$1200,inv!$A$1:$A$1200,$B450,inv!$T$1:$T$1200,$A450,inv!$U$1:$U$1200,'DIAS DE INVENTARIO TAT'!F$1)</f>
        <v>0</v>
      </c>
      <c r="G450">
        <f>+SUMIFS(inv!$D$1:$D$1200,inv!$A$1:$A$1200,$B450,inv!$T$1:$T$1200,$A450,inv!$U$1:$U$1200,'DIAS DE INVENTARIO TAT'!G$1)</f>
        <v>0</v>
      </c>
      <c r="H450">
        <f>+SUMIFS(inv!$D$1:$D$1200,inv!$A$1:$A$1200,$B450,inv!$T$1:$T$1200,$A450,inv!$U$1:$U$1200,'DIAS DE INVENTARIO TAT'!H$1)</f>
        <v>0</v>
      </c>
      <c r="I450">
        <f>+SUMIFS(inv!$D$1:$D$1200,inv!$A$1:$A$1200,$B450,inv!$T$1:$T$1200,$A450,inv!$U$1:$U$1200,'DIAS DE INVENTARIO TAT'!I$1)</f>
        <v>0</v>
      </c>
      <c r="J450">
        <f>+SUMIFS(inv!$D$1:$D$1200,inv!$A$1:$A$1200,$B450,inv!$T$1:$T$1200,$A450,inv!$U$1:$U$1200,'DIAS DE INVENTARIO TAT'!J$1)</f>
        <v>0</v>
      </c>
      <c r="K450">
        <f>+SUMIFS(inv!$D$1:$D$1200,inv!$A$1:$A$1200,$B450,inv!$T$1:$T$1200,$A450,inv!$U$1:$U$1200,'DIAS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+SUMIFS(inv!$D$1:$D$1200,inv!$A$1:$A$1200,$B451,inv!$T$1:$T$1200,$A451,inv!$U$1:$U$1200,'DIAS DE INVENTARIO TAT'!E$1)</f>
        <v>0</v>
      </c>
      <c r="F451">
        <f>+SUMIFS(inv!$D$1:$D$1200,inv!$A$1:$A$1200,$B451,inv!$T$1:$T$1200,$A451,inv!$U$1:$U$1200,'DIAS DE INVENTARIO TAT'!F$1)</f>
        <v>0</v>
      </c>
      <c r="G451">
        <f>+SUMIFS(inv!$D$1:$D$1200,inv!$A$1:$A$1200,$B451,inv!$T$1:$T$1200,$A451,inv!$U$1:$U$1200,'DIAS DE INVENTARIO TAT'!G$1)</f>
        <v>0</v>
      </c>
      <c r="H451">
        <f>+SUMIFS(inv!$D$1:$D$1200,inv!$A$1:$A$1200,$B451,inv!$T$1:$T$1200,$A451,inv!$U$1:$U$1200,'DIAS DE INVENTARIO TAT'!H$1)</f>
        <v>0</v>
      </c>
      <c r="I451">
        <f>+SUMIFS(inv!$D$1:$D$1200,inv!$A$1:$A$1200,$B451,inv!$T$1:$T$1200,$A451,inv!$U$1:$U$1200,'DIAS DE INVENTARIO TAT'!I$1)</f>
        <v>0</v>
      </c>
      <c r="J451">
        <f>+SUMIFS(inv!$D$1:$D$1200,inv!$A$1:$A$1200,$B451,inv!$T$1:$T$1200,$A451,inv!$U$1:$U$1200,'DIAS DE INVENTARIO TAT'!J$1)</f>
        <v>0</v>
      </c>
      <c r="K451">
        <f>+SUMIFS(inv!$D$1:$D$1200,inv!$A$1:$A$1200,$B451,inv!$T$1:$T$1200,$A451,inv!$U$1:$U$1200,'DIAS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+SUMIFS(inv!$D$1:$D$1200,inv!$A$1:$A$1200,$B452,inv!$T$1:$T$1200,$A452,inv!$U$1:$U$1200,'DIAS DE INVENTARIO TAT'!E$1)</f>
        <v>0</v>
      </c>
      <c r="F452">
        <f>+SUMIFS(inv!$D$1:$D$1200,inv!$A$1:$A$1200,$B452,inv!$T$1:$T$1200,$A452,inv!$U$1:$U$1200,'DIAS DE INVENTARIO TAT'!F$1)</f>
        <v>0</v>
      </c>
      <c r="G452">
        <f>+SUMIFS(inv!$D$1:$D$1200,inv!$A$1:$A$1200,$B452,inv!$T$1:$T$1200,$A452,inv!$U$1:$U$1200,'DIAS DE INVENTARIO TAT'!G$1)</f>
        <v>0</v>
      </c>
      <c r="H452">
        <f>+SUMIFS(inv!$D$1:$D$1200,inv!$A$1:$A$1200,$B452,inv!$T$1:$T$1200,$A452,inv!$U$1:$U$1200,'DIAS DE INVENTARIO TAT'!H$1)</f>
        <v>0</v>
      </c>
      <c r="I452">
        <f>+SUMIFS(inv!$D$1:$D$1200,inv!$A$1:$A$1200,$B452,inv!$T$1:$T$1200,$A452,inv!$U$1:$U$1200,'DIAS DE INVENTARIO TAT'!I$1)</f>
        <v>0</v>
      </c>
      <c r="J452">
        <f>+SUMIFS(inv!$D$1:$D$1200,inv!$A$1:$A$1200,$B452,inv!$T$1:$T$1200,$A452,inv!$U$1:$U$1200,'DIAS DE INVENTARIO TAT'!J$1)</f>
        <v>0</v>
      </c>
      <c r="K452">
        <f>+SUMIFS(inv!$D$1:$D$1200,inv!$A$1:$A$1200,$B452,inv!$T$1:$T$1200,$A452,inv!$U$1:$U$1200,'DIAS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+SUMIFS(inv!$D$1:$D$1200,inv!$A$1:$A$1200,$B453,inv!$T$1:$T$1200,$A453,inv!$U$1:$U$1200,'DIAS DE INVENTARIO TAT'!E$1)</f>
        <v>0</v>
      </c>
      <c r="F453">
        <f>+SUMIFS(inv!$D$1:$D$1200,inv!$A$1:$A$1200,$B453,inv!$T$1:$T$1200,$A453,inv!$U$1:$U$1200,'DIAS DE INVENTARIO TAT'!F$1)</f>
        <v>0</v>
      </c>
      <c r="G453">
        <f>+SUMIFS(inv!$D$1:$D$1200,inv!$A$1:$A$1200,$B453,inv!$T$1:$T$1200,$A453,inv!$U$1:$U$1200,'DIAS DE INVENTARIO TAT'!G$1)</f>
        <v>0</v>
      </c>
      <c r="H453">
        <f>+SUMIFS(inv!$D$1:$D$1200,inv!$A$1:$A$1200,$B453,inv!$T$1:$T$1200,$A453,inv!$U$1:$U$1200,'DIAS DE INVENTARIO TAT'!H$1)</f>
        <v>0</v>
      </c>
      <c r="I453">
        <f>+SUMIFS(inv!$D$1:$D$1200,inv!$A$1:$A$1200,$B453,inv!$T$1:$T$1200,$A453,inv!$U$1:$U$1200,'DIAS DE INVENTARIO TAT'!I$1)</f>
        <v>0</v>
      </c>
      <c r="J453">
        <f>+SUMIFS(inv!$D$1:$D$1200,inv!$A$1:$A$1200,$B453,inv!$T$1:$T$1200,$A453,inv!$U$1:$U$1200,'DIAS DE INVENTARIO TAT'!J$1)</f>
        <v>0</v>
      </c>
      <c r="K453">
        <f>+SUMIFS(inv!$D$1:$D$1200,inv!$A$1:$A$1200,$B453,inv!$T$1:$T$1200,$A453,inv!$U$1:$U$1200,'DIAS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+SUMIFS(inv!$D$1:$D$1200,inv!$A$1:$A$1200,$B454,inv!$T$1:$T$1200,$A454,inv!$U$1:$U$1200,'DIAS DE INVENTARIO TAT'!E$1)</f>
        <v>0</v>
      </c>
      <c r="F454">
        <f>+SUMIFS(inv!$D$1:$D$1200,inv!$A$1:$A$1200,$B454,inv!$T$1:$T$1200,$A454,inv!$U$1:$U$1200,'DIAS DE INVENTARIO TAT'!F$1)</f>
        <v>0</v>
      </c>
      <c r="G454">
        <f>+SUMIFS(inv!$D$1:$D$1200,inv!$A$1:$A$1200,$B454,inv!$T$1:$T$1200,$A454,inv!$U$1:$U$1200,'DIAS DE INVENTARIO TAT'!G$1)</f>
        <v>0</v>
      </c>
      <c r="H454">
        <f>+SUMIFS(inv!$D$1:$D$1200,inv!$A$1:$A$1200,$B454,inv!$T$1:$T$1200,$A454,inv!$U$1:$U$1200,'DIAS DE INVENTARIO TAT'!H$1)</f>
        <v>0</v>
      </c>
      <c r="I454">
        <f>+SUMIFS(inv!$D$1:$D$1200,inv!$A$1:$A$1200,$B454,inv!$T$1:$T$1200,$A454,inv!$U$1:$U$1200,'DIAS DE INVENTARIO TAT'!I$1)</f>
        <v>0</v>
      </c>
      <c r="J454">
        <f>+SUMIFS(inv!$D$1:$D$1200,inv!$A$1:$A$1200,$B454,inv!$T$1:$T$1200,$A454,inv!$U$1:$U$1200,'DIAS DE INVENTARIO TAT'!J$1)</f>
        <v>0</v>
      </c>
      <c r="K454">
        <f>+SUMIFS(inv!$D$1:$D$1200,inv!$A$1:$A$1200,$B454,inv!$T$1:$T$1200,$A454,inv!$U$1:$U$1200,'DIAS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+SUMIFS(inv!$D$1:$D$1200,inv!$A$1:$A$1200,$B455,inv!$T$1:$T$1200,$A455,inv!$U$1:$U$1200,'DIAS DE INVENTARIO TAT'!E$1)</f>
        <v>0</v>
      </c>
      <c r="F455">
        <f>+SUMIFS(inv!$D$1:$D$1200,inv!$A$1:$A$1200,$B455,inv!$T$1:$T$1200,$A455,inv!$U$1:$U$1200,'DIAS DE INVENTARIO TAT'!F$1)</f>
        <v>0</v>
      </c>
      <c r="G455">
        <f>+SUMIFS(inv!$D$1:$D$1200,inv!$A$1:$A$1200,$B455,inv!$T$1:$T$1200,$A455,inv!$U$1:$U$1200,'DIAS DE INVENTARIO TAT'!G$1)</f>
        <v>0</v>
      </c>
      <c r="H455">
        <f>+SUMIFS(inv!$D$1:$D$1200,inv!$A$1:$A$1200,$B455,inv!$T$1:$T$1200,$A455,inv!$U$1:$U$1200,'DIAS DE INVENTARIO TAT'!H$1)</f>
        <v>0</v>
      </c>
      <c r="I455">
        <f>+SUMIFS(inv!$D$1:$D$1200,inv!$A$1:$A$1200,$B455,inv!$T$1:$T$1200,$A455,inv!$U$1:$U$1200,'DIAS DE INVENTARIO TAT'!I$1)</f>
        <v>0</v>
      </c>
      <c r="J455">
        <f>+SUMIFS(inv!$D$1:$D$1200,inv!$A$1:$A$1200,$B455,inv!$T$1:$T$1200,$A455,inv!$U$1:$U$1200,'DIAS DE INVENTARIO TAT'!J$1)</f>
        <v>0</v>
      </c>
      <c r="K455">
        <f>+SUMIFS(inv!$D$1:$D$1200,inv!$A$1:$A$1200,$B455,inv!$T$1:$T$1200,$A455,inv!$U$1:$U$1200,'DIAS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+SUMIFS(inv!$D$1:$D$1200,inv!$A$1:$A$1200,$B456,inv!$T$1:$T$1200,$A456,inv!$U$1:$U$1200,'DIAS DE INVENTARIO TAT'!E$1)</f>
        <v>0</v>
      </c>
      <c r="F456">
        <f>+SUMIFS(inv!$D$1:$D$1200,inv!$A$1:$A$1200,$B456,inv!$T$1:$T$1200,$A456,inv!$U$1:$U$1200,'DIAS DE INVENTARIO TAT'!F$1)</f>
        <v>0</v>
      </c>
      <c r="G456">
        <f>+SUMIFS(inv!$D$1:$D$1200,inv!$A$1:$A$1200,$B456,inv!$T$1:$T$1200,$A456,inv!$U$1:$U$1200,'DIAS DE INVENTARIO TAT'!G$1)</f>
        <v>0</v>
      </c>
      <c r="H456">
        <f>+SUMIFS(inv!$D$1:$D$1200,inv!$A$1:$A$1200,$B456,inv!$T$1:$T$1200,$A456,inv!$U$1:$U$1200,'DIAS DE INVENTARIO TAT'!H$1)</f>
        <v>0</v>
      </c>
      <c r="I456">
        <f>+SUMIFS(inv!$D$1:$D$1200,inv!$A$1:$A$1200,$B456,inv!$T$1:$T$1200,$A456,inv!$U$1:$U$1200,'DIAS DE INVENTARIO TAT'!I$1)</f>
        <v>0</v>
      </c>
      <c r="J456">
        <f>+SUMIFS(inv!$D$1:$D$1200,inv!$A$1:$A$1200,$B456,inv!$T$1:$T$1200,$A456,inv!$U$1:$U$1200,'DIAS DE INVENTARIO TAT'!J$1)</f>
        <v>0</v>
      </c>
      <c r="K456">
        <f>+SUMIFS(inv!$D$1:$D$1200,inv!$A$1:$A$1200,$B456,inv!$T$1:$T$1200,$A456,inv!$U$1:$U$1200,'DIAS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+SUMIFS(inv!$D$1:$D$1200,inv!$A$1:$A$1200,$B457,inv!$T$1:$T$1200,$A457,inv!$U$1:$U$1200,'DIAS DE INVENTARIO TAT'!E$1)</f>
        <v>0</v>
      </c>
      <c r="F457">
        <f>+SUMIFS(inv!$D$1:$D$1200,inv!$A$1:$A$1200,$B457,inv!$T$1:$T$1200,$A457,inv!$U$1:$U$1200,'DIAS DE INVENTARIO TAT'!F$1)</f>
        <v>0</v>
      </c>
      <c r="G457">
        <f>+SUMIFS(inv!$D$1:$D$1200,inv!$A$1:$A$1200,$B457,inv!$T$1:$T$1200,$A457,inv!$U$1:$U$1200,'DIAS DE INVENTARIO TAT'!G$1)</f>
        <v>0</v>
      </c>
      <c r="H457">
        <f>+SUMIFS(inv!$D$1:$D$1200,inv!$A$1:$A$1200,$B457,inv!$T$1:$T$1200,$A457,inv!$U$1:$U$1200,'DIAS DE INVENTARIO TAT'!H$1)</f>
        <v>0</v>
      </c>
      <c r="I457">
        <f>+SUMIFS(inv!$D$1:$D$1200,inv!$A$1:$A$1200,$B457,inv!$T$1:$T$1200,$A457,inv!$U$1:$U$1200,'DIAS DE INVENTARIO TAT'!I$1)</f>
        <v>0</v>
      </c>
      <c r="J457">
        <f>+SUMIFS(inv!$D$1:$D$1200,inv!$A$1:$A$1200,$B457,inv!$T$1:$T$1200,$A457,inv!$U$1:$U$1200,'DIAS DE INVENTARIO TAT'!J$1)</f>
        <v>0</v>
      </c>
      <c r="K457">
        <f>+SUMIFS(inv!$D$1:$D$1200,inv!$A$1:$A$1200,$B457,inv!$T$1:$T$1200,$A457,inv!$U$1:$U$1200,'DIAS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+SUMIFS(inv!$D$1:$D$1200,inv!$A$1:$A$1200,$B458,inv!$T$1:$T$1200,$A458,inv!$U$1:$U$1200,'DIAS DE INVENTARIO TAT'!E$1)</f>
        <v>0</v>
      </c>
      <c r="F458">
        <f>+SUMIFS(inv!$D$1:$D$1200,inv!$A$1:$A$1200,$B458,inv!$T$1:$T$1200,$A458,inv!$U$1:$U$1200,'DIAS DE INVENTARIO TAT'!F$1)</f>
        <v>0</v>
      </c>
      <c r="G458">
        <f>+SUMIFS(inv!$D$1:$D$1200,inv!$A$1:$A$1200,$B458,inv!$T$1:$T$1200,$A458,inv!$U$1:$U$1200,'DIAS DE INVENTARIO TAT'!G$1)</f>
        <v>0</v>
      </c>
      <c r="H458">
        <f>+SUMIFS(inv!$D$1:$D$1200,inv!$A$1:$A$1200,$B458,inv!$T$1:$T$1200,$A458,inv!$U$1:$U$1200,'DIAS DE INVENTARIO TAT'!H$1)</f>
        <v>0</v>
      </c>
      <c r="I458">
        <f>+SUMIFS(inv!$D$1:$D$1200,inv!$A$1:$A$1200,$B458,inv!$T$1:$T$1200,$A458,inv!$U$1:$U$1200,'DIAS DE INVENTARIO TAT'!I$1)</f>
        <v>0</v>
      </c>
      <c r="J458">
        <f>+SUMIFS(inv!$D$1:$D$1200,inv!$A$1:$A$1200,$B458,inv!$T$1:$T$1200,$A458,inv!$U$1:$U$1200,'DIAS DE INVENTARIO TAT'!J$1)</f>
        <v>0</v>
      </c>
      <c r="K458">
        <f>+SUMIFS(inv!$D$1:$D$1200,inv!$A$1:$A$1200,$B458,inv!$T$1:$T$1200,$A458,inv!$U$1:$U$1200,'DIAS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+SUMIFS(inv!$D$1:$D$1200,inv!$A$1:$A$1200,$B459,inv!$T$1:$T$1200,$A459,inv!$U$1:$U$1200,'DIAS DE INVENTARIO TAT'!E$1)</f>
        <v>0</v>
      </c>
      <c r="F459">
        <f>+SUMIFS(inv!$D$1:$D$1200,inv!$A$1:$A$1200,$B459,inv!$T$1:$T$1200,$A459,inv!$U$1:$U$1200,'DIAS DE INVENTARIO TAT'!F$1)</f>
        <v>0</v>
      </c>
      <c r="G459">
        <f>+SUMIFS(inv!$D$1:$D$1200,inv!$A$1:$A$1200,$B459,inv!$T$1:$T$1200,$A459,inv!$U$1:$U$1200,'DIAS DE INVENTARIO TAT'!G$1)</f>
        <v>0</v>
      </c>
      <c r="H459">
        <f>+SUMIFS(inv!$D$1:$D$1200,inv!$A$1:$A$1200,$B459,inv!$T$1:$T$1200,$A459,inv!$U$1:$U$1200,'DIAS DE INVENTARIO TAT'!H$1)</f>
        <v>0</v>
      </c>
      <c r="I459">
        <f>+SUMIFS(inv!$D$1:$D$1200,inv!$A$1:$A$1200,$B459,inv!$T$1:$T$1200,$A459,inv!$U$1:$U$1200,'DIAS DE INVENTARIO TAT'!I$1)</f>
        <v>0</v>
      </c>
      <c r="J459">
        <f>+SUMIFS(inv!$D$1:$D$1200,inv!$A$1:$A$1200,$B459,inv!$T$1:$T$1200,$A459,inv!$U$1:$U$1200,'DIAS DE INVENTARIO TAT'!J$1)</f>
        <v>0</v>
      </c>
      <c r="K459">
        <f>+SUMIFS(inv!$D$1:$D$1200,inv!$A$1:$A$1200,$B459,inv!$T$1:$T$1200,$A459,inv!$U$1:$U$1200,'DIAS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+SUMIFS(inv!$D$1:$D$1200,inv!$A$1:$A$1200,$B460,inv!$T$1:$T$1200,$A460,inv!$U$1:$U$1200,'DIAS DE INVENTARIO TAT'!E$1)</f>
        <v>0</v>
      </c>
      <c r="F460">
        <f>+SUMIFS(inv!$D$1:$D$1200,inv!$A$1:$A$1200,$B460,inv!$T$1:$T$1200,$A460,inv!$U$1:$U$1200,'DIAS DE INVENTARIO TAT'!F$1)</f>
        <v>0</v>
      </c>
      <c r="G460">
        <f>+SUMIFS(inv!$D$1:$D$1200,inv!$A$1:$A$1200,$B460,inv!$T$1:$T$1200,$A460,inv!$U$1:$U$1200,'DIAS DE INVENTARIO TAT'!G$1)</f>
        <v>0</v>
      </c>
      <c r="H460">
        <f>+SUMIFS(inv!$D$1:$D$1200,inv!$A$1:$A$1200,$B460,inv!$T$1:$T$1200,$A460,inv!$U$1:$U$1200,'DIAS DE INVENTARIO TAT'!H$1)</f>
        <v>0</v>
      </c>
      <c r="I460">
        <f>+SUMIFS(inv!$D$1:$D$1200,inv!$A$1:$A$1200,$B460,inv!$T$1:$T$1200,$A460,inv!$U$1:$U$1200,'DIAS DE INVENTARIO TAT'!I$1)</f>
        <v>0</v>
      </c>
      <c r="J460">
        <f>+SUMIFS(inv!$D$1:$D$1200,inv!$A$1:$A$1200,$B460,inv!$T$1:$T$1200,$A460,inv!$U$1:$U$1200,'DIAS DE INVENTARIO TAT'!J$1)</f>
        <v>0</v>
      </c>
      <c r="K460">
        <f>+SUMIFS(inv!$D$1:$D$1200,inv!$A$1:$A$1200,$B460,inv!$T$1:$T$1200,$A460,inv!$U$1:$U$1200,'DIAS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+SUMIFS(inv!$D$1:$D$1200,inv!$A$1:$A$1200,$B461,inv!$T$1:$T$1200,$A461,inv!$U$1:$U$1200,'DIAS DE INVENTARIO TAT'!E$1)</f>
        <v>0</v>
      </c>
      <c r="F461">
        <f>+SUMIFS(inv!$D$1:$D$1200,inv!$A$1:$A$1200,$B461,inv!$T$1:$T$1200,$A461,inv!$U$1:$U$1200,'DIAS DE INVENTARIO TAT'!F$1)</f>
        <v>0</v>
      </c>
      <c r="G461">
        <f>+SUMIFS(inv!$D$1:$D$1200,inv!$A$1:$A$1200,$B461,inv!$T$1:$T$1200,$A461,inv!$U$1:$U$1200,'DIAS DE INVENTARIO TAT'!G$1)</f>
        <v>0</v>
      </c>
      <c r="H461">
        <f>+SUMIFS(inv!$D$1:$D$1200,inv!$A$1:$A$1200,$B461,inv!$T$1:$T$1200,$A461,inv!$U$1:$U$1200,'DIAS DE INVENTARIO TAT'!H$1)</f>
        <v>0</v>
      </c>
      <c r="I461">
        <f>+SUMIFS(inv!$D$1:$D$1200,inv!$A$1:$A$1200,$B461,inv!$T$1:$T$1200,$A461,inv!$U$1:$U$1200,'DIAS DE INVENTARIO TAT'!I$1)</f>
        <v>0</v>
      </c>
      <c r="J461">
        <f>+SUMIFS(inv!$D$1:$D$1200,inv!$A$1:$A$1200,$B461,inv!$T$1:$T$1200,$A461,inv!$U$1:$U$1200,'DIAS DE INVENTARIO TAT'!J$1)</f>
        <v>0</v>
      </c>
      <c r="K461">
        <f>+SUMIFS(inv!$D$1:$D$1200,inv!$A$1:$A$1200,$B461,inv!$T$1:$T$1200,$A461,inv!$U$1:$U$1200,'DIAS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+SUMIFS(inv!$D$1:$D$1200,inv!$A$1:$A$1200,$B462,inv!$T$1:$T$1200,$A462,inv!$U$1:$U$1200,'DIAS DE INVENTARIO TAT'!E$1)</f>
        <v>0</v>
      </c>
      <c r="F462">
        <f>+SUMIFS(inv!$D$1:$D$1200,inv!$A$1:$A$1200,$B462,inv!$T$1:$T$1200,$A462,inv!$U$1:$U$1200,'DIAS DE INVENTARIO TAT'!F$1)</f>
        <v>0</v>
      </c>
      <c r="G462">
        <f>+SUMIFS(inv!$D$1:$D$1200,inv!$A$1:$A$1200,$B462,inv!$T$1:$T$1200,$A462,inv!$U$1:$U$1200,'DIAS DE INVENTARIO TAT'!G$1)</f>
        <v>0</v>
      </c>
      <c r="H462">
        <f>+SUMIFS(inv!$D$1:$D$1200,inv!$A$1:$A$1200,$B462,inv!$T$1:$T$1200,$A462,inv!$U$1:$U$1200,'DIAS DE INVENTARIO TAT'!H$1)</f>
        <v>0</v>
      </c>
      <c r="I462">
        <f>+SUMIFS(inv!$D$1:$D$1200,inv!$A$1:$A$1200,$B462,inv!$T$1:$T$1200,$A462,inv!$U$1:$U$1200,'DIAS DE INVENTARIO TAT'!I$1)</f>
        <v>0</v>
      </c>
      <c r="J462">
        <f>+SUMIFS(inv!$D$1:$D$1200,inv!$A$1:$A$1200,$B462,inv!$T$1:$T$1200,$A462,inv!$U$1:$U$1200,'DIAS DE INVENTARIO TAT'!J$1)</f>
        <v>0</v>
      </c>
      <c r="K462">
        <f>+SUMIFS(inv!$D$1:$D$1200,inv!$A$1:$A$1200,$B462,inv!$T$1:$T$1200,$A462,inv!$U$1:$U$1200,'DIAS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+SUMIFS(inv!$D$1:$D$1200,inv!$A$1:$A$1200,$B463,inv!$T$1:$T$1200,$A463,inv!$U$1:$U$1200,'DIAS DE INVENTARIO TAT'!E$1)</f>
        <v>0</v>
      </c>
      <c r="F463">
        <f>+SUMIFS(inv!$D$1:$D$1200,inv!$A$1:$A$1200,$B463,inv!$T$1:$T$1200,$A463,inv!$U$1:$U$1200,'DIAS DE INVENTARIO TAT'!F$1)</f>
        <v>0</v>
      </c>
      <c r="G463">
        <f>+SUMIFS(inv!$D$1:$D$1200,inv!$A$1:$A$1200,$B463,inv!$T$1:$T$1200,$A463,inv!$U$1:$U$1200,'DIAS DE INVENTARIO TAT'!G$1)</f>
        <v>0</v>
      </c>
      <c r="H463">
        <f>+SUMIFS(inv!$D$1:$D$1200,inv!$A$1:$A$1200,$B463,inv!$T$1:$T$1200,$A463,inv!$U$1:$U$1200,'DIAS DE INVENTARIO TAT'!H$1)</f>
        <v>0</v>
      </c>
      <c r="I463">
        <f>+SUMIFS(inv!$D$1:$D$1200,inv!$A$1:$A$1200,$B463,inv!$T$1:$T$1200,$A463,inv!$U$1:$U$1200,'DIAS DE INVENTARIO TAT'!I$1)</f>
        <v>0</v>
      </c>
      <c r="J463">
        <f>+SUMIFS(inv!$D$1:$D$1200,inv!$A$1:$A$1200,$B463,inv!$T$1:$T$1200,$A463,inv!$U$1:$U$1200,'DIAS DE INVENTARIO TAT'!J$1)</f>
        <v>0</v>
      </c>
      <c r="K463">
        <f>+SUMIFS(inv!$D$1:$D$1200,inv!$A$1:$A$1200,$B463,inv!$T$1:$T$1200,$A463,inv!$U$1:$U$1200,'DIAS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+SUMIFS(inv!$D$1:$D$1200,inv!$A$1:$A$1200,$B464,inv!$T$1:$T$1200,$A464,inv!$U$1:$U$1200,'DIAS DE INVENTARIO TAT'!E$1)</f>
        <v>0</v>
      </c>
      <c r="F464">
        <f>+SUMIFS(inv!$D$1:$D$1200,inv!$A$1:$A$1200,$B464,inv!$T$1:$T$1200,$A464,inv!$U$1:$U$1200,'DIAS DE INVENTARIO TAT'!F$1)</f>
        <v>0</v>
      </c>
      <c r="G464">
        <f>+SUMIFS(inv!$D$1:$D$1200,inv!$A$1:$A$1200,$B464,inv!$T$1:$T$1200,$A464,inv!$U$1:$U$1200,'DIAS DE INVENTARIO TAT'!G$1)</f>
        <v>0</v>
      </c>
      <c r="H464">
        <f>+SUMIFS(inv!$D$1:$D$1200,inv!$A$1:$A$1200,$B464,inv!$T$1:$T$1200,$A464,inv!$U$1:$U$1200,'DIAS DE INVENTARIO TAT'!H$1)</f>
        <v>0</v>
      </c>
      <c r="I464">
        <f>+SUMIFS(inv!$D$1:$D$1200,inv!$A$1:$A$1200,$B464,inv!$T$1:$T$1200,$A464,inv!$U$1:$U$1200,'DIAS DE INVENTARIO TAT'!I$1)</f>
        <v>0</v>
      </c>
      <c r="J464">
        <f>+SUMIFS(inv!$D$1:$D$1200,inv!$A$1:$A$1200,$B464,inv!$T$1:$T$1200,$A464,inv!$U$1:$U$1200,'DIAS DE INVENTARIO TAT'!J$1)</f>
        <v>0</v>
      </c>
      <c r="K464">
        <f>+SUMIFS(inv!$D$1:$D$1200,inv!$A$1:$A$1200,$B464,inv!$T$1:$T$1200,$A464,inv!$U$1:$U$1200,'DIAS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+SUMIFS(inv!$D$1:$D$1200,inv!$A$1:$A$1200,$B465,inv!$T$1:$T$1200,$A465,inv!$U$1:$U$1200,'DIAS DE INVENTARIO TAT'!E$1)</f>
        <v>0</v>
      </c>
      <c r="F465">
        <f>+SUMIFS(inv!$D$1:$D$1200,inv!$A$1:$A$1200,$B465,inv!$T$1:$T$1200,$A465,inv!$U$1:$U$1200,'DIAS DE INVENTARIO TAT'!F$1)</f>
        <v>0</v>
      </c>
      <c r="G465">
        <f>+SUMIFS(inv!$D$1:$D$1200,inv!$A$1:$A$1200,$B465,inv!$T$1:$T$1200,$A465,inv!$U$1:$U$1200,'DIAS DE INVENTARIO TAT'!G$1)</f>
        <v>0</v>
      </c>
      <c r="H465">
        <f>+SUMIFS(inv!$D$1:$D$1200,inv!$A$1:$A$1200,$B465,inv!$T$1:$T$1200,$A465,inv!$U$1:$U$1200,'DIAS DE INVENTARIO TAT'!H$1)</f>
        <v>0</v>
      </c>
      <c r="I465">
        <f>+SUMIFS(inv!$D$1:$D$1200,inv!$A$1:$A$1200,$B465,inv!$T$1:$T$1200,$A465,inv!$U$1:$U$1200,'DIAS DE INVENTARIO TAT'!I$1)</f>
        <v>0</v>
      </c>
      <c r="J465">
        <f>+SUMIFS(inv!$D$1:$D$1200,inv!$A$1:$A$1200,$B465,inv!$T$1:$T$1200,$A465,inv!$U$1:$U$1200,'DIAS DE INVENTARIO TAT'!J$1)</f>
        <v>0</v>
      </c>
      <c r="K465">
        <f>+SUMIFS(inv!$D$1:$D$1200,inv!$A$1:$A$1200,$B465,inv!$T$1:$T$1200,$A465,inv!$U$1:$U$1200,'DIAS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+SUMIFS(inv!$D$1:$D$1200,inv!$A$1:$A$1200,$B466,inv!$T$1:$T$1200,$A466,inv!$U$1:$U$1200,'DIAS DE INVENTARIO TAT'!E$1)</f>
        <v>0</v>
      </c>
      <c r="F466">
        <f>+SUMIFS(inv!$D$1:$D$1200,inv!$A$1:$A$1200,$B466,inv!$T$1:$T$1200,$A466,inv!$U$1:$U$1200,'DIAS DE INVENTARIO TAT'!F$1)</f>
        <v>0</v>
      </c>
      <c r="G466">
        <f>+SUMIFS(inv!$D$1:$D$1200,inv!$A$1:$A$1200,$B466,inv!$T$1:$T$1200,$A466,inv!$U$1:$U$1200,'DIAS DE INVENTARIO TAT'!G$1)</f>
        <v>0</v>
      </c>
      <c r="H466">
        <f>+SUMIFS(inv!$D$1:$D$1200,inv!$A$1:$A$1200,$B466,inv!$T$1:$T$1200,$A466,inv!$U$1:$U$1200,'DIAS DE INVENTARIO TAT'!H$1)</f>
        <v>0</v>
      </c>
      <c r="I466">
        <f>+SUMIFS(inv!$D$1:$D$1200,inv!$A$1:$A$1200,$B466,inv!$T$1:$T$1200,$A466,inv!$U$1:$U$1200,'DIAS DE INVENTARIO TAT'!I$1)</f>
        <v>0</v>
      </c>
      <c r="J466">
        <f>+SUMIFS(inv!$D$1:$D$1200,inv!$A$1:$A$1200,$B466,inv!$T$1:$T$1200,$A466,inv!$U$1:$U$1200,'DIAS DE INVENTARIO TAT'!J$1)</f>
        <v>0</v>
      </c>
      <c r="K466">
        <f>+SUMIFS(inv!$D$1:$D$1200,inv!$A$1:$A$1200,$B466,inv!$T$1:$T$1200,$A466,inv!$U$1:$U$1200,'DIAS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+SUMIFS(inv!$D$1:$D$1200,inv!$A$1:$A$1200,$B467,inv!$T$1:$T$1200,$A467,inv!$U$1:$U$1200,'DIAS DE INVENTARIO TAT'!E$1)</f>
        <v>0</v>
      </c>
      <c r="F467">
        <f>+SUMIFS(inv!$D$1:$D$1200,inv!$A$1:$A$1200,$B467,inv!$T$1:$T$1200,$A467,inv!$U$1:$U$1200,'DIAS DE INVENTARIO TAT'!F$1)</f>
        <v>0</v>
      </c>
      <c r="G467">
        <f>+SUMIFS(inv!$D$1:$D$1200,inv!$A$1:$A$1200,$B467,inv!$T$1:$T$1200,$A467,inv!$U$1:$U$1200,'DIAS DE INVENTARIO TAT'!G$1)</f>
        <v>0</v>
      </c>
      <c r="H467">
        <f>+SUMIFS(inv!$D$1:$D$1200,inv!$A$1:$A$1200,$B467,inv!$T$1:$T$1200,$A467,inv!$U$1:$U$1200,'DIAS DE INVENTARIO TAT'!H$1)</f>
        <v>0</v>
      </c>
      <c r="I467">
        <f>+SUMIFS(inv!$D$1:$D$1200,inv!$A$1:$A$1200,$B467,inv!$T$1:$T$1200,$A467,inv!$U$1:$U$1200,'DIAS DE INVENTARIO TAT'!I$1)</f>
        <v>0</v>
      </c>
      <c r="J467">
        <f>+SUMIFS(inv!$D$1:$D$1200,inv!$A$1:$A$1200,$B467,inv!$T$1:$T$1200,$A467,inv!$U$1:$U$1200,'DIAS DE INVENTARIO TAT'!J$1)</f>
        <v>0</v>
      </c>
      <c r="K467">
        <f>+SUMIFS(inv!$D$1:$D$1200,inv!$A$1:$A$1200,$B467,inv!$T$1:$T$1200,$A467,inv!$U$1:$U$1200,'DIAS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+SUMIFS(inv!$D$1:$D$1200,inv!$A$1:$A$1200,$B468,inv!$T$1:$T$1200,$A468,inv!$U$1:$U$1200,'DIAS DE INVENTARIO TAT'!E$1)</f>
        <v>0</v>
      </c>
      <c r="F468">
        <f>+SUMIFS(inv!$D$1:$D$1200,inv!$A$1:$A$1200,$B468,inv!$T$1:$T$1200,$A468,inv!$U$1:$U$1200,'DIAS DE INVENTARIO TAT'!F$1)</f>
        <v>0</v>
      </c>
      <c r="G468">
        <f>+SUMIFS(inv!$D$1:$D$1200,inv!$A$1:$A$1200,$B468,inv!$T$1:$T$1200,$A468,inv!$U$1:$U$1200,'DIAS DE INVENTARIO TAT'!G$1)</f>
        <v>0</v>
      </c>
      <c r="H468">
        <f>+SUMIFS(inv!$D$1:$D$1200,inv!$A$1:$A$1200,$B468,inv!$T$1:$T$1200,$A468,inv!$U$1:$U$1200,'DIAS DE INVENTARIO TAT'!H$1)</f>
        <v>0</v>
      </c>
      <c r="I468">
        <f>+SUMIFS(inv!$D$1:$D$1200,inv!$A$1:$A$1200,$B468,inv!$T$1:$T$1200,$A468,inv!$U$1:$U$1200,'DIAS DE INVENTARIO TAT'!I$1)</f>
        <v>0</v>
      </c>
      <c r="J468">
        <f>+SUMIFS(inv!$D$1:$D$1200,inv!$A$1:$A$1200,$B468,inv!$T$1:$T$1200,$A468,inv!$U$1:$U$1200,'DIAS DE INVENTARIO TAT'!J$1)</f>
        <v>0</v>
      </c>
      <c r="K468">
        <f>+SUMIFS(inv!$D$1:$D$1200,inv!$A$1:$A$1200,$B468,inv!$T$1:$T$1200,$A468,inv!$U$1:$U$1200,'DIAS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+SUMIFS(inv!$D$1:$D$1200,inv!$A$1:$A$1200,$B469,inv!$T$1:$T$1200,$A469,inv!$U$1:$U$1200,'DIAS DE INVENTARIO TAT'!E$1)</f>
        <v>0</v>
      </c>
      <c r="F469">
        <f>+SUMIFS(inv!$D$1:$D$1200,inv!$A$1:$A$1200,$B469,inv!$T$1:$T$1200,$A469,inv!$U$1:$U$1200,'DIAS DE INVENTARIO TAT'!F$1)</f>
        <v>0</v>
      </c>
      <c r="G469">
        <f>+SUMIFS(inv!$D$1:$D$1200,inv!$A$1:$A$1200,$B469,inv!$T$1:$T$1200,$A469,inv!$U$1:$U$1200,'DIAS DE INVENTARIO TAT'!G$1)</f>
        <v>0</v>
      </c>
      <c r="H469">
        <f>+SUMIFS(inv!$D$1:$D$1200,inv!$A$1:$A$1200,$B469,inv!$T$1:$T$1200,$A469,inv!$U$1:$U$1200,'DIAS DE INVENTARIO TAT'!H$1)</f>
        <v>0</v>
      </c>
      <c r="I469">
        <f>+SUMIFS(inv!$D$1:$D$1200,inv!$A$1:$A$1200,$B469,inv!$T$1:$T$1200,$A469,inv!$U$1:$U$1200,'DIAS DE INVENTARIO TAT'!I$1)</f>
        <v>0</v>
      </c>
      <c r="J469">
        <f>+SUMIFS(inv!$D$1:$D$1200,inv!$A$1:$A$1200,$B469,inv!$T$1:$T$1200,$A469,inv!$U$1:$U$1200,'DIAS DE INVENTARIO TAT'!J$1)</f>
        <v>0</v>
      </c>
      <c r="K469">
        <f>+SUMIFS(inv!$D$1:$D$1200,inv!$A$1:$A$1200,$B469,inv!$T$1:$T$1200,$A469,inv!$U$1:$U$1200,'DIAS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+SUMIFS(inv!$D$1:$D$1200,inv!$A$1:$A$1200,$B470,inv!$T$1:$T$1200,$A470,inv!$U$1:$U$1200,'DIAS DE INVENTARIO TAT'!E$1)</f>
        <v>0</v>
      </c>
      <c r="F470">
        <f>+SUMIFS(inv!$D$1:$D$1200,inv!$A$1:$A$1200,$B470,inv!$T$1:$T$1200,$A470,inv!$U$1:$U$1200,'DIAS DE INVENTARIO TAT'!F$1)</f>
        <v>0</v>
      </c>
      <c r="G470">
        <f>+SUMIFS(inv!$D$1:$D$1200,inv!$A$1:$A$1200,$B470,inv!$T$1:$T$1200,$A470,inv!$U$1:$U$1200,'DIAS DE INVENTARIO TAT'!G$1)</f>
        <v>0</v>
      </c>
      <c r="H470">
        <f>+SUMIFS(inv!$D$1:$D$1200,inv!$A$1:$A$1200,$B470,inv!$T$1:$T$1200,$A470,inv!$U$1:$U$1200,'DIAS DE INVENTARIO TAT'!H$1)</f>
        <v>0</v>
      </c>
      <c r="I470">
        <f>+SUMIFS(inv!$D$1:$D$1200,inv!$A$1:$A$1200,$B470,inv!$T$1:$T$1200,$A470,inv!$U$1:$U$1200,'DIAS DE INVENTARIO TAT'!I$1)</f>
        <v>0</v>
      </c>
      <c r="J470">
        <f>+SUMIFS(inv!$D$1:$D$1200,inv!$A$1:$A$1200,$B470,inv!$T$1:$T$1200,$A470,inv!$U$1:$U$1200,'DIAS DE INVENTARIO TAT'!J$1)</f>
        <v>0</v>
      </c>
      <c r="K470">
        <f>+SUMIFS(inv!$D$1:$D$1200,inv!$A$1:$A$1200,$B470,inv!$T$1:$T$1200,$A470,inv!$U$1:$U$1200,'DIAS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+SUMIFS(inv!$D$1:$D$1200,inv!$A$1:$A$1200,$B471,inv!$T$1:$T$1200,$A471,inv!$U$1:$U$1200,'DIAS DE INVENTARIO TAT'!E$1)</f>
        <v>0</v>
      </c>
      <c r="F471">
        <f>+SUMIFS(inv!$D$1:$D$1200,inv!$A$1:$A$1200,$B471,inv!$T$1:$T$1200,$A471,inv!$U$1:$U$1200,'DIAS DE INVENTARIO TAT'!F$1)</f>
        <v>0</v>
      </c>
      <c r="G471">
        <f>+SUMIFS(inv!$D$1:$D$1200,inv!$A$1:$A$1200,$B471,inv!$T$1:$T$1200,$A471,inv!$U$1:$U$1200,'DIAS DE INVENTARIO TAT'!G$1)</f>
        <v>0</v>
      </c>
      <c r="H471">
        <f>+SUMIFS(inv!$D$1:$D$1200,inv!$A$1:$A$1200,$B471,inv!$T$1:$T$1200,$A471,inv!$U$1:$U$1200,'DIAS DE INVENTARIO TAT'!H$1)</f>
        <v>0</v>
      </c>
      <c r="I471">
        <f>+SUMIFS(inv!$D$1:$D$1200,inv!$A$1:$A$1200,$B471,inv!$T$1:$T$1200,$A471,inv!$U$1:$U$1200,'DIAS DE INVENTARIO TAT'!I$1)</f>
        <v>0</v>
      </c>
      <c r="J471">
        <f>+SUMIFS(inv!$D$1:$D$1200,inv!$A$1:$A$1200,$B471,inv!$T$1:$T$1200,$A471,inv!$U$1:$U$1200,'DIAS DE INVENTARIO TAT'!J$1)</f>
        <v>0</v>
      </c>
      <c r="K471">
        <f>+SUMIFS(inv!$D$1:$D$1200,inv!$A$1:$A$1200,$B471,inv!$T$1:$T$1200,$A471,inv!$U$1:$U$1200,'DIAS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+SUMIFS(inv!$D$1:$D$1200,inv!$A$1:$A$1200,$B472,inv!$T$1:$T$1200,$A472,inv!$U$1:$U$1200,'DIAS DE INVENTARIO TAT'!E$1)</f>
        <v>0</v>
      </c>
      <c r="F472">
        <f>+SUMIFS(inv!$D$1:$D$1200,inv!$A$1:$A$1200,$B472,inv!$T$1:$T$1200,$A472,inv!$U$1:$U$1200,'DIAS DE INVENTARIO TAT'!F$1)</f>
        <v>0</v>
      </c>
      <c r="G472">
        <f>+SUMIFS(inv!$D$1:$D$1200,inv!$A$1:$A$1200,$B472,inv!$T$1:$T$1200,$A472,inv!$U$1:$U$1200,'DIAS DE INVENTARIO TAT'!G$1)</f>
        <v>0</v>
      </c>
      <c r="H472">
        <f>+SUMIFS(inv!$D$1:$D$1200,inv!$A$1:$A$1200,$B472,inv!$T$1:$T$1200,$A472,inv!$U$1:$U$1200,'DIAS DE INVENTARIO TAT'!H$1)</f>
        <v>0</v>
      </c>
      <c r="I472">
        <f>+SUMIFS(inv!$D$1:$D$1200,inv!$A$1:$A$1200,$B472,inv!$T$1:$T$1200,$A472,inv!$U$1:$U$1200,'DIAS DE INVENTARIO TAT'!I$1)</f>
        <v>0</v>
      </c>
      <c r="J472">
        <f>+SUMIFS(inv!$D$1:$D$1200,inv!$A$1:$A$1200,$B472,inv!$T$1:$T$1200,$A472,inv!$U$1:$U$1200,'DIAS DE INVENTARIO TAT'!J$1)</f>
        <v>0</v>
      </c>
      <c r="K472">
        <f>+SUMIFS(inv!$D$1:$D$1200,inv!$A$1:$A$1200,$B472,inv!$T$1:$T$1200,$A472,inv!$U$1:$U$1200,'DIAS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+SUMIFS(inv!$D$1:$D$1200,inv!$A$1:$A$1200,$B473,inv!$T$1:$T$1200,$A473,inv!$U$1:$U$1200,'DIAS DE INVENTARIO TAT'!E$1)</f>
        <v>0</v>
      </c>
      <c r="F473">
        <f>+SUMIFS(inv!$D$1:$D$1200,inv!$A$1:$A$1200,$B473,inv!$T$1:$T$1200,$A473,inv!$U$1:$U$1200,'DIAS DE INVENTARIO TAT'!F$1)</f>
        <v>0</v>
      </c>
      <c r="G473">
        <f>+SUMIFS(inv!$D$1:$D$1200,inv!$A$1:$A$1200,$B473,inv!$T$1:$T$1200,$A473,inv!$U$1:$U$1200,'DIAS DE INVENTARIO TAT'!G$1)</f>
        <v>0</v>
      </c>
      <c r="H473">
        <f>+SUMIFS(inv!$D$1:$D$1200,inv!$A$1:$A$1200,$B473,inv!$T$1:$T$1200,$A473,inv!$U$1:$U$1200,'DIAS DE INVENTARIO TAT'!H$1)</f>
        <v>0</v>
      </c>
      <c r="I473">
        <f>+SUMIFS(inv!$D$1:$D$1200,inv!$A$1:$A$1200,$B473,inv!$T$1:$T$1200,$A473,inv!$U$1:$U$1200,'DIAS DE INVENTARIO TAT'!I$1)</f>
        <v>0</v>
      </c>
      <c r="J473">
        <f>+SUMIFS(inv!$D$1:$D$1200,inv!$A$1:$A$1200,$B473,inv!$T$1:$T$1200,$A473,inv!$U$1:$U$1200,'DIAS DE INVENTARIO TAT'!J$1)</f>
        <v>0</v>
      </c>
      <c r="K473">
        <f>+SUMIFS(inv!$D$1:$D$1200,inv!$A$1:$A$1200,$B473,inv!$T$1:$T$1200,$A473,inv!$U$1:$U$1200,'DIAS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+SUMIFS(inv!$D$1:$D$1200,inv!$A$1:$A$1200,$B474,inv!$T$1:$T$1200,$A474,inv!$U$1:$U$1200,'DIAS DE INVENTARIO TAT'!E$1)</f>
        <v>0</v>
      </c>
      <c r="F474">
        <f>+SUMIFS(inv!$D$1:$D$1200,inv!$A$1:$A$1200,$B474,inv!$T$1:$T$1200,$A474,inv!$U$1:$U$1200,'DIAS DE INVENTARIO TAT'!F$1)</f>
        <v>0</v>
      </c>
      <c r="G474">
        <f>+SUMIFS(inv!$D$1:$D$1200,inv!$A$1:$A$1200,$B474,inv!$T$1:$T$1200,$A474,inv!$U$1:$U$1200,'DIAS DE INVENTARIO TAT'!G$1)</f>
        <v>0</v>
      </c>
      <c r="H474">
        <f>+SUMIFS(inv!$D$1:$D$1200,inv!$A$1:$A$1200,$B474,inv!$T$1:$T$1200,$A474,inv!$U$1:$U$1200,'DIAS DE INVENTARIO TAT'!H$1)</f>
        <v>0</v>
      </c>
      <c r="I474">
        <f>+SUMIFS(inv!$D$1:$D$1200,inv!$A$1:$A$1200,$B474,inv!$T$1:$T$1200,$A474,inv!$U$1:$U$1200,'DIAS DE INVENTARIO TAT'!I$1)</f>
        <v>0</v>
      </c>
      <c r="J474">
        <f>+SUMIFS(inv!$D$1:$D$1200,inv!$A$1:$A$1200,$B474,inv!$T$1:$T$1200,$A474,inv!$U$1:$U$1200,'DIAS DE INVENTARIO TAT'!J$1)</f>
        <v>0</v>
      </c>
      <c r="K474">
        <f>+SUMIFS(inv!$D$1:$D$1200,inv!$A$1:$A$1200,$B474,inv!$T$1:$T$1200,$A474,inv!$U$1:$U$1200,'DIAS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+SUMIFS(inv!$D$1:$D$1200,inv!$A$1:$A$1200,$B475,inv!$T$1:$T$1200,$A475,inv!$U$1:$U$1200,'DIAS DE INVENTARIO TAT'!E$1)</f>
        <v>0</v>
      </c>
      <c r="F475">
        <f>+SUMIFS(inv!$D$1:$D$1200,inv!$A$1:$A$1200,$B475,inv!$T$1:$T$1200,$A475,inv!$U$1:$U$1200,'DIAS DE INVENTARIO TAT'!F$1)</f>
        <v>0</v>
      </c>
      <c r="G475">
        <f>+SUMIFS(inv!$D$1:$D$1200,inv!$A$1:$A$1200,$B475,inv!$T$1:$T$1200,$A475,inv!$U$1:$U$1200,'DIAS DE INVENTARIO TAT'!G$1)</f>
        <v>0</v>
      </c>
      <c r="H475">
        <f>+SUMIFS(inv!$D$1:$D$1200,inv!$A$1:$A$1200,$B475,inv!$T$1:$T$1200,$A475,inv!$U$1:$U$1200,'DIAS DE INVENTARIO TAT'!H$1)</f>
        <v>0</v>
      </c>
      <c r="I475">
        <f>+SUMIFS(inv!$D$1:$D$1200,inv!$A$1:$A$1200,$B475,inv!$T$1:$T$1200,$A475,inv!$U$1:$U$1200,'DIAS DE INVENTARIO TAT'!I$1)</f>
        <v>0</v>
      </c>
      <c r="J475">
        <f>+SUMIFS(inv!$D$1:$D$1200,inv!$A$1:$A$1200,$B475,inv!$T$1:$T$1200,$A475,inv!$U$1:$U$1200,'DIAS DE INVENTARIO TAT'!J$1)</f>
        <v>0</v>
      </c>
      <c r="K475">
        <f>+SUMIFS(inv!$D$1:$D$1200,inv!$A$1:$A$1200,$B475,inv!$T$1:$T$1200,$A475,inv!$U$1:$U$1200,'DIAS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+SUMIFS(inv!$D$1:$D$1200,inv!$A$1:$A$1200,$B476,inv!$T$1:$T$1200,$A476,inv!$U$1:$U$1200,'DIAS DE INVENTARIO TAT'!E$1)</f>
        <v>0</v>
      </c>
      <c r="F476">
        <f>+SUMIFS(inv!$D$1:$D$1200,inv!$A$1:$A$1200,$B476,inv!$T$1:$T$1200,$A476,inv!$U$1:$U$1200,'DIAS DE INVENTARIO TAT'!F$1)</f>
        <v>0</v>
      </c>
      <c r="G476">
        <f>+SUMIFS(inv!$D$1:$D$1200,inv!$A$1:$A$1200,$B476,inv!$T$1:$T$1200,$A476,inv!$U$1:$U$1200,'DIAS DE INVENTARIO TAT'!G$1)</f>
        <v>0</v>
      </c>
      <c r="H476">
        <f>+SUMIFS(inv!$D$1:$D$1200,inv!$A$1:$A$1200,$B476,inv!$T$1:$T$1200,$A476,inv!$U$1:$U$1200,'DIAS DE INVENTARIO TAT'!H$1)</f>
        <v>0</v>
      </c>
      <c r="I476">
        <f>+SUMIFS(inv!$D$1:$D$1200,inv!$A$1:$A$1200,$B476,inv!$T$1:$T$1200,$A476,inv!$U$1:$U$1200,'DIAS DE INVENTARIO TAT'!I$1)</f>
        <v>0</v>
      </c>
      <c r="J476">
        <f>+SUMIFS(inv!$D$1:$D$1200,inv!$A$1:$A$1200,$B476,inv!$T$1:$T$1200,$A476,inv!$U$1:$U$1200,'DIAS DE INVENTARIO TAT'!J$1)</f>
        <v>0</v>
      </c>
      <c r="K476">
        <f>+SUMIFS(inv!$D$1:$D$1200,inv!$A$1:$A$1200,$B476,inv!$T$1:$T$1200,$A476,inv!$U$1:$U$1200,'DIAS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+SUMIFS(inv!$D$1:$D$1200,inv!$A$1:$A$1200,$B477,inv!$T$1:$T$1200,$A477,inv!$U$1:$U$1200,'DIAS DE INVENTARIO TAT'!E$1)</f>
        <v>0</v>
      </c>
      <c r="F477">
        <f>+SUMIFS(inv!$D$1:$D$1200,inv!$A$1:$A$1200,$B477,inv!$T$1:$T$1200,$A477,inv!$U$1:$U$1200,'DIAS DE INVENTARIO TAT'!F$1)</f>
        <v>0</v>
      </c>
      <c r="G477">
        <f>+SUMIFS(inv!$D$1:$D$1200,inv!$A$1:$A$1200,$B477,inv!$T$1:$T$1200,$A477,inv!$U$1:$U$1200,'DIAS DE INVENTARIO TAT'!G$1)</f>
        <v>0</v>
      </c>
      <c r="H477">
        <f>+SUMIFS(inv!$D$1:$D$1200,inv!$A$1:$A$1200,$B477,inv!$T$1:$T$1200,$A477,inv!$U$1:$U$1200,'DIAS DE INVENTARIO TAT'!H$1)</f>
        <v>0</v>
      </c>
      <c r="I477">
        <f>+SUMIFS(inv!$D$1:$D$1200,inv!$A$1:$A$1200,$B477,inv!$T$1:$T$1200,$A477,inv!$U$1:$U$1200,'DIAS DE INVENTARIO TAT'!I$1)</f>
        <v>0</v>
      </c>
      <c r="J477">
        <f>+SUMIFS(inv!$D$1:$D$1200,inv!$A$1:$A$1200,$B477,inv!$T$1:$T$1200,$A477,inv!$U$1:$U$1200,'DIAS DE INVENTARIO TAT'!J$1)</f>
        <v>0</v>
      </c>
      <c r="K477">
        <f>+SUMIFS(inv!$D$1:$D$1200,inv!$A$1:$A$1200,$B477,inv!$T$1:$T$1200,$A477,inv!$U$1:$U$1200,'DIAS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+SUMIFS(inv!$D$1:$D$1200,inv!$A$1:$A$1200,$B478,inv!$T$1:$T$1200,$A478,inv!$U$1:$U$1200,'DIAS DE INVENTARIO TAT'!E$1)</f>
        <v>0</v>
      </c>
      <c r="F478">
        <f>+SUMIFS(inv!$D$1:$D$1200,inv!$A$1:$A$1200,$B478,inv!$T$1:$T$1200,$A478,inv!$U$1:$U$1200,'DIAS DE INVENTARIO TAT'!F$1)</f>
        <v>0</v>
      </c>
      <c r="G478">
        <f>+SUMIFS(inv!$D$1:$D$1200,inv!$A$1:$A$1200,$B478,inv!$T$1:$T$1200,$A478,inv!$U$1:$U$1200,'DIAS DE INVENTARIO TAT'!G$1)</f>
        <v>0</v>
      </c>
      <c r="H478">
        <f>+SUMIFS(inv!$D$1:$D$1200,inv!$A$1:$A$1200,$B478,inv!$T$1:$T$1200,$A478,inv!$U$1:$U$1200,'DIAS DE INVENTARIO TAT'!H$1)</f>
        <v>0</v>
      </c>
      <c r="I478">
        <f>+SUMIFS(inv!$D$1:$D$1200,inv!$A$1:$A$1200,$B478,inv!$T$1:$T$1200,$A478,inv!$U$1:$U$1200,'DIAS DE INVENTARIO TAT'!I$1)</f>
        <v>0</v>
      </c>
      <c r="J478">
        <f>+SUMIFS(inv!$D$1:$D$1200,inv!$A$1:$A$1200,$B478,inv!$T$1:$T$1200,$A478,inv!$U$1:$U$1200,'DIAS DE INVENTARIO TAT'!J$1)</f>
        <v>0</v>
      </c>
      <c r="K478">
        <f>+SUMIFS(inv!$D$1:$D$1200,inv!$A$1:$A$1200,$B478,inv!$T$1:$T$1200,$A478,inv!$U$1:$U$1200,'DIAS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+SUMIFS(inv!$D$1:$D$1200,inv!$A$1:$A$1200,$B479,inv!$T$1:$T$1200,$A479,inv!$U$1:$U$1200,'DIAS DE INVENTARIO TAT'!E$1)</f>
        <v>0</v>
      </c>
      <c r="F479">
        <f>+SUMIFS(inv!$D$1:$D$1200,inv!$A$1:$A$1200,$B479,inv!$T$1:$T$1200,$A479,inv!$U$1:$U$1200,'DIAS DE INVENTARIO TAT'!F$1)</f>
        <v>0</v>
      </c>
      <c r="G479">
        <f>+SUMIFS(inv!$D$1:$D$1200,inv!$A$1:$A$1200,$B479,inv!$T$1:$T$1200,$A479,inv!$U$1:$U$1200,'DIAS DE INVENTARIO TAT'!G$1)</f>
        <v>0</v>
      </c>
      <c r="H479">
        <f>+SUMIFS(inv!$D$1:$D$1200,inv!$A$1:$A$1200,$B479,inv!$T$1:$T$1200,$A479,inv!$U$1:$U$1200,'DIAS DE INVENTARIO TAT'!H$1)</f>
        <v>0</v>
      </c>
      <c r="I479">
        <f>+SUMIFS(inv!$D$1:$D$1200,inv!$A$1:$A$1200,$B479,inv!$T$1:$T$1200,$A479,inv!$U$1:$U$1200,'DIAS DE INVENTARIO TAT'!I$1)</f>
        <v>0</v>
      </c>
      <c r="J479">
        <f>+SUMIFS(inv!$D$1:$D$1200,inv!$A$1:$A$1200,$B479,inv!$T$1:$T$1200,$A479,inv!$U$1:$U$1200,'DIAS DE INVENTARIO TAT'!J$1)</f>
        <v>0</v>
      </c>
      <c r="K479">
        <f>+SUMIFS(inv!$D$1:$D$1200,inv!$A$1:$A$1200,$B479,inv!$T$1:$T$1200,$A479,inv!$U$1:$U$1200,'DIAS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+SUMIFS(inv!$D$1:$D$1200,inv!$A$1:$A$1200,$B480,inv!$T$1:$T$1200,$A480,inv!$U$1:$U$1200,'DIAS DE INVENTARIO TAT'!E$1)</f>
        <v>0</v>
      </c>
      <c r="F480">
        <f>+SUMIFS(inv!$D$1:$D$1200,inv!$A$1:$A$1200,$B480,inv!$T$1:$T$1200,$A480,inv!$U$1:$U$1200,'DIAS DE INVENTARIO TAT'!F$1)</f>
        <v>0</v>
      </c>
      <c r="G480">
        <f>+SUMIFS(inv!$D$1:$D$1200,inv!$A$1:$A$1200,$B480,inv!$T$1:$T$1200,$A480,inv!$U$1:$U$1200,'DIAS DE INVENTARIO TAT'!G$1)</f>
        <v>0</v>
      </c>
      <c r="H480">
        <f>+SUMIFS(inv!$D$1:$D$1200,inv!$A$1:$A$1200,$B480,inv!$T$1:$T$1200,$A480,inv!$U$1:$U$1200,'DIAS DE INVENTARIO TAT'!H$1)</f>
        <v>0</v>
      </c>
      <c r="I480">
        <f>+SUMIFS(inv!$D$1:$D$1200,inv!$A$1:$A$1200,$B480,inv!$T$1:$T$1200,$A480,inv!$U$1:$U$1200,'DIAS DE INVENTARIO TAT'!I$1)</f>
        <v>0</v>
      </c>
      <c r="J480">
        <f>+SUMIFS(inv!$D$1:$D$1200,inv!$A$1:$A$1200,$B480,inv!$T$1:$T$1200,$A480,inv!$U$1:$U$1200,'DIAS DE INVENTARIO TAT'!J$1)</f>
        <v>0</v>
      </c>
      <c r="K480">
        <f>+SUMIFS(inv!$D$1:$D$1200,inv!$A$1:$A$1200,$B480,inv!$T$1:$T$1200,$A480,inv!$U$1:$U$1200,'DIAS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+SUMIFS(inv!$D$1:$D$1200,inv!$A$1:$A$1200,$B481,inv!$T$1:$T$1200,$A481,inv!$U$1:$U$1200,'DIAS DE INVENTARIO TAT'!E$1)</f>
        <v>0</v>
      </c>
      <c r="F481">
        <f>+SUMIFS(inv!$D$1:$D$1200,inv!$A$1:$A$1200,$B481,inv!$T$1:$T$1200,$A481,inv!$U$1:$U$1200,'DIAS DE INVENTARIO TAT'!F$1)</f>
        <v>0</v>
      </c>
      <c r="G481">
        <f>+SUMIFS(inv!$D$1:$D$1200,inv!$A$1:$A$1200,$B481,inv!$T$1:$T$1200,$A481,inv!$U$1:$U$1200,'DIAS DE INVENTARIO TAT'!G$1)</f>
        <v>0</v>
      </c>
      <c r="H481">
        <f>+SUMIFS(inv!$D$1:$D$1200,inv!$A$1:$A$1200,$B481,inv!$T$1:$T$1200,$A481,inv!$U$1:$U$1200,'DIAS DE INVENTARIO TAT'!H$1)</f>
        <v>0</v>
      </c>
      <c r="I481">
        <f>+SUMIFS(inv!$D$1:$D$1200,inv!$A$1:$A$1200,$B481,inv!$T$1:$T$1200,$A481,inv!$U$1:$U$1200,'DIAS DE INVENTARIO TAT'!I$1)</f>
        <v>0</v>
      </c>
      <c r="J481">
        <f>+SUMIFS(inv!$D$1:$D$1200,inv!$A$1:$A$1200,$B481,inv!$T$1:$T$1200,$A481,inv!$U$1:$U$1200,'DIAS DE INVENTARIO TAT'!J$1)</f>
        <v>0</v>
      </c>
      <c r="K481">
        <f>+SUMIFS(inv!$D$1:$D$1200,inv!$A$1:$A$1200,$B481,inv!$T$1:$T$1200,$A481,inv!$U$1:$U$1200,'DIAS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+SUMIFS(inv!$D$1:$D$1200,inv!$A$1:$A$1200,$B482,inv!$T$1:$T$1200,$A482,inv!$U$1:$U$1200,'DIAS DE INVENTARIO TAT'!E$1)</f>
        <v>0</v>
      </c>
      <c r="F482">
        <f>+SUMIFS(inv!$D$1:$D$1200,inv!$A$1:$A$1200,$B482,inv!$T$1:$T$1200,$A482,inv!$U$1:$U$1200,'DIAS DE INVENTARIO TAT'!F$1)</f>
        <v>0</v>
      </c>
      <c r="G482">
        <f>+SUMIFS(inv!$D$1:$D$1200,inv!$A$1:$A$1200,$B482,inv!$T$1:$T$1200,$A482,inv!$U$1:$U$1200,'DIAS DE INVENTARIO TAT'!G$1)</f>
        <v>0</v>
      </c>
      <c r="H482">
        <f>+SUMIFS(inv!$D$1:$D$1200,inv!$A$1:$A$1200,$B482,inv!$T$1:$T$1200,$A482,inv!$U$1:$U$1200,'DIAS DE INVENTARIO TAT'!H$1)</f>
        <v>0</v>
      </c>
      <c r="I482">
        <f>+SUMIFS(inv!$D$1:$D$1200,inv!$A$1:$A$1200,$B482,inv!$T$1:$T$1200,$A482,inv!$U$1:$U$1200,'DIAS DE INVENTARIO TAT'!I$1)</f>
        <v>0</v>
      </c>
      <c r="J482">
        <f>+SUMIFS(inv!$D$1:$D$1200,inv!$A$1:$A$1200,$B482,inv!$T$1:$T$1200,$A482,inv!$U$1:$U$1200,'DIAS DE INVENTARIO TAT'!J$1)</f>
        <v>0</v>
      </c>
      <c r="K482">
        <f>+SUMIFS(inv!$D$1:$D$1200,inv!$A$1:$A$1200,$B482,inv!$T$1:$T$1200,$A482,inv!$U$1:$U$1200,'DIAS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+SUMIFS(inv!$D$1:$D$1200,inv!$A$1:$A$1200,$B483,inv!$T$1:$T$1200,$A483,inv!$U$1:$U$1200,'DIAS DE INVENTARIO TAT'!E$1)</f>
        <v>0</v>
      </c>
      <c r="F483">
        <f>+SUMIFS(inv!$D$1:$D$1200,inv!$A$1:$A$1200,$B483,inv!$T$1:$T$1200,$A483,inv!$U$1:$U$1200,'DIAS DE INVENTARIO TAT'!F$1)</f>
        <v>0</v>
      </c>
      <c r="G483">
        <f>+SUMIFS(inv!$D$1:$D$1200,inv!$A$1:$A$1200,$B483,inv!$T$1:$T$1200,$A483,inv!$U$1:$U$1200,'DIAS DE INVENTARIO TAT'!G$1)</f>
        <v>0</v>
      </c>
      <c r="H483">
        <f>+SUMIFS(inv!$D$1:$D$1200,inv!$A$1:$A$1200,$B483,inv!$T$1:$T$1200,$A483,inv!$U$1:$U$1200,'DIAS DE INVENTARIO TAT'!H$1)</f>
        <v>0</v>
      </c>
      <c r="I483">
        <f>+SUMIFS(inv!$D$1:$D$1200,inv!$A$1:$A$1200,$B483,inv!$T$1:$T$1200,$A483,inv!$U$1:$U$1200,'DIAS DE INVENTARIO TAT'!I$1)</f>
        <v>0</v>
      </c>
      <c r="J483">
        <f>+SUMIFS(inv!$D$1:$D$1200,inv!$A$1:$A$1200,$B483,inv!$T$1:$T$1200,$A483,inv!$U$1:$U$1200,'DIAS DE INVENTARIO TAT'!J$1)</f>
        <v>0</v>
      </c>
      <c r="K483">
        <f>+SUMIFS(inv!$D$1:$D$1200,inv!$A$1:$A$1200,$B483,inv!$T$1:$T$1200,$A483,inv!$U$1:$U$1200,'DIAS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+SUMIFS(inv!$D$1:$D$1200,inv!$A$1:$A$1200,$B484,inv!$T$1:$T$1200,$A484,inv!$U$1:$U$1200,'DIAS DE INVENTARIO TAT'!E$1)</f>
        <v>0</v>
      </c>
      <c r="F484">
        <f>+SUMIFS(inv!$D$1:$D$1200,inv!$A$1:$A$1200,$B484,inv!$T$1:$T$1200,$A484,inv!$U$1:$U$1200,'DIAS DE INVENTARIO TAT'!F$1)</f>
        <v>0</v>
      </c>
      <c r="G484">
        <f>+SUMIFS(inv!$D$1:$D$1200,inv!$A$1:$A$1200,$B484,inv!$T$1:$T$1200,$A484,inv!$U$1:$U$1200,'DIAS DE INVENTARIO TAT'!G$1)</f>
        <v>0</v>
      </c>
      <c r="H484">
        <f>+SUMIFS(inv!$D$1:$D$1200,inv!$A$1:$A$1200,$B484,inv!$T$1:$T$1200,$A484,inv!$U$1:$U$1200,'DIAS DE INVENTARIO TAT'!H$1)</f>
        <v>0</v>
      </c>
      <c r="I484">
        <f>+SUMIFS(inv!$D$1:$D$1200,inv!$A$1:$A$1200,$B484,inv!$T$1:$T$1200,$A484,inv!$U$1:$U$1200,'DIAS DE INVENTARIO TAT'!I$1)</f>
        <v>0</v>
      </c>
      <c r="J484">
        <f>+SUMIFS(inv!$D$1:$D$1200,inv!$A$1:$A$1200,$B484,inv!$T$1:$T$1200,$A484,inv!$U$1:$U$1200,'DIAS DE INVENTARIO TAT'!J$1)</f>
        <v>0</v>
      </c>
      <c r="K484">
        <f>+SUMIFS(inv!$D$1:$D$1200,inv!$A$1:$A$1200,$B484,inv!$T$1:$T$1200,$A484,inv!$U$1:$U$1200,'DIAS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+SUMIFS(inv!$D$1:$D$1200,inv!$A$1:$A$1200,$B485,inv!$T$1:$T$1200,$A485,inv!$U$1:$U$1200,'DIAS DE INVENTARIO TAT'!E$1)</f>
        <v>0</v>
      </c>
      <c r="F485">
        <f>+SUMIFS(inv!$D$1:$D$1200,inv!$A$1:$A$1200,$B485,inv!$T$1:$T$1200,$A485,inv!$U$1:$U$1200,'DIAS DE INVENTARIO TAT'!F$1)</f>
        <v>0</v>
      </c>
      <c r="G485">
        <f>+SUMIFS(inv!$D$1:$D$1200,inv!$A$1:$A$1200,$B485,inv!$T$1:$T$1200,$A485,inv!$U$1:$U$1200,'DIAS DE INVENTARIO TAT'!G$1)</f>
        <v>0</v>
      </c>
      <c r="H485">
        <f>+SUMIFS(inv!$D$1:$D$1200,inv!$A$1:$A$1200,$B485,inv!$T$1:$T$1200,$A485,inv!$U$1:$U$1200,'DIAS DE INVENTARIO TAT'!H$1)</f>
        <v>0</v>
      </c>
      <c r="I485">
        <f>+SUMIFS(inv!$D$1:$D$1200,inv!$A$1:$A$1200,$B485,inv!$T$1:$T$1200,$A485,inv!$U$1:$U$1200,'DIAS DE INVENTARIO TAT'!I$1)</f>
        <v>0</v>
      </c>
      <c r="J485">
        <f>+SUMIFS(inv!$D$1:$D$1200,inv!$A$1:$A$1200,$B485,inv!$T$1:$T$1200,$A485,inv!$U$1:$U$1200,'DIAS DE INVENTARIO TAT'!J$1)</f>
        <v>0</v>
      </c>
      <c r="K485">
        <f>+SUMIFS(inv!$D$1:$D$1200,inv!$A$1:$A$1200,$B485,inv!$T$1:$T$1200,$A485,inv!$U$1:$U$1200,'DIAS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+SUMIFS(inv!$D$1:$D$1200,inv!$A$1:$A$1200,$B486,inv!$T$1:$T$1200,$A486,inv!$U$1:$U$1200,'DIAS DE INVENTARIO TAT'!E$1)</f>
        <v>0</v>
      </c>
      <c r="F486">
        <f>+SUMIFS(inv!$D$1:$D$1200,inv!$A$1:$A$1200,$B486,inv!$T$1:$T$1200,$A486,inv!$U$1:$U$1200,'DIAS DE INVENTARIO TAT'!F$1)</f>
        <v>0</v>
      </c>
      <c r="G486">
        <f>+SUMIFS(inv!$D$1:$D$1200,inv!$A$1:$A$1200,$B486,inv!$T$1:$T$1200,$A486,inv!$U$1:$U$1200,'DIAS DE INVENTARIO TAT'!G$1)</f>
        <v>0</v>
      </c>
      <c r="H486">
        <f>+SUMIFS(inv!$D$1:$D$1200,inv!$A$1:$A$1200,$B486,inv!$T$1:$T$1200,$A486,inv!$U$1:$U$1200,'DIAS DE INVENTARIO TAT'!H$1)</f>
        <v>0</v>
      </c>
      <c r="I486">
        <f>+SUMIFS(inv!$D$1:$D$1200,inv!$A$1:$A$1200,$B486,inv!$T$1:$T$1200,$A486,inv!$U$1:$U$1200,'DIAS DE INVENTARIO TAT'!I$1)</f>
        <v>0</v>
      </c>
      <c r="J486">
        <f>+SUMIFS(inv!$D$1:$D$1200,inv!$A$1:$A$1200,$B486,inv!$T$1:$T$1200,$A486,inv!$U$1:$U$1200,'DIAS DE INVENTARIO TAT'!J$1)</f>
        <v>0</v>
      </c>
      <c r="K486">
        <f>+SUMIFS(inv!$D$1:$D$1200,inv!$A$1:$A$1200,$B486,inv!$T$1:$T$1200,$A486,inv!$U$1:$U$1200,'DIAS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+SUMIFS(inv!$D$1:$D$1200,inv!$A$1:$A$1200,$B487,inv!$T$1:$T$1200,$A487,inv!$U$1:$U$1200,'DIAS DE INVENTARIO TAT'!E$1)</f>
        <v>0</v>
      </c>
      <c r="F487">
        <f>+SUMIFS(inv!$D$1:$D$1200,inv!$A$1:$A$1200,$B487,inv!$T$1:$T$1200,$A487,inv!$U$1:$U$1200,'DIAS DE INVENTARIO TAT'!F$1)</f>
        <v>0</v>
      </c>
      <c r="G487">
        <f>+SUMIFS(inv!$D$1:$D$1200,inv!$A$1:$A$1200,$B487,inv!$T$1:$T$1200,$A487,inv!$U$1:$U$1200,'DIAS DE INVENTARIO TAT'!G$1)</f>
        <v>0</v>
      </c>
      <c r="H487">
        <f>+SUMIFS(inv!$D$1:$D$1200,inv!$A$1:$A$1200,$B487,inv!$T$1:$T$1200,$A487,inv!$U$1:$U$1200,'DIAS DE INVENTARIO TAT'!H$1)</f>
        <v>0</v>
      </c>
      <c r="I487">
        <f>+SUMIFS(inv!$D$1:$D$1200,inv!$A$1:$A$1200,$B487,inv!$T$1:$T$1200,$A487,inv!$U$1:$U$1200,'DIAS DE INVENTARIO TAT'!I$1)</f>
        <v>0</v>
      </c>
      <c r="J487">
        <f>+SUMIFS(inv!$D$1:$D$1200,inv!$A$1:$A$1200,$B487,inv!$T$1:$T$1200,$A487,inv!$U$1:$U$1200,'DIAS DE INVENTARIO TAT'!J$1)</f>
        <v>0</v>
      </c>
      <c r="K487">
        <f>+SUMIFS(inv!$D$1:$D$1200,inv!$A$1:$A$1200,$B487,inv!$T$1:$T$1200,$A487,inv!$U$1:$U$1200,'DIAS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+SUMIFS(inv!$D$1:$D$1200,inv!$A$1:$A$1200,$B488,inv!$T$1:$T$1200,$A488,inv!$U$1:$U$1200,'DIAS DE INVENTARIO TAT'!E$1)</f>
        <v>0</v>
      </c>
      <c r="F488">
        <f>+SUMIFS(inv!$D$1:$D$1200,inv!$A$1:$A$1200,$B488,inv!$T$1:$T$1200,$A488,inv!$U$1:$U$1200,'DIAS DE INVENTARIO TAT'!F$1)</f>
        <v>0</v>
      </c>
      <c r="G488">
        <f>+SUMIFS(inv!$D$1:$D$1200,inv!$A$1:$A$1200,$B488,inv!$T$1:$T$1200,$A488,inv!$U$1:$U$1200,'DIAS DE INVENTARIO TAT'!G$1)</f>
        <v>0</v>
      </c>
      <c r="H488">
        <f>+SUMIFS(inv!$D$1:$D$1200,inv!$A$1:$A$1200,$B488,inv!$T$1:$T$1200,$A488,inv!$U$1:$U$1200,'DIAS DE INVENTARIO TAT'!H$1)</f>
        <v>0</v>
      </c>
      <c r="I488">
        <f>+SUMIFS(inv!$D$1:$D$1200,inv!$A$1:$A$1200,$B488,inv!$T$1:$T$1200,$A488,inv!$U$1:$U$1200,'DIAS DE INVENTARIO TAT'!I$1)</f>
        <v>0</v>
      </c>
      <c r="J488">
        <f>+SUMIFS(inv!$D$1:$D$1200,inv!$A$1:$A$1200,$B488,inv!$T$1:$T$1200,$A488,inv!$U$1:$U$1200,'DIAS DE INVENTARIO TAT'!J$1)</f>
        <v>0</v>
      </c>
      <c r="K488">
        <f>+SUMIFS(inv!$D$1:$D$1200,inv!$A$1:$A$1200,$B488,inv!$T$1:$T$1200,$A488,inv!$U$1:$U$1200,'DIAS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+SUMIFS(inv!$D$1:$D$1200,inv!$A$1:$A$1200,$B489,inv!$T$1:$T$1200,$A489,inv!$U$1:$U$1200,'DIAS DE INVENTARIO TAT'!E$1)</f>
        <v>0</v>
      </c>
      <c r="F489">
        <f>+SUMIFS(inv!$D$1:$D$1200,inv!$A$1:$A$1200,$B489,inv!$T$1:$T$1200,$A489,inv!$U$1:$U$1200,'DIAS DE INVENTARIO TAT'!F$1)</f>
        <v>0</v>
      </c>
      <c r="G489">
        <f>+SUMIFS(inv!$D$1:$D$1200,inv!$A$1:$A$1200,$B489,inv!$T$1:$T$1200,$A489,inv!$U$1:$U$1200,'DIAS DE INVENTARIO TAT'!G$1)</f>
        <v>0</v>
      </c>
      <c r="H489">
        <f>+SUMIFS(inv!$D$1:$D$1200,inv!$A$1:$A$1200,$B489,inv!$T$1:$T$1200,$A489,inv!$U$1:$U$1200,'DIAS DE INVENTARIO TAT'!H$1)</f>
        <v>0</v>
      </c>
      <c r="I489">
        <f>+SUMIFS(inv!$D$1:$D$1200,inv!$A$1:$A$1200,$B489,inv!$T$1:$T$1200,$A489,inv!$U$1:$U$1200,'DIAS DE INVENTARIO TAT'!I$1)</f>
        <v>0</v>
      </c>
      <c r="J489">
        <f>+SUMIFS(inv!$D$1:$D$1200,inv!$A$1:$A$1200,$B489,inv!$T$1:$T$1200,$A489,inv!$U$1:$U$1200,'DIAS DE INVENTARIO TAT'!J$1)</f>
        <v>0</v>
      </c>
      <c r="K489">
        <f>+SUMIFS(inv!$D$1:$D$1200,inv!$A$1:$A$1200,$B489,inv!$T$1:$T$1200,$A489,inv!$U$1:$U$1200,'DIAS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+SUMIFS(inv!$D$1:$D$1200,inv!$A$1:$A$1200,$B490,inv!$T$1:$T$1200,$A490,inv!$U$1:$U$1200,'DIAS DE INVENTARIO TAT'!E$1)</f>
        <v>0</v>
      </c>
      <c r="F490">
        <f>+SUMIFS(inv!$D$1:$D$1200,inv!$A$1:$A$1200,$B490,inv!$T$1:$T$1200,$A490,inv!$U$1:$U$1200,'DIAS DE INVENTARIO TAT'!F$1)</f>
        <v>0</v>
      </c>
      <c r="G490">
        <f>+SUMIFS(inv!$D$1:$D$1200,inv!$A$1:$A$1200,$B490,inv!$T$1:$T$1200,$A490,inv!$U$1:$U$1200,'DIAS DE INVENTARIO TAT'!G$1)</f>
        <v>0</v>
      </c>
      <c r="H490">
        <f>+SUMIFS(inv!$D$1:$D$1200,inv!$A$1:$A$1200,$B490,inv!$T$1:$T$1200,$A490,inv!$U$1:$U$1200,'DIAS DE INVENTARIO TAT'!H$1)</f>
        <v>0</v>
      </c>
      <c r="I490">
        <f>+SUMIFS(inv!$D$1:$D$1200,inv!$A$1:$A$1200,$B490,inv!$T$1:$T$1200,$A490,inv!$U$1:$U$1200,'DIAS DE INVENTARIO TAT'!I$1)</f>
        <v>0</v>
      </c>
      <c r="J490">
        <f>+SUMIFS(inv!$D$1:$D$1200,inv!$A$1:$A$1200,$B490,inv!$T$1:$T$1200,$A490,inv!$U$1:$U$1200,'DIAS DE INVENTARIO TAT'!J$1)</f>
        <v>0</v>
      </c>
      <c r="K490">
        <f>+SUMIFS(inv!$D$1:$D$1200,inv!$A$1:$A$1200,$B490,inv!$T$1:$T$1200,$A490,inv!$U$1:$U$1200,'DIAS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+SUMIFS(inv!$D$1:$D$1200,inv!$A$1:$A$1200,$B491,inv!$T$1:$T$1200,$A491,inv!$U$1:$U$1200,'DIAS DE INVENTARIO TAT'!E$1)</f>
        <v>0</v>
      </c>
      <c r="F491">
        <f>+SUMIFS(inv!$D$1:$D$1200,inv!$A$1:$A$1200,$B491,inv!$T$1:$T$1200,$A491,inv!$U$1:$U$1200,'DIAS DE INVENTARIO TAT'!F$1)</f>
        <v>0</v>
      </c>
      <c r="G491">
        <f>+SUMIFS(inv!$D$1:$D$1200,inv!$A$1:$A$1200,$B491,inv!$T$1:$T$1200,$A491,inv!$U$1:$U$1200,'DIAS DE INVENTARIO TAT'!G$1)</f>
        <v>0</v>
      </c>
      <c r="H491">
        <f>+SUMIFS(inv!$D$1:$D$1200,inv!$A$1:$A$1200,$B491,inv!$T$1:$T$1200,$A491,inv!$U$1:$U$1200,'DIAS DE INVENTARIO TAT'!H$1)</f>
        <v>0</v>
      </c>
      <c r="I491">
        <f>+SUMIFS(inv!$D$1:$D$1200,inv!$A$1:$A$1200,$B491,inv!$T$1:$T$1200,$A491,inv!$U$1:$U$1200,'DIAS DE INVENTARIO TAT'!I$1)</f>
        <v>0</v>
      </c>
      <c r="J491">
        <f>+SUMIFS(inv!$D$1:$D$1200,inv!$A$1:$A$1200,$B491,inv!$T$1:$T$1200,$A491,inv!$U$1:$U$1200,'DIAS DE INVENTARIO TAT'!J$1)</f>
        <v>0</v>
      </c>
      <c r="K491">
        <f>+SUMIFS(inv!$D$1:$D$1200,inv!$A$1:$A$1200,$B491,inv!$T$1:$T$1200,$A491,inv!$U$1:$U$1200,'DIAS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+SUMIFS(inv!$D$1:$D$1200,inv!$A$1:$A$1200,$B492,inv!$T$1:$T$1200,$A492,inv!$U$1:$U$1200,'DIAS DE INVENTARIO TAT'!E$1)</f>
        <v>0</v>
      </c>
      <c r="F492">
        <f>+SUMIFS(inv!$D$1:$D$1200,inv!$A$1:$A$1200,$B492,inv!$T$1:$T$1200,$A492,inv!$U$1:$U$1200,'DIAS DE INVENTARIO TAT'!F$1)</f>
        <v>0</v>
      </c>
      <c r="G492">
        <f>+SUMIFS(inv!$D$1:$D$1200,inv!$A$1:$A$1200,$B492,inv!$T$1:$T$1200,$A492,inv!$U$1:$U$1200,'DIAS DE INVENTARIO TAT'!G$1)</f>
        <v>0</v>
      </c>
      <c r="H492">
        <f>+SUMIFS(inv!$D$1:$D$1200,inv!$A$1:$A$1200,$B492,inv!$T$1:$T$1200,$A492,inv!$U$1:$U$1200,'DIAS DE INVENTARIO TAT'!H$1)</f>
        <v>0</v>
      </c>
      <c r="I492">
        <f>+SUMIFS(inv!$D$1:$D$1200,inv!$A$1:$A$1200,$B492,inv!$T$1:$T$1200,$A492,inv!$U$1:$U$1200,'DIAS DE INVENTARIO TAT'!I$1)</f>
        <v>0</v>
      </c>
      <c r="J492">
        <f>+SUMIFS(inv!$D$1:$D$1200,inv!$A$1:$A$1200,$B492,inv!$T$1:$T$1200,$A492,inv!$U$1:$U$1200,'DIAS DE INVENTARIO TAT'!J$1)</f>
        <v>0</v>
      </c>
      <c r="K492">
        <f>+SUMIFS(inv!$D$1:$D$1200,inv!$A$1:$A$1200,$B492,inv!$T$1:$T$1200,$A492,inv!$U$1:$U$1200,'DIAS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+SUMIFS(inv!$D$1:$D$1200,inv!$A$1:$A$1200,$B493,inv!$T$1:$T$1200,$A493,inv!$U$1:$U$1200,'DIAS DE INVENTARIO TAT'!E$1)</f>
        <v>0</v>
      </c>
      <c r="F493">
        <f>+SUMIFS(inv!$D$1:$D$1200,inv!$A$1:$A$1200,$B493,inv!$T$1:$T$1200,$A493,inv!$U$1:$U$1200,'DIAS DE INVENTARIO TAT'!F$1)</f>
        <v>0</v>
      </c>
      <c r="G493">
        <f>+SUMIFS(inv!$D$1:$D$1200,inv!$A$1:$A$1200,$B493,inv!$T$1:$T$1200,$A493,inv!$U$1:$U$1200,'DIAS DE INVENTARIO TAT'!G$1)</f>
        <v>0</v>
      </c>
      <c r="H493">
        <f>+SUMIFS(inv!$D$1:$D$1200,inv!$A$1:$A$1200,$B493,inv!$T$1:$T$1200,$A493,inv!$U$1:$U$1200,'DIAS DE INVENTARIO TAT'!H$1)</f>
        <v>0</v>
      </c>
      <c r="I493">
        <f>+SUMIFS(inv!$D$1:$D$1200,inv!$A$1:$A$1200,$B493,inv!$T$1:$T$1200,$A493,inv!$U$1:$U$1200,'DIAS DE INVENTARIO TAT'!I$1)</f>
        <v>0</v>
      </c>
      <c r="J493">
        <f>+SUMIFS(inv!$D$1:$D$1200,inv!$A$1:$A$1200,$B493,inv!$T$1:$T$1200,$A493,inv!$U$1:$U$1200,'DIAS DE INVENTARIO TAT'!J$1)</f>
        <v>0</v>
      </c>
      <c r="K493">
        <f>+SUMIFS(inv!$D$1:$D$1200,inv!$A$1:$A$1200,$B493,inv!$T$1:$T$1200,$A493,inv!$U$1:$U$1200,'DIAS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+SUMIFS(inv!$D$1:$D$1200,inv!$A$1:$A$1200,$B494,inv!$T$1:$T$1200,$A494,inv!$U$1:$U$1200,'DIAS DE INVENTARIO TAT'!E$1)</f>
        <v>0</v>
      </c>
      <c r="F494">
        <f>+SUMIFS(inv!$D$1:$D$1200,inv!$A$1:$A$1200,$B494,inv!$T$1:$T$1200,$A494,inv!$U$1:$U$1200,'DIAS DE INVENTARIO TAT'!F$1)</f>
        <v>0</v>
      </c>
      <c r="G494">
        <f>+SUMIFS(inv!$D$1:$D$1200,inv!$A$1:$A$1200,$B494,inv!$T$1:$T$1200,$A494,inv!$U$1:$U$1200,'DIAS DE INVENTARIO TAT'!G$1)</f>
        <v>0</v>
      </c>
      <c r="H494">
        <f>+SUMIFS(inv!$D$1:$D$1200,inv!$A$1:$A$1200,$B494,inv!$T$1:$T$1200,$A494,inv!$U$1:$U$1200,'DIAS DE INVENTARIO TAT'!H$1)</f>
        <v>0</v>
      </c>
      <c r="I494">
        <f>+SUMIFS(inv!$D$1:$D$1200,inv!$A$1:$A$1200,$B494,inv!$T$1:$T$1200,$A494,inv!$U$1:$U$1200,'DIAS DE INVENTARIO TAT'!I$1)</f>
        <v>0</v>
      </c>
      <c r="J494">
        <f>+SUMIFS(inv!$D$1:$D$1200,inv!$A$1:$A$1200,$B494,inv!$T$1:$T$1200,$A494,inv!$U$1:$U$1200,'DIAS DE INVENTARIO TAT'!J$1)</f>
        <v>0</v>
      </c>
      <c r="K494">
        <f>+SUMIFS(inv!$D$1:$D$1200,inv!$A$1:$A$1200,$B494,inv!$T$1:$T$1200,$A494,inv!$U$1:$U$1200,'DIAS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+SUMIFS(inv!$D$1:$D$1200,inv!$A$1:$A$1200,$B495,inv!$T$1:$T$1200,$A495,inv!$U$1:$U$1200,'DIAS DE INVENTARIO TAT'!E$1)</f>
        <v>0</v>
      </c>
      <c r="F495">
        <f>+SUMIFS(inv!$D$1:$D$1200,inv!$A$1:$A$1200,$B495,inv!$T$1:$T$1200,$A495,inv!$U$1:$U$1200,'DIAS DE INVENTARIO TAT'!F$1)</f>
        <v>0</v>
      </c>
      <c r="G495">
        <f>+SUMIFS(inv!$D$1:$D$1200,inv!$A$1:$A$1200,$B495,inv!$T$1:$T$1200,$A495,inv!$U$1:$U$1200,'DIAS DE INVENTARIO TAT'!G$1)</f>
        <v>0</v>
      </c>
      <c r="H495">
        <f>+SUMIFS(inv!$D$1:$D$1200,inv!$A$1:$A$1200,$B495,inv!$T$1:$T$1200,$A495,inv!$U$1:$U$1200,'DIAS DE INVENTARIO TAT'!H$1)</f>
        <v>0</v>
      </c>
      <c r="I495">
        <f>+SUMIFS(inv!$D$1:$D$1200,inv!$A$1:$A$1200,$B495,inv!$T$1:$T$1200,$A495,inv!$U$1:$U$1200,'DIAS DE INVENTARIO TAT'!I$1)</f>
        <v>0</v>
      </c>
      <c r="J495">
        <f>+SUMIFS(inv!$D$1:$D$1200,inv!$A$1:$A$1200,$B495,inv!$T$1:$T$1200,$A495,inv!$U$1:$U$1200,'DIAS DE INVENTARIO TAT'!J$1)</f>
        <v>0</v>
      </c>
      <c r="K495">
        <f>+SUMIFS(inv!$D$1:$D$1200,inv!$A$1:$A$1200,$B495,inv!$T$1:$T$1200,$A495,inv!$U$1:$U$1200,'DIAS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+SUMIFS(inv!$D$1:$D$1200,inv!$A$1:$A$1200,$B496,inv!$T$1:$T$1200,$A496,inv!$U$1:$U$1200,'DIAS DE INVENTARIO TAT'!E$1)</f>
        <v>0</v>
      </c>
      <c r="F496">
        <f>+SUMIFS(inv!$D$1:$D$1200,inv!$A$1:$A$1200,$B496,inv!$T$1:$T$1200,$A496,inv!$U$1:$U$1200,'DIAS DE INVENTARIO TAT'!F$1)</f>
        <v>0</v>
      </c>
      <c r="G496">
        <f>+SUMIFS(inv!$D$1:$D$1200,inv!$A$1:$A$1200,$B496,inv!$T$1:$T$1200,$A496,inv!$U$1:$U$1200,'DIAS DE INVENTARIO TAT'!G$1)</f>
        <v>0</v>
      </c>
      <c r="H496">
        <f>+SUMIFS(inv!$D$1:$D$1200,inv!$A$1:$A$1200,$B496,inv!$T$1:$T$1200,$A496,inv!$U$1:$U$1200,'DIAS DE INVENTARIO TAT'!H$1)</f>
        <v>0</v>
      </c>
      <c r="I496">
        <f>+SUMIFS(inv!$D$1:$D$1200,inv!$A$1:$A$1200,$B496,inv!$T$1:$T$1200,$A496,inv!$U$1:$U$1200,'DIAS DE INVENTARIO TAT'!I$1)</f>
        <v>0</v>
      </c>
      <c r="J496">
        <f>+SUMIFS(inv!$D$1:$D$1200,inv!$A$1:$A$1200,$B496,inv!$T$1:$T$1200,$A496,inv!$U$1:$U$1200,'DIAS DE INVENTARIO TAT'!J$1)</f>
        <v>0</v>
      </c>
      <c r="K496">
        <f>+SUMIFS(inv!$D$1:$D$1200,inv!$A$1:$A$1200,$B496,inv!$T$1:$T$1200,$A496,inv!$U$1:$U$1200,'DIAS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+SUMIFS(inv!$D$1:$D$1200,inv!$A$1:$A$1200,$B497,inv!$T$1:$T$1200,$A497,inv!$U$1:$U$1200,'DIAS DE INVENTARIO TAT'!E$1)</f>
        <v>0</v>
      </c>
      <c r="F497">
        <f>+SUMIFS(inv!$D$1:$D$1200,inv!$A$1:$A$1200,$B497,inv!$T$1:$T$1200,$A497,inv!$U$1:$U$1200,'DIAS DE INVENTARIO TAT'!F$1)</f>
        <v>0</v>
      </c>
      <c r="G497">
        <f>+SUMIFS(inv!$D$1:$D$1200,inv!$A$1:$A$1200,$B497,inv!$T$1:$T$1200,$A497,inv!$U$1:$U$1200,'DIAS DE INVENTARIO TAT'!G$1)</f>
        <v>0</v>
      </c>
      <c r="H497">
        <f>+SUMIFS(inv!$D$1:$D$1200,inv!$A$1:$A$1200,$B497,inv!$T$1:$T$1200,$A497,inv!$U$1:$U$1200,'DIAS DE INVENTARIO TAT'!H$1)</f>
        <v>0</v>
      </c>
      <c r="I497">
        <f>+SUMIFS(inv!$D$1:$D$1200,inv!$A$1:$A$1200,$B497,inv!$T$1:$T$1200,$A497,inv!$U$1:$U$1200,'DIAS DE INVENTARIO TAT'!I$1)</f>
        <v>0</v>
      </c>
      <c r="J497">
        <f>+SUMIFS(inv!$D$1:$D$1200,inv!$A$1:$A$1200,$B497,inv!$T$1:$T$1200,$A497,inv!$U$1:$U$1200,'DIAS DE INVENTARIO TAT'!J$1)</f>
        <v>0</v>
      </c>
      <c r="K497">
        <f>+SUMIFS(inv!$D$1:$D$1200,inv!$A$1:$A$1200,$B497,inv!$T$1:$T$1200,$A497,inv!$U$1:$U$1200,'DIAS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+SUMIFS(inv!$D$1:$D$1200,inv!$A$1:$A$1200,$B498,inv!$T$1:$T$1200,$A498,inv!$U$1:$U$1200,'DIAS DE INVENTARIO TAT'!E$1)</f>
        <v>0</v>
      </c>
      <c r="F498">
        <f>+SUMIFS(inv!$D$1:$D$1200,inv!$A$1:$A$1200,$B498,inv!$T$1:$T$1200,$A498,inv!$U$1:$U$1200,'DIAS DE INVENTARIO TAT'!F$1)</f>
        <v>0</v>
      </c>
      <c r="G498">
        <f>+SUMIFS(inv!$D$1:$D$1200,inv!$A$1:$A$1200,$B498,inv!$T$1:$T$1200,$A498,inv!$U$1:$U$1200,'DIAS DE INVENTARIO TAT'!G$1)</f>
        <v>0</v>
      </c>
      <c r="H498">
        <f>+SUMIFS(inv!$D$1:$D$1200,inv!$A$1:$A$1200,$B498,inv!$T$1:$T$1200,$A498,inv!$U$1:$U$1200,'DIAS DE INVENTARIO TAT'!H$1)</f>
        <v>0</v>
      </c>
      <c r="I498">
        <f>+SUMIFS(inv!$D$1:$D$1200,inv!$A$1:$A$1200,$B498,inv!$T$1:$T$1200,$A498,inv!$U$1:$U$1200,'DIAS DE INVENTARIO TAT'!I$1)</f>
        <v>0</v>
      </c>
      <c r="J498">
        <f>+SUMIFS(inv!$D$1:$D$1200,inv!$A$1:$A$1200,$B498,inv!$T$1:$T$1200,$A498,inv!$U$1:$U$1200,'DIAS DE INVENTARIO TAT'!J$1)</f>
        <v>0</v>
      </c>
      <c r="K498">
        <f>+SUMIFS(inv!$D$1:$D$1200,inv!$A$1:$A$1200,$B498,inv!$T$1:$T$1200,$A498,inv!$U$1:$U$1200,'DIAS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+SUMIFS(inv!$D$1:$D$1200,inv!$A$1:$A$1200,$B499,inv!$T$1:$T$1200,$A499,inv!$U$1:$U$1200,'DIAS DE INVENTARIO TAT'!E$1)</f>
        <v>0</v>
      </c>
      <c r="F499">
        <f>+SUMIFS(inv!$D$1:$D$1200,inv!$A$1:$A$1200,$B499,inv!$T$1:$T$1200,$A499,inv!$U$1:$U$1200,'DIAS DE INVENTARIO TAT'!F$1)</f>
        <v>0</v>
      </c>
      <c r="G499">
        <f>+SUMIFS(inv!$D$1:$D$1200,inv!$A$1:$A$1200,$B499,inv!$T$1:$T$1200,$A499,inv!$U$1:$U$1200,'DIAS DE INVENTARIO TAT'!G$1)</f>
        <v>0</v>
      </c>
      <c r="H499">
        <f>+SUMIFS(inv!$D$1:$D$1200,inv!$A$1:$A$1200,$B499,inv!$T$1:$T$1200,$A499,inv!$U$1:$U$1200,'DIAS DE INVENTARIO TAT'!H$1)</f>
        <v>0</v>
      </c>
      <c r="I499">
        <f>+SUMIFS(inv!$D$1:$D$1200,inv!$A$1:$A$1200,$B499,inv!$T$1:$T$1200,$A499,inv!$U$1:$U$1200,'DIAS DE INVENTARIO TAT'!I$1)</f>
        <v>0</v>
      </c>
      <c r="J499">
        <f>+SUMIFS(inv!$D$1:$D$1200,inv!$A$1:$A$1200,$B499,inv!$T$1:$T$1200,$A499,inv!$U$1:$U$1200,'DIAS DE INVENTARIO TAT'!J$1)</f>
        <v>0</v>
      </c>
      <c r="K499">
        <f>+SUMIFS(inv!$D$1:$D$1200,inv!$A$1:$A$1200,$B499,inv!$T$1:$T$1200,$A499,inv!$U$1:$U$1200,'DIAS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+SUMIFS(inv!$D$1:$D$1200,inv!$A$1:$A$1200,$B500,inv!$T$1:$T$1200,$A500,inv!$U$1:$U$1200,'DIAS DE INVENTARIO TAT'!E$1)</f>
        <v>0</v>
      </c>
      <c r="F500">
        <f>+SUMIFS(inv!$D$1:$D$1200,inv!$A$1:$A$1200,$B500,inv!$T$1:$T$1200,$A500,inv!$U$1:$U$1200,'DIAS DE INVENTARIO TAT'!F$1)</f>
        <v>0</v>
      </c>
      <c r="G500">
        <f>+SUMIFS(inv!$D$1:$D$1200,inv!$A$1:$A$1200,$B500,inv!$T$1:$T$1200,$A500,inv!$U$1:$U$1200,'DIAS DE INVENTARIO TAT'!G$1)</f>
        <v>0</v>
      </c>
      <c r="H500">
        <f>+SUMIFS(inv!$D$1:$D$1200,inv!$A$1:$A$1200,$B500,inv!$T$1:$T$1200,$A500,inv!$U$1:$U$1200,'DIAS DE INVENTARIO TAT'!H$1)</f>
        <v>0</v>
      </c>
      <c r="I500">
        <f>+SUMIFS(inv!$D$1:$D$1200,inv!$A$1:$A$1200,$B500,inv!$T$1:$T$1200,$A500,inv!$U$1:$U$1200,'DIAS DE INVENTARIO TAT'!I$1)</f>
        <v>0</v>
      </c>
      <c r="J500">
        <f>+SUMIFS(inv!$D$1:$D$1200,inv!$A$1:$A$1200,$B500,inv!$T$1:$T$1200,$A500,inv!$U$1:$U$1200,'DIAS DE INVENTARIO TAT'!J$1)</f>
        <v>0</v>
      </c>
      <c r="K500">
        <f>+SUMIFS(inv!$D$1:$D$1200,inv!$A$1:$A$1200,$B500,inv!$T$1:$T$1200,$A500,inv!$U$1:$U$1200,'DIAS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+SUMIFS(inv!$D$1:$D$1200,inv!$A$1:$A$1200,$B501,inv!$T$1:$T$1200,$A501,inv!$U$1:$U$1200,'DIAS DE INVENTARIO TAT'!E$1)</f>
        <v>0</v>
      </c>
      <c r="F501">
        <f>+SUMIFS(inv!$D$1:$D$1200,inv!$A$1:$A$1200,$B501,inv!$T$1:$T$1200,$A501,inv!$U$1:$U$1200,'DIAS DE INVENTARIO TAT'!F$1)</f>
        <v>0</v>
      </c>
      <c r="G501">
        <f>+SUMIFS(inv!$D$1:$D$1200,inv!$A$1:$A$1200,$B501,inv!$T$1:$T$1200,$A501,inv!$U$1:$U$1200,'DIAS DE INVENTARIO TAT'!G$1)</f>
        <v>0</v>
      </c>
      <c r="H501">
        <f>+SUMIFS(inv!$D$1:$D$1200,inv!$A$1:$A$1200,$B501,inv!$T$1:$T$1200,$A501,inv!$U$1:$U$1200,'DIAS DE INVENTARIO TAT'!H$1)</f>
        <v>0</v>
      </c>
      <c r="I501">
        <f>+SUMIFS(inv!$D$1:$D$1200,inv!$A$1:$A$1200,$B501,inv!$T$1:$T$1200,$A501,inv!$U$1:$U$1200,'DIAS DE INVENTARIO TAT'!I$1)</f>
        <v>0</v>
      </c>
      <c r="J501">
        <f>+SUMIFS(inv!$D$1:$D$1200,inv!$A$1:$A$1200,$B501,inv!$T$1:$T$1200,$A501,inv!$U$1:$U$1200,'DIAS DE INVENTARIO TAT'!J$1)</f>
        <v>0</v>
      </c>
      <c r="K501">
        <f>+SUMIFS(inv!$D$1:$D$1200,inv!$A$1:$A$1200,$B501,inv!$T$1:$T$1200,$A501,inv!$U$1:$U$1200,'DIAS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+SUMIFS(inv!$D$1:$D$1200,inv!$A$1:$A$1200,$B502,inv!$T$1:$T$1200,$A502,inv!$U$1:$U$1200,'DIAS DE INVENTARIO TAT'!E$1)</f>
        <v>0</v>
      </c>
      <c r="F502">
        <f>+SUMIFS(inv!$D$1:$D$1200,inv!$A$1:$A$1200,$B502,inv!$T$1:$T$1200,$A502,inv!$U$1:$U$1200,'DIAS DE INVENTARIO TAT'!F$1)</f>
        <v>0</v>
      </c>
      <c r="G502">
        <f>+SUMIFS(inv!$D$1:$D$1200,inv!$A$1:$A$1200,$B502,inv!$T$1:$T$1200,$A502,inv!$U$1:$U$1200,'DIAS DE INVENTARIO TAT'!G$1)</f>
        <v>0</v>
      </c>
      <c r="H502">
        <f>+SUMIFS(inv!$D$1:$D$1200,inv!$A$1:$A$1200,$B502,inv!$T$1:$T$1200,$A502,inv!$U$1:$U$1200,'DIAS DE INVENTARIO TAT'!H$1)</f>
        <v>0</v>
      </c>
      <c r="I502">
        <f>+SUMIFS(inv!$D$1:$D$1200,inv!$A$1:$A$1200,$B502,inv!$T$1:$T$1200,$A502,inv!$U$1:$U$1200,'DIAS DE INVENTARIO TAT'!I$1)</f>
        <v>0</v>
      </c>
      <c r="J502">
        <f>+SUMIFS(inv!$D$1:$D$1200,inv!$A$1:$A$1200,$B502,inv!$T$1:$T$1200,$A502,inv!$U$1:$U$1200,'DIAS DE INVENTARIO TAT'!J$1)</f>
        <v>0</v>
      </c>
      <c r="K502">
        <f>+SUMIFS(inv!$D$1:$D$1200,inv!$A$1:$A$1200,$B502,inv!$T$1:$T$1200,$A502,inv!$U$1:$U$1200,'DIAS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+SUMIFS(inv!$D$1:$D$1200,inv!$A$1:$A$1200,$B503,inv!$T$1:$T$1200,$A503,inv!$U$1:$U$1200,'DIAS DE INVENTARIO TAT'!E$1)</f>
        <v>0</v>
      </c>
      <c r="F503">
        <f>+SUMIFS(inv!$D$1:$D$1200,inv!$A$1:$A$1200,$B503,inv!$T$1:$T$1200,$A503,inv!$U$1:$U$1200,'DIAS DE INVENTARIO TAT'!F$1)</f>
        <v>0</v>
      </c>
      <c r="G503">
        <f>+SUMIFS(inv!$D$1:$D$1200,inv!$A$1:$A$1200,$B503,inv!$T$1:$T$1200,$A503,inv!$U$1:$U$1200,'DIAS DE INVENTARIO TAT'!G$1)</f>
        <v>0</v>
      </c>
      <c r="H503">
        <f>+SUMIFS(inv!$D$1:$D$1200,inv!$A$1:$A$1200,$B503,inv!$T$1:$T$1200,$A503,inv!$U$1:$U$1200,'DIAS DE INVENTARIO TAT'!H$1)</f>
        <v>0</v>
      </c>
      <c r="I503">
        <f>+SUMIFS(inv!$D$1:$D$1200,inv!$A$1:$A$1200,$B503,inv!$T$1:$T$1200,$A503,inv!$U$1:$U$1200,'DIAS DE INVENTARIO TAT'!I$1)</f>
        <v>0</v>
      </c>
      <c r="J503">
        <f>+SUMIFS(inv!$D$1:$D$1200,inv!$A$1:$A$1200,$B503,inv!$T$1:$T$1200,$A503,inv!$U$1:$U$1200,'DIAS DE INVENTARIO TAT'!J$1)</f>
        <v>0</v>
      </c>
      <c r="K503">
        <f>+SUMIFS(inv!$D$1:$D$1200,inv!$A$1:$A$1200,$B503,inv!$T$1:$T$1200,$A503,inv!$U$1:$U$1200,'DIAS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+SUMIFS(inv!$D$1:$D$1200,inv!$A$1:$A$1200,$B504,inv!$T$1:$T$1200,$A504,inv!$U$1:$U$1200,'DIAS DE INVENTARIO TAT'!E$1)</f>
        <v>0</v>
      </c>
      <c r="F504">
        <f>+SUMIFS(inv!$D$1:$D$1200,inv!$A$1:$A$1200,$B504,inv!$T$1:$T$1200,$A504,inv!$U$1:$U$1200,'DIAS DE INVENTARIO TAT'!F$1)</f>
        <v>0</v>
      </c>
      <c r="G504">
        <f>+SUMIFS(inv!$D$1:$D$1200,inv!$A$1:$A$1200,$B504,inv!$T$1:$T$1200,$A504,inv!$U$1:$U$1200,'DIAS DE INVENTARIO TAT'!G$1)</f>
        <v>0</v>
      </c>
      <c r="H504">
        <f>+SUMIFS(inv!$D$1:$D$1200,inv!$A$1:$A$1200,$B504,inv!$T$1:$T$1200,$A504,inv!$U$1:$U$1200,'DIAS DE INVENTARIO TAT'!H$1)</f>
        <v>0</v>
      </c>
      <c r="I504">
        <f>+SUMIFS(inv!$D$1:$D$1200,inv!$A$1:$A$1200,$B504,inv!$T$1:$T$1200,$A504,inv!$U$1:$U$1200,'DIAS DE INVENTARIO TAT'!I$1)</f>
        <v>0</v>
      </c>
      <c r="J504">
        <f>+SUMIFS(inv!$D$1:$D$1200,inv!$A$1:$A$1200,$B504,inv!$T$1:$T$1200,$A504,inv!$U$1:$U$1200,'DIAS DE INVENTARIO TAT'!J$1)</f>
        <v>0</v>
      </c>
      <c r="K504">
        <f>+SUMIFS(inv!$D$1:$D$1200,inv!$A$1:$A$1200,$B504,inv!$T$1:$T$1200,$A504,inv!$U$1:$U$1200,'DIAS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+SUMIFS(inv!$D$1:$D$1200,inv!$A$1:$A$1200,$B505,inv!$T$1:$T$1200,$A505,inv!$U$1:$U$1200,'DIAS DE INVENTARIO TAT'!E$1)</f>
        <v>0</v>
      </c>
      <c r="F505">
        <f>+SUMIFS(inv!$D$1:$D$1200,inv!$A$1:$A$1200,$B505,inv!$T$1:$T$1200,$A505,inv!$U$1:$U$1200,'DIAS DE INVENTARIO TAT'!F$1)</f>
        <v>0</v>
      </c>
      <c r="G505">
        <f>+SUMIFS(inv!$D$1:$D$1200,inv!$A$1:$A$1200,$B505,inv!$T$1:$T$1200,$A505,inv!$U$1:$U$1200,'DIAS DE INVENTARIO TAT'!G$1)</f>
        <v>0</v>
      </c>
      <c r="H505">
        <f>+SUMIFS(inv!$D$1:$D$1200,inv!$A$1:$A$1200,$B505,inv!$T$1:$T$1200,$A505,inv!$U$1:$U$1200,'DIAS DE INVENTARIO TAT'!H$1)</f>
        <v>0</v>
      </c>
      <c r="I505">
        <f>+SUMIFS(inv!$D$1:$D$1200,inv!$A$1:$A$1200,$B505,inv!$T$1:$T$1200,$A505,inv!$U$1:$U$1200,'DIAS DE INVENTARIO TAT'!I$1)</f>
        <v>0</v>
      </c>
      <c r="J505">
        <f>+SUMIFS(inv!$D$1:$D$1200,inv!$A$1:$A$1200,$B505,inv!$T$1:$T$1200,$A505,inv!$U$1:$U$1200,'DIAS DE INVENTARIO TAT'!J$1)</f>
        <v>0</v>
      </c>
      <c r="K505">
        <f>+SUMIFS(inv!$D$1:$D$1200,inv!$A$1:$A$1200,$B505,inv!$T$1:$T$1200,$A505,inv!$U$1:$U$1200,'DIAS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+SUMIFS(inv!$D$1:$D$1200,inv!$A$1:$A$1200,$B506,inv!$T$1:$T$1200,$A506,inv!$U$1:$U$1200,'DIAS DE INVENTARIO TAT'!E$1)</f>
        <v>0</v>
      </c>
      <c r="F506">
        <f>+SUMIFS(inv!$D$1:$D$1200,inv!$A$1:$A$1200,$B506,inv!$T$1:$T$1200,$A506,inv!$U$1:$U$1200,'DIAS DE INVENTARIO TAT'!F$1)</f>
        <v>0</v>
      </c>
      <c r="G506">
        <f>+SUMIFS(inv!$D$1:$D$1200,inv!$A$1:$A$1200,$B506,inv!$T$1:$T$1200,$A506,inv!$U$1:$U$1200,'DIAS DE INVENTARIO TAT'!G$1)</f>
        <v>0</v>
      </c>
      <c r="H506">
        <f>+SUMIFS(inv!$D$1:$D$1200,inv!$A$1:$A$1200,$B506,inv!$T$1:$T$1200,$A506,inv!$U$1:$U$1200,'DIAS DE INVENTARIO TAT'!H$1)</f>
        <v>0</v>
      </c>
      <c r="I506">
        <f>+SUMIFS(inv!$D$1:$D$1200,inv!$A$1:$A$1200,$B506,inv!$T$1:$T$1200,$A506,inv!$U$1:$U$1200,'DIAS DE INVENTARIO TAT'!I$1)</f>
        <v>0</v>
      </c>
      <c r="J506">
        <f>+SUMIFS(inv!$D$1:$D$1200,inv!$A$1:$A$1200,$B506,inv!$T$1:$T$1200,$A506,inv!$U$1:$U$1200,'DIAS DE INVENTARIO TAT'!J$1)</f>
        <v>0</v>
      </c>
      <c r="K506">
        <f>+SUMIFS(inv!$D$1:$D$1200,inv!$A$1:$A$1200,$B506,inv!$T$1:$T$1200,$A506,inv!$U$1:$U$1200,'DIAS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+SUMIFS(inv!$D$1:$D$1200,inv!$A$1:$A$1200,$B507,inv!$T$1:$T$1200,$A507,inv!$U$1:$U$1200,'DIAS DE INVENTARIO TAT'!E$1)</f>
        <v>0</v>
      </c>
      <c r="F507">
        <f>+SUMIFS(inv!$D$1:$D$1200,inv!$A$1:$A$1200,$B507,inv!$T$1:$T$1200,$A507,inv!$U$1:$U$1200,'DIAS DE INVENTARIO TAT'!F$1)</f>
        <v>0</v>
      </c>
      <c r="G507">
        <f>+SUMIFS(inv!$D$1:$D$1200,inv!$A$1:$A$1200,$B507,inv!$T$1:$T$1200,$A507,inv!$U$1:$U$1200,'DIAS DE INVENTARIO TAT'!G$1)</f>
        <v>0</v>
      </c>
      <c r="H507">
        <f>+SUMIFS(inv!$D$1:$D$1200,inv!$A$1:$A$1200,$B507,inv!$T$1:$T$1200,$A507,inv!$U$1:$U$1200,'DIAS DE INVENTARIO TAT'!H$1)</f>
        <v>0</v>
      </c>
      <c r="I507">
        <f>+SUMIFS(inv!$D$1:$D$1200,inv!$A$1:$A$1200,$B507,inv!$T$1:$T$1200,$A507,inv!$U$1:$U$1200,'DIAS DE INVENTARIO TAT'!I$1)</f>
        <v>0</v>
      </c>
      <c r="J507">
        <f>+SUMIFS(inv!$D$1:$D$1200,inv!$A$1:$A$1200,$B507,inv!$T$1:$T$1200,$A507,inv!$U$1:$U$1200,'DIAS DE INVENTARIO TAT'!J$1)</f>
        <v>0</v>
      </c>
      <c r="K507">
        <f>+SUMIFS(inv!$D$1:$D$1200,inv!$A$1:$A$1200,$B507,inv!$T$1:$T$1200,$A507,inv!$U$1:$U$1200,'DIAS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+SUMIFS(inv!$D$1:$D$1200,inv!$A$1:$A$1200,$B508,inv!$T$1:$T$1200,$A508,inv!$U$1:$U$1200,'DIAS DE INVENTARIO TAT'!E$1)</f>
        <v>0</v>
      </c>
      <c r="F508">
        <f>+SUMIFS(inv!$D$1:$D$1200,inv!$A$1:$A$1200,$B508,inv!$T$1:$T$1200,$A508,inv!$U$1:$U$1200,'DIAS DE INVENTARIO TAT'!F$1)</f>
        <v>0</v>
      </c>
      <c r="G508">
        <f>+SUMIFS(inv!$D$1:$D$1200,inv!$A$1:$A$1200,$B508,inv!$T$1:$T$1200,$A508,inv!$U$1:$U$1200,'DIAS DE INVENTARIO TAT'!G$1)</f>
        <v>0</v>
      </c>
      <c r="H508">
        <f>+SUMIFS(inv!$D$1:$D$1200,inv!$A$1:$A$1200,$B508,inv!$T$1:$T$1200,$A508,inv!$U$1:$U$1200,'DIAS DE INVENTARIO TAT'!H$1)</f>
        <v>0</v>
      </c>
      <c r="I508">
        <f>+SUMIFS(inv!$D$1:$D$1200,inv!$A$1:$A$1200,$B508,inv!$T$1:$T$1200,$A508,inv!$U$1:$U$1200,'DIAS DE INVENTARIO TAT'!I$1)</f>
        <v>0</v>
      </c>
      <c r="J508">
        <f>+SUMIFS(inv!$D$1:$D$1200,inv!$A$1:$A$1200,$B508,inv!$T$1:$T$1200,$A508,inv!$U$1:$U$1200,'DIAS DE INVENTARIO TAT'!J$1)</f>
        <v>0</v>
      </c>
      <c r="K508">
        <f>+SUMIFS(inv!$D$1:$D$1200,inv!$A$1:$A$1200,$B508,inv!$T$1:$T$1200,$A508,inv!$U$1:$U$1200,'DIAS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+SUMIFS(inv!$D$1:$D$1200,inv!$A$1:$A$1200,$B509,inv!$T$1:$T$1200,$A509,inv!$U$1:$U$1200,'DIAS DE INVENTARIO TAT'!E$1)</f>
        <v>0</v>
      </c>
      <c r="F509">
        <f>+SUMIFS(inv!$D$1:$D$1200,inv!$A$1:$A$1200,$B509,inv!$T$1:$T$1200,$A509,inv!$U$1:$U$1200,'DIAS DE INVENTARIO TAT'!F$1)</f>
        <v>0</v>
      </c>
      <c r="G509">
        <f>+SUMIFS(inv!$D$1:$D$1200,inv!$A$1:$A$1200,$B509,inv!$T$1:$T$1200,$A509,inv!$U$1:$U$1200,'DIAS DE INVENTARIO TAT'!G$1)</f>
        <v>0</v>
      </c>
      <c r="H509">
        <f>+SUMIFS(inv!$D$1:$D$1200,inv!$A$1:$A$1200,$B509,inv!$T$1:$T$1200,$A509,inv!$U$1:$U$1200,'DIAS DE INVENTARIO TAT'!H$1)</f>
        <v>0</v>
      </c>
      <c r="I509">
        <f>+SUMIFS(inv!$D$1:$D$1200,inv!$A$1:$A$1200,$B509,inv!$T$1:$T$1200,$A509,inv!$U$1:$U$1200,'DIAS DE INVENTARIO TAT'!I$1)</f>
        <v>0</v>
      </c>
      <c r="J509">
        <f>+SUMIFS(inv!$D$1:$D$1200,inv!$A$1:$A$1200,$B509,inv!$T$1:$T$1200,$A509,inv!$U$1:$U$1200,'DIAS DE INVENTARIO TAT'!J$1)</f>
        <v>0</v>
      </c>
      <c r="K509">
        <f>+SUMIFS(inv!$D$1:$D$1200,inv!$A$1:$A$1200,$B509,inv!$T$1:$T$1200,$A509,inv!$U$1:$U$1200,'DIAS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+SUMIFS(inv!$D$1:$D$1200,inv!$A$1:$A$1200,$B510,inv!$T$1:$T$1200,$A510,inv!$U$1:$U$1200,'DIAS DE INVENTARIO TAT'!E$1)</f>
        <v>0</v>
      </c>
      <c r="F510">
        <f>+SUMIFS(inv!$D$1:$D$1200,inv!$A$1:$A$1200,$B510,inv!$T$1:$T$1200,$A510,inv!$U$1:$U$1200,'DIAS DE INVENTARIO TAT'!F$1)</f>
        <v>0</v>
      </c>
      <c r="G510">
        <f>+SUMIFS(inv!$D$1:$D$1200,inv!$A$1:$A$1200,$B510,inv!$T$1:$T$1200,$A510,inv!$U$1:$U$1200,'DIAS DE INVENTARIO TAT'!G$1)</f>
        <v>0</v>
      </c>
      <c r="H510">
        <f>+SUMIFS(inv!$D$1:$D$1200,inv!$A$1:$A$1200,$B510,inv!$T$1:$T$1200,$A510,inv!$U$1:$U$1200,'DIAS DE INVENTARIO TAT'!H$1)</f>
        <v>0</v>
      </c>
      <c r="I510">
        <f>+SUMIFS(inv!$D$1:$D$1200,inv!$A$1:$A$1200,$B510,inv!$T$1:$T$1200,$A510,inv!$U$1:$U$1200,'DIAS DE INVENTARIO TAT'!I$1)</f>
        <v>0</v>
      </c>
      <c r="J510">
        <f>+SUMIFS(inv!$D$1:$D$1200,inv!$A$1:$A$1200,$B510,inv!$T$1:$T$1200,$A510,inv!$U$1:$U$1200,'DIAS DE INVENTARIO TAT'!J$1)</f>
        <v>0</v>
      </c>
      <c r="K510">
        <f>+SUMIFS(inv!$D$1:$D$1200,inv!$A$1:$A$1200,$B510,inv!$T$1:$T$1200,$A510,inv!$U$1:$U$1200,'DIAS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+SUMIFS(inv!$D$1:$D$1200,inv!$A$1:$A$1200,$B511,inv!$T$1:$T$1200,$A511,inv!$U$1:$U$1200,'DIAS DE INVENTARIO TAT'!E$1)</f>
        <v>0</v>
      </c>
      <c r="F511">
        <f>+SUMIFS(inv!$D$1:$D$1200,inv!$A$1:$A$1200,$B511,inv!$T$1:$T$1200,$A511,inv!$U$1:$U$1200,'DIAS DE INVENTARIO TAT'!F$1)</f>
        <v>0</v>
      </c>
      <c r="G511">
        <f>+SUMIFS(inv!$D$1:$D$1200,inv!$A$1:$A$1200,$B511,inv!$T$1:$T$1200,$A511,inv!$U$1:$U$1200,'DIAS DE INVENTARIO TAT'!G$1)</f>
        <v>0</v>
      </c>
      <c r="H511">
        <f>+SUMIFS(inv!$D$1:$D$1200,inv!$A$1:$A$1200,$B511,inv!$T$1:$T$1200,$A511,inv!$U$1:$U$1200,'DIAS DE INVENTARIO TAT'!H$1)</f>
        <v>0</v>
      </c>
      <c r="I511">
        <f>+SUMIFS(inv!$D$1:$D$1200,inv!$A$1:$A$1200,$B511,inv!$T$1:$T$1200,$A511,inv!$U$1:$U$1200,'DIAS DE INVENTARIO TAT'!I$1)</f>
        <v>0</v>
      </c>
      <c r="J511">
        <f>+SUMIFS(inv!$D$1:$D$1200,inv!$A$1:$A$1200,$B511,inv!$T$1:$T$1200,$A511,inv!$U$1:$U$1200,'DIAS DE INVENTARIO TAT'!J$1)</f>
        <v>0</v>
      </c>
      <c r="K511">
        <f>+SUMIFS(inv!$D$1:$D$1200,inv!$A$1:$A$1200,$B511,inv!$T$1:$T$1200,$A511,inv!$U$1:$U$1200,'DIAS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+SUMIFS(inv!$D$1:$D$1200,inv!$A$1:$A$1200,$B512,inv!$T$1:$T$1200,$A512,inv!$U$1:$U$1200,'DIAS DE INVENTARIO TAT'!E$1)</f>
        <v>0</v>
      </c>
      <c r="F512">
        <f>+SUMIFS(inv!$D$1:$D$1200,inv!$A$1:$A$1200,$B512,inv!$T$1:$T$1200,$A512,inv!$U$1:$U$1200,'DIAS DE INVENTARIO TAT'!F$1)</f>
        <v>0</v>
      </c>
      <c r="G512">
        <f>+SUMIFS(inv!$D$1:$D$1200,inv!$A$1:$A$1200,$B512,inv!$T$1:$T$1200,$A512,inv!$U$1:$U$1200,'DIAS DE INVENTARIO TAT'!G$1)</f>
        <v>0</v>
      </c>
      <c r="H512">
        <f>+SUMIFS(inv!$D$1:$D$1200,inv!$A$1:$A$1200,$B512,inv!$T$1:$T$1200,$A512,inv!$U$1:$U$1200,'DIAS DE INVENTARIO TAT'!H$1)</f>
        <v>0</v>
      </c>
      <c r="I512">
        <f>+SUMIFS(inv!$D$1:$D$1200,inv!$A$1:$A$1200,$B512,inv!$T$1:$T$1200,$A512,inv!$U$1:$U$1200,'DIAS DE INVENTARIO TAT'!I$1)</f>
        <v>0</v>
      </c>
      <c r="J512">
        <f>+SUMIFS(inv!$D$1:$D$1200,inv!$A$1:$A$1200,$B512,inv!$T$1:$T$1200,$A512,inv!$U$1:$U$1200,'DIAS DE INVENTARIO TAT'!J$1)</f>
        <v>0</v>
      </c>
      <c r="K512">
        <f>+SUMIFS(inv!$D$1:$D$1200,inv!$A$1:$A$1200,$B512,inv!$T$1:$T$1200,$A512,inv!$U$1:$U$1200,'DIAS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+SUMIFS(inv!$D$1:$D$1200,inv!$A$1:$A$1200,$B513,inv!$T$1:$T$1200,$A513,inv!$U$1:$U$1200,'DIAS DE INVENTARIO TAT'!E$1)</f>
        <v>0</v>
      </c>
      <c r="F513">
        <f>+SUMIFS(inv!$D$1:$D$1200,inv!$A$1:$A$1200,$B513,inv!$T$1:$T$1200,$A513,inv!$U$1:$U$1200,'DIAS DE INVENTARIO TAT'!F$1)</f>
        <v>0</v>
      </c>
      <c r="G513">
        <f>+SUMIFS(inv!$D$1:$D$1200,inv!$A$1:$A$1200,$B513,inv!$T$1:$T$1200,$A513,inv!$U$1:$U$1200,'DIAS DE INVENTARIO TAT'!G$1)</f>
        <v>0</v>
      </c>
      <c r="H513">
        <f>+SUMIFS(inv!$D$1:$D$1200,inv!$A$1:$A$1200,$B513,inv!$T$1:$T$1200,$A513,inv!$U$1:$U$1200,'DIAS DE INVENTARIO TAT'!H$1)</f>
        <v>0</v>
      </c>
      <c r="I513">
        <f>+SUMIFS(inv!$D$1:$D$1200,inv!$A$1:$A$1200,$B513,inv!$T$1:$T$1200,$A513,inv!$U$1:$U$1200,'DIAS DE INVENTARIO TAT'!I$1)</f>
        <v>0</v>
      </c>
      <c r="J513">
        <f>+SUMIFS(inv!$D$1:$D$1200,inv!$A$1:$A$1200,$B513,inv!$T$1:$T$1200,$A513,inv!$U$1:$U$1200,'DIAS DE INVENTARIO TAT'!J$1)</f>
        <v>0</v>
      </c>
      <c r="K513">
        <f>+SUMIFS(inv!$D$1:$D$1200,inv!$A$1:$A$1200,$B513,inv!$T$1:$T$1200,$A513,inv!$U$1:$U$1200,'DIAS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+SUMIFS(inv!$D$1:$D$1200,inv!$A$1:$A$1200,$B514,inv!$T$1:$T$1200,$A514,inv!$U$1:$U$1200,'DIAS DE INVENTARIO TAT'!E$1)</f>
        <v>0</v>
      </c>
      <c r="F514">
        <f>+SUMIFS(inv!$D$1:$D$1200,inv!$A$1:$A$1200,$B514,inv!$T$1:$T$1200,$A514,inv!$U$1:$U$1200,'DIAS DE INVENTARIO TAT'!F$1)</f>
        <v>0</v>
      </c>
      <c r="G514">
        <f>+SUMIFS(inv!$D$1:$D$1200,inv!$A$1:$A$1200,$B514,inv!$T$1:$T$1200,$A514,inv!$U$1:$U$1200,'DIAS DE INVENTARIO TAT'!G$1)</f>
        <v>0</v>
      </c>
      <c r="H514">
        <f>+SUMIFS(inv!$D$1:$D$1200,inv!$A$1:$A$1200,$B514,inv!$T$1:$T$1200,$A514,inv!$U$1:$U$1200,'DIAS DE INVENTARIO TAT'!H$1)</f>
        <v>0</v>
      </c>
      <c r="I514">
        <f>+SUMIFS(inv!$D$1:$D$1200,inv!$A$1:$A$1200,$B514,inv!$T$1:$T$1200,$A514,inv!$U$1:$U$1200,'DIAS DE INVENTARIO TAT'!I$1)</f>
        <v>0</v>
      </c>
      <c r="J514">
        <f>+SUMIFS(inv!$D$1:$D$1200,inv!$A$1:$A$1200,$B514,inv!$T$1:$T$1200,$A514,inv!$U$1:$U$1200,'DIAS DE INVENTARIO TAT'!J$1)</f>
        <v>0</v>
      </c>
      <c r="K514">
        <f>+SUMIFS(inv!$D$1:$D$1200,inv!$A$1:$A$1200,$B514,inv!$T$1:$T$1200,$A514,inv!$U$1:$U$1200,'DIAS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+SUMIFS(inv!$D$1:$D$1200,inv!$A$1:$A$1200,$B515,inv!$T$1:$T$1200,$A515,inv!$U$1:$U$1200,'DIAS DE INVENTARIO TAT'!E$1)</f>
        <v>0</v>
      </c>
      <c r="F515">
        <f>+SUMIFS(inv!$D$1:$D$1200,inv!$A$1:$A$1200,$B515,inv!$T$1:$T$1200,$A515,inv!$U$1:$U$1200,'DIAS DE INVENTARIO TAT'!F$1)</f>
        <v>0</v>
      </c>
      <c r="G515">
        <f>+SUMIFS(inv!$D$1:$D$1200,inv!$A$1:$A$1200,$B515,inv!$T$1:$T$1200,$A515,inv!$U$1:$U$1200,'DIAS DE INVENTARIO TAT'!G$1)</f>
        <v>0</v>
      </c>
      <c r="H515">
        <f>+SUMIFS(inv!$D$1:$D$1200,inv!$A$1:$A$1200,$B515,inv!$T$1:$T$1200,$A515,inv!$U$1:$U$1200,'DIAS DE INVENTARIO TAT'!H$1)</f>
        <v>0</v>
      </c>
      <c r="I515">
        <f>+SUMIFS(inv!$D$1:$D$1200,inv!$A$1:$A$1200,$B515,inv!$T$1:$T$1200,$A515,inv!$U$1:$U$1200,'DIAS DE INVENTARIO TAT'!I$1)</f>
        <v>0</v>
      </c>
      <c r="J515">
        <f>+SUMIFS(inv!$D$1:$D$1200,inv!$A$1:$A$1200,$B515,inv!$T$1:$T$1200,$A515,inv!$U$1:$U$1200,'DIAS DE INVENTARIO TAT'!J$1)</f>
        <v>0</v>
      </c>
      <c r="K515">
        <f>+SUMIFS(inv!$D$1:$D$1200,inv!$A$1:$A$1200,$B515,inv!$T$1:$T$1200,$A515,inv!$U$1:$U$1200,'DIAS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+SUMIFS(inv!$D$1:$D$1200,inv!$A$1:$A$1200,$B516,inv!$T$1:$T$1200,$A516,inv!$U$1:$U$1200,'DIAS DE INVENTARIO TAT'!E$1)</f>
        <v>0</v>
      </c>
      <c r="F516">
        <f>+SUMIFS(inv!$D$1:$D$1200,inv!$A$1:$A$1200,$B516,inv!$T$1:$T$1200,$A516,inv!$U$1:$U$1200,'DIAS DE INVENTARIO TAT'!F$1)</f>
        <v>0</v>
      </c>
      <c r="G516">
        <f>+SUMIFS(inv!$D$1:$D$1200,inv!$A$1:$A$1200,$B516,inv!$T$1:$T$1200,$A516,inv!$U$1:$U$1200,'DIAS DE INVENTARIO TAT'!G$1)</f>
        <v>0</v>
      </c>
      <c r="H516">
        <f>+SUMIFS(inv!$D$1:$D$1200,inv!$A$1:$A$1200,$B516,inv!$T$1:$T$1200,$A516,inv!$U$1:$U$1200,'DIAS DE INVENTARIO TAT'!H$1)</f>
        <v>0</v>
      </c>
      <c r="I516">
        <f>+SUMIFS(inv!$D$1:$D$1200,inv!$A$1:$A$1200,$B516,inv!$T$1:$T$1200,$A516,inv!$U$1:$U$1200,'DIAS DE INVENTARIO TAT'!I$1)</f>
        <v>0</v>
      </c>
      <c r="J516">
        <f>+SUMIFS(inv!$D$1:$D$1200,inv!$A$1:$A$1200,$B516,inv!$T$1:$T$1200,$A516,inv!$U$1:$U$1200,'DIAS DE INVENTARIO TAT'!J$1)</f>
        <v>0</v>
      </c>
      <c r="K516">
        <f>+SUMIFS(inv!$D$1:$D$1200,inv!$A$1:$A$1200,$B516,inv!$T$1:$T$1200,$A516,inv!$U$1:$U$1200,'DIAS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+SUMIFS(inv!$D$1:$D$1200,inv!$A$1:$A$1200,$B517,inv!$T$1:$T$1200,$A517,inv!$U$1:$U$1200,'DIAS DE INVENTARIO TAT'!E$1)</f>
        <v>0</v>
      </c>
      <c r="F517">
        <f>+SUMIFS(inv!$D$1:$D$1200,inv!$A$1:$A$1200,$B517,inv!$T$1:$T$1200,$A517,inv!$U$1:$U$1200,'DIAS DE INVENTARIO TAT'!F$1)</f>
        <v>0</v>
      </c>
      <c r="G517">
        <f>+SUMIFS(inv!$D$1:$D$1200,inv!$A$1:$A$1200,$B517,inv!$T$1:$T$1200,$A517,inv!$U$1:$U$1200,'DIAS DE INVENTARIO TAT'!G$1)</f>
        <v>0</v>
      </c>
      <c r="H517">
        <f>+SUMIFS(inv!$D$1:$D$1200,inv!$A$1:$A$1200,$B517,inv!$T$1:$T$1200,$A517,inv!$U$1:$U$1200,'DIAS DE INVENTARIO TAT'!H$1)</f>
        <v>0</v>
      </c>
      <c r="I517">
        <f>+SUMIFS(inv!$D$1:$D$1200,inv!$A$1:$A$1200,$B517,inv!$T$1:$T$1200,$A517,inv!$U$1:$U$1200,'DIAS DE INVENTARIO TAT'!I$1)</f>
        <v>0</v>
      </c>
      <c r="J517">
        <f>+SUMIFS(inv!$D$1:$D$1200,inv!$A$1:$A$1200,$B517,inv!$T$1:$T$1200,$A517,inv!$U$1:$U$1200,'DIAS DE INVENTARIO TAT'!J$1)</f>
        <v>0</v>
      </c>
      <c r="K517">
        <f>+SUMIFS(inv!$D$1:$D$1200,inv!$A$1:$A$1200,$B517,inv!$T$1:$T$1200,$A517,inv!$U$1:$U$1200,'DIAS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+SUMIFS(inv!$D$1:$D$1200,inv!$A$1:$A$1200,$B518,inv!$T$1:$T$1200,$A518,inv!$U$1:$U$1200,'DIAS DE INVENTARIO TAT'!E$1)</f>
        <v>0</v>
      </c>
      <c r="F518">
        <f>+SUMIFS(inv!$D$1:$D$1200,inv!$A$1:$A$1200,$B518,inv!$T$1:$T$1200,$A518,inv!$U$1:$U$1200,'DIAS DE INVENTARIO TAT'!F$1)</f>
        <v>0</v>
      </c>
      <c r="G518">
        <f>+SUMIFS(inv!$D$1:$D$1200,inv!$A$1:$A$1200,$B518,inv!$T$1:$T$1200,$A518,inv!$U$1:$U$1200,'DIAS DE INVENTARIO TAT'!G$1)</f>
        <v>0</v>
      </c>
      <c r="H518">
        <f>+SUMIFS(inv!$D$1:$D$1200,inv!$A$1:$A$1200,$B518,inv!$T$1:$T$1200,$A518,inv!$U$1:$U$1200,'DIAS DE INVENTARIO TAT'!H$1)</f>
        <v>0</v>
      </c>
      <c r="I518">
        <f>+SUMIFS(inv!$D$1:$D$1200,inv!$A$1:$A$1200,$B518,inv!$T$1:$T$1200,$A518,inv!$U$1:$U$1200,'DIAS DE INVENTARIO TAT'!I$1)</f>
        <v>0</v>
      </c>
      <c r="J518">
        <f>+SUMIFS(inv!$D$1:$D$1200,inv!$A$1:$A$1200,$B518,inv!$T$1:$T$1200,$A518,inv!$U$1:$U$1200,'DIAS DE INVENTARIO TAT'!J$1)</f>
        <v>0</v>
      </c>
      <c r="K518">
        <f>+SUMIFS(inv!$D$1:$D$1200,inv!$A$1:$A$1200,$B518,inv!$T$1:$T$1200,$A518,inv!$U$1:$U$1200,'DIAS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+SUMIFS(inv!$D$1:$D$1200,inv!$A$1:$A$1200,$B519,inv!$T$1:$T$1200,$A519,inv!$U$1:$U$1200,'DIAS DE INVENTARIO TAT'!E$1)</f>
        <v>0</v>
      </c>
      <c r="F519">
        <f>+SUMIFS(inv!$D$1:$D$1200,inv!$A$1:$A$1200,$B519,inv!$T$1:$T$1200,$A519,inv!$U$1:$U$1200,'DIAS DE INVENTARIO TAT'!F$1)</f>
        <v>0</v>
      </c>
      <c r="G519">
        <f>+SUMIFS(inv!$D$1:$D$1200,inv!$A$1:$A$1200,$B519,inv!$T$1:$T$1200,$A519,inv!$U$1:$U$1200,'DIAS DE INVENTARIO TAT'!G$1)</f>
        <v>0</v>
      </c>
      <c r="H519">
        <f>+SUMIFS(inv!$D$1:$D$1200,inv!$A$1:$A$1200,$B519,inv!$T$1:$T$1200,$A519,inv!$U$1:$U$1200,'DIAS DE INVENTARIO TAT'!H$1)</f>
        <v>0</v>
      </c>
      <c r="I519">
        <f>+SUMIFS(inv!$D$1:$D$1200,inv!$A$1:$A$1200,$B519,inv!$T$1:$T$1200,$A519,inv!$U$1:$U$1200,'DIAS DE INVENTARIO TAT'!I$1)</f>
        <v>0</v>
      </c>
      <c r="J519">
        <f>+SUMIFS(inv!$D$1:$D$1200,inv!$A$1:$A$1200,$B519,inv!$T$1:$T$1200,$A519,inv!$U$1:$U$1200,'DIAS DE INVENTARIO TAT'!J$1)</f>
        <v>0</v>
      </c>
      <c r="K519">
        <f>+SUMIFS(inv!$D$1:$D$1200,inv!$A$1:$A$1200,$B519,inv!$T$1:$T$1200,$A519,inv!$U$1:$U$1200,'DIAS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+SUMIFS(inv!$D$1:$D$1200,inv!$A$1:$A$1200,$B520,inv!$T$1:$T$1200,$A520,inv!$U$1:$U$1200,'DIAS DE INVENTARIO TAT'!E$1)</f>
        <v>0</v>
      </c>
      <c r="F520">
        <f>+SUMIFS(inv!$D$1:$D$1200,inv!$A$1:$A$1200,$B520,inv!$T$1:$T$1200,$A520,inv!$U$1:$U$1200,'DIAS DE INVENTARIO TAT'!F$1)</f>
        <v>0</v>
      </c>
      <c r="G520">
        <f>+SUMIFS(inv!$D$1:$D$1200,inv!$A$1:$A$1200,$B520,inv!$T$1:$T$1200,$A520,inv!$U$1:$U$1200,'DIAS DE INVENTARIO TAT'!G$1)</f>
        <v>0</v>
      </c>
      <c r="H520">
        <f>+SUMIFS(inv!$D$1:$D$1200,inv!$A$1:$A$1200,$B520,inv!$T$1:$T$1200,$A520,inv!$U$1:$U$1200,'DIAS DE INVENTARIO TAT'!H$1)</f>
        <v>0</v>
      </c>
      <c r="I520">
        <f>+SUMIFS(inv!$D$1:$D$1200,inv!$A$1:$A$1200,$B520,inv!$T$1:$T$1200,$A520,inv!$U$1:$U$1200,'DIAS DE INVENTARIO TAT'!I$1)</f>
        <v>0</v>
      </c>
      <c r="J520">
        <f>+SUMIFS(inv!$D$1:$D$1200,inv!$A$1:$A$1200,$B520,inv!$T$1:$T$1200,$A520,inv!$U$1:$U$1200,'DIAS DE INVENTARIO TAT'!J$1)</f>
        <v>0</v>
      </c>
      <c r="K520">
        <f>+SUMIFS(inv!$D$1:$D$1200,inv!$A$1:$A$1200,$B520,inv!$T$1:$T$1200,$A520,inv!$U$1:$U$1200,'DIAS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+SUMIFS(inv!$D$1:$D$1200,inv!$A$1:$A$1200,$B521,inv!$T$1:$T$1200,$A521,inv!$U$1:$U$1200,'DIAS DE INVENTARIO TAT'!E$1)</f>
        <v>0</v>
      </c>
      <c r="F521">
        <f>+SUMIFS(inv!$D$1:$D$1200,inv!$A$1:$A$1200,$B521,inv!$T$1:$T$1200,$A521,inv!$U$1:$U$1200,'DIAS DE INVENTARIO TAT'!F$1)</f>
        <v>0</v>
      </c>
      <c r="G521">
        <f>+SUMIFS(inv!$D$1:$D$1200,inv!$A$1:$A$1200,$B521,inv!$T$1:$T$1200,$A521,inv!$U$1:$U$1200,'DIAS DE INVENTARIO TAT'!G$1)</f>
        <v>0</v>
      </c>
      <c r="H521">
        <f>+SUMIFS(inv!$D$1:$D$1200,inv!$A$1:$A$1200,$B521,inv!$T$1:$T$1200,$A521,inv!$U$1:$U$1200,'DIAS DE INVENTARIO TAT'!H$1)</f>
        <v>0</v>
      </c>
      <c r="I521">
        <f>+SUMIFS(inv!$D$1:$D$1200,inv!$A$1:$A$1200,$B521,inv!$T$1:$T$1200,$A521,inv!$U$1:$U$1200,'DIAS DE INVENTARIO TAT'!I$1)</f>
        <v>0</v>
      </c>
      <c r="J521">
        <f>+SUMIFS(inv!$D$1:$D$1200,inv!$A$1:$A$1200,$B521,inv!$T$1:$T$1200,$A521,inv!$U$1:$U$1200,'DIAS DE INVENTARIO TAT'!J$1)</f>
        <v>0</v>
      </c>
      <c r="K521">
        <f>+SUMIFS(inv!$D$1:$D$1200,inv!$A$1:$A$1200,$B521,inv!$T$1:$T$1200,$A521,inv!$U$1:$U$1200,'DIAS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+SUMIFS(inv!$D$1:$D$1200,inv!$A$1:$A$1200,$B522,inv!$T$1:$T$1200,$A522,inv!$U$1:$U$1200,'DIAS DE INVENTARIO TAT'!E$1)</f>
        <v>0</v>
      </c>
      <c r="F522">
        <f>+SUMIFS(inv!$D$1:$D$1200,inv!$A$1:$A$1200,$B522,inv!$T$1:$T$1200,$A522,inv!$U$1:$U$1200,'DIAS DE INVENTARIO TAT'!F$1)</f>
        <v>0</v>
      </c>
      <c r="G522">
        <f>+SUMIFS(inv!$D$1:$D$1200,inv!$A$1:$A$1200,$B522,inv!$T$1:$T$1200,$A522,inv!$U$1:$U$1200,'DIAS DE INVENTARIO TAT'!G$1)</f>
        <v>0</v>
      </c>
      <c r="H522">
        <f>+SUMIFS(inv!$D$1:$D$1200,inv!$A$1:$A$1200,$B522,inv!$T$1:$T$1200,$A522,inv!$U$1:$U$1200,'DIAS DE INVENTARIO TAT'!H$1)</f>
        <v>0</v>
      </c>
      <c r="I522">
        <f>+SUMIFS(inv!$D$1:$D$1200,inv!$A$1:$A$1200,$B522,inv!$T$1:$T$1200,$A522,inv!$U$1:$U$1200,'DIAS DE INVENTARIO TAT'!I$1)</f>
        <v>0</v>
      </c>
      <c r="J522">
        <f>+SUMIFS(inv!$D$1:$D$1200,inv!$A$1:$A$1200,$B522,inv!$T$1:$T$1200,$A522,inv!$U$1:$U$1200,'DIAS DE INVENTARIO TAT'!J$1)</f>
        <v>0</v>
      </c>
      <c r="K522">
        <f>+SUMIFS(inv!$D$1:$D$1200,inv!$A$1:$A$1200,$B522,inv!$T$1:$T$1200,$A522,inv!$U$1:$U$1200,'DIAS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+SUMIFS(inv!$D$1:$D$1200,inv!$A$1:$A$1200,$B523,inv!$T$1:$T$1200,$A523,inv!$U$1:$U$1200,'DIAS DE INVENTARIO TAT'!E$1)</f>
        <v>0</v>
      </c>
      <c r="F523">
        <f>+SUMIFS(inv!$D$1:$D$1200,inv!$A$1:$A$1200,$B523,inv!$T$1:$T$1200,$A523,inv!$U$1:$U$1200,'DIAS DE INVENTARIO TAT'!F$1)</f>
        <v>0</v>
      </c>
      <c r="G523">
        <f>+SUMIFS(inv!$D$1:$D$1200,inv!$A$1:$A$1200,$B523,inv!$T$1:$T$1200,$A523,inv!$U$1:$U$1200,'DIAS DE INVENTARIO TAT'!G$1)</f>
        <v>0</v>
      </c>
      <c r="H523">
        <f>+SUMIFS(inv!$D$1:$D$1200,inv!$A$1:$A$1200,$B523,inv!$T$1:$T$1200,$A523,inv!$U$1:$U$1200,'DIAS DE INVENTARIO TAT'!H$1)</f>
        <v>0</v>
      </c>
      <c r="I523">
        <f>+SUMIFS(inv!$D$1:$D$1200,inv!$A$1:$A$1200,$B523,inv!$T$1:$T$1200,$A523,inv!$U$1:$U$1200,'DIAS DE INVENTARIO TAT'!I$1)</f>
        <v>0</v>
      </c>
      <c r="J523">
        <f>+SUMIFS(inv!$D$1:$D$1200,inv!$A$1:$A$1200,$B523,inv!$T$1:$T$1200,$A523,inv!$U$1:$U$1200,'DIAS DE INVENTARIO TAT'!J$1)</f>
        <v>0</v>
      </c>
      <c r="K523">
        <f>+SUMIFS(inv!$D$1:$D$1200,inv!$A$1:$A$1200,$B523,inv!$T$1:$T$1200,$A523,inv!$U$1:$U$1200,'DIAS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+SUMIFS(inv!$D$1:$D$1200,inv!$A$1:$A$1200,$B524,inv!$T$1:$T$1200,$A524,inv!$U$1:$U$1200,'DIAS DE INVENTARIO TAT'!E$1)</f>
        <v>0</v>
      </c>
      <c r="F524">
        <f>+SUMIFS(inv!$D$1:$D$1200,inv!$A$1:$A$1200,$B524,inv!$T$1:$T$1200,$A524,inv!$U$1:$U$1200,'DIAS DE INVENTARIO TAT'!F$1)</f>
        <v>0</v>
      </c>
      <c r="G524">
        <f>+SUMIFS(inv!$D$1:$D$1200,inv!$A$1:$A$1200,$B524,inv!$T$1:$T$1200,$A524,inv!$U$1:$U$1200,'DIAS DE INVENTARIO TAT'!G$1)</f>
        <v>0</v>
      </c>
      <c r="H524">
        <f>+SUMIFS(inv!$D$1:$D$1200,inv!$A$1:$A$1200,$B524,inv!$T$1:$T$1200,$A524,inv!$U$1:$U$1200,'DIAS DE INVENTARIO TAT'!H$1)</f>
        <v>0</v>
      </c>
      <c r="I524">
        <f>+SUMIFS(inv!$D$1:$D$1200,inv!$A$1:$A$1200,$B524,inv!$T$1:$T$1200,$A524,inv!$U$1:$U$1200,'DIAS DE INVENTARIO TAT'!I$1)</f>
        <v>0</v>
      </c>
      <c r="J524">
        <f>+SUMIFS(inv!$D$1:$D$1200,inv!$A$1:$A$1200,$B524,inv!$T$1:$T$1200,$A524,inv!$U$1:$U$1200,'DIAS DE INVENTARIO TAT'!J$1)</f>
        <v>0</v>
      </c>
      <c r="K524">
        <f>+SUMIFS(inv!$D$1:$D$1200,inv!$A$1:$A$1200,$B524,inv!$T$1:$T$1200,$A524,inv!$U$1:$U$1200,'DIAS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+SUMIFS(inv!$D$1:$D$1200,inv!$A$1:$A$1200,$B525,inv!$T$1:$T$1200,$A525,inv!$U$1:$U$1200,'DIAS DE INVENTARIO TAT'!E$1)</f>
        <v>0</v>
      </c>
      <c r="F525">
        <f>+SUMIFS(inv!$D$1:$D$1200,inv!$A$1:$A$1200,$B525,inv!$T$1:$T$1200,$A525,inv!$U$1:$U$1200,'DIAS DE INVENTARIO TAT'!F$1)</f>
        <v>0</v>
      </c>
      <c r="G525">
        <f>+SUMIFS(inv!$D$1:$D$1200,inv!$A$1:$A$1200,$B525,inv!$T$1:$T$1200,$A525,inv!$U$1:$U$1200,'DIAS DE INVENTARIO TAT'!G$1)</f>
        <v>0</v>
      </c>
      <c r="H525">
        <f>+SUMIFS(inv!$D$1:$D$1200,inv!$A$1:$A$1200,$B525,inv!$T$1:$T$1200,$A525,inv!$U$1:$U$1200,'DIAS DE INVENTARIO TAT'!H$1)</f>
        <v>0</v>
      </c>
      <c r="I525">
        <f>+SUMIFS(inv!$D$1:$D$1200,inv!$A$1:$A$1200,$B525,inv!$T$1:$T$1200,$A525,inv!$U$1:$U$1200,'DIAS DE INVENTARIO TAT'!I$1)</f>
        <v>0</v>
      </c>
      <c r="J525">
        <f>+SUMIFS(inv!$D$1:$D$1200,inv!$A$1:$A$1200,$B525,inv!$T$1:$T$1200,$A525,inv!$U$1:$U$1200,'DIAS DE INVENTARIO TAT'!J$1)</f>
        <v>0</v>
      </c>
      <c r="K525">
        <f>+SUMIFS(inv!$D$1:$D$1200,inv!$A$1:$A$1200,$B525,inv!$T$1:$T$1200,$A525,inv!$U$1:$U$1200,'DIAS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+SUMIFS(inv!$D$1:$D$1200,inv!$A$1:$A$1200,$B526,inv!$T$1:$T$1200,$A526,inv!$U$1:$U$1200,'DIAS DE INVENTARIO TAT'!E$1)</f>
        <v>0</v>
      </c>
      <c r="F526">
        <f>+SUMIFS(inv!$D$1:$D$1200,inv!$A$1:$A$1200,$B526,inv!$T$1:$T$1200,$A526,inv!$U$1:$U$1200,'DIAS DE INVENTARIO TAT'!F$1)</f>
        <v>0</v>
      </c>
      <c r="G526">
        <f>+SUMIFS(inv!$D$1:$D$1200,inv!$A$1:$A$1200,$B526,inv!$T$1:$T$1200,$A526,inv!$U$1:$U$1200,'DIAS DE INVENTARIO TAT'!G$1)</f>
        <v>0</v>
      </c>
      <c r="H526">
        <f>+SUMIFS(inv!$D$1:$D$1200,inv!$A$1:$A$1200,$B526,inv!$T$1:$T$1200,$A526,inv!$U$1:$U$1200,'DIAS DE INVENTARIO TAT'!H$1)</f>
        <v>0</v>
      </c>
      <c r="I526">
        <f>+SUMIFS(inv!$D$1:$D$1200,inv!$A$1:$A$1200,$B526,inv!$T$1:$T$1200,$A526,inv!$U$1:$U$1200,'DIAS DE INVENTARIO TAT'!I$1)</f>
        <v>0</v>
      </c>
      <c r="J526">
        <f>+SUMIFS(inv!$D$1:$D$1200,inv!$A$1:$A$1200,$B526,inv!$T$1:$T$1200,$A526,inv!$U$1:$U$1200,'DIAS DE INVENTARIO TAT'!J$1)</f>
        <v>0</v>
      </c>
      <c r="K526">
        <f>+SUMIFS(inv!$D$1:$D$1200,inv!$A$1:$A$1200,$B526,inv!$T$1:$T$1200,$A526,inv!$U$1:$U$1200,'DIAS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+SUMIFS(inv!$D$1:$D$1200,inv!$A$1:$A$1200,$B527,inv!$T$1:$T$1200,$A527,inv!$U$1:$U$1200,'DIAS DE INVENTARIO TAT'!E$1)</f>
        <v>0</v>
      </c>
      <c r="F527">
        <f>+SUMIFS(inv!$D$1:$D$1200,inv!$A$1:$A$1200,$B527,inv!$T$1:$T$1200,$A527,inv!$U$1:$U$1200,'DIAS DE INVENTARIO TAT'!F$1)</f>
        <v>0</v>
      </c>
      <c r="G527">
        <f>+SUMIFS(inv!$D$1:$D$1200,inv!$A$1:$A$1200,$B527,inv!$T$1:$T$1200,$A527,inv!$U$1:$U$1200,'DIAS DE INVENTARIO TAT'!G$1)</f>
        <v>0</v>
      </c>
      <c r="H527">
        <f>+SUMIFS(inv!$D$1:$D$1200,inv!$A$1:$A$1200,$B527,inv!$T$1:$T$1200,$A527,inv!$U$1:$U$1200,'DIAS DE INVENTARIO TAT'!H$1)</f>
        <v>0</v>
      </c>
      <c r="I527">
        <f>+SUMIFS(inv!$D$1:$D$1200,inv!$A$1:$A$1200,$B527,inv!$T$1:$T$1200,$A527,inv!$U$1:$U$1200,'DIAS DE INVENTARIO TAT'!I$1)</f>
        <v>0</v>
      </c>
      <c r="J527">
        <f>+SUMIFS(inv!$D$1:$D$1200,inv!$A$1:$A$1200,$B527,inv!$T$1:$T$1200,$A527,inv!$U$1:$U$1200,'DIAS DE INVENTARIO TAT'!J$1)</f>
        <v>0</v>
      </c>
      <c r="K527">
        <f>+SUMIFS(inv!$D$1:$D$1200,inv!$A$1:$A$1200,$B527,inv!$T$1:$T$1200,$A527,inv!$U$1:$U$1200,'DIAS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+SUMIFS(inv!$D$1:$D$1200,inv!$A$1:$A$1200,$B528,inv!$T$1:$T$1200,$A528,inv!$U$1:$U$1200,'DIAS DE INVENTARIO TAT'!E$1)</f>
        <v>0</v>
      </c>
      <c r="F528">
        <f>+SUMIFS(inv!$D$1:$D$1200,inv!$A$1:$A$1200,$B528,inv!$T$1:$T$1200,$A528,inv!$U$1:$U$1200,'DIAS DE INVENTARIO TAT'!F$1)</f>
        <v>0</v>
      </c>
      <c r="G528">
        <f>+SUMIFS(inv!$D$1:$D$1200,inv!$A$1:$A$1200,$B528,inv!$T$1:$T$1200,$A528,inv!$U$1:$U$1200,'DIAS DE INVENTARIO TAT'!G$1)</f>
        <v>0</v>
      </c>
      <c r="H528">
        <f>+SUMIFS(inv!$D$1:$D$1200,inv!$A$1:$A$1200,$B528,inv!$T$1:$T$1200,$A528,inv!$U$1:$U$1200,'DIAS DE INVENTARIO TAT'!H$1)</f>
        <v>0</v>
      </c>
      <c r="I528">
        <f>+SUMIFS(inv!$D$1:$D$1200,inv!$A$1:$A$1200,$B528,inv!$T$1:$T$1200,$A528,inv!$U$1:$U$1200,'DIAS DE INVENTARIO TAT'!I$1)</f>
        <v>0</v>
      </c>
      <c r="J528">
        <f>+SUMIFS(inv!$D$1:$D$1200,inv!$A$1:$A$1200,$B528,inv!$T$1:$T$1200,$A528,inv!$U$1:$U$1200,'DIAS DE INVENTARIO TAT'!J$1)</f>
        <v>0</v>
      </c>
      <c r="K528">
        <f>+SUMIFS(inv!$D$1:$D$1200,inv!$A$1:$A$1200,$B528,inv!$T$1:$T$1200,$A528,inv!$U$1:$U$1200,'DIAS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+SUMIFS(inv!$D$1:$D$1200,inv!$A$1:$A$1200,$B529,inv!$T$1:$T$1200,$A529,inv!$U$1:$U$1200,'DIAS DE INVENTARIO TAT'!E$1)</f>
        <v>0</v>
      </c>
      <c r="F529">
        <f>+SUMIFS(inv!$D$1:$D$1200,inv!$A$1:$A$1200,$B529,inv!$T$1:$T$1200,$A529,inv!$U$1:$U$1200,'DIAS DE INVENTARIO TAT'!F$1)</f>
        <v>0</v>
      </c>
      <c r="G529">
        <f>+SUMIFS(inv!$D$1:$D$1200,inv!$A$1:$A$1200,$B529,inv!$T$1:$T$1200,$A529,inv!$U$1:$U$1200,'DIAS DE INVENTARIO TAT'!G$1)</f>
        <v>0</v>
      </c>
      <c r="H529">
        <f>+SUMIFS(inv!$D$1:$D$1200,inv!$A$1:$A$1200,$B529,inv!$T$1:$T$1200,$A529,inv!$U$1:$U$1200,'DIAS DE INVENTARIO TAT'!H$1)</f>
        <v>0</v>
      </c>
      <c r="I529">
        <f>+SUMIFS(inv!$D$1:$D$1200,inv!$A$1:$A$1200,$B529,inv!$T$1:$T$1200,$A529,inv!$U$1:$U$1200,'DIAS DE INVENTARIO TAT'!I$1)</f>
        <v>0</v>
      </c>
      <c r="J529">
        <f>+SUMIFS(inv!$D$1:$D$1200,inv!$A$1:$A$1200,$B529,inv!$T$1:$T$1200,$A529,inv!$U$1:$U$1200,'DIAS DE INVENTARIO TAT'!J$1)</f>
        <v>0</v>
      </c>
      <c r="K529">
        <f>+SUMIFS(inv!$D$1:$D$1200,inv!$A$1:$A$1200,$B529,inv!$T$1:$T$1200,$A529,inv!$U$1:$U$1200,'DIAS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+SUMIFS(inv!$D$1:$D$1200,inv!$A$1:$A$1200,$B530,inv!$T$1:$T$1200,$A530,inv!$U$1:$U$1200,'DIAS DE INVENTARIO TAT'!E$1)</f>
        <v>0</v>
      </c>
      <c r="F530">
        <f>+SUMIFS(inv!$D$1:$D$1200,inv!$A$1:$A$1200,$B530,inv!$T$1:$T$1200,$A530,inv!$U$1:$U$1200,'DIAS DE INVENTARIO TAT'!F$1)</f>
        <v>0</v>
      </c>
      <c r="G530">
        <f>+SUMIFS(inv!$D$1:$D$1200,inv!$A$1:$A$1200,$B530,inv!$T$1:$T$1200,$A530,inv!$U$1:$U$1200,'DIAS DE INVENTARIO TAT'!G$1)</f>
        <v>0</v>
      </c>
      <c r="H530">
        <f>+SUMIFS(inv!$D$1:$D$1200,inv!$A$1:$A$1200,$B530,inv!$T$1:$T$1200,$A530,inv!$U$1:$U$1200,'DIAS DE INVENTARIO TAT'!H$1)</f>
        <v>0</v>
      </c>
      <c r="I530">
        <f>+SUMIFS(inv!$D$1:$D$1200,inv!$A$1:$A$1200,$B530,inv!$T$1:$T$1200,$A530,inv!$U$1:$U$1200,'DIAS DE INVENTARIO TAT'!I$1)</f>
        <v>0</v>
      </c>
      <c r="J530">
        <f>+SUMIFS(inv!$D$1:$D$1200,inv!$A$1:$A$1200,$B530,inv!$T$1:$T$1200,$A530,inv!$U$1:$U$1200,'DIAS DE INVENTARIO TAT'!J$1)</f>
        <v>0</v>
      </c>
      <c r="K530">
        <f>+SUMIFS(inv!$D$1:$D$1200,inv!$A$1:$A$1200,$B530,inv!$T$1:$T$1200,$A530,inv!$U$1:$U$1200,'DIAS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+SUMIFS(inv!$D$1:$D$1200,inv!$A$1:$A$1200,$B531,inv!$T$1:$T$1200,$A531,inv!$U$1:$U$1200,'DIAS DE INVENTARIO TAT'!E$1)</f>
        <v>0</v>
      </c>
      <c r="F531">
        <f>+SUMIFS(inv!$D$1:$D$1200,inv!$A$1:$A$1200,$B531,inv!$T$1:$T$1200,$A531,inv!$U$1:$U$1200,'DIAS DE INVENTARIO TAT'!F$1)</f>
        <v>0</v>
      </c>
      <c r="G531">
        <f>+SUMIFS(inv!$D$1:$D$1200,inv!$A$1:$A$1200,$B531,inv!$T$1:$T$1200,$A531,inv!$U$1:$U$1200,'DIAS DE INVENTARIO TAT'!G$1)</f>
        <v>0</v>
      </c>
      <c r="H531">
        <f>+SUMIFS(inv!$D$1:$D$1200,inv!$A$1:$A$1200,$B531,inv!$T$1:$T$1200,$A531,inv!$U$1:$U$1200,'DIAS DE INVENTARIO TAT'!H$1)</f>
        <v>0</v>
      </c>
      <c r="I531">
        <f>+SUMIFS(inv!$D$1:$D$1200,inv!$A$1:$A$1200,$B531,inv!$T$1:$T$1200,$A531,inv!$U$1:$U$1200,'DIAS DE INVENTARIO TAT'!I$1)</f>
        <v>0</v>
      </c>
      <c r="J531">
        <f>+SUMIFS(inv!$D$1:$D$1200,inv!$A$1:$A$1200,$B531,inv!$T$1:$T$1200,$A531,inv!$U$1:$U$1200,'DIAS DE INVENTARIO TAT'!J$1)</f>
        <v>0</v>
      </c>
      <c r="K531">
        <f>+SUMIFS(inv!$D$1:$D$1200,inv!$A$1:$A$1200,$B531,inv!$T$1:$T$1200,$A531,inv!$U$1:$U$1200,'DIAS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+SUMIFS(inv!$D$1:$D$1200,inv!$A$1:$A$1200,$B532,inv!$T$1:$T$1200,$A532,inv!$U$1:$U$1200,'DIAS DE INVENTARIO TAT'!E$1)</f>
        <v>0</v>
      </c>
      <c r="F532">
        <f>+SUMIFS(inv!$D$1:$D$1200,inv!$A$1:$A$1200,$B532,inv!$T$1:$T$1200,$A532,inv!$U$1:$U$1200,'DIAS DE INVENTARIO TAT'!F$1)</f>
        <v>0</v>
      </c>
      <c r="G532">
        <f>+SUMIFS(inv!$D$1:$D$1200,inv!$A$1:$A$1200,$B532,inv!$T$1:$T$1200,$A532,inv!$U$1:$U$1200,'DIAS DE INVENTARIO TAT'!G$1)</f>
        <v>0</v>
      </c>
      <c r="H532">
        <f>+SUMIFS(inv!$D$1:$D$1200,inv!$A$1:$A$1200,$B532,inv!$T$1:$T$1200,$A532,inv!$U$1:$U$1200,'DIAS DE INVENTARIO TAT'!H$1)</f>
        <v>0</v>
      </c>
      <c r="I532">
        <f>+SUMIFS(inv!$D$1:$D$1200,inv!$A$1:$A$1200,$B532,inv!$T$1:$T$1200,$A532,inv!$U$1:$U$1200,'DIAS DE INVENTARIO TAT'!I$1)</f>
        <v>0</v>
      </c>
      <c r="J532">
        <f>+SUMIFS(inv!$D$1:$D$1200,inv!$A$1:$A$1200,$B532,inv!$T$1:$T$1200,$A532,inv!$U$1:$U$1200,'DIAS DE INVENTARIO TAT'!J$1)</f>
        <v>0</v>
      </c>
      <c r="K532">
        <f>+SUMIFS(inv!$D$1:$D$1200,inv!$A$1:$A$1200,$B532,inv!$T$1:$T$1200,$A532,inv!$U$1:$U$1200,'DIAS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+SUMIFS(inv!$D$1:$D$1200,inv!$A$1:$A$1200,$B533,inv!$T$1:$T$1200,$A533,inv!$U$1:$U$1200,'DIAS DE INVENTARIO TAT'!E$1)</f>
        <v>0</v>
      </c>
      <c r="F533">
        <f>+SUMIFS(inv!$D$1:$D$1200,inv!$A$1:$A$1200,$B533,inv!$T$1:$T$1200,$A533,inv!$U$1:$U$1200,'DIAS DE INVENTARIO TAT'!F$1)</f>
        <v>0</v>
      </c>
      <c r="G533">
        <f>+SUMIFS(inv!$D$1:$D$1200,inv!$A$1:$A$1200,$B533,inv!$T$1:$T$1200,$A533,inv!$U$1:$U$1200,'DIAS DE INVENTARIO TAT'!G$1)</f>
        <v>0</v>
      </c>
      <c r="H533">
        <f>+SUMIFS(inv!$D$1:$D$1200,inv!$A$1:$A$1200,$B533,inv!$T$1:$T$1200,$A533,inv!$U$1:$U$1200,'DIAS DE INVENTARIO TAT'!H$1)</f>
        <v>0</v>
      </c>
      <c r="I533">
        <f>+SUMIFS(inv!$D$1:$D$1200,inv!$A$1:$A$1200,$B533,inv!$T$1:$T$1200,$A533,inv!$U$1:$U$1200,'DIAS DE INVENTARIO TAT'!I$1)</f>
        <v>0</v>
      </c>
      <c r="J533">
        <f>+SUMIFS(inv!$D$1:$D$1200,inv!$A$1:$A$1200,$B533,inv!$T$1:$T$1200,$A533,inv!$U$1:$U$1200,'DIAS DE INVENTARIO TAT'!J$1)</f>
        <v>0</v>
      </c>
      <c r="K533">
        <f>+SUMIFS(inv!$D$1:$D$1200,inv!$A$1:$A$1200,$B533,inv!$T$1:$T$1200,$A533,inv!$U$1:$U$1200,'DIAS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+SUMIFS(inv!$D$1:$D$1200,inv!$A$1:$A$1200,$B534,inv!$T$1:$T$1200,$A534,inv!$U$1:$U$1200,'DIAS DE INVENTARIO TAT'!E$1)</f>
        <v>0</v>
      </c>
      <c r="F534">
        <f>+SUMIFS(inv!$D$1:$D$1200,inv!$A$1:$A$1200,$B534,inv!$T$1:$T$1200,$A534,inv!$U$1:$U$1200,'DIAS DE INVENTARIO TAT'!F$1)</f>
        <v>0</v>
      </c>
      <c r="G534">
        <f>+SUMIFS(inv!$D$1:$D$1200,inv!$A$1:$A$1200,$B534,inv!$T$1:$T$1200,$A534,inv!$U$1:$U$1200,'DIAS DE INVENTARIO TAT'!G$1)</f>
        <v>0</v>
      </c>
      <c r="H534">
        <f>+SUMIFS(inv!$D$1:$D$1200,inv!$A$1:$A$1200,$B534,inv!$T$1:$T$1200,$A534,inv!$U$1:$U$1200,'DIAS DE INVENTARIO TAT'!H$1)</f>
        <v>0</v>
      </c>
      <c r="I534">
        <f>+SUMIFS(inv!$D$1:$D$1200,inv!$A$1:$A$1200,$B534,inv!$T$1:$T$1200,$A534,inv!$U$1:$U$1200,'DIAS DE INVENTARIO TAT'!I$1)</f>
        <v>0</v>
      </c>
      <c r="J534">
        <f>+SUMIFS(inv!$D$1:$D$1200,inv!$A$1:$A$1200,$B534,inv!$T$1:$T$1200,$A534,inv!$U$1:$U$1200,'DIAS DE INVENTARIO TAT'!J$1)</f>
        <v>0</v>
      </c>
      <c r="K534">
        <f>+SUMIFS(inv!$D$1:$D$1200,inv!$A$1:$A$1200,$B534,inv!$T$1:$T$1200,$A534,inv!$U$1:$U$1200,'DIAS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+SUMIFS(inv!$D$1:$D$1200,inv!$A$1:$A$1200,$B535,inv!$T$1:$T$1200,$A535,inv!$U$1:$U$1200,'DIAS DE INVENTARIO TAT'!E$1)</f>
        <v>0</v>
      </c>
      <c r="F535">
        <f>+SUMIFS(inv!$D$1:$D$1200,inv!$A$1:$A$1200,$B535,inv!$T$1:$T$1200,$A535,inv!$U$1:$U$1200,'DIAS DE INVENTARIO TAT'!F$1)</f>
        <v>0</v>
      </c>
      <c r="G535">
        <f>+SUMIFS(inv!$D$1:$D$1200,inv!$A$1:$A$1200,$B535,inv!$T$1:$T$1200,$A535,inv!$U$1:$U$1200,'DIAS DE INVENTARIO TAT'!G$1)</f>
        <v>0</v>
      </c>
      <c r="H535">
        <f>+SUMIFS(inv!$D$1:$D$1200,inv!$A$1:$A$1200,$B535,inv!$T$1:$T$1200,$A535,inv!$U$1:$U$1200,'DIAS DE INVENTARIO TAT'!H$1)</f>
        <v>0</v>
      </c>
      <c r="I535">
        <f>+SUMIFS(inv!$D$1:$D$1200,inv!$A$1:$A$1200,$B535,inv!$T$1:$T$1200,$A535,inv!$U$1:$U$1200,'DIAS DE INVENTARIO TAT'!I$1)</f>
        <v>0</v>
      </c>
      <c r="J535">
        <f>+SUMIFS(inv!$D$1:$D$1200,inv!$A$1:$A$1200,$B535,inv!$T$1:$T$1200,$A535,inv!$U$1:$U$1200,'DIAS DE INVENTARIO TAT'!J$1)</f>
        <v>0</v>
      </c>
      <c r="K535">
        <f>+SUMIFS(inv!$D$1:$D$1200,inv!$A$1:$A$1200,$B535,inv!$T$1:$T$1200,$A535,inv!$U$1:$U$1200,'DIAS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+SUMIFS(inv!$D$1:$D$1200,inv!$A$1:$A$1200,$B536,inv!$T$1:$T$1200,$A536,inv!$U$1:$U$1200,'DIAS DE INVENTARIO TAT'!E$1)</f>
        <v>0</v>
      </c>
      <c r="F536">
        <f>+SUMIFS(inv!$D$1:$D$1200,inv!$A$1:$A$1200,$B536,inv!$T$1:$T$1200,$A536,inv!$U$1:$U$1200,'DIAS DE INVENTARIO TAT'!F$1)</f>
        <v>0</v>
      </c>
      <c r="G536">
        <f>+SUMIFS(inv!$D$1:$D$1200,inv!$A$1:$A$1200,$B536,inv!$T$1:$T$1200,$A536,inv!$U$1:$U$1200,'DIAS DE INVENTARIO TAT'!G$1)</f>
        <v>0</v>
      </c>
      <c r="H536">
        <f>+SUMIFS(inv!$D$1:$D$1200,inv!$A$1:$A$1200,$B536,inv!$T$1:$T$1200,$A536,inv!$U$1:$U$1200,'DIAS DE INVENTARIO TAT'!H$1)</f>
        <v>0</v>
      </c>
      <c r="I536">
        <f>+SUMIFS(inv!$D$1:$D$1200,inv!$A$1:$A$1200,$B536,inv!$T$1:$T$1200,$A536,inv!$U$1:$U$1200,'DIAS DE INVENTARIO TAT'!I$1)</f>
        <v>0</v>
      </c>
      <c r="J536">
        <f>+SUMIFS(inv!$D$1:$D$1200,inv!$A$1:$A$1200,$B536,inv!$T$1:$T$1200,$A536,inv!$U$1:$U$1200,'DIAS DE INVENTARIO TAT'!J$1)</f>
        <v>0</v>
      </c>
      <c r="K536">
        <f>+SUMIFS(inv!$D$1:$D$1200,inv!$A$1:$A$1200,$B536,inv!$T$1:$T$1200,$A536,inv!$U$1:$U$1200,'DIAS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+SUMIFS(inv!$D$1:$D$1200,inv!$A$1:$A$1200,$B537,inv!$T$1:$T$1200,$A537,inv!$U$1:$U$1200,'DIAS DE INVENTARIO TAT'!E$1)</f>
        <v>0</v>
      </c>
      <c r="F537">
        <f>+SUMIFS(inv!$D$1:$D$1200,inv!$A$1:$A$1200,$B537,inv!$T$1:$T$1200,$A537,inv!$U$1:$U$1200,'DIAS DE INVENTARIO TAT'!F$1)</f>
        <v>0</v>
      </c>
      <c r="G537">
        <f>+SUMIFS(inv!$D$1:$D$1200,inv!$A$1:$A$1200,$B537,inv!$T$1:$T$1200,$A537,inv!$U$1:$U$1200,'DIAS DE INVENTARIO TAT'!G$1)</f>
        <v>0</v>
      </c>
      <c r="H537">
        <f>+SUMIFS(inv!$D$1:$D$1200,inv!$A$1:$A$1200,$B537,inv!$T$1:$T$1200,$A537,inv!$U$1:$U$1200,'DIAS DE INVENTARIO TAT'!H$1)</f>
        <v>0</v>
      </c>
      <c r="I537">
        <f>+SUMIFS(inv!$D$1:$D$1200,inv!$A$1:$A$1200,$B537,inv!$T$1:$T$1200,$A537,inv!$U$1:$U$1200,'DIAS DE INVENTARIO TAT'!I$1)</f>
        <v>0</v>
      </c>
      <c r="J537">
        <f>+SUMIFS(inv!$D$1:$D$1200,inv!$A$1:$A$1200,$B537,inv!$T$1:$T$1200,$A537,inv!$U$1:$U$1200,'DIAS DE INVENTARIO TAT'!J$1)</f>
        <v>0</v>
      </c>
      <c r="K537">
        <f>+SUMIFS(inv!$D$1:$D$1200,inv!$A$1:$A$1200,$B537,inv!$T$1:$T$1200,$A537,inv!$U$1:$U$1200,'DIAS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+SUMIFS(inv!$D$1:$D$1200,inv!$A$1:$A$1200,$B538,inv!$T$1:$T$1200,$A538,inv!$U$1:$U$1200,'DIAS DE INVENTARIO TAT'!E$1)</f>
        <v>0</v>
      </c>
      <c r="F538">
        <f>+SUMIFS(inv!$D$1:$D$1200,inv!$A$1:$A$1200,$B538,inv!$T$1:$T$1200,$A538,inv!$U$1:$U$1200,'DIAS DE INVENTARIO TAT'!F$1)</f>
        <v>0</v>
      </c>
      <c r="G538">
        <f>+SUMIFS(inv!$D$1:$D$1200,inv!$A$1:$A$1200,$B538,inv!$T$1:$T$1200,$A538,inv!$U$1:$U$1200,'DIAS DE INVENTARIO TAT'!G$1)</f>
        <v>0</v>
      </c>
      <c r="H538">
        <f>+SUMIFS(inv!$D$1:$D$1200,inv!$A$1:$A$1200,$B538,inv!$T$1:$T$1200,$A538,inv!$U$1:$U$1200,'DIAS DE INVENTARIO TAT'!H$1)</f>
        <v>0</v>
      </c>
      <c r="I538">
        <f>+SUMIFS(inv!$D$1:$D$1200,inv!$A$1:$A$1200,$B538,inv!$T$1:$T$1200,$A538,inv!$U$1:$U$1200,'DIAS DE INVENTARIO TAT'!I$1)</f>
        <v>0</v>
      </c>
      <c r="J538">
        <f>+SUMIFS(inv!$D$1:$D$1200,inv!$A$1:$A$1200,$B538,inv!$T$1:$T$1200,$A538,inv!$U$1:$U$1200,'DIAS DE INVENTARIO TAT'!J$1)</f>
        <v>0</v>
      </c>
      <c r="K538">
        <f>+SUMIFS(inv!$D$1:$D$1200,inv!$A$1:$A$1200,$B538,inv!$T$1:$T$1200,$A538,inv!$U$1:$U$1200,'DIAS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+SUMIFS(inv!$D$1:$D$1200,inv!$A$1:$A$1200,$B539,inv!$T$1:$T$1200,$A539,inv!$U$1:$U$1200,'DIAS DE INVENTARIO TAT'!E$1)</f>
        <v>0</v>
      </c>
      <c r="F539">
        <f>+SUMIFS(inv!$D$1:$D$1200,inv!$A$1:$A$1200,$B539,inv!$T$1:$T$1200,$A539,inv!$U$1:$U$1200,'DIAS DE INVENTARIO TAT'!F$1)</f>
        <v>0</v>
      </c>
      <c r="G539">
        <f>+SUMIFS(inv!$D$1:$D$1200,inv!$A$1:$A$1200,$B539,inv!$T$1:$T$1200,$A539,inv!$U$1:$U$1200,'DIAS DE INVENTARIO TAT'!G$1)</f>
        <v>0</v>
      </c>
      <c r="H539">
        <f>+SUMIFS(inv!$D$1:$D$1200,inv!$A$1:$A$1200,$B539,inv!$T$1:$T$1200,$A539,inv!$U$1:$U$1200,'DIAS DE INVENTARIO TAT'!H$1)</f>
        <v>0</v>
      </c>
      <c r="I539">
        <f>+SUMIFS(inv!$D$1:$D$1200,inv!$A$1:$A$1200,$B539,inv!$T$1:$T$1200,$A539,inv!$U$1:$U$1200,'DIAS DE INVENTARIO TAT'!I$1)</f>
        <v>0</v>
      </c>
      <c r="J539">
        <f>+SUMIFS(inv!$D$1:$D$1200,inv!$A$1:$A$1200,$B539,inv!$T$1:$T$1200,$A539,inv!$U$1:$U$1200,'DIAS DE INVENTARIO TAT'!J$1)</f>
        <v>0</v>
      </c>
      <c r="K539">
        <f>+SUMIFS(inv!$D$1:$D$1200,inv!$A$1:$A$1200,$B539,inv!$T$1:$T$1200,$A539,inv!$U$1:$U$1200,'DIAS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+SUMIFS(inv!$D$1:$D$1200,inv!$A$1:$A$1200,$B540,inv!$T$1:$T$1200,$A540,inv!$U$1:$U$1200,'DIAS DE INVENTARIO TAT'!E$1)</f>
        <v>0</v>
      </c>
      <c r="F540">
        <f>+SUMIFS(inv!$D$1:$D$1200,inv!$A$1:$A$1200,$B540,inv!$T$1:$T$1200,$A540,inv!$U$1:$U$1200,'DIAS DE INVENTARIO TAT'!F$1)</f>
        <v>0</v>
      </c>
      <c r="G540">
        <f>+SUMIFS(inv!$D$1:$D$1200,inv!$A$1:$A$1200,$B540,inv!$T$1:$T$1200,$A540,inv!$U$1:$U$1200,'DIAS DE INVENTARIO TAT'!G$1)</f>
        <v>0</v>
      </c>
      <c r="H540">
        <f>+SUMIFS(inv!$D$1:$D$1200,inv!$A$1:$A$1200,$B540,inv!$T$1:$T$1200,$A540,inv!$U$1:$U$1200,'DIAS DE INVENTARIO TAT'!H$1)</f>
        <v>0</v>
      </c>
      <c r="I540">
        <f>+SUMIFS(inv!$D$1:$D$1200,inv!$A$1:$A$1200,$B540,inv!$T$1:$T$1200,$A540,inv!$U$1:$U$1200,'DIAS DE INVENTARIO TAT'!I$1)</f>
        <v>0</v>
      </c>
      <c r="J540">
        <f>+SUMIFS(inv!$D$1:$D$1200,inv!$A$1:$A$1200,$B540,inv!$T$1:$T$1200,$A540,inv!$U$1:$U$1200,'DIAS DE INVENTARIO TAT'!J$1)</f>
        <v>0</v>
      </c>
      <c r="K540">
        <f>+SUMIFS(inv!$D$1:$D$1200,inv!$A$1:$A$1200,$B540,inv!$T$1:$T$1200,$A540,inv!$U$1:$U$1200,'DIAS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+SUMIFS(inv!$D$1:$D$1200,inv!$A$1:$A$1200,$B541,inv!$T$1:$T$1200,$A541,inv!$U$1:$U$1200,'DIAS DE INVENTARIO TAT'!E$1)</f>
        <v>0</v>
      </c>
      <c r="F541">
        <f>+SUMIFS(inv!$D$1:$D$1200,inv!$A$1:$A$1200,$B541,inv!$T$1:$T$1200,$A541,inv!$U$1:$U$1200,'DIAS DE INVENTARIO TAT'!F$1)</f>
        <v>0</v>
      </c>
      <c r="G541">
        <f>+SUMIFS(inv!$D$1:$D$1200,inv!$A$1:$A$1200,$B541,inv!$T$1:$T$1200,$A541,inv!$U$1:$U$1200,'DIAS DE INVENTARIO TAT'!G$1)</f>
        <v>0</v>
      </c>
      <c r="H541">
        <f>+SUMIFS(inv!$D$1:$D$1200,inv!$A$1:$A$1200,$B541,inv!$T$1:$T$1200,$A541,inv!$U$1:$U$1200,'DIAS DE INVENTARIO TAT'!H$1)</f>
        <v>0</v>
      </c>
      <c r="I541">
        <f>+SUMIFS(inv!$D$1:$D$1200,inv!$A$1:$A$1200,$B541,inv!$T$1:$T$1200,$A541,inv!$U$1:$U$1200,'DIAS DE INVENTARIO TAT'!I$1)</f>
        <v>0</v>
      </c>
      <c r="J541">
        <f>+SUMIFS(inv!$D$1:$D$1200,inv!$A$1:$A$1200,$B541,inv!$T$1:$T$1200,$A541,inv!$U$1:$U$1200,'DIAS DE INVENTARIO TAT'!J$1)</f>
        <v>0</v>
      </c>
      <c r="K541">
        <f>+SUMIFS(inv!$D$1:$D$1200,inv!$A$1:$A$1200,$B541,inv!$T$1:$T$1200,$A541,inv!$U$1:$U$1200,'DIAS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+SUMIFS(inv!$D$1:$D$1200,inv!$A$1:$A$1200,$B542,inv!$T$1:$T$1200,$A542,inv!$U$1:$U$1200,'DIAS DE INVENTARIO TAT'!E$1)</f>
        <v>0</v>
      </c>
      <c r="F542">
        <f>+SUMIFS(inv!$D$1:$D$1200,inv!$A$1:$A$1200,$B542,inv!$T$1:$T$1200,$A542,inv!$U$1:$U$1200,'DIAS DE INVENTARIO TAT'!F$1)</f>
        <v>0</v>
      </c>
      <c r="G542">
        <f>+SUMIFS(inv!$D$1:$D$1200,inv!$A$1:$A$1200,$B542,inv!$T$1:$T$1200,$A542,inv!$U$1:$U$1200,'DIAS DE INVENTARIO TAT'!G$1)</f>
        <v>0</v>
      </c>
      <c r="H542">
        <f>+SUMIFS(inv!$D$1:$D$1200,inv!$A$1:$A$1200,$B542,inv!$T$1:$T$1200,$A542,inv!$U$1:$U$1200,'DIAS DE INVENTARIO TAT'!H$1)</f>
        <v>0</v>
      </c>
      <c r="I542">
        <f>+SUMIFS(inv!$D$1:$D$1200,inv!$A$1:$A$1200,$B542,inv!$T$1:$T$1200,$A542,inv!$U$1:$U$1200,'DIAS DE INVENTARIO TAT'!I$1)</f>
        <v>0</v>
      </c>
      <c r="J542">
        <f>+SUMIFS(inv!$D$1:$D$1200,inv!$A$1:$A$1200,$B542,inv!$T$1:$T$1200,$A542,inv!$U$1:$U$1200,'DIAS DE INVENTARIO TAT'!J$1)</f>
        <v>0</v>
      </c>
      <c r="K542">
        <f>+SUMIFS(inv!$D$1:$D$1200,inv!$A$1:$A$1200,$B542,inv!$T$1:$T$1200,$A542,inv!$U$1:$U$1200,'DIAS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+SUMIFS(inv!$D$1:$D$1200,inv!$A$1:$A$1200,$B543,inv!$T$1:$T$1200,$A543,inv!$U$1:$U$1200,'DIAS DE INVENTARIO TAT'!E$1)</f>
        <v>0</v>
      </c>
      <c r="F543">
        <f>+SUMIFS(inv!$D$1:$D$1200,inv!$A$1:$A$1200,$B543,inv!$T$1:$T$1200,$A543,inv!$U$1:$U$1200,'DIAS DE INVENTARIO TAT'!F$1)</f>
        <v>0</v>
      </c>
      <c r="G543">
        <f>+SUMIFS(inv!$D$1:$D$1200,inv!$A$1:$A$1200,$B543,inv!$T$1:$T$1200,$A543,inv!$U$1:$U$1200,'DIAS DE INVENTARIO TAT'!G$1)</f>
        <v>0</v>
      </c>
      <c r="H543">
        <f>+SUMIFS(inv!$D$1:$D$1200,inv!$A$1:$A$1200,$B543,inv!$T$1:$T$1200,$A543,inv!$U$1:$U$1200,'DIAS DE INVENTARIO TAT'!H$1)</f>
        <v>0</v>
      </c>
      <c r="I543">
        <f>+SUMIFS(inv!$D$1:$D$1200,inv!$A$1:$A$1200,$B543,inv!$T$1:$T$1200,$A543,inv!$U$1:$U$1200,'DIAS DE INVENTARIO TAT'!I$1)</f>
        <v>0</v>
      </c>
      <c r="J543">
        <f>+SUMIFS(inv!$D$1:$D$1200,inv!$A$1:$A$1200,$B543,inv!$T$1:$T$1200,$A543,inv!$U$1:$U$1200,'DIAS DE INVENTARIO TAT'!J$1)</f>
        <v>0</v>
      </c>
      <c r="K543">
        <f>+SUMIFS(inv!$D$1:$D$1200,inv!$A$1:$A$1200,$B543,inv!$T$1:$T$1200,$A543,inv!$U$1:$U$1200,'DIAS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+SUMIFS(inv!$D$1:$D$1200,inv!$A$1:$A$1200,$B544,inv!$T$1:$T$1200,$A544,inv!$U$1:$U$1200,'DIAS DE INVENTARIO TAT'!E$1)</f>
        <v>0</v>
      </c>
      <c r="F544">
        <f>+SUMIFS(inv!$D$1:$D$1200,inv!$A$1:$A$1200,$B544,inv!$T$1:$T$1200,$A544,inv!$U$1:$U$1200,'DIAS DE INVENTARIO TAT'!F$1)</f>
        <v>0</v>
      </c>
      <c r="G544">
        <f>+SUMIFS(inv!$D$1:$D$1200,inv!$A$1:$A$1200,$B544,inv!$T$1:$T$1200,$A544,inv!$U$1:$U$1200,'DIAS DE INVENTARIO TAT'!G$1)</f>
        <v>0</v>
      </c>
      <c r="H544">
        <f>+SUMIFS(inv!$D$1:$D$1200,inv!$A$1:$A$1200,$B544,inv!$T$1:$T$1200,$A544,inv!$U$1:$U$1200,'DIAS DE INVENTARIO TAT'!H$1)</f>
        <v>0</v>
      </c>
      <c r="I544">
        <f>+SUMIFS(inv!$D$1:$D$1200,inv!$A$1:$A$1200,$B544,inv!$T$1:$T$1200,$A544,inv!$U$1:$U$1200,'DIAS DE INVENTARIO TAT'!I$1)</f>
        <v>0</v>
      </c>
      <c r="J544">
        <f>+SUMIFS(inv!$D$1:$D$1200,inv!$A$1:$A$1200,$B544,inv!$T$1:$T$1200,$A544,inv!$U$1:$U$1200,'DIAS DE INVENTARIO TAT'!J$1)</f>
        <v>0</v>
      </c>
      <c r="K544">
        <f>+SUMIFS(inv!$D$1:$D$1200,inv!$A$1:$A$1200,$B544,inv!$T$1:$T$1200,$A544,inv!$U$1:$U$1200,'DIAS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+SUMIFS(inv!$D$1:$D$1200,inv!$A$1:$A$1200,$B545,inv!$T$1:$T$1200,$A545,inv!$U$1:$U$1200,'DIAS DE INVENTARIO TAT'!E$1)</f>
        <v>0</v>
      </c>
      <c r="F545">
        <f>+SUMIFS(inv!$D$1:$D$1200,inv!$A$1:$A$1200,$B545,inv!$T$1:$T$1200,$A545,inv!$U$1:$U$1200,'DIAS DE INVENTARIO TAT'!F$1)</f>
        <v>0</v>
      </c>
      <c r="G545">
        <f>+SUMIFS(inv!$D$1:$D$1200,inv!$A$1:$A$1200,$B545,inv!$T$1:$T$1200,$A545,inv!$U$1:$U$1200,'DIAS DE INVENTARIO TAT'!G$1)</f>
        <v>0</v>
      </c>
      <c r="H545">
        <f>+SUMIFS(inv!$D$1:$D$1200,inv!$A$1:$A$1200,$B545,inv!$T$1:$T$1200,$A545,inv!$U$1:$U$1200,'DIAS DE INVENTARIO TAT'!H$1)</f>
        <v>0</v>
      </c>
      <c r="I545">
        <f>+SUMIFS(inv!$D$1:$D$1200,inv!$A$1:$A$1200,$B545,inv!$T$1:$T$1200,$A545,inv!$U$1:$U$1200,'DIAS DE INVENTARIO TAT'!I$1)</f>
        <v>0</v>
      </c>
      <c r="J545">
        <f>+SUMIFS(inv!$D$1:$D$1200,inv!$A$1:$A$1200,$B545,inv!$T$1:$T$1200,$A545,inv!$U$1:$U$1200,'DIAS DE INVENTARIO TAT'!J$1)</f>
        <v>0</v>
      </c>
      <c r="K545">
        <f>+SUMIFS(inv!$D$1:$D$1200,inv!$A$1:$A$1200,$B545,inv!$T$1:$T$1200,$A545,inv!$U$1:$U$1200,'DIAS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+SUMIFS(inv!$D$1:$D$1200,inv!$A$1:$A$1200,$B546,inv!$T$1:$T$1200,$A546,inv!$U$1:$U$1200,'DIAS DE INVENTARIO TAT'!E$1)</f>
        <v>0</v>
      </c>
      <c r="F546">
        <f>+SUMIFS(inv!$D$1:$D$1200,inv!$A$1:$A$1200,$B546,inv!$T$1:$T$1200,$A546,inv!$U$1:$U$1200,'DIAS DE INVENTARIO TAT'!F$1)</f>
        <v>0</v>
      </c>
      <c r="G546">
        <f>+SUMIFS(inv!$D$1:$D$1200,inv!$A$1:$A$1200,$B546,inv!$T$1:$T$1200,$A546,inv!$U$1:$U$1200,'DIAS DE INVENTARIO TAT'!G$1)</f>
        <v>0</v>
      </c>
      <c r="H546">
        <f>+SUMIFS(inv!$D$1:$D$1200,inv!$A$1:$A$1200,$B546,inv!$T$1:$T$1200,$A546,inv!$U$1:$U$1200,'DIAS DE INVENTARIO TAT'!H$1)</f>
        <v>0</v>
      </c>
      <c r="I546">
        <f>+SUMIFS(inv!$D$1:$D$1200,inv!$A$1:$A$1200,$B546,inv!$T$1:$T$1200,$A546,inv!$U$1:$U$1200,'DIAS DE INVENTARIO TAT'!I$1)</f>
        <v>0</v>
      </c>
      <c r="J546">
        <f>+SUMIFS(inv!$D$1:$D$1200,inv!$A$1:$A$1200,$B546,inv!$T$1:$T$1200,$A546,inv!$U$1:$U$1200,'DIAS DE INVENTARIO TAT'!J$1)</f>
        <v>0</v>
      </c>
      <c r="K546">
        <f>+SUMIFS(inv!$D$1:$D$1200,inv!$A$1:$A$1200,$B546,inv!$T$1:$T$1200,$A546,inv!$U$1:$U$1200,'DIAS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+SUMIFS(inv!$D$1:$D$1200,inv!$A$1:$A$1200,$B547,inv!$T$1:$T$1200,$A547,inv!$U$1:$U$1200,'DIAS DE INVENTARIO TAT'!E$1)</f>
        <v>0</v>
      </c>
      <c r="F547">
        <f>+SUMIFS(inv!$D$1:$D$1200,inv!$A$1:$A$1200,$B547,inv!$T$1:$T$1200,$A547,inv!$U$1:$U$1200,'DIAS DE INVENTARIO TAT'!F$1)</f>
        <v>0</v>
      </c>
      <c r="G547">
        <f>+SUMIFS(inv!$D$1:$D$1200,inv!$A$1:$A$1200,$B547,inv!$T$1:$T$1200,$A547,inv!$U$1:$U$1200,'DIAS DE INVENTARIO TAT'!G$1)</f>
        <v>0</v>
      </c>
      <c r="H547">
        <f>+SUMIFS(inv!$D$1:$D$1200,inv!$A$1:$A$1200,$B547,inv!$T$1:$T$1200,$A547,inv!$U$1:$U$1200,'DIAS DE INVENTARIO TAT'!H$1)</f>
        <v>0</v>
      </c>
      <c r="I547">
        <f>+SUMIFS(inv!$D$1:$D$1200,inv!$A$1:$A$1200,$B547,inv!$T$1:$T$1200,$A547,inv!$U$1:$U$1200,'DIAS DE INVENTARIO TAT'!I$1)</f>
        <v>0</v>
      </c>
      <c r="J547">
        <f>+SUMIFS(inv!$D$1:$D$1200,inv!$A$1:$A$1200,$B547,inv!$T$1:$T$1200,$A547,inv!$U$1:$U$1200,'DIAS DE INVENTARIO TAT'!J$1)</f>
        <v>0</v>
      </c>
      <c r="K547">
        <f>+SUMIFS(inv!$D$1:$D$1200,inv!$A$1:$A$1200,$B547,inv!$T$1:$T$1200,$A547,inv!$U$1:$U$1200,'DIAS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+SUMIFS(inv!$D$1:$D$1200,inv!$A$1:$A$1200,$B548,inv!$T$1:$T$1200,$A548,inv!$U$1:$U$1200,'DIAS DE INVENTARIO TAT'!E$1)</f>
        <v>0</v>
      </c>
      <c r="F548">
        <f>+SUMIFS(inv!$D$1:$D$1200,inv!$A$1:$A$1200,$B548,inv!$T$1:$T$1200,$A548,inv!$U$1:$U$1200,'DIAS DE INVENTARIO TAT'!F$1)</f>
        <v>0</v>
      </c>
      <c r="G548">
        <f>+SUMIFS(inv!$D$1:$D$1200,inv!$A$1:$A$1200,$B548,inv!$T$1:$T$1200,$A548,inv!$U$1:$U$1200,'DIAS DE INVENTARIO TAT'!G$1)</f>
        <v>0</v>
      </c>
      <c r="H548">
        <f>+SUMIFS(inv!$D$1:$D$1200,inv!$A$1:$A$1200,$B548,inv!$T$1:$T$1200,$A548,inv!$U$1:$U$1200,'DIAS DE INVENTARIO TAT'!H$1)</f>
        <v>0</v>
      </c>
      <c r="I548">
        <f>+SUMIFS(inv!$D$1:$D$1200,inv!$A$1:$A$1200,$B548,inv!$T$1:$T$1200,$A548,inv!$U$1:$U$1200,'DIAS DE INVENTARIO TAT'!I$1)</f>
        <v>0</v>
      </c>
      <c r="J548">
        <f>+SUMIFS(inv!$D$1:$D$1200,inv!$A$1:$A$1200,$B548,inv!$T$1:$T$1200,$A548,inv!$U$1:$U$1200,'DIAS DE INVENTARIO TAT'!J$1)</f>
        <v>0</v>
      </c>
      <c r="K548">
        <f>+SUMIFS(inv!$D$1:$D$1200,inv!$A$1:$A$1200,$B548,inv!$T$1:$T$1200,$A548,inv!$U$1:$U$1200,'DIAS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+SUMIFS(inv!$D$1:$D$1200,inv!$A$1:$A$1200,$B549,inv!$T$1:$T$1200,$A549,inv!$U$1:$U$1200,'DIAS DE INVENTARIO TAT'!E$1)</f>
        <v>0</v>
      </c>
      <c r="F549">
        <f>+SUMIFS(inv!$D$1:$D$1200,inv!$A$1:$A$1200,$B549,inv!$T$1:$T$1200,$A549,inv!$U$1:$U$1200,'DIAS DE INVENTARIO TAT'!F$1)</f>
        <v>0</v>
      </c>
      <c r="G549">
        <f>+SUMIFS(inv!$D$1:$D$1200,inv!$A$1:$A$1200,$B549,inv!$T$1:$T$1200,$A549,inv!$U$1:$U$1200,'DIAS DE INVENTARIO TAT'!G$1)</f>
        <v>0</v>
      </c>
      <c r="H549">
        <f>+SUMIFS(inv!$D$1:$D$1200,inv!$A$1:$A$1200,$B549,inv!$T$1:$T$1200,$A549,inv!$U$1:$U$1200,'DIAS DE INVENTARIO TAT'!H$1)</f>
        <v>0</v>
      </c>
      <c r="I549">
        <f>+SUMIFS(inv!$D$1:$D$1200,inv!$A$1:$A$1200,$B549,inv!$T$1:$T$1200,$A549,inv!$U$1:$U$1200,'DIAS DE INVENTARIO TAT'!I$1)</f>
        <v>0</v>
      </c>
      <c r="J549">
        <f>+SUMIFS(inv!$D$1:$D$1200,inv!$A$1:$A$1200,$B549,inv!$T$1:$T$1200,$A549,inv!$U$1:$U$1200,'DIAS DE INVENTARIO TAT'!J$1)</f>
        <v>0</v>
      </c>
      <c r="K549">
        <f>+SUMIFS(inv!$D$1:$D$1200,inv!$A$1:$A$1200,$B549,inv!$T$1:$T$1200,$A549,inv!$U$1:$U$1200,'DIAS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+SUMIFS(inv!$D$1:$D$1200,inv!$A$1:$A$1200,$B550,inv!$T$1:$T$1200,$A550,inv!$U$1:$U$1200,'DIAS DE INVENTARIO TAT'!E$1)</f>
        <v>0</v>
      </c>
      <c r="F550">
        <f>+SUMIFS(inv!$D$1:$D$1200,inv!$A$1:$A$1200,$B550,inv!$T$1:$T$1200,$A550,inv!$U$1:$U$1200,'DIAS DE INVENTARIO TAT'!F$1)</f>
        <v>0</v>
      </c>
      <c r="G550">
        <f>+SUMIFS(inv!$D$1:$D$1200,inv!$A$1:$A$1200,$B550,inv!$T$1:$T$1200,$A550,inv!$U$1:$U$1200,'DIAS DE INVENTARIO TAT'!G$1)</f>
        <v>0</v>
      </c>
      <c r="H550">
        <f>+SUMIFS(inv!$D$1:$D$1200,inv!$A$1:$A$1200,$B550,inv!$T$1:$T$1200,$A550,inv!$U$1:$U$1200,'DIAS DE INVENTARIO TAT'!H$1)</f>
        <v>0</v>
      </c>
      <c r="I550">
        <f>+SUMIFS(inv!$D$1:$D$1200,inv!$A$1:$A$1200,$B550,inv!$T$1:$T$1200,$A550,inv!$U$1:$U$1200,'DIAS DE INVENTARIO TAT'!I$1)</f>
        <v>0</v>
      </c>
      <c r="J550">
        <f>+SUMIFS(inv!$D$1:$D$1200,inv!$A$1:$A$1200,$B550,inv!$T$1:$T$1200,$A550,inv!$U$1:$U$1200,'DIAS DE INVENTARIO TAT'!J$1)</f>
        <v>0</v>
      </c>
      <c r="K550">
        <f>+SUMIFS(inv!$D$1:$D$1200,inv!$A$1:$A$1200,$B550,inv!$T$1:$T$1200,$A550,inv!$U$1:$U$1200,'DIAS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+SUMIFS(inv!$D$1:$D$1200,inv!$A$1:$A$1200,$B551,inv!$T$1:$T$1200,$A551,inv!$U$1:$U$1200,'DIAS DE INVENTARIO TAT'!E$1)</f>
        <v>0</v>
      </c>
      <c r="F551">
        <f>+SUMIFS(inv!$D$1:$D$1200,inv!$A$1:$A$1200,$B551,inv!$T$1:$T$1200,$A551,inv!$U$1:$U$1200,'DIAS DE INVENTARIO TAT'!F$1)</f>
        <v>0</v>
      </c>
      <c r="G551">
        <f>+SUMIFS(inv!$D$1:$D$1200,inv!$A$1:$A$1200,$B551,inv!$T$1:$T$1200,$A551,inv!$U$1:$U$1200,'DIAS DE INVENTARIO TAT'!G$1)</f>
        <v>0</v>
      </c>
      <c r="H551">
        <f>+SUMIFS(inv!$D$1:$D$1200,inv!$A$1:$A$1200,$B551,inv!$T$1:$T$1200,$A551,inv!$U$1:$U$1200,'DIAS DE INVENTARIO TAT'!H$1)</f>
        <v>0</v>
      </c>
      <c r="I551">
        <f>+SUMIFS(inv!$D$1:$D$1200,inv!$A$1:$A$1200,$B551,inv!$T$1:$T$1200,$A551,inv!$U$1:$U$1200,'DIAS DE INVENTARIO TAT'!I$1)</f>
        <v>0</v>
      </c>
      <c r="J551">
        <f>+SUMIFS(inv!$D$1:$D$1200,inv!$A$1:$A$1200,$B551,inv!$T$1:$T$1200,$A551,inv!$U$1:$U$1200,'DIAS DE INVENTARIO TAT'!J$1)</f>
        <v>0</v>
      </c>
      <c r="K551">
        <f>+SUMIFS(inv!$D$1:$D$1200,inv!$A$1:$A$1200,$B551,inv!$T$1:$T$1200,$A551,inv!$U$1:$U$1200,'DIAS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+SUMIFS(inv!$D$1:$D$1200,inv!$A$1:$A$1200,$B552,inv!$T$1:$T$1200,$A552,inv!$U$1:$U$1200,'DIAS DE INVENTARIO TAT'!E$1)</f>
        <v>0</v>
      </c>
      <c r="F552">
        <f>+SUMIFS(inv!$D$1:$D$1200,inv!$A$1:$A$1200,$B552,inv!$T$1:$T$1200,$A552,inv!$U$1:$U$1200,'DIAS DE INVENTARIO TAT'!F$1)</f>
        <v>0</v>
      </c>
      <c r="G552">
        <f>+SUMIFS(inv!$D$1:$D$1200,inv!$A$1:$A$1200,$B552,inv!$T$1:$T$1200,$A552,inv!$U$1:$U$1200,'DIAS DE INVENTARIO TAT'!G$1)</f>
        <v>0</v>
      </c>
      <c r="H552">
        <f>+SUMIFS(inv!$D$1:$D$1200,inv!$A$1:$A$1200,$B552,inv!$T$1:$T$1200,$A552,inv!$U$1:$U$1200,'DIAS DE INVENTARIO TAT'!H$1)</f>
        <v>0</v>
      </c>
      <c r="I552">
        <f>+SUMIFS(inv!$D$1:$D$1200,inv!$A$1:$A$1200,$B552,inv!$T$1:$T$1200,$A552,inv!$U$1:$U$1200,'DIAS DE INVENTARIO TAT'!I$1)</f>
        <v>0</v>
      </c>
      <c r="J552">
        <f>+SUMIFS(inv!$D$1:$D$1200,inv!$A$1:$A$1200,$B552,inv!$T$1:$T$1200,$A552,inv!$U$1:$U$1200,'DIAS DE INVENTARIO TAT'!J$1)</f>
        <v>0</v>
      </c>
      <c r="K552">
        <f>+SUMIFS(inv!$D$1:$D$1200,inv!$A$1:$A$1200,$B552,inv!$T$1:$T$1200,$A552,inv!$U$1:$U$1200,'DIAS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+SUMIFS(inv!$D$1:$D$1200,inv!$A$1:$A$1200,$B553,inv!$T$1:$T$1200,$A553,inv!$U$1:$U$1200,'DIAS DE INVENTARIO TAT'!E$1)</f>
        <v>0</v>
      </c>
      <c r="F553">
        <f>+SUMIFS(inv!$D$1:$D$1200,inv!$A$1:$A$1200,$B553,inv!$T$1:$T$1200,$A553,inv!$U$1:$U$1200,'DIAS DE INVENTARIO TAT'!F$1)</f>
        <v>0</v>
      </c>
      <c r="G553">
        <f>+SUMIFS(inv!$D$1:$D$1200,inv!$A$1:$A$1200,$B553,inv!$T$1:$T$1200,$A553,inv!$U$1:$U$1200,'DIAS DE INVENTARIO TAT'!G$1)</f>
        <v>0</v>
      </c>
      <c r="H553">
        <f>+SUMIFS(inv!$D$1:$D$1200,inv!$A$1:$A$1200,$B553,inv!$T$1:$T$1200,$A553,inv!$U$1:$U$1200,'DIAS DE INVENTARIO TAT'!H$1)</f>
        <v>0</v>
      </c>
      <c r="I553">
        <f>+SUMIFS(inv!$D$1:$D$1200,inv!$A$1:$A$1200,$B553,inv!$T$1:$T$1200,$A553,inv!$U$1:$U$1200,'DIAS DE INVENTARIO TAT'!I$1)</f>
        <v>0</v>
      </c>
      <c r="J553">
        <f>+SUMIFS(inv!$D$1:$D$1200,inv!$A$1:$A$1200,$B553,inv!$T$1:$T$1200,$A553,inv!$U$1:$U$1200,'DIAS DE INVENTARIO TAT'!J$1)</f>
        <v>0</v>
      </c>
      <c r="K553">
        <f>+SUMIFS(inv!$D$1:$D$1200,inv!$A$1:$A$1200,$B553,inv!$T$1:$T$1200,$A553,inv!$U$1:$U$1200,'DIAS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+SUMIFS(inv!$D$1:$D$1200,inv!$A$1:$A$1200,$B554,inv!$T$1:$T$1200,$A554,inv!$U$1:$U$1200,'DIAS DE INVENTARIO TAT'!E$1)</f>
        <v>0</v>
      </c>
      <c r="F554">
        <f>+SUMIFS(inv!$D$1:$D$1200,inv!$A$1:$A$1200,$B554,inv!$T$1:$T$1200,$A554,inv!$U$1:$U$1200,'DIAS DE INVENTARIO TAT'!F$1)</f>
        <v>0</v>
      </c>
      <c r="G554">
        <f>+SUMIFS(inv!$D$1:$D$1200,inv!$A$1:$A$1200,$B554,inv!$T$1:$T$1200,$A554,inv!$U$1:$U$1200,'DIAS DE INVENTARIO TAT'!G$1)</f>
        <v>0</v>
      </c>
      <c r="H554">
        <f>+SUMIFS(inv!$D$1:$D$1200,inv!$A$1:$A$1200,$B554,inv!$T$1:$T$1200,$A554,inv!$U$1:$U$1200,'DIAS DE INVENTARIO TAT'!H$1)</f>
        <v>0</v>
      </c>
      <c r="I554">
        <f>+SUMIFS(inv!$D$1:$D$1200,inv!$A$1:$A$1200,$B554,inv!$T$1:$T$1200,$A554,inv!$U$1:$U$1200,'DIAS DE INVENTARIO TAT'!I$1)</f>
        <v>0</v>
      </c>
      <c r="J554">
        <f>+SUMIFS(inv!$D$1:$D$1200,inv!$A$1:$A$1200,$B554,inv!$T$1:$T$1200,$A554,inv!$U$1:$U$1200,'DIAS DE INVENTARIO TAT'!J$1)</f>
        <v>0</v>
      </c>
      <c r="K554">
        <f>+SUMIFS(inv!$D$1:$D$1200,inv!$A$1:$A$1200,$B554,inv!$T$1:$T$1200,$A554,inv!$U$1:$U$1200,'DIAS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+SUMIFS(inv!$D$1:$D$1200,inv!$A$1:$A$1200,$B555,inv!$T$1:$T$1200,$A555,inv!$U$1:$U$1200,'DIAS DE INVENTARIO TAT'!E$1)</f>
        <v>0</v>
      </c>
      <c r="F555">
        <f>+SUMIFS(inv!$D$1:$D$1200,inv!$A$1:$A$1200,$B555,inv!$T$1:$T$1200,$A555,inv!$U$1:$U$1200,'DIAS DE INVENTARIO TAT'!F$1)</f>
        <v>0</v>
      </c>
      <c r="G555">
        <f>+SUMIFS(inv!$D$1:$D$1200,inv!$A$1:$A$1200,$B555,inv!$T$1:$T$1200,$A555,inv!$U$1:$U$1200,'DIAS DE INVENTARIO TAT'!G$1)</f>
        <v>0</v>
      </c>
      <c r="H555">
        <f>+SUMIFS(inv!$D$1:$D$1200,inv!$A$1:$A$1200,$B555,inv!$T$1:$T$1200,$A555,inv!$U$1:$U$1200,'DIAS DE INVENTARIO TAT'!H$1)</f>
        <v>0</v>
      </c>
      <c r="I555">
        <f>+SUMIFS(inv!$D$1:$D$1200,inv!$A$1:$A$1200,$B555,inv!$T$1:$T$1200,$A555,inv!$U$1:$U$1200,'DIAS DE INVENTARIO TAT'!I$1)</f>
        <v>0</v>
      </c>
      <c r="J555">
        <f>+SUMIFS(inv!$D$1:$D$1200,inv!$A$1:$A$1200,$B555,inv!$T$1:$T$1200,$A555,inv!$U$1:$U$1200,'DIAS DE INVENTARIO TAT'!J$1)</f>
        <v>0</v>
      </c>
      <c r="K555">
        <f>+SUMIFS(inv!$D$1:$D$1200,inv!$A$1:$A$1200,$B555,inv!$T$1:$T$1200,$A555,inv!$U$1:$U$1200,'DIAS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+SUMIFS(inv!$D$1:$D$1200,inv!$A$1:$A$1200,$B556,inv!$T$1:$T$1200,$A556,inv!$U$1:$U$1200,'DIAS DE INVENTARIO TAT'!E$1)</f>
        <v>0</v>
      </c>
      <c r="F556">
        <f>+SUMIFS(inv!$D$1:$D$1200,inv!$A$1:$A$1200,$B556,inv!$T$1:$T$1200,$A556,inv!$U$1:$U$1200,'DIAS DE INVENTARIO TAT'!F$1)</f>
        <v>0</v>
      </c>
      <c r="G556">
        <f>+SUMIFS(inv!$D$1:$D$1200,inv!$A$1:$A$1200,$B556,inv!$T$1:$T$1200,$A556,inv!$U$1:$U$1200,'DIAS DE INVENTARIO TAT'!G$1)</f>
        <v>0</v>
      </c>
      <c r="H556">
        <f>+SUMIFS(inv!$D$1:$D$1200,inv!$A$1:$A$1200,$B556,inv!$T$1:$T$1200,$A556,inv!$U$1:$U$1200,'DIAS DE INVENTARIO TAT'!H$1)</f>
        <v>0</v>
      </c>
      <c r="I556">
        <f>+SUMIFS(inv!$D$1:$D$1200,inv!$A$1:$A$1200,$B556,inv!$T$1:$T$1200,$A556,inv!$U$1:$U$1200,'DIAS DE INVENTARIO TAT'!I$1)</f>
        <v>0</v>
      </c>
      <c r="J556">
        <f>+SUMIFS(inv!$D$1:$D$1200,inv!$A$1:$A$1200,$B556,inv!$T$1:$T$1200,$A556,inv!$U$1:$U$1200,'DIAS DE INVENTARIO TAT'!J$1)</f>
        <v>0</v>
      </c>
      <c r="K556">
        <f>+SUMIFS(inv!$D$1:$D$1200,inv!$A$1:$A$1200,$B556,inv!$T$1:$T$1200,$A556,inv!$U$1:$U$1200,'DIAS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+SUMIFS(inv!$D$1:$D$1200,inv!$A$1:$A$1200,$B557,inv!$T$1:$T$1200,$A557,inv!$U$1:$U$1200,'DIAS DE INVENTARIO TAT'!E$1)</f>
        <v>0</v>
      </c>
      <c r="F557">
        <f>+SUMIFS(inv!$D$1:$D$1200,inv!$A$1:$A$1200,$B557,inv!$T$1:$T$1200,$A557,inv!$U$1:$U$1200,'DIAS DE INVENTARIO TAT'!F$1)</f>
        <v>0</v>
      </c>
      <c r="G557">
        <f>+SUMIFS(inv!$D$1:$D$1200,inv!$A$1:$A$1200,$B557,inv!$T$1:$T$1200,$A557,inv!$U$1:$U$1200,'DIAS DE INVENTARIO TAT'!G$1)</f>
        <v>0</v>
      </c>
      <c r="H557">
        <f>+SUMIFS(inv!$D$1:$D$1200,inv!$A$1:$A$1200,$B557,inv!$T$1:$T$1200,$A557,inv!$U$1:$U$1200,'DIAS DE INVENTARIO TAT'!H$1)</f>
        <v>0</v>
      </c>
      <c r="I557">
        <f>+SUMIFS(inv!$D$1:$D$1200,inv!$A$1:$A$1200,$B557,inv!$T$1:$T$1200,$A557,inv!$U$1:$U$1200,'DIAS DE INVENTARIO TAT'!I$1)</f>
        <v>0</v>
      </c>
      <c r="J557">
        <f>+SUMIFS(inv!$D$1:$D$1200,inv!$A$1:$A$1200,$B557,inv!$T$1:$T$1200,$A557,inv!$U$1:$U$1200,'DIAS DE INVENTARIO TAT'!J$1)</f>
        <v>0</v>
      </c>
      <c r="K557">
        <f>+SUMIFS(inv!$D$1:$D$1200,inv!$A$1:$A$1200,$B557,inv!$T$1:$T$1200,$A557,inv!$U$1:$U$1200,'DIAS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+SUMIFS(inv!$D$1:$D$1200,inv!$A$1:$A$1200,$B558,inv!$T$1:$T$1200,$A558,inv!$U$1:$U$1200,'DIAS DE INVENTARIO TAT'!E$1)</f>
        <v>0</v>
      </c>
      <c r="F558">
        <f>+SUMIFS(inv!$D$1:$D$1200,inv!$A$1:$A$1200,$B558,inv!$T$1:$T$1200,$A558,inv!$U$1:$U$1200,'DIAS DE INVENTARIO TAT'!F$1)</f>
        <v>0</v>
      </c>
      <c r="G558">
        <f>+SUMIFS(inv!$D$1:$D$1200,inv!$A$1:$A$1200,$B558,inv!$T$1:$T$1200,$A558,inv!$U$1:$U$1200,'DIAS DE INVENTARIO TAT'!G$1)</f>
        <v>0</v>
      </c>
      <c r="H558">
        <f>+SUMIFS(inv!$D$1:$D$1200,inv!$A$1:$A$1200,$B558,inv!$T$1:$T$1200,$A558,inv!$U$1:$U$1200,'DIAS DE INVENTARIO TAT'!H$1)</f>
        <v>0</v>
      </c>
      <c r="I558">
        <f>+SUMIFS(inv!$D$1:$D$1200,inv!$A$1:$A$1200,$B558,inv!$T$1:$T$1200,$A558,inv!$U$1:$U$1200,'DIAS DE INVENTARIO TAT'!I$1)</f>
        <v>0</v>
      </c>
      <c r="J558">
        <f>+SUMIFS(inv!$D$1:$D$1200,inv!$A$1:$A$1200,$B558,inv!$T$1:$T$1200,$A558,inv!$U$1:$U$1200,'DIAS DE INVENTARIO TAT'!J$1)</f>
        <v>0</v>
      </c>
      <c r="K558">
        <f>+SUMIFS(inv!$D$1:$D$1200,inv!$A$1:$A$1200,$B558,inv!$T$1:$T$1200,$A558,inv!$U$1:$U$1200,'DIAS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+SUMIFS(inv!$D$1:$D$1200,inv!$A$1:$A$1200,$B559,inv!$T$1:$T$1200,$A559,inv!$U$1:$U$1200,'DIAS DE INVENTARIO TAT'!E$1)</f>
        <v>0</v>
      </c>
      <c r="F559">
        <f>+SUMIFS(inv!$D$1:$D$1200,inv!$A$1:$A$1200,$B559,inv!$T$1:$T$1200,$A559,inv!$U$1:$U$1200,'DIAS DE INVENTARIO TAT'!F$1)</f>
        <v>0</v>
      </c>
      <c r="G559">
        <f>+SUMIFS(inv!$D$1:$D$1200,inv!$A$1:$A$1200,$B559,inv!$T$1:$T$1200,$A559,inv!$U$1:$U$1200,'DIAS DE INVENTARIO TAT'!G$1)</f>
        <v>0</v>
      </c>
      <c r="H559">
        <f>+SUMIFS(inv!$D$1:$D$1200,inv!$A$1:$A$1200,$B559,inv!$T$1:$T$1200,$A559,inv!$U$1:$U$1200,'DIAS DE INVENTARIO TAT'!H$1)</f>
        <v>0</v>
      </c>
      <c r="I559">
        <f>+SUMIFS(inv!$D$1:$D$1200,inv!$A$1:$A$1200,$B559,inv!$T$1:$T$1200,$A559,inv!$U$1:$U$1200,'DIAS DE INVENTARIO TAT'!I$1)</f>
        <v>0</v>
      </c>
      <c r="J559">
        <f>+SUMIFS(inv!$D$1:$D$1200,inv!$A$1:$A$1200,$B559,inv!$T$1:$T$1200,$A559,inv!$U$1:$U$1200,'DIAS DE INVENTARIO TAT'!J$1)</f>
        <v>0</v>
      </c>
      <c r="K559">
        <f>+SUMIFS(inv!$D$1:$D$1200,inv!$A$1:$A$1200,$B559,inv!$T$1:$T$1200,$A559,inv!$U$1:$U$1200,'DIAS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+SUMIFS(inv!$D$1:$D$1200,inv!$A$1:$A$1200,$B560,inv!$T$1:$T$1200,$A560,inv!$U$1:$U$1200,'DIAS DE INVENTARIO TAT'!E$1)</f>
        <v>0</v>
      </c>
      <c r="F560">
        <f>+SUMIFS(inv!$D$1:$D$1200,inv!$A$1:$A$1200,$B560,inv!$T$1:$T$1200,$A560,inv!$U$1:$U$1200,'DIAS DE INVENTARIO TAT'!F$1)</f>
        <v>0</v>
      </c>
      <c r="G560">
        <f>+SUMIFS(inv!$D$1:$D$1200,inv!$A$1:$A$1200,$B560,inv!$T$1:$T$1200,$A560,inv!$U$1:$U$1200,'DIAS DE INVENTARIO TAT'!G$1)</f>
        <v>0</v>
      </c>
      <c r="H560">
        <f>+SUMIFS(inv!$D$1:$D$1200,inv!$A$1:$A$1200,$B560,inv!$T$1:$T$1200,$A560,inv!$U$1:$U$1200,'DIAS DE INVENTARIO TAT'!H$1)</f>
        <v>0</v>
      </c>
      <c r="I560">
        <f>+SUMIFS(inv!$D$1:$D$1200,inv!$A$1:$A$1200,$B560,inv!$T$1:$T$1200,$A560,inv!$U$1:$U$1200,'DIAS DE INVENTARIO TAT'!I$1)</f>
        <v>0</v>
      </c>
      <c r="J560">
        <f>+SUMIFS(inv!$D$1:$D$1200,inv!$A$1:$A$1200,$B560,inv!$T$1:$T$1200,$A560,inv!$U$1:$U$1200,'DIAS DE INVENTARIO TAT'!J$1)</f>
        <v>0</v>
      </c>
      <c r="K560">
        <f>+SUMIFS(inv!$D$1:$D$1200,inv!$A$1:$A$1200,$B560,inv!$T$1:$T$1200,$A560,inv!$U$1:$U$1200,'DIAS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+SUMIFS(inv!$D$1:$D$1200,inv!$A$1:$A$1200,$B561,inv!$T$1:$T$1200,$A561,inv!$U$1:$U$1200,'DIAS DE INVENTARIO TAT'!E$1)</f>
        <v>0</v>
      </c>
      <c r="F561">
        <f>+SUMIFS(inv!$D$1:$D$1200,inv!$A$1:$A$1200,$B561,inv!$T$1:$T$1200,$A561,inv!$U$1:$U$1200,'DIAS DE INVENTARIO TAT'!F$1)</f>
        <v>0</v>
      </c>
      <c r="G561">
        <f>+SUMIFS(inv!$D$1:$D$1200,inv!$A$1:$A$1200,$B561,inv!$T$1:$T$1200,$A561,inv!$U$1:$U$1200,'DIAS DE INVENTARIO TAT'!G$1)</f>
        <v>0</v>
      </c>
      <c r="H561">
        <f>+SUMIFS(inv!$D$1:$D$1200,inv!$A$1:$A$1200,$B561,inv!$T$1:$T$1200,$A561,inv!$U$1:$U$1200,'DIAS DE INVENTARIO TAT'!H$1)</f>
        <v>0</v>
      </c>
      <c r="I561">
        <f>+SUMIFS(inv!$D$1:$D$1200,inv!$A$1:$A$1200,$B561,inv!$T$1:$T$1200,$A561,inv!$U$1:$U$1200,'DIAS DE INVENTARIO TAT'!I$1)</f>
        <v>0</v>
      </c>
      <c r="J561">
        <f>+SUMIFS(inv!$D$1:$D$1200,inv!$A$1:$A$1200,$B561,inv!$T$1:$T$1200,$A561,inv!$U$1:$U$1200,'DIAS DE INVENTARIO TAT'!J$1)</f>
        <v>0</v>
      </c>
      <c r="K561">
        <f>+SUMIFS(inv!$D$1:$D$1200,inv!$A$1:$A$1200,$B561,inv!$T$1:$T$1200,$A561,inv!$U$1:$U$1200,'DIAS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+SUMIFS(inv!$D$1:$D$1200,inv!$A$1:$A$1200,$B562,inv!$T$1:$T$1200,$A562,inv!$U$1:$U$1200,'DIAS DE INVENTARIO TAT'!E$1)</f>
        <v>0</v>
      </c>
      <c r="F562">
        <f>+SUMIFS(inv!$D$1:$D$1200,inv!$A$1:$A$1200,$B562,inv!$T$1:$T$1200,$A562,inv!$U$1:$U$1200,'DIAS DE INVENTARIO TAT'!F$1)</f>
        <v>0</v>
      </c>
      <c r="G562">
        <f>+SUMIFS(inv!$D$1:$D$1200,inv!$A$1:$A$1200,$B562,inv!$T$1:$T$1200,$A562,inv!$U$1:$U$1200,'DIAS DE INVENTARIO TAT'!G$1)</f>
        <v>0</v>
      </c>
      <c r="H562">
        <f>+SUMIFS(inv!$D$1:$D$1200,inv!$A$1:$A$1200,$B562,inv!$T$1:$T$1200,$A562,inv!$U$1:$U$1200,'DIAS DE INVENTARIO TAT'!H$1)</f>
        <v>0</v>
      </c>
      <c r="I562">
        <f>+SUMIFS(inv!$D$1:$D$1200,inv!$A$1:$A$1200,$B562,inv!$T$1:$T$1200,$A562,inv!$U$1:$U$1200,'DIAS DE INVENTARIO TAT'!I$1)</f>
        <v>0</v>
      </c>
      <c r="J562">
        <f>+SUMIFS(inv!$D$1:$D$1200,inv!$A$1:$A$1200,$B562,inv!$T$1:$T$1200,$A562,inv!$U$1:$U$1200,'DIAS DE INVENTARIO TAT'!J$1)</f>
        <v>0</v>
      </c>
      <c r="K562">
        <f>+SUMIFS(inv!$D$1:$D$1200,inv!$A$1:$A$1200,$B562,inv!$T$1:$T$1200,$A562,inv!$U$1:$U$1200,'DIAS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+SUMIFS(inv!$D$1:$D$1200,inv!$A$1:$A$1200,$B563,inv!$T$1:$T$1200,$A563,inv!$U$1:$U$1200,'DIAS DE INVENTARIO TAT'!E$1)</f>
        <v>0</v>
      </c>
      <c r="F563">
        <f>+SUMIFS(inv!$D$1:$D$1200,inv!$A$1:$A$1200,$B563,inv!$T$1:$T$1200,$A563,inv!$U$1:$U$1200,'DIAS DE INVENTARIO TAT'!F$1)</f>
        <v>0</v>
      </c>
      <c r="G563">
        <f>+SUMIFS(inv!$D$1:$D$1200,inv!$A$1:$A$1200,$B563,inv!$T$1:$T$1200,$A563,inv!$U$1:$U$1200,'DIAS DE INVENTARIO TAT'!G$1)</f>
        <v>0</v>
      </c>
      <c r="H563">
        <f>+SUMIFS(inv!$D$1:$D$1200,inv!$A$1:$A$1200,$B563,inv!$T$1:$T$1200,$A563,inv!$U$1:$U$1200,'DIAS DE INVENTARIO TAT'!H$1)</f>
        <v>0</v>
      </c>
      <c r="I563">
        <f>+SUMIFS(inv!$D$1:$D$1200,inv!$A$1:$A$1200,$B563,inv!$T$1:$T$1200,$A563,inv!$U$1:$U$1200,'DIAS DE INVENTARIO TAT'!I$1)</f>
        <v>0</v>
      </c>
      <c r="J563">
        <f>+SUMIFS(inv!$D$1:$D$1200,inv!$A$1:$A$1200,$B563,inv!$T$1:$T$1200,$A563,inv!$U$1:$U$1200,'DIAS DE INVENTARIO TAT'!J$1)</f>
        <v>0</v>
      </c>
      <c r="K563">
        <f>+SUMIFS(inv!$D$1:$D$1200,inv!$A$1:$A$1200,$B563,inv!$T$1:$T$1200,$A563,inv!$U$1:$U$1200,'DIAS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+SUMIFS(inv!$D$1:$D$1200,inv!$A$1:$A$1200,$B564,inv!$T$1:$T$1200,$A564,inv!$U$1:$U$1200,'DIAS DE INVENTARIO TAT'!E$1)</f>
        <v>0</v>
      </c>
      <c r="F564">
        <f>+SUMIFS(inv!$D$1:$D$1200,inv!$A$1:$A$1200,$B564,inv!$T$1:$T$1200,$A564,inv!$U$1:$U$1200,'DIAS DE INVENTARIO TAT'!F$1)</f>
        <v>0</v>
      </c>
      <c r="G564">
        <f>+SUMIFS(inv!$D$1:$D$1200,inv!$A$1:$A$1200,$B564,inv!$T$1:$T$1200,$A564,inv!$U$1:$U$1200,'DIAS DE INVENTARIO TAT'!G$1)</f>
        <v>0</v>
      </c>
      <c r="H564">
        <f>+SUMIFS(inv!$D$1:$D$1200,inv!$A$1:$A$1200,$B564,inv!$T$1:$T$1200,$A564,inv!$U$1:$U$1200,'DIAS DE INVENTARIO TAT'!H$1)</f>
        <v>0</v>
      </c>
      <c r="I564">
        <f>+SUMIFS(inv!$D$1:$D$1200,inv!$A$1:$A$1200,$B564,inv!$T$1:$T$1200,$A564,inv!$U$1:$U$1200,'DIAS DE INVENTARIO TAT'!I$1)</f>
        <v>0</v>
      </c>
      <c r="J564">
        <f>+SUMIFS(inv!$D$1:$D$1200,inv!$A$1:$A$1200,$B564,inv!$T$1:$T$1200,$A564,inv!$U$1:$U$1200,'DIAS DE INVENTARIO TAT'!J$1)</f>
        <v>0</v>
      </c>
      <c r="K564">
        <f>+SUMIFS(inv!$D$1:$D$1200,inv!$A$1:$A$1200,$B564,inv!$T$1:$T$1200,$A564,inv!$U$1:$U$1200,'DIAS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+SUMIFS(inv!$D$1:$D$1200,inv!$A$1:$A$1200,$B565,inv!$T$1:$T$1200,$A565,inv!$U$1:$U$1200,'DIAS DE INVENTARIO TAT'!E$1)</f>
        <v>0</v>
      </c>
      <c r="F565">
        <f>+SUMIFS(inv!$D$1:$D$1200,inv!$A$1:$A$1200,$B565,inv!$T$1:$T$1200,$A565,inv!$U$1:$U$1200,'DIAS DE INVENTARIO TAT'!F$1)</f>
        <v>0</v>
      </c>
      <c r="G565">
        <f>+SUMIFS(inv!$D$1:$D$1200,inv!$A$1:$A$1200,$B565,inv!$T$1:$T$1200,$A565,inv!$U$1:$U$1200,'DIAS DE INVENTARIO TAT'!G$1)</f>
        <v>0</v>
      </c>
      <c r="H565">
        <f>+SUMIFS(inv!$D$1:$D$1200,inv!$A$1:$A$1200,$B565,inv!$T$1:$T$1200,$A565,inv!$U$1:$U$1200,'DIAS DE INVENTARIO TAT'!H$1)</f>
        <v>0</v>
      </c>
      <c r="I565">
        <f>+SUMIFS(inv!$D$1:$D$1200,inv!$A$1:$A$1200,$B565,inv!$T$1:$T$1200,$A565,inv!$U$1:$U$1200,'DIAS DE INVENTARIO TAT'!I$1)</f>
        <v>0</v>
      </c>
      <c r="J565">
        <f>+SUMIFS(inv!$D$1:$D$1200,inv!$A$1:$A$1200,$B565,inv!$T$1:$T$1200,$A565,inv!$U$1:$U$1200,'DIAS DE INVENTARIO TAT'!J$1)</f>
        <v>0</v>
      </c>
      <c r="K565">
        <f>+SUMIFS(inv!$D$1:$D$1200,inv!$A$1:$A$1200,$B565,inv!$T$1:$T$1200,$A565,inv!$U$1:$U$1200,'DIAS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+SUMIFS(inv!$D$1:$D$1200,inv!$A$1:$A$1200,$B566,inv!$T$1:$T$1200,$A566,inv!$U$1:$U$1200,'DIAS DE INVENTARIO TAT'!E$1)</f>
        <v>0</v>
      </c>
      <c r="F566">
        <f>+SUMIFS(inv!$D$1:$D$1200,inv!$A$1:$A$1200,$B566,inv!$T$1:$T$1200,$A566,inv!$U$1:$U$1200,'DIAS DE INVENTARIO TAT'!F$1)</f>
        <v>0</v>
      </c>
      <c r="G566">
        <f>+SUMIFS(inv!$D$1:$D$1200,inv!$A$1:$A$1200,$B566,inv!$T$1:$T$1200,$A566,inv!$U$1:$U$1200,'DIAS DE INVENTARIO TAT'!G$1)</f>
        <v>0</v>
      </c>
      <c r="H566">
        <f>+SUMIFS(inv!$D$1:$D$1200,inv!$A$1:$A$1200,$B566,inv!$T$1:$T$1200,$A566,inv!$U$1:$U$1200,'DIAS DE INVENTARIO TAT'!H$1)</f>
        <v>0</v>
      </c>
      <c r="I566">
        <f>+SUMIFS(inv!$D$1:$D$1200,inv!$A$1:$A$1200,$B566,inv!$T$1:$T$1200,$A566,inv!$U$1:$U$1200,'DIAS DE INVENTARIO TAT'!I$1)</f>
        <v>0</v>
      </c>
      <c r="J566">
        <f>+SUMIFS(inv!$D$1:$D$1200,inv!$A$1:$A$1200,$B566,inv!$T$1:$T$1200,$A566,inv!$U$1:$U$1200,'DIAS DE INVENTARIO TAT'!J$1)</f>
        <v>0</v>
      </c>
      <c r="K566">
        <f>+SUMIFS(inv!$D$1:$D$1200,inv!$A$1:$A$1200,$B566,inv!$T$1:$T$1200,$A566,inv!$U$1:$U$1200,'DIAS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+SUMIFS(inv!$D$1:$D$1200,inv!$A$1:$A$1200,$B567,inv!$T$1:$T$1200,$A567,inv!$U$1:$U$1200,'DIAS DE INVENTARIO TAT'!E$1)</f>
        <v>0</v>
      </c>
      <c r="F567">
        <f>+SUMIFS(inv!$D$1:$D$1200,inv!$A$1:$A$1200,$B567,inv!$T$1:$T$1200,$A567,inv!$U$1:$U$1200,'DIAS DE INVENTARIO TAT'!F$1)</f>
        <v>0</v>
      </c>
      <c r="G567">
        <f>+SUMIFS(inv!$D$1:$D$1200,inv!$A$1:$A$1200,$B567,inv!$T$1:$T$1200,$A567,inv!$U$1:$U$1200,'DIAS DE INVENTARIO TAT'!G$1)</f>
        <v>0</v>
      </c>
      <c r="H567">
        <f>+SUMIFS(inv!$D$1:$D$1200,inv!$A$1:$A$1200,$B567,inv!$T$1:$T$1200,$A567,inv!$U$1:$U$1200,'DIAS DE INVENTARIO TAT'!H$1)</f>
        <v>0</v>
      </c>
      <c r="I567">
        <f>+SUMIFS(inv!$D$1:$D$1200,inv!$A$1:$A$1200,$B567,inv!$T$1:$T$1200,$A567,inv!$U$1:$U$1200,'DIAS DE INVENTARIO TAT'!I$1)</f>
        <v>0</v>
      </c>
      <c r="J567">
        <f>+SUMIFS(inv!$D$1:$D$1200,inv!$A$1:$A$1200,$B567,inv!$T$1:$T$1200,$A567,inv!$U$1:$U$1200,'DIAS DE INVENTARIO TAT'!J$1)</f>
        <v>0</v>
      </c>
      <c r="K567">
        <f>+SUMIFS(inv!$D$1:$D$1200,inv!$A$1:$A$1200,$B567,inv!$T$1:$T$1200,$A567,inv!$U$1:$U$1200,'DIAS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+SUMIFS(inv!$D$1:$D$1200,inv!$A$1:$A$1200,$B568,inv!$T$1:$T$1200,$A568,inv!$U$1:$U$1200,'DIAS DE INVENTARIO TAT'!E$1)</f>
        <v>0</v>
      </c>
      <c r="F568">
        <f>+SUMIFS(inv!$D$1:$D$1200,inv!$A$1:$A$1200,$B568,inv!$T$1:$T$1200,$A568,inv!$U$1:$U$1200,'DIAS DE INVENTARIO TAT'!F$1)</f>
        <v>0</v>
      </c>
      <c r="G568">
        <f>+SUMIFS(inv!$D$1:$D$1200,inv!$A$1:$A$1200,$B568,inv!$T$1:$T$1200,$A568,inv!$U$1:$U$1200,'DIAS DE INVENTARIO TAT'!G$1)</f>
        <v>0</v>
      </c>
      <c r="H568">
        <f>+SUMIFS(inv!$D$1:$D$1200,inv!$A$1:$A$1200,$B568,inv!$T$1:$T$1200,$A568,inv!$U$1:$U$1200,'DIAS DE INVENTARIO TAT'!H$1)</f>
        <v>0</v>
      </c>
      <c r="I568">
        <f>+SUMIFS(inv!$D$1:$D$1200,inv!$A$1:$A$1200,$B568,inv!$T$1:$T$1200,$A568,inv!$U$1:$U$1200,'DIAS DE INVENTARIO TAT'!I$1)</f>
        <v>0</v>
      </c>
      <c r="J568">
        <f>+SUMIFS(inv!$D$1:$D$1200,inv!$A$1:$A$1200,$B568,inv!$T$1:$T$1200,$A568,inv!$U$1:$U$1200,'DIAS DE INVENTARIO TAT'!J$1)</f>
        <v>0</v>
      </c>
      <c r="K568">
        <f>+SUMIFS(inv!$D$1:$D$1200,inv!$A$1:$A$1200,$B568,inv!$T$1:$T$1200,$A568,inv!$U$1:$U$1200,'DIAS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+SUMIFS(inv!$D$1:$D$1200,inv!$A$1:$A$1200,$B569,inv!$T$1:$T$1200,$A569,inv!$U$1:$U$1200,'DIAS DE INVENTARIO TAT'!E$1)</f>
        <v>0</v>
      </c>
      <c r="F569">
        <f>+SUMIFS(inv!$D$1:$D$1200,inv!$A$1:$A$1200,$B569,inv!$T$1:$T$1200,$A569,inv!$U$1:$U$1200,'DIAS DE INVENTARIO TAT'!F$1)</f>
        <v>0</v>
      </c>
      <c r="G569">
        <f>+SUMIFS(inv!$D$1:$D$1200,inv!$A$1:$A$1200,$B569,inv!$T$1:$T$1200,$A569,inv!$U$1:$U$1200,'DIAS DE INVENTARIO TAT'!G$1)</f>
        <v>0</v>
      </c>
      <c r="H569">
        <f>+SUMIFS(inv!$D$1:$D$1200,inv!$A$1:$A$1200,$B569,inv!$T$1:$T$1200,$A569,inv!$U$1:$U$1200,'DIAS DE INVENTARIO TAT'!H$1)</f>
        <v>0</v>
      </c>
      <c r="I569">
        <f>+SUMIFS(inv!$D$1:$D$1200,inv!$A$1:$A$1200,$B569,inv!$T$1:$T$1200,$A569,inv!$U$1:$U$1200,'DIAS DE INVENTARIO TAT'!I$1)</f>
        <v>0</v>
      </c>
      <c r="J569">
        <f>+SUMIFS(inv!$D$1:$D$1200,inv!$A$1:$A$1200,$B569,inv!$T$1:$T$1200,$A569,inv!$U$1:$U$1200,'DIAS DE INVENTARIO TAT'!J$1)</f>
        <v>0</v>
      </c>
      <c r="K569">
        <f>+SUMIFS(inv!$D$1:$D$1200,inv!$A$1:$A$1200,$B569,inv!$T$1:$T$1200,$A569,inv!$U$1:$U$1200,'DIAS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+SUMIFS(inv!$D$1:$D$1200,inv!$A$1:$A$1200,$B570,inv!$T$1:$T$1200,$A570,inv!$U$1:$U$1200,'DIAS DE INVENTARIO TAT'!E$1)</f>
        <v>0</v>
      </c>
      <c r="F570">
        <f>+SUMIFS(inv!$D$1:$D$1200,inv!$A$1:$A$1200,$B570,inv!$T$1:$T$1200,$A570,inv!$U$1:$U$1200,'DIAS DE INVENTARIO TAT'!F$1)</f>
        <v>0</v>
      </c>
      <c r="G570">
        <f>+SUMIFS(inv!$D$1:$D$1200,inv!$A$1:$A$1200,$B570,inv!$T$1:$T$1200,$A570,inv!$U$1:$U$1200,'DIAS DE INVENTARIO TAT'!G$1)</f>
        <v>0</v>
      </c>
      <c r="H570">
        <f>+SUMIFS(inv!$D$1:$D$1200,inv!$A$1:$A$1200,$B570,inv!$T$1:$T$1200,$A570,inv!$U$1:$U$1200,'DIAS DE INVENTARIO TAT'!H$1)</f>
        <v>0</v>
      </c>
      <c r="I570">
        <f>+SUMIFS(inv!$D$1:$D$1200,inv!$A$1:$A$1200,$B570,inv!$T$1:$T$1200,$A570,inv!$U$1:$U$1200,'DIAS DE INVENTARIO TAT'!I$1)</f>
        <v>0</v>
      </c>
      <c r="J570">
        <f>+SUMIFS(inv!$D$1:$D$1200,inv!$A$1:$A$1200,$B570,inv!$T$1:$T$1200,$A570,inv!$U$1:$U$1200,'DIAS DE INVENTARIO TAT'!J$1)</f>
        <v>0</v>
      </c>
      <c r="K570">
        <f>+SUMIFS(inv!$D$1:$D$1200,inv!$A$1:$A$1200,$B570,inv!$T$1:$T$1200,$A570,inv!$U$1:$U$1200,'DIAS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+SUMIFS(inv!$D$1:$D$1200,inv!$A$1:$A$1200,$B571,inv!$T$1:$T$1200,$A571,inv!$U$1:$U$1200,'DIAS DE INVENTARIO TAT'!E$1)</f>
        <v>0</v>
      </c>
      <c r="F571">
        <f>+SUMIFS(inv!$D$1:$D$1200,inv!$A$1:$A$1200,$B571,inv!$T$1:$T$1200,$A571,inv!$U$1:$U$1200,'DIAS DE INVENTARIO TAT'!F$1)</f>
        <v>0</v>
      </c>
      <c r="G571">
        <f>+SUMIFS(inv!$D$1:$D$1200,inv!$A$1:$A$1200,$B571,inv!$T$1:$T$1200,$A571,inv!$U$1:$U$1200,'DIAS DE INVENTARIO TAT'!G$1)</f>
        <v>0</v>
      </c>
      <c r="H571">
        <f>+SUMIFS(inv!$D$1:$D$1200,inv!$A$1:$A$1200,$B571,inv!$T$1:$T$1200,$A571,inv!$U$1:$U$1200,'DIAS DE INVENTARIO TAT'!H$1)</f>
        <v>0</v>
      </c>
      <c r="I571">
        <f>+SUMIFS(inv!$D$1:$D$1200,inv!$A$1:$A$1200,$B571,inv!$T$1:$T$1200,$A571,inv!$U$1:$U$1200,'DIAS DE INVENTARIO TAT'!I$1)</f>
        <v>0</v>
      </c>
      <c r="J571">
        <f>+SUMIFS(inv!$D$1:$D$1200,inv!$A$1:$A$1200,$B571,inv!$T$1:$T$1200,$A571,inv!$U$1:$U$1200,'DIAS DE INVENTARIO TAT'!J$1)</f>
        <v>0</v>
      </c>
      <c r="K571">
        <f>+SUMIFS(inv!$D$1:$D$1200,inv!$A$1:$A$1200,$B571,inv!$T$1:$T$1200,$A571,inv!$U$1:$U$1200,'DIAS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+SUMIFS(inv!$D$1:$D$1200,inv!$A$1:$A$1200,$B572,inv!$T$1:$T$1200,$A572,inv!$U$1:$U$1200,'DIAS DE INVENTARIO TAT'!E$1)</f>
        <v>0</v>
      </c>
      <c r="F572">
        <f>+SUMIFS(inv!$D$1:$D$1200,inv!$A$1:$A$1200,$B572,inv!$T$1:$T$1200,$A572,inv!$U$1:$U$1200,'DIAS DE INVENTARIO TAT'!F$1)</f>
        <v>0</v>
      </c>
      <c r="G572">
        <f>+SUMIFS(inv!$D$1:$D$1200,inv!$A$1:$A$1200,$B572,inv!$T$1:$T$1200,$A572,inv!$U$1:$U$1200,'DIAS DE INVENTARIO TAT'!G$1)</f>
        <v>0</v>
      </c>
      <c r="H572">
        <f>+SUMIFS(inv!$D$1:$D$1200,inv!$A$1:$A$1200,$B572,inv!$T$1:$T$1200,$A572,inv!$U$1:$U$1200,'DIAS DE INVENTARIO TAT'!H$1)</f>
        <v>0</v>
      </c>
      <c r="I572">
        <f>+SUMIFS(inv!$D$1:$D$1200,inv!$A$1:$A$1200,$B572,inv!$T$1:$T$1200,$A572,inv!$U$1:$U$1200,'DIAS DE INVENTARIO TAT'!I$1)</f>
        <v>0</v>
      </c>
      <c r="J572">
        <f>+SUMIFS(inv!$D$1:$D$1200,inv!$A$1:$A$1200,$B572,inv!$T$1:$T$1200,$A572,inv!$U$1:$U$1200,'DIAS DE INVENTARIO TAT'!J$1)</f>
        <v>0</v>
      </c>
      <c r="K572">
        <f>+SUMIFS(inv!$D$1:$D$1200,inv!$A$1:$A$1200,$B572,inv!$T$1:$T$1200,$A572,inv!$U$1:$U$1200,'DIAS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+SUMIFS(inv!$D$1:$D$1200,inv!$A$1:$A$1200,$B573,inv!$T$1:$T$1200,$A573,inv!$U$1:$U$1200,'DIAS DE INVENTARIO TAT'!E$1)</f>
        <v>0</v>
      </c>
      <c r="F573">
        <f>+SUMIFS(inv!$D$1:$D$1200,inv!$A$1:$A$1200,$B573,inv!$T$1:$T$1200,$A573,inv!$U$1:$U$1200,'DIAS DE INVENTARIO TAT'!F$1)</f>
        <v>0</v>
      </c>
      <c r="G573">
        <f>+SUMIFS(inv!$D$1:$D$1200,inv!$A$1:$A$1200,$B573,inv!$T$1:$T$1200,$A573,inv!$U$1:$U$1200,'DIAS DE INVENTARIO TAT'!G$1)</f>
        <v>0</v>
      </c>
      <c r="H573">
        <f>+SUMIFS(inv!$D$1:$D$1200,inv!$A$1:$A$1200,$B573,inv!$T$1:$T$1200,$A573,inv!$U$1:$U$1200,'DIAS DE INVENTARIO TAT'!H$1)</f>
        <v>0</v>
      </c>
      <c r="I573">
        <f>+SUMIFS(inv!$D$1:$D$1200,inv!$A$1:$A$1200,$B573,inv!$T$1:$T$1200,$A573,inv!$U$1:$U$1200,'DIAS DE INVENTARIO TAT'!I$1)</f>
        <v>0</v>
      </c>
      <c r="J573">
        <f>+SUMIFS(inv!$D$1:$D$1200,inv!$A$1:$A$1200,$B573,inv!$T$1:$T$1200,$A573,inv!$U$1:$U$1200,'DIAS DE INVENTARIO TAT'!J$1)</f>
        <v>0</v>
      </c>
      <c r="K573">
        <f>+SUMIFS(inv!$D$1:$D$1200,inv!$A$1:$A$1200,$B573,inv!$T$1:$T$1200,$A573,inv!$U$1:$U$1200,'DIAS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+SUMIFS(inv!$D$1:$D$1200,inv!$A$1:$A$1200,$B574,inv!$T$1:$T$1200,$A574,inv!$U$1:$U$1200,'DIAS DE INVENTARIO TAT'!E$1)</f>
        <v>0</v>
      </c>
      <c r="F574">
        <f>+SUMIFS(inv!$D$1:$D$1200,inv!$A$1:$A$1200,$B574,inv!$T$1:$T$1200,$A574,inv!$U$1:$U$1200,'DIAS DE INVENTARIO TAT'!F$1)</f>
        <v>0</v>
      </c>
      <c r="G574">
        <f>+SUMIFS(inv!$D$1:$D$1200,inv!$A$1:$A$1200,$B574,inv!$T$1:$T$1200,$A574,inv!$U$1:$U$1200,'DIAS DE INVENTARIO TAT'!G$1)</f>
        <v>0</v>
      </c>
      <c r="H574">
        <f>+SUMIFS(inv!$D$1:$D$1200,inv!$A$1:$A$1200,$B574,inv!$T$1:$T$1200,$A574,inv!$U$1:$U$1200,'DIAS DE INVENTARIO TAT'!H$1)</f>
        <v>0</v>
      </c>
      <c r="I574">
        <f>+SUMIFS(inv!$D$1:$D$1200,inv!$A$1:$A$1200,$B574,inv!$T$1:$T$1200,$A574,inv!$U$1:$U$1200,'DIAS DE INVENTARIO TAT'!I$1)</f>
        <v>0</v>
      </c>
      <c r="J574">
        <f>+SUMIFS(inv!$D$1:$D$1200,inv!$A$1:$A$1200,$B574,inv!$T$1:$T$1200,$A574,inv!$U$1:$U$1200,'DIAS DE INVENTARIO TAT'!J$1)</f>
        <v>0</v>
      </c>
      <c r="K574">
        <f>+SUMIFS(inv!$D$1:$D$1200,inv!$A$1:$A$1200,$B574,inv!$T$1:$T$1200,$A574,inv!$U$1:$U$1200,'DIAS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+SUMIFS(inv!$D$1:$D$1200,inv!$A$1:$A$1200,$B575,inv!$T$1:$T$1200,$A575,inv!$U$1:$U$1200,'DIAS DE INVENTARIO TAT'!E$1)</f>
        <v>0</v>
      </c>
      <c r="F575">
        <f>+SUMIFS(inv!$D$1:$D$1200,inv!$A$1:$A$1200,$B575,inv!$T$1:$T$1200,$A575,inv!$U$1:$U$1200,'DIAS DE INVENTARIO TAT'!F$1)</f>
        <v>0</v>
      </c>
      <c r="G575">
        <f>+SUMIFS(inv!$D$1:$D$1200,inv!$A$1:$A$1200,$B575,inv!$T$1:$T$1200,$A575,inv!$U$1:$U$1200,'DIAS DE INVENTARIO TAT'!G$1)</f>
        <v>0</v>
      </c>
      <c r="H575">
        <f>+SUMIFS(inv!$D$1:$D$1200,inv!$A$1:$A$1200,$B575,inv!$T$1:$T$1200,$A575,inv!$U$1:$U$1200,'DIAS DE INVENTARIO TAT'!H$1)</f>
        <v>0</v>
      </c>
      <c r="I575">
        <f>+SUMIFS(inv!$D$1:$D$1200,inv!$A$1:$A$1200,$B575,inv!$T$1:$T$1200,$A575,inv!$U$1:$U$1200,'DIAS DE INVENTARIO TAT'!I$1)</f>
        <v>0</v>
      </c>
      <c r="J575">
        <f>+SUMIFS(inv!$D$1:$D$1200,inv!$A$1:$A$1200,$B575,inv!$T$1:$T$1200,$A575,inv!$U$1:$U$1200,'DIAS DE INVENTARIO TAT'!J$1)</f>
        <v>0</v>
      </c>
      <c r="K575">
        <f>+SUMIFS(inv!$D$1:$D$1200,inv!$A$1:$A$1200,$B575,inv!$T$1:$T$1200,$A575,inv!$U$1:$U$1200,'DIAS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+SUMIFS(inv!$D$1:$D$1200,inv!$A$1:$A$1200,$B576,inv!$T$1:$T$1200,$A576,inv!$U$1:$U$1200,'DIAS DE INVENTARIO TAT'!E$1)</f>
        <v>0</v>
      </c>
      <c r="F576">
        <f>+SUMIFS(inv!$D$1:$D$1200,inv!$A$1:$A$1200,$B576,inv!$T$1:$T$1200,$A576,inv!$U$1:$U$1200,'DIAS DE INVENTARIO TAT'!F$1)</f>
        <v>0</v>
      </c>
      <c r="G576">
        <f>+SUMIFS(inv!$D$1:$D$1200,inv!$A$1:$A$1200,$B576,inv!$T$1:$T$1200,$A576,inv!$U$1:$U$1200,'DIAS DE INVENTARIO TAT'!G$1)</f>
        <v>0</v>
      </c>
      <c r="H576">
        <f>+SUMIFS(inv!$D$1:$D$1200,inv!$A$1:$A$1200,$B576,inv!$T$1:$T$1200,$A576,inv!$U$1:$U$1200,'DIAS DE INVENTARIO TAT'!H$1)</f>
        <v>0</v>
      </c>
      <c r="I576">
        <f>+SUMIFS(inv!$D$1:$D$1200,inv!$A$1:$A$1200,$B576,inv!$T$1:$T$1200,$A576,inv!$U$1:$U$1200,'DIAS DE INVENTARIO TAT'!I$1)</f>
        <v>0</v>
      </c>
      <c r="J576">
        <f>+SUMIFS(inv!$D$1:$D$1200,inv!$A$1:$A$1200,$B576,inv!$T$1:$T$1200,$A576,inv!$U$1:$U$1200,'DIAS DE INVENTARIO TAT'!J$1)</f>
        <v>0</v>
      </c>
      <c r="K576">
        <f>+SUMIFS(inv!$D$1:$D$1200,inv!$A$1:$A$1200,$B576,inv!$T$1:$T$1200,$A576,inv!$U$1:$U$1200,'DIAS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+SUMIFS(inv!$D$1:$D$1200,inv!$A$1:$A$1200,$B577,inv!$T$1:$T$1200,$A577,inv!$U$1:$U$1200,'DIAS DE INVENTARIO TAT'!E$1)</f>
        <v>0</v>
      </c>
      <c r="F577">
        <f>+SUMIFS(inv!$D$1:$D$1200,inv!$A$1:$A$1200,$B577,inv!$T$1:$T$1200,$A577,inv!$U$1:$U$1200,'DIAS DE INVENTARIO TAT'!F$1)</f>
        <v>0</v>
      </c>
      <c r="G577">
        <f>+SUMIFS(inv!$D$1:$D$1200,inv!$A$1:$A$1200,$B577,inv!$T$1:$T$1200,$A577,inv!$U$1:$U$1200,'DIAS DE INVENTARIO TAT'!G$1)</f>
        <v>0</v>
      </c>
      <c r="H577">
        <f>+SUMIFS(inv!$D$1:$D$1200,inv!$A$1:$A$1200,$B577,inv!$T$1:$T$1200,$A577,inv!$U$1:$U$1200,'DIAS DE INVENTARIO TAT'!H$1)</f>
        <v>0</v>
      </c>
      <c r="I577">
        <f>+SUMIFS(inv!$D$1:$D$1200,inv!$A$1:$A$1200,$B577,inv!$T$1:$T$1200,$A577,inv!$U$1:$U$1200,'DIAS DE INVENTARIO TAT'!I$1)</f>
        <v>0</v>
      </c>
      <c r="J577">
        <f>+SUMIFS(inv!$D$1:$D$1200,inv!$A$1:$A$1200,$B577,inv!$T$1:$T$1200,$A577,inv!$U$1:$U$1200,'DIAS DE INVENTARIO TAT'!J$1)</f>
        <v>0</v>
      </c>
      <c r="K577">
        <f>+SUMIFS(inv!$D$1:$D$1200,inv!$A$1:$A$1200,$B577,inv!$T$1:$T$1200,$A577,inv!$U$1:$U$1200,'DIAS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+SUMIFS(inv!$D$1:$D$1200,inv!$A$1:$A$1200,$B578,inv!$T$1:$T$1200,$A578,inv!$U$1:$U$1200,'DIAS DE INVENTARIO TAT'!E$1)</f>
        <v>0</v>
      </c>
      <c r="F578">
        <f>+SUMIFS(inv!$D$1:$D$1200,inv!$A$1:$A$1200,$B578,inv!$T$1:$T$1200,$A578,inv!$U$1:$U$1200,'DIAS DE INVENTARIO TAT'!F$1)</f>
        <v>0</v>
      </c>
      <c r="G578">
        <f>+SUMIFS(inv!$D$1:$D$1200,inv!$A$1:$A$1200,$B578,inv!$T$1:$T$1200,$A578,inv!$U$1:$U$1200,'DIAS DE INVENTARIO TAT'!G$1)</f>
        <v>0</v>
      </c>
      <c r="H578">
        <f>+SUMIFS(inv!$D$1:$D$1200,inv!$A$1:$A$1200,$B578,inv!$T$1:$T$1200,$A578,inv!$U$1:$U$1200,'DIAS DE INVENTARIO TAT'!H$1)</f>
        <v>0</v>
      </c>
      <c r="I578">
        <f>+SUMIFS(inv!$D$1:$D$1200,inv!$A$1:$A$1200,$B578,inv!$T$1:$T$1200,$A578,inv!$U$1:$U$1200,'DIAS DE INVENTARIO TAT'!I$1)</f>
        <v>0</v>
      </c>
      <c r="J578">
        <f>+SUMIFS(inv!$D$1:$D$1200,inv!$A$1:$A$1200,$B578,inv!$T$1:$T$1200,$A578,inv!$U$1:$U$1200,'DIAS DE INVENTARIO TAT'!J$1)</f>
        <v>0</v>
      </c>
      <c r="K578">
        <f>+SUMIFS(inv!$D$1:$D$1200,inv!$A$1:$A$1200,$B578,inv!$T$1:$T$1200,$A578,inv!$U$1:$U$1200,'DIAS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+SUMIFS(inv!$D$1:$D$1200,inv!$A$1:$A$1200,$B579,inv!$T$1:$T$1200,$A579,inv!$U$1:$U$1200,'DIAS DE INVENTARIO TAT'!E$1)</f>
        <v>0</v>
      </c>
      <c r="F579">
        <f>+SUMIFS(inv!$D$1:$D$1200,inv!$A$1:$A$1200,$B579,inv!$T$1:$T$1200,$A579,inv!$U$1:$U$1200,'DIAS DE INVENTARIO TAT'!F$1)</f>
        <v>0</v>
      </c>
      <c r="G579">
        <f>+SUMIFS(inv!$D$1:$D$1200,inv!$A$1:$A$1200,$B579,inv!$T$1:$T$1200,$A579,inv!$U$1:$U$1200,'DIAS DE INVENTARIO TAT'!G$1)</f>
        <v>0</v>
      </c>
      <c r="H579">
        <f>+SUMIFS(inv!$D$1:$D$1200,inv!$A$1:$A$1200,$B579,inv!$T$1:$T$1200,$A579,inv!$U$1:$U$1200,'DIAS DE INVENTARIO TAT'!H$1)</f>
        <v>0</v>
      </c>
      <c r="I579">
        <f>+SUMIFS(inv!$D$1:$D$1200,inv!$A$1:$A$1200,$B579,inv!$T$1:$T$1200,$A579,inv!$U$1:$U$1200,'DIAS DE INVENTARIO TAT'!I$1)</f>
        <v>0</v>
      </c>
      <c r="J579">
        <f>+SUMIFS(inv!$D$1:$D$1200,inv!$A$1:$A$1200,$B579,inv!$T$1:$T$1200,$A579,inv!$U$1:$U$1200,'DIAS DE INVENTARIO TAT'!J$1)</f>
        <v>0</v>
      </c>
      <c r="K579">
        <f>+SUMIFS(inv!$D$1:$D$1200,inv!$A$1:$A$1200,$B579,inv!$T$1:$T$1200,$A579,inv!$U$1:$U$1200,'DIAS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+SUMIFS(inv!$D$1:$D$1200,inv!$A$1:$A$1200,$B580,inv!$T$1:$T$1200,$A580,inv!$U$1:$U$1200,'DIAS DE INVENTARIO TAT'!E$1)</f>
        <v>0</v>
      </c>
      <c r="F580">
        <f>+SUMIFS(inv!$D$1:$D$1200,inv!$A$1:$A$1200,$B580,inv!$T$1:$T$1200,$A580,inv!$U$1:$U$1200,'DIAS DE INVENTARIO TAT'!F$1)</f>
        <v>0</v>
      </c>
      <c r="G580">
        <f>+SUMIFS(inv!$D$1:$D$1200,inv!$A$1:$A$1200,$B580,inv!$T$1:$T$1200,$A580,inv!$U$1:$U$1200,'DIAS DE INVENTARIO TAT'!G$1)</f>
        <v>0</v>
      </c>
      <c r="H580">
        <f>+SUMIFS(inv!$D$1:$D$1200,inv!$A$1:$A$1200,$B580,inv!$T$1:$T$1200,$A580,inv!$U$1:$U$1200,'DIAS DE INVENTARIO TAT'!H$1)</f>
        <v>0</v>
      </c>
      <c r="I580">
        <f>+SUMIFS(inv!$D$1:$D$1200,inv!$A$1:$A$1200,$B580,inv!$T$1:$T$1200,$A580,inv!$U$1:$U$1200,'DIAS DE INVENTARIO TAT'!I$1)</f>
        <v>0</v>
      </c>
      <c r="J580">
        <f>+SUMIFS(inv!$D$1:$D$1200,inv!$A$1:$A$1200,$B580,inv!$T$1:$T$1200,$A580,inv!$U$1:$U$1200,'DIAS DE INVENTARIO TAT'!J$1)</f>
        <v>0</v>
      </c>
      <c r="K580">
        <f>+SUMIFS(inv!$D$1:$D$1200,inv!$A$1:$A$1200,$B580,inv!$T$1:$T$1200,$A580,inv!$U$1:$U$1200,'DIAS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+SUMIFS(inv!$D$1:$D$1200,inv!$A$1:$A$1200,$B581,inv!$T$1:$T$1200,$A581,inv!$U$1:$U$1200,'DIAS DE INVENTARIO TAT'!E$1)</f>
        <v>0</v>
      </c>
      <c r="F581">
        <f>+SUMIFS(inv!$D$1:$D$1200,inv!$A$1:$A$1200,$B581,inv!$T$1:$T$1200,$A581,inv!$U$1:$U$1200,'DIAS DE INVENTARIO TAT'!F$1)</f>
        <v>0</v>
      </c>
      <c r="G581">
        <f>+SUMIFS(inv!$D$1:$D$1200,inv!$A$1:$A$1200,$B581,inv!$T$1:$T$1200,$A581,inv!$U$1:$U$1200,'DIAS DE INVENTARIO TAT'!G$1)</f>
        <v>0</v>
      </c>
      <c r="H581">
        <f>+SUMIFS(inv!$D$1:$D$1200,inv!$A$1:$A$1200,$B581,inv!$T$1:$T$1200,$A581,inv!$U$1:$U$1200,'DIAS DE INVENTARIO TAT'!H$1)</f>
        <v>0</v>
      </c>
      <c r="I581">
        <f>+SUMIFS(inv!$D$1:$D$1200,inv!$A$1:$A$1200,$B581,inv!$T$1:$T$1200,$A581,inv!$U$1:$U$1200,'DIAS DE INVENTARIO TAT'!I$1)</f>
        <v>0</v>
      </c>
      <c r="J581">
        <f>+SUMIFS(inv!$D$1:$D$1200,inv!$A$1:$A$1200,$B581,inv!$T$1:$T$1200,$A581,inv!$U$1:$U$1200,'DIAS DE INVENTARIO TAT'!J$1)</f>
        <v>0</v>
      </c>
      <c r="K581">
        <f>+SUMIFS(inv!$D$1:$D$1200,inv!$A$1:$A$1200,$B581,inv!$T$1:$T$1200,$A581,inv!$U$1:$U$1200,'DIAS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+SUMIFS(inv!$D$1:$D$1200,inv!$A$1:$A$1200,$B582,inv!$T$1:$T$1200,$A582,inv!$U$1:$U$1200,'DIAS DE INVENTARIO TAT'!E$1)</f>
        <v>0</v>
      </c>
      <c r="F582">
        <f>+SUMIFS(inv!$D$1:$D$1200,inv!$A$1:$A$1200,$B582,inv!$T$1:$T$1200,$A582,inv!$U$1:$U$1200,'DIAS DE INVENTARIO TAT'!F$1)</f>
        <v>0</v>
      </c>
      <c r="G582">
        <f>+SUMIFS(inv!$D$1:$D$1200,inv!$A$1:$A$1200,$B582,inv!$T$1:$T$1200,$A582,inv!$U$1:$U$1200,'DIAS DE INVENTARIO TAT'!G$1)</f>
        <v>0</v>
      </c>
      <c r="H582">
        <f>+SUMIFS(inv!$D$1:$D$1200,inv!$A$1:$A$1200,$B582,inv!$T$1:$T$1200,$A582,inv!$U$1:$U$1200,'DIAS DE INVENTARIO TAT'!H$1)</f>
        <v>0</v>
      </c>
      <c r="I582">
        <f>+SUMIFS(inv!$D$1:$D$1200,inv!$A$1:$A$1200,$B582,inv!$T$1:$T$1200,$A582,inv!$U$1:$U$1200,'DIAS DE INVENTARIO TAT'!I$1)</f>
        <v>0</v>
      </c>
      <c r="J582">
        <f>+SUMIFS(inv!$D$1:$D$1200,inv!$A$1:$A$1200,$B582,inv!$T$1:$T$1200,$A582,inv!$U$1:$U$1200,'DIAS DE INVENTARIO TAT'!J$1)</f>
        <v>0</v>
      </c>
      <c r="K582">
        <f>+SUMIFS(inv!$D$1:$D$1200,inv!$A$1:$A$1200,$B582,inv!$T$1:$T$1200,$A582,inv!$U$1:$U$1200,'DIAS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+SUMIFS(inv!$D$1:$D$1200,inv!$A$1:$A$1200,$B583,inv!$T$1:$T$1200,$A583,inv!$U$1:$U$1200,'DIAS DE INVENTARIO TAT'!E$1)</f>
        <v>0</v>
      </c>
      <c r="F583">
        <f>+SUMIFS(inv!$D$1:$D$1200,inv!$A$1:$A$1200,$B583,inv!$T$1:$T$1200,$A583,inv!$U$1:$U$1200,'DIAS DE INVENTARIO TAT'!F$1)</f>
        <v>0</v>
      </c>
      <c r="G583">
        <f>+SUMIFS(inv!$D$1:$D$1200,inv!$A$1:$A$1200,$B583,inv!$T$1:$T$1200,$A583,inv!$U$1:$U$1200,'DIAS DE INVENTARIO TAT'!G$1)</f>
        <v>0</v>
      </c>
      <c r="H583">
        <f>+SUMIFS(inv!$D$1:$D$1200,inv!$A$1:$A$1200,$B583,inv!$T$1:$T$1200,$A583,inv!$U$1:$U$1200,'DIAS DE INVENTARIO TAT'!H$1)</f>
        <v>0</v>
      </c>
      <c r="I583">
        <f>+SUMIFS(inv!$D$1:$D$1200,inv!$A$1:$A$1200,$B583,inv!$T$1:$T$1200,$A583,inv!$U$1:$U$1200,'DIAS DE INVENTARIO TAT'!I$1)</f>
        <v>0</v>
      </c>
      <c r="J583">
        <f>+SUMIFS(inv!$D$1:$D$1200,inv!$A$1:$A$1200,$B583,inv!$T$1:$T$1200,$A583,inv!$U$1:$U$1200,'DIAS DE INVENTARIO TAT'!J$1)</f>
        <v>0</v>
      </c>
      <c r="K583">
        <f>+SUMIFS(inv!$D$1:$D$1200,inv!$A$1:$A$1200,$B583,inv!$T$1:$T$1200,$A583,inv!$U$1:$U$1200,'DIAS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+SUMIFS(inv!$D$1:$D$1200,inv!$A$1:$A$1200,$B584,inv!$T$1:$T$1200,$A584,inv!$U$1:$U$1200,'DIAS DE INVENTARIO TAT'!E$1)</f>
        <v>0</v>
      </c>
      <c r="F584">
        <f>+SUMIFS(inv!$D$1:$D$1200,inv!$A$1:$A$1200,$B584,inv!$T$1:$T$1200,$A584,inv!$U$1:$U$1200,'DIAS DE INVENTARIO TAT'!F$1)</f>
        <v>0</v>
      </c>
      <c r="G584">
        <f>+SUMIFS(inv!$D$1:$D$1200,inv!$A$1:$A$1200,$B584,inv!$T$1:$T$1200,$A584,inv!$U$1:$U$1200,'DIAS DE INVENTARIO TAT'!G$1)</f>
        <v>0</v>
      </c>
      <c r="H584">
        <f>+SUMIFS(inv!$D$1:$D$1200,inv!$A$1:$A$1200,$B584,inv!$T$1:$T$1200,$A584,inv!$U$1:$U$1200,'DIAS DE INVENTARIO TAT'!H$1)</f>
        <v>0</v>
      </c>
      <c r="I584">
        <f>+SUMIFS(inv!$D$1:$D$1200,inv!$A$1:$A$1200,$B584,inv!$T$1:$T$1200,$A584,inv!$U$1:$U$1200,'DIAS DE INVENTARIO TAT'!I$1)</f>
        <v>0</v>
      </c>
      <c r="J584">
        <f>+SUMIFS(inv!$D$1:$D$1200,inv!$A$1:$A$1200,$B584,inv!$T$1:$T$1200,$A584,inv!$U$1:$U$1200,'DIAS DE INVENTARIO TAT'!J$1)</f>
        <v>0</v>
      </c>
      <c r="K584">
        <f>+SUMIFS(inv!$D$1:$D$1200,inv!$A$1:$A$1200,$B584,inv!$T$1:$T$1200,$A584,inv!$U$1:$U$1200,'DIAS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+SUMIFS(inv!$D$1:$D$1200,inv!$A$1:$A$1200,$B585,inv!$T$1:$T$1200,$A585,inv!$U$1:$U$1200,'DIAS DE INVENTARIO TAT'!E$1)</f>
        <v>0</v>
      </c>
      <c r="F585">
        <f>+SUMIFS(inv!$D$1:$D$1200,inv!$A$1:$A$1200,$B585,inv!$T$1:$T$1200,$A585,inv!$U$1:$U$1200,'DIAS DE INVENTARIO TAT'!F$1)</f>
        <v>0</v>
      </c>
      <c r="G585">
        <f>+SUMIFS(inv!$D$1:$D$1200,inv!$A$1:$A$1200,$B585,inv!$T$1:$T$1200,$A585,inv!$U$1:$U$1200,'DIAS DE INVENTARIO TAT'!G$1)</f>
        <v>0</v>
      </c>
      <c r="H585">
        <f>+SUMIFS(inv!$D$1:$D$1200,inv!$A$1:$A$1200,$B585,inv!$T$1:$T$1200,$A585,inv!$U$1:$U$1200,'DIAS DE INVENTARIO TAT'!H$1)</f>
        <v>0</v>
      </c>
      <c r="I585">
        <f>+SUMIFS(inv!$D$1:$D$1200,inv!$A$1:$A$1200,$B585,inv!$T$1:$T$1200,$A585,inv!$U$1:$U$1200,'DIAS DE INVENTARIO TAT'!I$1)</f>
        <v>0</v>
      </c>
      <c r="J585">
        <f>+SUMIFS(inv!$D$1:$D$1200,inv!$A$1:$A$1200,$B585,inv!$T$1:$T$1200,$A585,inv!$U$1:$U$1200,'DIAS DE INVENTARIO TAT'!J$1)</f>
        <v>0</v>
      </c>
      <c r="K585">
        <f>+SUMIFS(inv!$D$1:$D$1200,inv!$A$1:$A$1200,$B585,inv!$T$1:$T$1200,$A585,inv!$U$1:$U$1200,'DIAS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+SUMIFS(inv!$D$1:$D$1200,inv!$A$1:$A$1200,$B586,inv!$T$1:$T$1200,$A586,inv!$U$1:$U$1200,'DIAS DE INVENTARIO TAT'!E$1)</f>
        <v>0</v>
      </c>
      <c r="F586">
        <f>+SUMIFS(inv!$D$1:$D$1200,inv!$A$1:$A$1200,$B586,inv!$T$1:$T$1200,$A586,inv!$U$1:$U$1200,'DIAS DE INVENTARIO TAT'!F$1)</f>
        <v>0</v>
      </c>
      <c r="G586">
        <f>+SUMIFS(inv!$D$1:$D$1200,inv!$A$1:$A$1200,$B586,inv!$T$1:$T$1200,$A586,inv!$U$1:$U$1200,'DIAS DE INVENTARIO TAT'!G$1)</f>
        <v>0</v>
      </c>
      <c r="H586">
        <f>+SUMIFS(inv!$D$1:$D$1200,inv!$A$1:$A$1200,$B586,inv!$T$1:$T$1200,$A586,inv!$U$1:$U$1200,'DIAS DE INVENTARIO TAT'!H$1)</f>
        <v>0</v>
      </c>
      <c r="I586">
        <f>+SUMIFS(inv!$D$1:$D$1200,inv!$A$1:$A$1200,$B586,inv!$T$1:$T$1200,$A586,inv!$U$1:$U$1200,'DIAS DE INVENTARIO TAT'!I$1)</f>
        <v>0</v>
      </c>
      <c r="J586">
        <f>+SUMIFS(inv!$D$1:$D$1200,inv!$A$1:$A$1200,$B586,inv!$T$1:$T$1200,$A586,inv!$U$1:$U$1200,'DIAS DE INVENTARIO TAT'!J$1)</f>
        <v>0</v>
      </c>
      <c r="K586">
        <f>+SUMIFS(inv!$D$1:$D$1200,inv!$A$1:$A$1200,$B586,inv!$T$1:$T$1200,$A586,inv!$U$1:$U$1200,'DIAS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+SUMIFS(inv!$D$1:$D$1200,inv!$A$1:$A$1200,$B587,inv!$T$1:$T$1200,$A587,inv!$U$1:$U$1200,'DIAS DE INVENTARIO TAT'!E$1)</f>
        <v>0</v>
      </c>
      <c r="F587">
        <f>+SUMIFS(inv!$D$1:$D$1200,inv!$A$1:$A$1200,$B587,inv!$T$1:$T$1200,$A587,inv!$U$1:$U$1200,'DIAS DE INVENTARIO TAT'!F$1)</f>
        <v>0</v>
      </c>
      <c r="G587">
        <f>+SUMIFS(inv!$D$1:$D$1200,inv!$A$1:$A$1200,$B587,inv!$T$1:$T$1200,$A587,inv!$U$1:$U$1200,'DIAS DE INVENTARIO TAT'!G$1)</f>
        <v>0</v>
      </c>
      <c r="H587">
        <f>+SUMIFS(inv!$D$1:$D$1200,inv!$A$1:$A$1200,$B587,inv!$T$1:$T$1200,$A587,inv!$U$1:$U$1200,'DIAS DE INVENTARIO TAT'!H$1)</f>
        <v>0</v>
      </c>
      <c r="I587">
        <f>+SUMIFS(inv!$D$1:$D$1200,inv!$A$1:$A$1200,$B587,inv!$T$1:$T$1200,$A587,inv!$U$1:$U$1200,'DIAS DE INVENTARIO TAT'!I$1)</f>
        <v>0</v>
      </c>
      <c r="J587">
        <f>+SUMIFS(inv!$D$1:$D$1200,inv!$A$1:$A$1200,$B587,inv!$T$1:$T$1200,$A587,inv!$U$1:$U$1200,'DIAS DE INVENTARIO TAT'!J$1)</f>
        <v>0</v>
      </c>
      <c r="K587">
        <f>+SUMIFS(inv!$D$1:$D$1200,inv!$A$1:$A$1200,$B587,inv!$T$1:$T$1200,$A587,inv!$U$1:$U$1200,'DIAS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+SUMIFS(inv!$D$1:$D$1200,inv!$A$1:$A$1200,$B588,inv!$T$1:$T$1200,$A588,inv!$U$1:$U$1200,'DIAS DE INVENTARIO TAT'!E$1)</f>
        <v>0</v>
      </c>
      <c r="F588">
        <f>+SUMIFS(inv!$D$1:$D$1200,inv!$A$1:$A$1200,$B588,inv!$T$1:$T$1200,$A588,inv!$U$1:$U$1200,'DIAS DE INVENTARIO TAT'!F$1)</f>
        <v>0</v>
      </c>
      <c r="G588">
        <f>+SUMIFS(inv!$D$1:$D$1200,inv!$A$1:$A$1200,$B588,inv!$T$1:$T$1200,$A588,inv!$U$1:$U$1200,'DIAS DE INVENTARIO TAT'!G$1)</f>
        <v>0</v>
      </c>
      <c r="H588">
        <f>+SUMIFS(inv!$D$1:$D$1200,inv!$A$1:$A$1200,$B588,inv!$T$1:$T$1200,$A588,inv!$U$1:$U$1200,'DIAS DE INVENTARIO TAT'!H$1)</f>
        <v>0</v>
      </c>
      <c r="I588">
        <f>+SUMIFS(inv!$D$1:$D$1200,inv!$A$1:$A$1200,$B588,inv!$T$1:$T$1200,$A588,inv!$U$1:$U$1200,'DIAS DE INVENTARIO TAT'!I$1)</f>
        <v>0</v>
      </c>
      <c r="J588">
        <f>+SUMIFS(inv!$D$1:$D$1200,inv!$A$1:$A$1200,$B588,inv!$T$1:$T$1200,$A588,inv!$U$1:$U$1200,'DIAS DE INVENTARIO TAT'!J$1)</f>
        <v>0</v>
      </c>
      <c r="K588">
        <f>+SUMIFS(inv!$D$1:$D$1200,inv!$A$1:$A$1200,$B588,inv!$T$1:$T$1200,$A588,inv!$U$1:$U$1200,'DIAS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+SUMIFS(inv!$D$1:$D$1200,inv!$A$1:$A$1200,$B589,inv!$T$1:$T$1200,$A589,inv!$U$1:$U$1200,'DIAS DE INVENTARIO TAT'!E$1)</f>
        <v>0</v>
      </c>
      <c r="F589">
        <f>+SUMIFS(inv!$D$1:$D$1200,inv!$A$1:$A$1200,$B589,inv!$T$1:$T$1200,$A589,inv!$U$1:$U$1200,'DIAS DE INVENTARIO TAT'!F$1)</f>
        <v>0</v>
      </c>
      <c r="G589">
        <f>+SUMIFS(inv!$D$1:$D$1200,inv!$A$1:$A$1200,$B589,inv!$T$1:$T$1200,$A589,inv!$U$1:$U$1200,'DIAS DE INVENTARIO TAT'!G$1)</f>
        <v>0</v>
      </c>
      <c r="H589">
        <f>+SUMIFS(inv!$D$1:$D$1200,inv!$A$1:$A$1200,$B589,inv!$T$1:$T$1200,$A589,inv!$U$1:$U$1200,'DIAS DE INVENTARIO TAT'!H$1)</f>
        <v>0</v>
      </c>
      <c r="I589">
        <f>+SUMIFS(inv!$D$1:$D$1200,inv!$A$1:$A$1200,$B589,inv!$T$1:$T$1200,$A589,inv!$U$1:$U$1200,'DIAS DE INVENTARIO TAT'!I$1)</f>
        <v>0</v>
      </c>
      <c r="J589">
        <f>+SUMIFS(inv!$D$1:$D$1200,inv!$A$1:$A$1200,$B589,inv!$T$1:$T$1200,$A589,inv!$U$1:$U$1200,'DIAS DE INVENTARIO TAT'!J$1)</f>
        <v>0</v>
      </c>
      <c r="K589">
        <f>+SUMIFS(inv!$D$1:$D$1200,inv!$A$1:$A$1200,$B589,inv!$T$1:$T$1200,$A589,inv!$U$1:$U$1200,'DIAS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+SUMIFS(inv!$D$1:$D$1200,inv!$A$1:$A$1200,$B590,inv!$T$1:$T$1200,$A590,inv!$U$1:$U$1200,'DIAS DE INVENTARIO TAT'!E$1)</f>
        <v>0</v>
      </c>
      <c r="F590">
        <f>+SUMIFS(inv!$D$1:$D$1200,inv!$A$1:$A$1200,$B590,inv!$T$1:$T$1200,$A590,inv!$U$1:$U$1200,'DIAS DE INVENTARIO TAT'!F$1)</f>
        <v>0</v>
      </c>
      <c r="G590">
        <f>+SUMIFS(inv!$D$1:$D$1200,inv!$A$1:$A$1200,$B590,inv!$T$1:$T$1200,$A590,inv!$U$1:$U$1200,'DIAS DE INVENTARIO TAT'!G$1)</f>
        <v>0</v>
      </c>
      <c r="H590">
        <f>+SUMIFS(inv!$D$1:$D$1200,inv!$A$1:$A$1200,$B590,inv!$T$1:$T$1200,$A590,inv!$U$1:$U$1200,'DIAS DE INVENTARIO TAT'!H$1)</f>
        <v>0</v>
      </c>
      <c r="I590">
        <f>+SUMIFS(inv!$D$1:$D$1200,inv!$A$1:$A$1200,$B590,inv!$T$1:$T$1200,$A590,inv!$U$1:$U$1200,'DIAS DE INVENTARIO TAT'!I$1)</f>
        <v>0</v>
      </c>
      <c r="J590">
        <f>+SUMIFS(inv!$D$1:$D$1200,inv!$A$1:$A$1200,$B590,inv!$T$1:$T$1200,$A590,inv!$U$1:$U$1200,'DIAS DE INVENTARIO TAT'!J$1)</f>
        <v>0</v>
      </c>
      <c r="K590">
        <f>+SUMIFS(inv!$D$1:$D$1200,inv!$A$1:$A$1200,$B590,inv!$T$1:$T$1200,$A590,inv!$U$1:$U$1200,'DIAS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+SUMIFS(inv!$D$1:$D$1200,inv!$A$1:$A$1200,$B591,inv!$T$1:$T$1200,$A591,inv!$U$1:$U$1200,'DIAS DE INVENTARIO TAT'!E$1)</f>
        <v>0</v>
      </c>
      <c r="F591">
        <f>+SUMIFS(inv!$D$1:$D$1200,inv!$A$1:$A$1200,$B591,inv!$T$1:$T$1200,$A591,inv!$U$1:$U$1200,'DIAS DE INVENTARIO TAT'!F$1)</f>
        <v>0</v>
      </c>
      <c r="G591">
        <f>+SUMIFS(inv!$D$1:$D$1200,inv!$A$1:$A$1200,$B591,inv!$T$1:$T$1200,$A591,inv!$U$1:$U$1200,'DIAS DE INVENTARIO TAT'!G$1)</f>
        <v>0</v>
      </c>
      <c r="H591">
        <f>+SUMIFS(inv!$D$1:$D$1200,inv!$A$1:$A$1200,$B591,inv!$T$1:$T$1200,$A591,inv!$U$1:$U$1200,'DIAS DE INVENTARIO TAT'!H$1)</f>
        <v>0</v>
      </c>
      <c r="I591">
        <f>+SUMIFS(inv!$D$1:$D$1200,inv!$A$1:$A$1200,$B591,inv!$T$1:$T$1200,$A591,inv!$U$1:$U$1200,'DIAS DE INVENTARIO TAT'!I$1)</f>
        <v>0</v>
      </c>
      <c r="J591">
        <f>+SUMIFS(inv!$D$1:$D$1200,inv!$A$1:$A$1200,$B591,inv!$T$1:$T$1200,$A591,inv!$U$1:$U$1200,'DIAS DE INVENTARIO TAT'!J$1)</f>
        <v>0</v>
      </c>
      <c r="K591">
        <f>+SUMIFS(inv!$D$1:$D$1200,inv!$A$1:$A$1200,$B591,inv!$T$1:$T$1200,$A591,inv!$U$1:$U$1200,'DIAS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+SUMIFS(inv!$D$1:$D$1200,inv!$A$1:$A$1200,$B592,inv!$T$1:$T$1200,$A592,inv!$U$1:$U$1200,'DIAS DE INVENTARIO TAT'!E$1)</f>
        <v>0</v>
      </c>
      <c r="F592">
        <f>+SUMIFS(inv!$D$1:$D$1200,inv!$A$1:$A$1200,$B592,inv!$T$1:$T$1200,$A592,inv!$U$1:$U$1200,'DIAS DE INVENTARIO TAT'!F$1)</f>
        <v>0</v>
      </c>
      <c r="G592">
        <f>+SUMIFS(inv!$D$1:$D$1200,inv!$A$1:$A$1200,$B592,inv!$T$1:$T$1200,$A592,inv!$U$1:$U$1200,'DIAS DE INVENTARIO TAT'!G$1)</f>
        <v>0</v>
      </c>
      <c r="H592">
        <f>+SUMIFS(inv!$D$1:$D$1200,inv!$A$1:$A$1200,$B592,inv!$T$1:$T$1200,$A592,inv!$U$1:$U$1200,'DIAS DE INVENTARIO TAT'!H$1)</f>
        <v>0</v>
      </c>
      <c r="I592">
        <f>+SUMIFS(inv!$D$1:$D$1200,inv!$A$1:$A$1200,$B592,inv!$T$1:$T$1200,$A592,inv!$U$1:$U$1200,'DIAS DE INVENTARIO TAT'!I$1)</f>
        <v>0</v>
      </c>
      <c r="J592">
        <f>+SUMIFS(inv!$D$1:$D$1200,inv!$A$1:$A$1200,$B592,inv!$T$1:$T$1200,$A592,inv!$U$1:$U$1200,'DIAS DE INVENTARIO TAT'!J$1)</f>
        <v>0</v>
      </c>
      <c r="K592">
        <f>+SUMIFS(inv!$D$1:$D$1200,inv!$A$1:$A$1200,$B592,inv!$T$1:$T$1200,$A592,inv!$U$1:$U$1200,'DIAS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+SUMIFS(inv!$D$1:$D$1200,inv!$A$1:$A$1200,$B593,inv!$T$1:$T$1200,$A593,inv!$U$1:$U$1200,'DIAS DE INVENTARIO TAT'!E$1)</f>
        <v>0</v>
      </c>
      <c r="F593">
        <f>+SUMIFS(inv!$D$1:$D$1200,inv!$A$1:$A$1200,$B593,inv!$T$1:$T$1200,$A593,inv!$U$1:$U$1200,'DIAS DE INVENTARIO TAT'!F$1)</f>
        <v>0</v>
      </c>
      <c r="G593">
        <f>+SUMIFS(inv!$D$1:$D$1200,inv!$A$1:$A$1200,$B593,inv!$T$1:$T$1200,$A593,inv!$U$1:$U$1200,'DIAS DE INVENTARIO TAT'!G$1)</f>
        <v>0</v>
      </c>
      <c r="H593">
        <f>+SUMIFS(inv!$D$1:$D$1200,inv!$A$1:$A$1200,$B593,inv!$T$1:$T$1200,$A593,inv!$U$1:$U$1200,'DIAS DE INVENTARIO TAT'!H$1)</f>
        <v>0</v>
      </c>
      <c r="I593">
        <f>+SUMIFS(inv!$D$1:$D$1200,inv!$A$1:$A$1200,$B593,inv!$T$1:$T$1200,$A593,inv!$U$1:$U$1200,'DIAS DE INVENTARIO TAT'!I$1)</f>
        <v>0</v>
      </c>
      <c r="J593">
        <f>+SUMIFS(inv!$D$1:$D$1200,inv!$A$1:$A$1200,$B593,inv!$T$1:$T$1200,$A593,inv!$U$1:$U$1200,'DIAS DE INVENTARIO TAT'!J$1)</f>
        <v>0</v>
      </c>
      <c r="K593">
        <f>+SUMIFS(inv!$D$1:$D$1200,inv!$A$1:$A$1200,$B593,inv!$T$1:$T$1200,$A593,inv!$U$1:$U$1200,'DIAS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+SUMIFS(inv!$D$1:$D$1200,inv!$A$1:$A$1200,$B594,inv!$T$1:$T$1200,$A594,inv!$U$1:$U$1200,'DIAS DE INVENTARIO TAT'!E$1)</f>
        <v>0</v>
      </c>
      <c r="F594">
        <f>+SUMIFS(inv!$D$1:$D$1200,inv!$A$1:$A$1200,$B594,inv!$T$1:$T$1200,$A594,inv!$U$1:$U$1200,'DIAS DE INVENTARIO TAT'!F$1)</f>
        <v>0</v>
      </c>
      <c r="G594">
        <f>+SUMIFS(inv!$D$1:$D$1200,inv!$A$1:$A$1200,$B594,inv!$T$1:$T$1200,$A594,inv!$U$1:$U$1200,'DIAS DE INVENTARIO TAT'!G$1)</f>
        <v>0</v>
      </c>
      <c r="H594">
        <f>+SUMIFS(inv!$D$1:$D$1200,inv!$A$1:$A$1200,$B594,inv!$T$1:$T$1200,$A594,inv!$U$1:$U$1200,'DIAS DE INVENTARIO TAT'!H$1)</f>
        <v>0</v>
      </c>
      <c r="I594">
        <f>+SUMIFS(inv!$D$1:$D$1200,inv!$A$1:$A$1200,$B594,inv!$T$1:$T$1200,$A594,inv!$U$1:$U$1200,'DIAS DE INVENTARIO TAT'!I$1)</f>
        <v>0</v>
      </c>
      <c r="J594">
        <f>+SUMIFS(inv!$D$1:$D$1200,inv!$A$1:$A$1200,$B594,inv!$T$1:$T$1200,$A594,inv!$U$1:$U$1200,'DIAS DE INVENTARIO TAT'!J$1)</f>
        <v>0</v>
      </c>
      <c r="K594">
        <f>+SUMIFS(inv!$D$1:$D$1200,inv!$A$1:$A$1200,$B594,inv!$T$1:$T$1200,$A594,inv!$U$1:$U$1200,'DIAS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+SUMIFS(inv!$D$1:$D$1200,inv!$A$1:$A$1200,$B595,inv!$T$1:$T$1200,$A595,inv!$U$1:$U$1200,'DIAS DE INVENTARIO TAT'!E$1)</f>
        <v>0</v>
      </c>
      <c r="F595">
        <f>+SUMIFS(inv!$D$1:$D$1200,inv!$A$1:$A$1200,$B595,inv!$T$1:$T$1200,$A595,inv!$U$1:$U$1200,'DIAS DE INVENTARIO TAT'!F$1)</f>
        <v>0</v>
      </c>
      <c r="G595">
        <f>+SUMIFS(inv!$D$1:$D$1200,inv!$A$1:$A$1200,$B595,inv!$T$1:$T$1200,$A595,inv!$U$1:$U$1200,'DIAS DE INVENTARIO TAT'!G$1)</f>
        <v>0</v>
      </c>
      <c r="H595">
        <f>+SUMIFS(inv!$D$1:$D$1200,inv!$A$1:$A$1200,$B595,inv!$T$1:$T$1200,$A595,inv!$U$1:$U$1200,'DIAS DE INVENTARIO TAT'!H$1)</f>
        <v>0</v>
      </c>
      <c r="I595">
        <f>+SUMIFS(inv!$D$1:$D$1200,inv!$A$1:$A$1200,$B595,inv!$T$1:$T$1200,$A595,inv!$U$1:$U$1200,'DIAS DE INVENTARIO TAT'!I$1)</f>
        <v>0</v>
      </c>
      <c r="J595">
        <f>+SUMIFS(inv!$D$1:$D$1200,inv!$A$1:$A$1200,$B595,inv!$T$1:$T$1200,$A595,inv!$U$1:$U$1200,'DIAS DE INVENTARIO TAT'!J$1)</f>
        <v>0</v>
      </c>
      <c r="K595">
        <f>+SUMIFS(inv!$D$1:$D$1200,inv!$A$1:$A$1200,$B595,inv!$T$1:$T$1200,$A595,inv!$U$1:$U$1200,'DIAS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+SUMIFS(inv!$D$1:$D$1200,inv!$A$1:$A$1200,$B596,inv!$T$1:$T$1200,$A596,inv!$U$1:$U$1200,'DIAS DE INVENTARIO TAT'!E$1)</f>
        <v>0</v>
      </c>
      <c r="F596">
        <f>+SUMIFS(inv!$D$1:$D$1200,inv!$A$1:$A$1200,$B596,inv!$T$1:$T$1200,$A596,inv!$U$1:$U$1200,'DIAS DE INVENTARIO TAT'!F$1)</f>
        <v>0</v>
      </c>
      <c r="G596">
        <f>+SUMIFS(inv!$D$1:$D$1200,inv!$A$1:$A$1200,$B596,inv!$T$1:$T$1200,$A596,inv!$U$1:$U$1200,'DIAS DE INVENTARIO TAT'!G$1)</f>
        <v>0</v>
      </c>
      <c r="H596">
        <f>+SUMIFS(inv!$D$1:$D$1200,inv!$A$1:$A$1200,$B596,inv!$T$1:$T$1200,$A596,inv!$U$1:$U$1200,'DIAS DE INVENTARIO TAT'!H$1)</f>
        <v>0</v>
      </c>
      <c r="I596">
        <f>+SUMIFS(inv!$D$1:$D$1200,inv!$A$1:$A$1200,$B596,inv!$T$1:$T$1200,$A596,inv!$U$1:$U$1200,'DIAS DE INVENTARIO TAT'!I$1)</f>
        <v>0</v>
      </c>
      <c r="J596">
        <f>+SUMIFS(inv!$D$1:$D$1200,inv!$A$1:$A$1200,$B596,inv!$T$1:$T$1200,$A596,inv!$U$1:$U$1200,'DIAS DE INVENTARIO TAT'!J$1)</f>
        <v>0</v>
      </c>
      <c r="K596">
        <f>+SUMIFS(inv!$D$1:$D$1200,inv!$A$1:$A$1200,$B596,inv!$T$1:$T$1200,$A596,inv!$U$1:$U$1200,'DIAS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+SUMIFS(inv!$D$1:$D$1200,inv!$A$1:$A$1200,$B597,inv!$T$1:$T$1200,$A597,inv!$U$1:$U$1200,'DIAS DE INVENTARIO TAT'!E$1)</f>
        <v>0</v>
      </c>
      <c r="F597">
        <f>+SUMIFS(inv!$D$1:$D$1200,inv!$A$1:$A$1200,$B597,inv!$T$1:$T$1200,$A597,inv!$U$1:$U$1200,'DIAS DE INVENTARIO TAT'!F$1)</f>
        <v>0</v>
      </c>
      <c r="G597">
        <f>+SUMIFS(inv!$D$1:$D$1200,inv!$A$1:$A$1200,$B597,inv!$T$1:$T$1200,$A597,inv!$U$1:$U$1200,'DIAS DE INVENTARIO TAT'!G$1)</f>
        <v>0</v>
      </c>
      <c r="H597">
        <f>+SUMIFS(inv!$D$1:$D$1200,inv!$A$1:$A$1200,$B597,inv!$T$1:$T$1200,$A597,inv!$U$1:$U$1200,'DIAS DE INVENTARIO TAT'!H$1)</f>
        <v>0</v>
      </c>
      <c r="I597">
        <f>+SUMIFS(inv!$D$1:$D$1200,inv!$A$1:$A$1200,$B597,inv!$T$1:$T$1200,$A597,inv!$U$1:$U$1200,'DIAS DE INVENTARIO TAT'!I$1)</f>
        <v>0</v>
      </c>
      <c r="J597">
        <f>+SUMIFS(inv!$D$1:$D$1200,inv!$A$1:$A$1200,$B597,inv!$T$1:$T$1200,$A597,inv!$U$1:$U$1200,'DIAS DE INVENTARIO TAT'!J$1)</f>
        <v>0</v>
      </c>
      <c r="K597">
        <f>+SUMIFS(inv!$D$1:$D$1200,inv!$A$1:$A$1200,$B597,inv!$T$1:$T$1200,$A597,inv!$U$1:$U$1200,'DIAS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+SUMIFS(inv!$D$1:$D$1200,inv!$A$1:$A$1200,$B598,inv!$T$1:$T$1200,$A598,inv!$U$1:$U$1200,'DIAS DE INVENTARIO TAT'!E$1)</f>
        <v>0</v>
      </c>
      <c r="F598">
        <f>+SUMIFS(inv!$D$1:$D$1200,inv!$A$1:$A$1200,$B598,inv!$T$1:$T$1200,$A598,inv!$U$1:$U$1200,'DIAS DE INVENTARIO TAT'!F$1)</f>
        <v>0</v>
      </c>
      <c r="G598">
        <f>+SUMIFS(inv!$D$1:$D$1200,inv!$A$1:$A$1200,$B598,inv!$T$1:$T$1200,$A598,inv!$U$1:$U$1200,'DIAS DE INVENTARIO TAT'!G$1)</f>
        <v>0</v>
      </c>
      <c r="H598">
        <f>+SUMIFS(inv!$D$1:$D$1200,inv!$A$1:$A$1200,$B598,inv!$T$1:$T$1200,$A598,inv!$U$1:$U$1200,'DIAS DE INVENTARIO TAT'!H$1)</f>
        <v>0</v>
      </c>
      <c r="I598">
        <f>+SUMIFS(inv!$D$1:$D$1200,inv!$A$1:$A$1200,$B598,inv!$T$1:$T$1200,$A598,inv!$U$1:$U$1200,'DIAS DE INVENTARIO TAT'!I$1)</f>
        <v>0</v>
      </c>
      <c r="J598">
        <f>+SUMIFS(inv!$D$1:$D$1200,inv!$A$1:$A$1200,$B598,inv!$T$1:$T$1200,$A598,inv!$U$1:$U$1200,'DIAS DE INVENTARIO TAT'!J$1)</f>
        <v>0</v>
      </c>
      <c r="K598">
        <f>+SUMIFS(inv!$D$1:$D$1200,inv!$A$1:$A$1200,$B598,inv!$T$1:$T$1200,$A598,inv!$U$1:$U$1200,'DIAS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+SUMIFS(inv!$D$1:$D$1200,inv!$A$1:$A$1200,$B599,inv!$T$1:$T$1200,$A599,inv!$U$1:$U$1200,'DIAS DE INVENTARIO TAT'!E$1)</f>
        <v>0</v>
      </c>
      <c r="F599">
        <f>+SUMIFS(inv!$D$1:$D$1200,inv!$A$1:$A$1200,$B599,inv!$T$1:$T$1200,$A599,inv!$U$1:$U$1200,'DIAS DE INVENTARIO TAT'!F$1)</f>
        <v>0</v>
      </c>
      <c r="G599">
        <f>+SUMIFS(inv!$D$1:$D$1200,inv!$A$1:$A$1200,$B599,inv!$T$1:$T$1200,$A599,inv!$U$1:$U$1200,'DIAS DE INVENTARIO TAT'!G$1)</f>
        <v>0</v>
      </c>
      <c r="H599">
        <f>+SUMIFS(inv!$D$1:$D$1200,inv!$A$1:$A$1200,$B599,inv!$T$1:$T$1200,$A599,inv!$U$1:$U$1200,'DIAS DE INVENTARIO TAT'!H$1)</f>
        <v>0</v>
      </c>
      <c r="I599">
        <f>+SUMIFS(inv!$D$1:$D$1200,inv!$A$1:$A$1200,$B599,inv!$T$1:$T$1200,$A599,inv!$U$1:$U$1200,'DIAS DE INVENTARIO TAT'!I$1)</f>
        <v>0</v>
      </c>
      <c r="J599">
        <f>+SUMIFS(inv!$D$1:$D$1200,inv!$A$1:$A$1200,$B599,inv!$T$1:$T$1200,$A599,inv!$U$1:$U$1200,'DIAS DE INVENTARIO TAT'!J$1)</f>
        <v>0</v>
      </c>
      <c r="K599">
        <f>+SUMIFS(inv!$D$1:$D$1200,inv!$A$1:$A$1200,$B599,inv!$T$1:$T$1200,$A599,inv!$U$1:$U$1200,'DIAS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+SUMIFS(inv!$D$1:$D$1200,inv!$A$1:$A$1200,$B600,inv!$T$1:$T$1200,$A600,inv!$U$1:$U$1200,'DIAS DE INVENTARIO TAT'!E$1)</f>
        <v>0</v>
      </c>
      <c r="F600">
        <f>+SUMIFS(inv!$D$1:$D$1200,inv!$A$1:$A$1200,$B600,inv!$T$1:$T$1200,$A600,inv!$U$1:$U$1200,'DIAS DE INVENTARIO TAT'!F$1)</f>
        <v>0</v>
      </c>
      <c r="G600">
        <f>+SUMIFS(inv!$D$1:$D$1200,inv!$A$1:$A$1200,$B600,inv!$T$1:$T$1200,$A600,inv!$U$1:$U$1200,'DIAS DE INVENTARIO TAT'!G$1)</f>
        <v>0</v>
      </c>
      <c r="H600">
        <f>+SUMIFS(inv!$D$1:$D$1200,inv!$A$1:$A$1200,$B600,inv!$T$1:$T$1200,$A600,inv!$U$1:$U$1200,'DIAS DE INVENTARIO TAT'!H$1)</f>
        <v>0</v>
      </c>
      <c r="I600">
        <f>+SUMIFS(inv!$D$1:$D$1200,inv!$A$1:$A$1200,$B600,inv!$T$1:$T$1200,$A600,inv!$U$1:$U$1200,'DIAS DE INVENTARIO TAT'!I$1)</f>
        <v>0</v>
      </c>
      <c r="J600">
        <f>+SUMIFS(inv!$D$1:$D$1200,inv!$A$1:$A$1200,$B600,inv!$T$1:$T$1200,$A600,inv!$U$1:$U$1200,'DIAS DE INVENTARIO TAT'!J$1)</f>
        <v>0</v>
      </c>
      <c r="K600">
        <f>+SUMIFS(inv!$D$1:$D$1200,inv!$A$1:$A$1200,$B600,inv!$T$1:$T$1200,$A600,inv!$U$1:$U$1200,'DIAS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+SUMIFS(inv!$D$1:$D$1200,inv!$A$1:$A$1200,$B601,inv!$T$1:$T$1200,$A601,inv!$U$1:$U$1200,'DIAS DE INVENTARIO TAT'!E$1)</f>
        <v>0</v>
      </c>
      <c r="F601">
        <f>+SUMIFS(inv!$D$1:$D$1200,inv!$A$1:$A$1200,$B601,inv!$T$1:$T$1200,$A601,inv!$U$1:$U$1200,'DIAS DE INVENTARIO TAT'!F$1)</f>
        <v>0</v>
      </c>
      <c r="G601">
        <f>+SUMIFS(inv!$D$1:$D$1200,inv!$A$1:$A$1200,$B601,inv!$T$1:$T$1200,$A601,inv!$U$1:$U$1200,'DIAS DE INVENTARIO TAT'!G$1)</f>
        <v>0</v>
      </c>
      <c r="H601">
        <f>+SUMIFS(inv!$D$1:$D$1200,inv!$A$1:$A$1200,$B601,inv!$T$1:$T$1200,$A601,inv!$U$1:$U$1200,'DIAS DE INVENTARIO TAT'!H$1)</f>
        <v>0</v>
      </c>
      <c r="I601">
        <f>+SUMIFS(inv!$D$1:$D$1200,inv!$A$1:$A$1200,$B601,inv!$T$1:$T$1200,$A601,inv!$U$1:$U$1200,'DIAS DE INVENTARIO TAT'!I$1)</f>
        <v>0</v>
      </c>
      <c r="J601">
        <f>+SUMIFS(inv!$D$1:$D$1200,inv!$A$1:$A$1200,$B601,inv!$T$1:$T$1200,$A601,inv!$U$1:$U$1200,'DIAS DE INVENTARIO TAT'!J$1)</f>
        <v>0</v>
      </c>
      <c r="K601">
        <f>+SUMIFS(inv!$D$1:$D$1200,inv!$A$1:$A$1200,$B601,inv!$T$1:$T$1200,$A601,inv!$U$1:$U$1200,'DIAS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+SUMIFS(inv!$D$1:$D$1200,inv!$A$1:$A$1200,$B602,inv!$T$1:$T$1200,$A602,inv!$U$1:$U$1200,'DIAS DE INVENTARIO TAT'!E$1)</f>
        <v>0</v>
      </c>
      <c r="F602">
        <f>+SUMIFS(inv!$D$1:$D$1200,inv!$A$1:$A$1200,$B602,inv!$T$1:$T$1200,$A602,inv!$U$1:$U$1200,'DIAS DE INVENTARIO TAT'!F$1)</f>
        <v>0</v>
      </c>
      <c r="G602">
        <f>+SUMIFS(inv!$D$1:$D$1200,inv!$A$1:$A$1200,$B602,inv!$T$1:$T$1200,$A602,inv!$U$1:$U$1200,'DIAS DE INVENTARIO TAT'!G$1)</f>
        <v>0</v>
      </c>
      <c r="H602">
        <f>+SUMIFS(inv!$D$1:$D$1200,inv!$A$1:$A$1200,$B602,inv!$T$1:$T$1200,$A602,inv!$U$1:$U$1200,'DIAS DE INVENTARIO TAT'!H$1)</f>
        <v>0</v>
      </c>
      <c r="I602">
        <f>+SUMIFS(inv!$D$1:$D$1200,inv!$A$1:$A$1200,$B602,inv!$T$1:$T$1200,$A602,inv!$U$1:$U$1200,'DIAS DE INVENTARIO TAT'!I$1)</f>
        <v>0</v>
      </c>
      <c r="J602">
        <f>+SUMIFS(inv!$D$1:$D$1200,inv!$A$1:$A$1200,$B602,inv!$T$1:$T$1200,$A602,inv!$U$1:$U$1200,'DIAS DE INVENTARIO TAT'!J$1)</f>
        <v>0</v>
      </c>
      <c r="K602">
        <f>+SUMIFS(inv!$D$1:$D$1200,inv!$A$1:$A$1200,$B602,inv!$T$1:$T$1200,$A602,inv!$U$1:$U$1200,'DIAS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+SUMIFS(inv!$D$1:$D$1200,inv!$A$1:$A$1200,$B603,inv!$T$1:$T$1200,$A603,inv!$U$1:$U$1200,'DIAS DE INVENTARIO TAT'!E$1)</f>
        <v>0</v>
      </c>
      <c r="F603">
        <f>+SUMIFS(inv!$D$1:$D$1200,inv!$A$1:$A$1200,$B603,inv!$T$1:$T$1200,$A603,inv!$U$1:$U$1200,'DIAS DE INVENTARIO TAT'!F$1)</f>
        <v>0</v>
      </c>
      <c r="G603">
        <f>+SUMIFS(inv!$D$1:$D$1200,inv!$A$1:$A$1200,$B603,inv!$T$1:$T$1200,$A603,inv!$U$1:$U$1200,'DIAS DE INVENTARIO TAT'!G$1)</f>
        <v>0</v>
      </c>
      <c r="H603">
        <f>+SUMIFS(inv!$D$1:$D$1200,inv!$A$1:$A$1200,$B603,inv!$T$1:$T$1200,$A603,inv!$U$1:$U$1200,'DIAS DE INVENTARIO TAT'!H$1)</f>
        <v>0</v>
      </c>
      <c r="I603">
        <f>+SUMIFS(inv!$D$1:$D$1200,inv!$A$1:$A$1200,$B603,inv!$T$1:$T$1200,$A603,inv!$U$1:$U$1200,'DIAS DE INVENTARIO TAT'!I$1)</f>
        <v>0</v>
      </c>
      <c r="J603">
        <f>+SUMIFS(inv!$D$1:$D$1200,inv!$A$1:$A$1200,$B603,inv!$T$1:$T$1200,$A603,inv!$U$1:$U$1200,'DIAS DE INVENTARIO TAT'!J$1)</f>
        <v>0</v>
      </c>
      <c r="K603">
        <f>+SUMIFS(inv!$D$1:$D$1200,inv!$A$1:$A$1200,$B603,inv!$T$1:$T$1200,$A603,inv!$U$1:$U$1200,'DIAS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+SUMIFS(inv!$D$1:$D$1200,inv!$A$1:$A$1200,$B604,inv!$T$1:$T$1200,$A604,inv!$U$1:$U$1200,'DIAS DE INVENTARIO TAT'!E$1)</f>
        <v>0</v>
      </c>
      <c r="F604">
        <f>+SUMIFS(inv!$D$1:$D$1200,inv!$A$1:$A$1200,$B604,inv!$T$1:$T$1200,$A604,inv!$U$1:$U$1200,'DIAS DE INVENTARIO TAT'!F$1)</f>
        <v>0</v>
      </c>
      <c r="G604">
        <f>+SUMIFS(inv!$D$1:$D$1200,inv!$A$1:$A$1200,$B604,inv!$T$1:$T$1200,$A604,inv!$U$1:$U$1200,'DIAS DE INVENTARIO TAT'!G$1)</f>
        <v>0</v>
      </c>
      <c r="H604">
        <f>+SUMIFS(inv!$D$1:$D$1200,inv!$A$1:$A$1200,$B604,inv!$T$1:$T$1200,$A604,inv!$U$1:$U$1200,'DIAS DE INVENTARIO TAT'!H$1)</f>
        <v>0</v>
      </c>
      <c r="I604">
        <f>+SUMIFS(inv!$D$1:$D$1200,inv!$A$1:$A$1200,$B604,inv!$T$1:$T$1200,$A604,inv!$U$1:$U$1200,'DIAS DE INVENTARIO TAT'!I$1)</f>
        <v>0</v>
      </c>
      <c r="J604">
        <f>+SUMIFS(inv!$D$1:$D$1200,inv!$A$1:$A$1200,$B604,inv!$T$1:$T$1200,$A604,inv!$U$1:$U$1200,'DIAS DE INVENTARIO TAT'!J$1)</f>
        <v>0</v>
      </c>
      <c r="K604">
        <f>+SUMIFS(inv!$D$1:$D$1200,inv!$A$1:$A$1200,$B604,inv!$T$1:$T$1200,$A604,inv!$U$1:$U$1200,'DIAS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+SUMIFS(inv!$D$1:$D$1200,inv!$A$1:$A$1200,$B605,inv!$T$1:$T$1200,$A605,inv!$U$1:$U$1200,'DIAS DE INVENTARIO TAT'!E$1)</f>
        <v>0</v>
      </c>
      <c r="F605">
        <f>+SUMIFS(inv!$D$1:$D$1200,inv!$A$1:$A$1200,$B605,inv!$T$1:$T$1200,$A605,inv!$U$1:$U$1200,'DIAS DE INVENTARIO TAT'!F$1)</f>
        <v>0</v>
      </c>
      <c r="G605">
        <f>+SUMIFS(inv!$D$1:$D$1200,inv!$A$1:$A$1200,$B605,inv!$T$1:$T$1200,$A605,inv!$U$1:$U$1200,'DIAS DE INVENTARIO TAT'!G$1)</f>
        <v>0</v>
      </c>
      <c r="H605">
        <f>+SUMIFS(inv!$D$1:$D$1200,inv!$A$1:$A$1200,$B605,inv!$T$1:$T$1200,$A605,inv!$U$1:$U$1200,'DIAS DE INVENTARIO TAT'!H$1)</f>
        <v>0</v>
      </c>
      <c r="I605">
        <f>+SUMIFS(inv!$D$1:$D$1200,inv!$A$1:$A$1200,$B605,inv!$T$1:$T$1200,$A605,inv!$U$1:$U$1200,'DIAS DE INVENTARIO TAT'!I$1)</f>
        <v>0</v>
      </c>
      <c r="J605">
        <f>+SUMIFS(inv!$D$1:$D$1200,inv!$A$1:$A$1200,$B605,inv!$T$1:$T$1200,$A605,inv!$U$1:$U$1200,'DIAS DE INVENTARIO TAT'!J$1)</f>
        <v>0</v>
      </c>
      <c r="K605">
        <f>+SUMIFS(inv!$D$1:$D$1200,inv!$A$1:$A$1200,$B605,inv!$T$1:$T$1200,$A605,inv!$U$1:$U$1200,'DIAS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+SUMIFS(inv!$D$1:$D$1200,inv!$A$1:$A$1200,$B606,inv!$T$1:$T$1200,$A606,inv!$U$1:$U$1200,'DIAS DE INVENTARIO TAT'!E$1)</f>
        <v>0</v>
      </c>
      <c r="F606">
        <f>+SUMIFS(inv!$D$1:$D$1200,inv!$A$1:$A$1200,$B606,inv!$T$1:$T$1200,$A606,inv!$U$1:$U$1200,'DIAS DE INVENTARIO TAT'!F$1)</f>
        <v>0</v>
      </c>
      <c r="G606">
        <f>+SUMIFS(inv!$D$1:$D$1200,inv!$A$1:$A$1200,$B606,inv!$T$1:$T$1200,$A606,inv!$U$1:$U$1200,'DIAS DE INVENTARIO TAT'!G$1)</f>
        <v>0</v>
      </c>
      <c r="H606">
        <f>+SUMIFS(inv!$D$1:$D$1200,inv!$A$1:$A$1200,$B606,inv!$T$1:$T$1200,$A606,inv!$U$1:$U$1200,'DIAS DE INVENTARIO TAT'!H$1)</f>
        <v>0</v>
      </c>
      <c r="I606">
        <f>+SUMIFS(inv!$D$1:$D$1200,inv!$A$1:$A$1200,$B606,inv!$T$1:$T$1200,$A606,inv!$U$1:$U$1200,'DIAS DE INVENTARIO TAT'!I$1)</f>
        <v>0</v>
      </c>
      <c r="J606">
        <f>+SUMIFS(inv!$D$1:$D$1200,inv!$A$1:$A$1200,$B606,inv!$T$1:$T$1200,$A606,inv!$U$1:$U$1200,'DIAS DE INVENTARIO TAT'!J$1)</f>
        <v>0</v>
      </c>
      <c r="K606">
        <f>+SUMIFS(inv!$D$1:$D$1200,inv!$A$1:$A$1200,$B606,inv!$T$1:$T$1200,$A606,inv!$U$1:$U$1200,'DIAS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+SUMIFS(inv!$D$1:$D$1200,inv!$A$1:$A$1200,$B607,inv!$T$1:$T$1200,$A607,inv!$U$1:$U$1200,'DIAS DE INVENTARIO TAT'!E$1)</f>
        <v>0</v>
      </c>
      <c r="F607">
        <f>+SUMIFS(inv!$D$1:$D$1200,inv!$A$1:$A$1200,$B607,inv!$T$1:$T$1200,$A607,inv!$U$1:$U$1200,'DIAS DE INVENTARIO TAT'!F$1)</f>
        <v>0</v>
      </c>
      <c r="G607">
        <f>+SUMIFS(inv!$D$1:$D$1200,inv!$A$1:$A$1200,$B607,inv!$T$1:$T$1200,$A607,inv!$U$1:$U$1200,'DIAS DE INVENTARIO TAT'!G$1)</f>
        <v>0</v>
      </c>
      <c r="H607">
        <f>+SUMIFS(inv!$D$1:$D$1200,inv!$A$1:$A$1200,$B607,inv!$T$1:$T$1200,$A607,inv!$U$1:$U$1200,'DIAS DE INVENTARIO TAT'!H$1)</f>
        <v>0</v>
      </c>
      <c r="I607">
        <f>+SUMIFS(inv!$D$1:$D$1200,inv!$A$1:$A$1200,$B607,inv!$T$1:$T$1200,$A607,inv!$U$1:$U$1200,'DIAS DE INVENTARIO TAT'!I$1)</f>
        <v>0</v>
      </c>
      <c r="J607">
        <f>+SUMIFS(inv!$D$1:$D$1200,inv!$A$1:$A$1200,$B607,inv!$T$1:$T$1200,$A607,inv!$U$1:$U$1200,'DIAS DE INVENTARIO TAT'!J$1)</f>
        <v>0</v>
      </c>
      <c r="K607">
        <f>+SUMIFS(inv!$D$1:$D$1200,inv!$A$1:$A$1200,$B607,inv!$T$1:$T$1200,$A607,inv!$U$1:$U$1200,'DIAS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+SUMIFS(inv!$D$1:$D$1200,inv!$A$1:$A$1200,$B608,inv!$T$1:$T$1200,$A608,inv!$U$1:$U$1200,'DIAS DE INVENTARIO TAT'!E$1)</f>
        <v>0</v>
      </c>
      <c r="F608">
        <f>+SUMIFS(inv!$D$1:$D$1200,inv!$A$1:$A$1200,$B608,inv!$T$1:$T$1200,$A608,inv!$U$1:$U$1200,'DIAS DE INVENTARIO TAT'!F$1)</f>
        <v>0</v>
      </c>
      <c r="G608">
        <f>+SUMIFS(inv!$D$1:$D$1200,inv!$A$1:$A$1200,$B608,inv!$T$1:$T$1200,$A608,inv!$U$1:$U$1200,'DIAS DE INVENTARIO TAT'!G$1)</f>
        <v>0</v>
      </c>
      <c r="H608">
        <f>+SUMIFS(inv!$D$1:$D$1200,inv!$A$1:$A$1200,$B608,inv!$T$1:$T$1200,$A608,inv!$U$1:$U$1200,'DIAS DE INVENTARIO TAT'!H$1)</f>
        <v>0</v>
      </c>
      <c r="I608">
        <f>+SUMIFS(inv!$D$1:$D$1200,inv!$A$1:$A$1200,$B608,inv!$T$1:$T$1200,$A608,inv!$U$1:$U$1200,'DIAS DE INVENTARIO TAT'!I$1)</f>
        <v>0</v>
      </c>
      <c r="J608">
        <f>+SUMIFS(inv!$D$1:$D$1200,inv!$A$1:$A$1200,$B608,inv!$T$1:$T$1200,$A608,inv!$U$1:$U$1200,'DIAS DE INVENTARIO TAT'!J$1)</f>
        <v>0</v>
      </c>
      <c r="K608">
        <f>+SUMIFS(inv!$D$1:$D$1200,inv!$A$1:$A$1200,$B608,inv!$T$1:$T$1200,$A608,inv!$U$1:$U$1200,'DIAS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+SUMIFS(inv!$D$1:$D$1200,inv!$A$1:$A$1200,$B609,inv!$T$1:$T$1200,$A609,inv!$U$1:$U$1200,'DIAS DE INVENTARIO TAT'!E$1)</f>
        <v>0</v>
      </c>
      <c r="F609">
        <f>+SUMIFS(inv!$D$1:$D$1200,inv!$A$1:$A$1200,$B609,inv!$T$1:$T$1200,$A609,inv!$U$1:$U$1200,'DIAS DE INVENTARIO TAT'!F$1)</f>
        <v>0</v>
      </c>
      <c r="G609">
        <f>+SUMIFS(inv!$D$1:$D$1200,inv!$A$1:$A$1200,$B609,inv!$T$1:$T$1200,$A609,inv!$U$1:$U$1200,'DIAS DE INVENTARIO TAT'!G$1)</f>
        <v>0</v>
      </c>
      <c r="H609">
        <f>+SUMIFS(inv!$D$1:$D$1200,inv!$A$1:$A$1200,$B609,inv!$T$1:$T$1200,$A609,inv!$U$1:$U$1200,'DIAS DE INVENTARIO TAT'!H$1)</f>
        <v>0</v>
      </c>
      <c r="I609">
        <f>+SUMIFS(inv!$D$1:$D$1200,inv!$A$1:$A$1200,$B609,inv!$T$1:$T$1200,$A609,inv!$U$1:$U$1200,'DIAS DE INVENTARIO TAT'!I$1)</f>
        <v>0</v>
      </c>
      <c r="J609">
        <f>+SUMIFS(inv!$D$1:$D$1200,inv!$A$1:$A$1200,$B609,inv!$T$1:$T$1200,$A609,inv!$U$1:$U$1200,'DIAS DE INVENTARIO TAT'!J$1)</f>
        <v>0</v>
      </c>
      <c r="K609">
        <f>+SUMIFS(inv!$D$1:$D$1200,inv!$A$1:$A$1200,$B609,inv!$T$1:$T$1200,$A609,inv!$U$1:$U$1200,'DIAS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+SUMIFS(inv!$D$1:$D$1200,inv!$A$1:$A$1200,$B610,inv!$T$1:$T$1200,$A610,inv!$U$1:$U$1200,'DIAS DE INVENTARIO TAT'!E$1)</f>
        <v>0</v>
      </c>
      <c r="F610">
        <f>+SUMIFS(inv!$D$1:$D$1200,inv!$A$1:$A$1200,$B610,inv!$T$1:$T$1200,$A610,inv!$U$1:$U$1200,'DIAS DE INVENTARIO TAT'!F$1)</f>
        <v>0</v>
      </c>
      <c r="G610">
        <f>+SUMIFS(inv!$D$1:$D$1200,inv!$A$1:$A$1200,$B610,inv!$T$1:$T$1200,$A610,inv!$U$1:$U$1200,'DIAS DE INVENTARIO TAT'!G$1)</f>
        <v>0</v>
      </c>
      <c r="H610">
        <f>+SUMIFS(inv!$D$1:$D$1200,inv!$A$1:$A$1200,$B610,inv!$T$1:$T$1200,$A610,inv!$U$1:$U$1200,'DIAS DE INVENTARIO TAT'!H$1)</f>
        <v>0</v>
      </c>
      <c r="I610">
        <f>+SUMIFS(inv!$D$1:$D$1200,inv!$A$1:$A$1200,$B610,inv!$T$1:$T$1200,$A610,inv!$U$1:$U$1200,'DIAS DE INVENTARIO TAT'!I$1)</f>
        <v>0</v>
      </c>
      <c r="J610">
        <f>+SUMIFS(inv!$D$1:$D$1200,inv!$A$1:$A$1200,$B610,inv!$T$1:$T$1200,$A610,inv!$U$1:$U$1200,'DIAS DE INVENTARIO TAT'!J$1)</f>
        <v>0</v>
      </c>
      <c r="K610">
        <f>+SUMIFS(inv!$D$1:$D$1200,inv!$A$1:$A$1200,$B610,inv!$T$1:$T$1200,$A610,inv!$U$1:$U$1200,'DIAS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+SUMIFS(inv!$D$1:$D$1200,inv!$A$1:$A$1200,$B611,inv!$T$1:$T$1200,$A611,inv!$U$1:$U$1200,'DIAS DE INVENTARIO TAT'!E$1)</f>
        <v>0</v>
      </c>
      <c r="F611">
        <f>+SUMIFS(inv!$D$1:$D$1200,inv!$A$1:$A$1200,$B611,inv!$T$1:$T$1200,$A611,inv!$U$1:$U$1200,'DIAS DE INVENTARIO TAT'!F$1)</f>
        <v>0</v>
      </c>
      <c r="G611">
        <f>+SUMIFS(inv!$D$1:$D$1200,inv!$A$1:$A$1200,$B611,inv!$T$1:$T$1200,$A611,inv!$U$1:$U$1200,'DIAS DE INVENTARIO TAT'!G$1)</f>
        <v>0</v>
      </c>
      <c r="H611">
        <f>+SUMIFS(inv!$D$1:$D$1200,inv!$A$1:$A$1200,$B611,inv!$T$1:$T$1200,$A611,inv!$U$1:$U$1200,'DIAS DE INVENTARIO TAT'!H$1)</f>
        <v>0</v>
      </c>
      <c r="I611">
        <f>+SUMIFS(inv!$D$1:$D$1200,inv!$A$1:$A$1200,$B611,inv!$T$1:$T$1200,$A611,inv!$U$1:$U$1200,'DIAS DE INVENTARIO TAT'!I$1)</f>
        <v>0</v>
      </c>
      <c r="J611">
        <f>+SUMIFS(inv!$D$1:$D$1200,inv!$A$1:$A$1200,$B611,inv!$T$1:$T$1200,$A611,inv!$U$1:$U$1200,'DIAS DE INVENTARIO TAT'!J$1)</f>
        <v>0</v>
      </c>
      <c r="K611">
        <f>+SUMIFS(inv!$D$1:$D$1200,inv!$A$1:$A$1200,$B611,inv!$T$1:$T$1200,$A611,inv!$U$1:$U$1200,'DIAS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+SUMIFS(inv!$D$1:$D$1200,inv!$A$1:$A$1200,$B612,inv!$T$1:$T$1200,$A612,inv!$U$1:$U$1200,'DIAS DE INVENTARIO TAT'!E$1)</f>
        <v>0</v>
      </c>
      <c r="F612">
        <f>+SUMIFS(inv!$D$1:$D$1200,inv!$A$1:$A$1200,$B612,inv!$T$1:$T$1200,$A612,inv!$U$1:$U$1200,'DIAS DE INVENTARIO TAT'!F$1)</f>
        <v>0</v>
      </c>
      <c r="G612">
        <f>+SUMIFS(inv!$D$1:$D$1200,inv!$A$1:$A$1200,$B612,inv!$T$1:$T$1200,$A612,inv!$U$1:$U$1200,'DIAS DE INVENTARIO TAT'!G$1)</f>
        <v>0</v>
      </c>
      <c r="H612">
        <f>+SUMIFS(inv!$D$1:$D$1200,inv!$A$1:$A$1200,$B612,inv!$T$1:$T$1200,$A612,inv!$U$1:$U$1200,'DIAS DE INVENTARIO TAT'!H$1)</f>
        <v>0</v>
      </c>
      <c r="I612">
        <f>+SUMIFS(inv!$D$1:$D$1200,inv!$A$1:$A$1200,$B612,inv!$T$1:$T$1200,$A612,inv!$U$1:$U$1200,'DIAS DE INVENTARIO TAT'!I$1)</f>
        <v>0</v>
      </c>
      <c r="J612">
        <f>+SUMIFS(inv!$D$1:$D$1200,inv!$A$1:$A$1200,$B612,inv!$T$1:$T$1200,$A612,inv!$U$1:$U$1200,'DIAS DE INVENTARIO TAT'!J$1)</f>
        <v>0</v>
      </c>
      <c r="K612">
        <f>+SUMIFS(inv!$D$1:$D$1200,inv!$A$1:$A$1200,$B612,inv!$T$1:$T$1200,$A612,inv!$U$1:$U$1200,'DIAS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+SUMIFS(inv!$D$1:$D$1200,inv!$A$1:$A$1200,$B613,inv!$T$1:$T$1200,$A613,inv!$U$1:$U$1200,'DIAS DE INVENTARIO TAT'!E$1)</f>
        <v>0</v>
      </c>
      <c r="F613">
        <f>+SUMIFS(inv!$D$1:$D$1200,inv!$A$1:$A$1200,$B613,inv!$T$1:$T$1200,$A613,inv!$U$1:$U$1200,'DIAS DE INVENTARIO TAT'!F$1)</f>
        <v>0</v>
      </c>
      <c r="G613">
        <f>+SUMIFS(inv!$D$1:$D$1200,inv!$A$1:$A$1200,$B613,inv!$T$1:$T$1200,$A613,inv!$U$1:$U$1200,'DIAS DE INVENTARIO TAT'!G$1)</f>
        <v>0</v>
      </c>
      <c r="H613">
        <f>+SUMIFS(inv!$D$1:$D$1200,inv!$A$1:$A$1200,$B613,inv!$T$1:$T$1200,$A613,inv!$U$1:$U$1200,'DIAS DE INVENTARIO TAT'!H$1)</f>
        <v>0</v>
      </c>
      <c r="I613">
        <f>+SUMIFS(inv!$D$1:$D$1200,inv!$A$1:$A$1200,$B613,inv!$T$1:$T$1200,$A613,inv!$U$1:$U$1200,'DIAS DE INVENTARIO TAT'!I$1)</f>
        <v>0</v>
      </c>
      <c r="J613">
        <f>+SUMIFS(inv!$D$1:$D$1200,inv!$A$1:$A$1200,$B613,inv!$T$1:$T$1200,$A613,inv!$U$1:$U$1200,'DIAS DE INVENTARIO TAT'!J$1)</f>
        <v>0</v>
      </c>
      <c r="K613">
        <f>+SUMIFS(inv!$D$1:$D$1200,inv!$A$1:$A$1200,$B613,inv!$T$1:$T$1200,$A613,inv!$U$1:$U$1200,'DIAS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+SUMIFS(inv!$D$1:$D$1200,inv!$A$1:$A$1200,$B614,inv!$T$1:$T$1200,$A614,inv!$U$1:$U$1200,'DIAS DE INVENTARIO TAT'!E$1)</f>
        <v>0</v>
      </c>
      <c r="F614">
        <f>+SUMIFS(inv!$D$1:$D$1200,inv!$A$1:$A$1200,$B614,inv!$T$1:$T$1200,$A614,inv!$U$1:$U$1200,'DIAS DE INVENTARIO TAT'!F$1)</f>
        <v>0</v>
      </c>
      <c r="G614">
        <f>+SUMIFS(inv!$D$1:$D$1200,inv!$A$1:$A$1200,$B614,inv!$T$1:$T$1200,$A614,inv!$U$1:$U$1200,'DIAS DE INVENTARIO TAT'!G$1)</f>
        <v>0</v>
      </c>
      <c r="H614">
        <f>+SUMIFS(inv!$D$1:$D$1200,inv!$A$1:$A$1200,$B614,inv!$T$1:$T$1200,$A614,inv!$U$1:$U$1200,'DIAS DE INVENTARIO TAT'!H$1)</f>
        <v>0</v>
      </c>
      <c r="I614">
        <f>+SUMIFS(inv!$D$1:$D$1200,inv!$A$1:$A$1200,$B614,inv!$T$1:$T$1200,$A614,inv!$U$1:$U$1200,'DIAS DE INVENTARIO TAT'!I$1)</f>
        <v>0</v>
      </c>
      <c r="J614">
        <f>+SUMIFS(inv!$D$1:$D$1200,inv!$A$1:$A$1200,$B614,inv!$T$1:$T$1200,$A614,inv!$U$1:$U$1200,'DIAS DE INVENTARIO TAT'!J$1)</f>
        <v>0</v>
      </c>
      <c r="K614">
        <f>+SUMIFS(inv!$D$1:$D$1200,inv!$A$1:$A$1200,$B614,inv!$T$1:$T$1200,$A614,inv!$U$1:$U$1200,'DIAS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+SUMIFS(inv!$D$1:$D$1200,inv!$A$1:$A$1200,$B615,inv!$T$1:$T$1200,$A615,inv!$U$1:$U$1200,'DIAS DE INVENTARIO TAT'!E$1)</f>
        <v>0</v>
      </c>
      <c r="F615">
        <f>+SUMIFS(inv!$D$1:$D$1200,inv!$A$1:$A$1200,$B615,inv!$T$1:$T$1200,$A615,inv!$U$1:$U$1200,'DIAS DE INVENTARIO TAT'!F$1)</f>
        <v>0</v>
      </c>
      <c r="G615">
        <f>+SUMIFS(inv!$D$1:$D$1200,inv!$A$1:$A$1200,$B615,inv!$T$1:$T$1200,$A615,inv!$U$1:$U$1200,'DIAS DE INVENTARIO TAT'!G$1)</f>
        <v>0</v>
      </c>
      <c r="H615">
        <f>+SUMIFS(inv!$D$1:$D$1200,inv!$A$1:$A$1200,$B615,inv!$T$1:$T$1200,$A615,inv!$U$1:$U$1200,'DIAS DE INVENTARIO TAT'!H$1)</f>
        <v>0</v>
      </c>
      <c r="I615">
        <f>+SUMIFS(inv!$D$1:$D$1200,inv!$A$1:$A$1200,$B615,inv!$T$1:$T$1200,$A615,inv!$U$1:$U$1200,'DIAS DE INVENTARIO TAT'!I$1)</f>
        <v>0</v>
      </c>
      <c r="J615">
        <f>+SUMIFS(inv!$D$1:$D$1200,inv!$A$1:$A$1200,$B615,inv!$T$1:$T$1200,$A615,inv!$U$1:$U$1200,'DIAS DE INVENTARIO TAT'!J$1)</f>
        <v>0</v>
      </c>
      <c r="K615">
        <f>+SUMIFS(inv!$D$1:$D$1200,inv!$A$1:$A$1200,$B615,inv!$T$1:$T$1200,$A615,inv!$U$1:$U$1200,'DIAS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+SUMIFS(inv!$D$1:$D$1200,inv!$A$1:$A$1200,$B616,inv!$T$1:$T$1200,$A616,inv!$U$1:$U$1200,'DIAS DE INVENTARIO TAT'!E$1)</f>
        <v>0</v>
      </c>
      <c r="F616">
        <f>+SUMIFS(inv!$D$1:$D$1200,inv!$A$1:$A$1200,$B616,inv!$T$1:$T$1200,$A616,inv!$U$1:$U$1200,'DIAS DE INVENTARIO TAT'!F$1)</f>
        <v>0</v>
      </c>
      <c r="G616">
        <f>+SUMIFS(inv!$D$1:$D$1200,inv!$A$1:$A$1200,$B616,inv!$T$1:$T$1200,$A616,inv!$U$1:$U$1200,'DIAS DE INVENTARIO TAT'!G$1)</f>
        <v>0</v>
      </c>
      <c r="H616">
        <f>+SUMIFS(inv!$D$1:$D$1200,inv!$A$1:$A$1200,$B616,inv!$T$1:$T$1200,$A616,inv!$U$1:$U$1200,'DIAS DE INVENTARIO TAT'!H$1)</f>
        <v>0</v>
      </c>
      <c r="I616">
        <f>+SUMIFS(inv!$D$1:$D$1200,inv!$A$1:$A$1200,$B616,inv!$T$1:$T$1200,$A616,inv!$U$1:$U$1200,'DIAS DE INVENTARIO TAT'!I$1)</f>
        <v>0</v>
      </c>
      <c r="J616">
        <f>+SUMIFS(inv!$D$1:$D$1200,inv!$A$1:$A$1200,$B616,inv!$T$1:$T$1200,$A616,inv!$U$1:$U$1200,'DIAS DE INVENTARIO TAT'!J$1)</f>
        <v>0</v>
      </c>
      <c r="K616">
        <f>+SUMIFS(inv!$D$1:$D$1200,inv!$A$1:$A$1200,$B616,inv!$T$1:$T$1200,$A616,inv!$U$1:$U$1200,'DIAS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+SUMIFS(inv!$D$1:$D$1200,inv!$A$1:$A$1200,$B617,inv!$T$1:$T$1200,$A617,inv!$U$1:$U$1200,'DIAS DE INVENTARIO TAT'!E$1)</f>
        <v>0</v>
      </c>
      <c r="F617">
        <f>+SUMIFS(inv!$D$1:$D$1200,inv!$A$1:$A$1200,$B617,inv!$T$1:$T$1200,$A617,inv!$U$1:$U$1200,'DIAS DE INVENTARIO TAT'!F$1)</f>
        <v>0</v>
      </c>
      <c r="G617">
        <f>+SUMIFS(inv!$D$1:$D$1200,inv!$A$1:$A$1200,$B617,inv!$T$1:$T$1200,$A617,inv!$U$1:$U$1200,'DIAS DE INVENTARIO TAT'!G$1)</f>
        <v>0</v>
      </c>
      <c r="H617">
        <f>+SUMIFS(inv!$D$1:$D$1200,inv!$A$1:$A$1200,$B617,inv!$T$1:$T$1200,$A617,inv!$U$1:$U$1200,'DIAS DE INVENTARIO TAT'!H$1)</f>
        <v>0</v>
      </c>
      <c r="I617">
        <f>+SUMIFS(inv!$D$1:$D$1200,inv!$A$1:$A$1200,$B617,inv!$T$1:$T$1200,$A617,inv!$U$1:$U$1200,'DIAS DE INVENTARIO TAT'!I$1)</f>
        <v>0</v>
      </c>
      <c r="J617">
        <f>+SUMIFS(inv!$D$1:$D$1200,inv!$A$1:$A$1200,$B617,inv!$T$1:$T$1200,$A617,inv!$U$1:$U$1200,'DIAS DE INVENTARIO TAT'!J$1)</f>
        <v>0</v>
      </c>
      <c r="K617">
        <f>+SUMIFS(inv!$D$1:$D$1200,inv!$A$1:$A$1200,$B617,inv!$T$1:$T$1200,$A617,inv!$U$1:$U$1200,'DIAS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+SUMIFS(inv!$D$1:$D$1200,inv!$A$1:$A$1200,$B618,inv!$T$1:$T$1200,$A618,inv!$U$1:$U$1200,'DIAS DE INVENTARIO TAT'!E$1)</f>
        <v>0</v>
      </c>
      <c r="F618">
        <f>+SUMIFS(inv!$D$1:$D$1200,inv!$A$1:$A$1200,$B618,inv!$T$1:$T$1200,$A618,inv!$U$1:$U$1200,'DIAS DE INVENTARIO TAT'!F$1)</f>
        <v>0</v>
      </c>
      <c r="G618">
        <f>+SUMIFS(inv!$D$1:$D$1200,inv!$A$1:$A$1200,$B618,inv!$T$1:$T$1200,$A618,inv!$U$1:$U$1200,'DIAS DE INVENTARIO TAT'!G$1)</f>
        <v>0</v>
      </c>
      <c r="H618">
        <f>+SUMIFS(inv!$D$1:$D$1200,inv!$A$1:$A$1200,$B618,inv!$T$1:$T$1200,$A618,inv!$U$1:$U$1200,'DIAS DE INVENTARIO TAT'!H$1)</f>
        <v>0</v>
      </c>
      <c r="I618">
        <f>+SUMIFS(inv!$D$1:$D$1200,inv!$A$1:$A$1200,$B618,inv!$T$1:$T$1200,$A618,inv!$U$1:$U$1200,'DIAS DE INVENTARIO TAT'!I$1)</f>
        <v>0</v>
      </c>
      <c r="J618">
        <f>+SUMIFS(inv!$D$1:$D$1200,inv!$A$1:$A$1200,$B618,inv!$T$1:$T$1200,$A618,inv!$U$1:$U$1200,'DIAS DE INVENTARIO TAT'!J$1)</f>
        <v>0</v>
      </c>
      <c r="K618">
        <f>+SUMIFS(inv!$D$1:$D$1200,inv!$A$1:$A$1200,$B618,inv!$T$1:$T$1200,$A618,inv!$U$1:$U$1200,'DIAS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+SUMIFS(inv!$D$1:$D$1200,inv!$A$1:$A$1200,$B619,inv!$T$1:$T$1200,$A619,inv!$U$1:$U$1200,'DIAS DE INVENTARIO TAT'!E$1)</f>
        <v>0</v>
      </c>
      <c r="F619">
        <f>+SUMIFS(inv!$D$1:$D$1200,inv!$A$1:$A$1200,$B619,inv!$T$1:$T$1200,$A619,inv!$U$1:$U$1200,'DIAS DE INVENTARIO TAT'!F$1)</f>
        <v>0</v>
      </c>
      <c r="G619">
        <f>+SUMIFS(inv!$D$1:$D$1200,inv!$A$1:$A$1200,$B619,inv!$T$1:$T$1200,$A619,inv!$U$1:$U$1200,'DIAS DE INVENTARIO TAT'!G$1)</f>
        <v>0</v>
      </c>
      <c r="H619">
        <f>+SUMIFS(inv!$D$1:$D$1200,inv!$A$1:$A$1200,$B619,inv!$T$1:$T$1200,$A619,inv!$U$1:$U$1200,'DIAS DE INVENTARIO TAT'!H$1)</f>
        <v>0</v>
      </c>
      <c r="I619">
        <f>+SUMIFS(inv!$D$1:$D$1200,inv!$A$1:$A$1200,$B619,inv!$T$1:$T$1200,$A619,inv!$U$1:$U$1200,'DIAS DE INVENTARIO TAT'!I$1)</f>
        <v>0</v>
      </c>
      <c r="J619">
        <f>+SUMIFS(inv!$D$1:$D$1200,inv!$A$1:$A$1200,$B619,inv!$T$1:$T$1200,$A619,inv!$U$1:$U$1200,'DIAS DE INVENTARIO TAT'!J$1)</f>
        <v>0</v>
      </c>
      <c r="K619">
        <f>+SUMIFS(inv!$D$1:$D$1200,inv!$A$1:$A$1200,$B619,inv!$T$1:$T$1200,$A619,inv!$U$1:$U$1200,'DIAS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+SUMIFS(inv!$D$1:$D$1200,inv!$A$1:$A$1200,$B620,inv!$T$1:$T$1200,$A620,inv!$U$1:$U$1200,'DIAS DE INVENTARIO TAT'!E$1)</f>
        <v>0</v>
      </c>
      <c r="F620">
        <f>+SUMIFS(inv!$D$1:$D$1200,inv!$A$1:$A$1200,$B620,inv!$T$1:$T$1200,$A620,inv!$U$1:$U$1200,'DIAS DE INVENTARIO TAT'!F$1)</f>
        <v>0</v>
      </c>
      <c r="G620">
        <f>+SUMIFS(inv!$D$1:$D$1200,inv!$A$1:$A$1200,$B620,inv!$T$1:$T$1200,$A620,inv!$U$1:$U$1200,'DIAS DE INVENTARIO TAT'!G$1)</f>
        <v>0</v>
      </c>
      <c r="H620">
        <f>+SUMIFS(inv!$D$1:$D$1200,inv!$A$1:$A$1200,$B620,inv!$T$1:$T$1200,$A620,inv!$U$1:$U$1200,'DIAS DE INVENTARIO TAT'!H$1)</f>
        <v>0</v>
      </c>
      <c r="I620">
        <f>+SUMIFS(inv!$D$1:$D$1200,inv!$A$1:$A$1200,$B620,inv!$T$1:$T$1200,$A620,inv!$U$1:$U$1200,'DIAS DE INVENTARIO TAT'!I$1)</f>
        <v>0</v>
      </c>
      <c r="J620">
        <f>+SUMIFS(inv!$D$1:$D$1200,inv!$A$1:$A$1200,$B620,inv!$T$1:$T$1200,$A620,inv!$U$1:$U$1200,'DIAS DE INVENTARIO TAT'!J$1)</f>
        <v>0</v>
      </c>
      <c r="K620">
        <f>+SUMIFS(inv!$D$1:$D$1200,inv!$A$1:$A$1200,$B620,inv!$T$1:$T$1200,$A620,inv!$U$1:$U$1200,'DIAS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+SUMIFS(inv!$D$1:$D$1200,inv!$A$1:$A$1200,$B621,inv!$T$1:$T$1200,$A621,inv!$U$1:$U$1200,'DIAS DE INVENTARIO TAT'!E$1)</f>
        <v>0</v>
      </c>
      <c r="F621">
        <f>+SUMIFS(inv!$D$1:$D$1200,inv!$A$1:$A$1200,$B621,inv!$T$1:$T$1200,$A621,inv!$U$1:$U$1200,'DIAS DE INVENTARIO TAT'!F$1)</f>
        <v>0</v>
      </c>
      <c r="G621">
        <f>+SUMIFS(inv!$D$1:$D$1200,inv!$A$1:$A$1200,$B621,inv!$T$1:$T$1200,$A621,inv!$U$1:$U$1200,'DIAS DE INVENTARIO TAT'!G$1)</f>
        <v>0</v>
      </c>
      <c r="H621">
        <f>+SUMIFS(inv!$D$1:$D$1200,inv!$A$1:$A$1200,$B621,inv!$T$1:$T$1200,$A621,inv!$U$1:$U$1200,'DIAS DE INVENTARIO TAT'!H$1)</f>
        <v>0</v>
      </c>
      <c r="I621">
        <f>+SUMIFS(inv!$D$1:$D$1200,inv!$A$1:$A$1200,$B621,inv!$T$1:$T$1200,$A621,inv!$U$1:$U$1200,'DIAS DE INVENTARIO TAT'!I$1)</f>
        <v>0</v>
      </c>
      <c r="J621">
        <f>+SUMIFS(inv!$D$1:$D$1200,inv!$A$1:$A$1200,$B621,inv!$T$1:$T$1200,$A621,inv!$U$1:$U$1200,'DIAS DE INVENTARIO TAT'!J$1)</f>
        <v>0</v>
      </c>
      <c r="K621">
        <f>+SUMIFS(inv!$D$1:$D$1200,inv!$A$1:$A$1200,$B621,inv!$T$1:$T$1200,$A621,inv!$U$1:$U$1200,'DIAS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+SUMIFS(inv!$D$1:$D$1200,inv!$A$1:$A$1200,$B622,inv!$T$1:$T$1200,$A622,inv!$U$1:$U$1200,'DIAS DE INVENTARIO TAT'!E$1)</f>
        <v>0</v>
      </c>
      <c r="F622">
        <f>+SUMIFS(inv!$D$1:$D$1200,inv!$A$1:$A$1200,$B622,inv!$T$1:$T$1200,$A622,inv!$U$1:$U$1200,'DIAS DE INVENTARIO TAT'!F$1)</f>
        <v>0</v>
      </c>
      <c r="G622">
        <f>+SUMIFS(inv!$D$1:$D$1200,inv!$A$1:$A$1200,$B622,inv!$T$1:$T$1200,$A622,inv!$U$1:$U$1200,'DIAS DE INVENTARIO TAT'!G$1)</f>
        <v>0</v>
      </c>
      <c r="H622">
        <f>+SUMIFS(inv!$D$1:$D$1200,inv!$A$1:$A$1200,$B622,inv!$T$1:$T$1200,$A622,inv!$U$1:$U$1200,'DIAS DE INVENTARIO TAT'!H$1)</f>
        <v>0</v>
      </c>
      <c r="I622">
        <f>+SUMIFS(inv!$D$1:$D$1200,inv!$A$1:$A$1200,$B622,inv!$T$1:$T$1200,$A622,inv!$U$1:$U$1200,'DIAS DE INVENTARIO TAT'!I$1)</f>
        <v>0</v>
      </c>
      <c r="J622">
        <f>+SUMIFS(inv!$D$1:$D$1200,inv!$A$1:$A$1200,$B622,inv!$T$1:$T$1200,$A622,inv!$U$1:$U$1200,'DIAS DE INVENTARIO TAT'!J$1)</f>
        <v>0</v>
      </c>
      <c r="K622">
        <f>+SUMIFS(inv!$D$1:$D$1200,inv!$A$1:$A$1200,$B622,inv!$T$1:$T$1200,$A622,inv!$U$1:$U$1200,'DIAS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+SUMIFS(inv!$D$1:$D$1200,inv!$A$1:$A$1200,$B623,inv!$T$1:$T$1200,$A623,inv!$U$1:$U$1200,'DIAS DE INVENTARIO TAT'!E$1)</f>
        <v>0</v>
      </c>
      <c r="F623">
        <f>+SUMIFS(inv!$D$1:$D$1200,inv!$A$1:$A$1200,$B623,inv!$T$1:$T$1200,$A623,inv!$U$1:$U$1200,'DIAS DE INVENTARIO TAT'!F$1)</f>
        <v>0</v>
      </c>
      <c r="G623">
        <f>+SUMIFS(inv!$D$1:$D$1200,inv!$A$1:$A$1200,$B623,inv!$T$1:$T$1200,$A623,inv!$U$1:$U$1200,'DIAS DE INVENTARIO TAT'!G$1)</f>
        <v>0</v>
      </c>
      <c r="H623">
        <f>+SUMIFS(inv!$D$1:$D$1200,inv!$A$1:$A$1200,$B623,inv!$T$1:$T$1200,$A623,inv!$U$1:$U$1200,'DIAS DE INVENTARIO TAT'!H$1)</f>
        <v>0</v>
      </c>
      <c r="I623">
        <f>+SUMIFS(inv!$D$1:$D$1200,inv!$A$1:$A$1200,$B623,inv!$T$1:$T$1200,$A623,inv!$U$1:$U$1200,'DIAS DE INVENTARIO TAT'!I$1)</f>
        <v>0</v>
      </c>
      <c r="J623">
        <f>+SUMIFS(inv!$D$1:$D$1200,inv!$A$1:$A$1200,$B623,inv!$T$1:$T$1200,$A623,inv!$U$1:$U$1200,'DIAS DE INVENTARIO TAT'!J$1)</f>
        <v>0</v>
      </c>
      <c r="K623">
        <f>+SUMIFS(inv!$D$1:$D$1200,inv!$A$1:$A$1200,$B623,inv!$T$1:$T$1200,$A623,inv!$U$1:$U$1200,'DIAS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+SUMIFS(inv!$D$1:$D$1200,inv!$A$1:$A$1200,$B624,inv!$T$1:$T$1200,$A624,inv!$U$1:$U$1200,'DIAS DE INVENTARIO TAT'!E$1)</f>
        <v>0</v>
      </c>
      <c r="F624">
        <f>+SUMIFS(inv!$D$1:$D$1200,inv!$A$1:$A$1200,$B624,inv!$T$1:$T$1200,$A624,inv!$U$1:$U$1200,'DIAS DE INVENTARIO TAT'!F$1)</f>
        <v>0</v>
      </c>
      <c r="G624">
        <f>+SUMIFS(inv!$D$1:$D$1200,inv!$A$1:$A$1200,$B624,inv!$T$1:$T$1200,$A624,inv!$U$1:$U$1200,'DIAS DE INVENTARIO TAT'!G$1)</f>
        <v>0</v>
      </c>
      <c r="H624">
        <f>+SUMIFS(inv!$D$1:$D$1200,inv!$A$1:$A$1200,$B624,inv!$T$1:$T$1200,$A624,inv!$U$1:$U$1200,'DIAS DE INVENTARIO TAT'!H$1)</f>
        <v>0</v>
      </c>
      <c r="I624">
        <f>+SUMIFS(inv!$D$1:$D$1200,inv!$A$1:$A$1200,$B624,inv!$T$1:$T$1200,$A624,inv!$U$1:$U$1200,'DIAS DE INVENTARIO TAT'!I$1)</f>
        <v>0</v>
      </c>
      <c r="J624">
        <f>+SUMIFS(inv!$D$1:$D$1200,inv!$A$1:$A$1200,$B624,inv!$T$1:$T$1200,$A624,inv!$U$1:$U$1200,'DIAS DE INVENTARIO TAT'!J$1)</f>
        <v>0</v>
      </c>
      <c r="K624">
        <f>+SUMIFS(inv!$D$1:$D$1200,inv!$A$1:$A$1200,$B624,inv!$T$1:$T$1200,$A624,inv!$U$1:$U$1200,'DIAS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+SUMIFS(inv!$D$1:$D$1200,inv!$A$1:$A$1200,$B625,inv!$T$1:$T$1200,$A625,inv!$U$1:$U$1200,'DIAS DE INVENTARIO TAT'!E$1)</f>
        <v>0</v>
      </c>
      <c r="F625">
        <f>+SUMIFS(inv!$D$1:$D$1200,inv!$A$1:$A$1200,$B625,inv!$T$1:$T$1200,$A625,inv!$U$1:$U$1200,'DIAS DE INVENTARIO TAT'!F$1)</f>
        <v>0</v>
      </c>
      <c r="G625">
        <f>+SUMIFS(inv!$D$1:$D$1200,inv!$A$1:$A$1200,$B625,inv!$T$1:$T$1200,$A625,inv!$U$1:$U$1200,'DIAS DE INVENTARIO TAT'!G$1)</f>
        <v>0</v>
      </c>
      <c r="H625">
        <f>+SUMIFS(inv!$D$1:$D$1200,inv!$A$1:$A$1200,$B625,inv!$T$1:$T$1200,$A625,inv!$U$1:$U$1200,'DIAS DE INVENTARIO TAT'!H$1)</f>
        <v>0</v>
      </c>
      <c r="I625">
        <f>+SUMIFS(inv!$D$1:$D$1200,inv!$A$1:$A$1200,$B625,inv!$T$1:$T$1200,$A625,inv!$U$1:$U$1200,'DIAS DE INVENTARIO TAT'!I$1)</f>
        <v>0</v>
      </c>
      <c r="J625">
        <f>+SUMIFS(inv!$D$1:$D$1200,inv!$A$1:$A$1200,$B625,inv!$T$1:$T$1200,$A625,inv!$U$1:$U$1200,'DIAS DE INVENTARIO TAT'!J$1)</f>
        <v>0</v>
      </c>
      <c r="K625">
        <f>+SUMIFS(inv!$D$1:$D$1200,inv!$A$1:$A$1200,$B625,inv!$T$1:$T$1200,$A625,inv!$U$1:$U$1200,'DIAS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+SUMIFS(inv!$D$1:$D$1200,inv!$A$1:$A$1200,$B626,inv!$T$1:$T$1200,$A626,inv!$U$1:$U$1200,'DIAS DE INVENTARIO TAT'!E$1)</f>
        <v>0</v>
      </c>
      <c r="F626">
        <f>+SUMIFS(inv!$D$1:$D$1200,inv!$A$1:$A$1200,$B626,inv!$T$1:$T$1200,$A626,inv!$U$1:$U$1200,'DIAS DE INVENTARIO TAT'!F$1)</f>
        <v>0</v>
      </c>
      <c r="G626">
        <f>+SUMIFS(inv!$D$1:$D$1200,inv!$A$1:$A$1200,$B626,inv!$T$1:$T$1200,$A626,inv!$U$1:$U$1200,'DIAS DE INVENTARIO TAT'!G$1)</f>
        <v>0</v>
      </c>
      <c r="H626">
        <f>+SUMIFS(inv!$D$1:$D$1200,inv!$A$1:$A$1200,$B626,inv!$T$1:$T$1200,$A626,inv!$U$1:$U$1200,'DIAS DE INVENTARIO TAT'!H$1)</f>
        <v>0</v>
      </c>
      <c r="I626">
        <f>+SUMIFS(inv!$D$1:$D$1200,inv!$A$1:$A$1200,$B626,inv!$T$1:$T$1200,$A626,inv!$U$1:$U$1200,'DIAS DE INVENTARIO TAT'!I$1)</f>
        <v>0</v>
      </c>
      <c r="J626">
        <f>+SUMIFS(inv!$D$1:$D$1200,inv!$A$1:$A$1200,$B626,inv!$T$1:$T$1200,$A626,inv!$U$1:$U$1200,'DIAS DE INVENTARIO TAT'!J$1)</f>
        <v>0</v>
      </c>
      <c r="K626">
        <f>+SUMIFS(inv!$D$1:$D$1200,inv!$A$1:$A$1200,$B626,inv!$T$1:$T$1200,$A626,inv!$U$1:$U$1200,'DIAS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+SUMIFS(inv!$D$1:$D$1200,inv!$A$1:$A$1200,$B627,inv!$T$1:$T$1200,$A627,inv!$U$1:$U$1200,'DIAS DE INVENTARIO TAT'!E$1)</f>
        <v>0</v>
      </c>
      <c r="F627">
        <f>+SUMIFS(inv!$D$1:$D$1200,inv!$A$1:$A$1200,$B627,inv!$T$1:$T$1200,$A627,inv!$U$1:$U$1200,'DIAS DE INVENTARIO TAT'!F$1)</f>
        <v>0</v>
      </c>
      <c r="G627">
        <f>+SUMIFS(inv!$D$1:$D$1200,inv!$A$1:$A$1200,$B627,inv!$T$1:$T$1200,$A627,inv!$U$1:$U$1200,'DIAS DE INVENTARIO TAT'!G$1)</f>
        <v>0</v>
      </c>
      <c r="H627">
        <f>+SUMIFS(inv!$D$1:$D$1200,inv!$A$1:$A$1200,$B627,inv!$T$1:$T$1200,$A627,inv!$U$1:$U$1200,'DIAS DE INVENTARIO TAT'!H$1)</f>
        <v>0</v>
      </c>
      <c r="I627">
        <f>+SUMIFS(inv!$D$1:$D$1200,inv!$A$1:$A$1200,$B627,inv!$T$1:$T$1200,$A627,inv!$U$1:$U$1200,'DIAS DE INVENTARIO TAT'!I$1)</f>
        <v>0</v>
      </c>
      <c r="J627">
        <f>+SUMIFS(inv!$D$1:$D$1200,inv!$A$1:$A$1200,$B627,inv!$T$1:$T$1200,$A627,inv!$U$1:$U$1200,'DIAS DE INVENTARIO TAT'!J$1)</f>
        <v>0</v>
      </c>
      <c r="K627">
        <f>+SUMIFS(inv!$D$1:$D$1200,inv!$A$1:$A$1200,$B627,inv!$T$1:$T$1200,$A627,inv!$U$1:$U$1200,'DIAS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+SUMIFS(inv!$D$1:$D$1200,inv!$A$1:$A$1200,$B628,inv!$T$1:$T$1200,$A628,inv!$U$1:$U$1200,'DIAS DE INVENTARIO TAT'!E$1)</f>
        <v>0</v>
      </c>
      <c r="F628">
        <f>+SUMIFS(inv!$D$1:$D$1200,inv!$A$1:$A$1200,$B628,inv!$T$1:$T$1200,$A628,inv!$U$1:$U$1200,'DIAS DE INVENTARIO TAT'!F$1)</f>
        <v>0</v>
      </c>
      <c r="G628">
        <f>+SUMIFS(inv!$D$1:$D$1200,inv!$A$1:$A$1200,$B628,inv!$T$1:$T$1200,$A628,inv!$U$1:$U$1200,'DIAS DE INVENTARIO TAT'!G$1)</f>
        <v>0</v>
      </c>
      <c r="H628">
        <f>+SUMIFS(inv!$D$1:$D$1200,inv!$A$1:$A$1200,$B628,inv!$T$1:$T$1200,$A628,inv!$U$1:$U$1200,'DIAS DE INVENTARIO TAT'!H$1)</f>
        <v>0</v>
      </c>
      <c r="I628">
        <f>+SUMIFS(inv!$D$1:$D$1200,inv!$A$1:$A$1200,$B628,inv!$T$1:$T$1200,$A628,inv!$U$1:$U$1200,'DIAS DE INVENTARIO TAT'!I$1)</f>
        <v>0</v>
      </c>
      <c r="J628">
        <f>+SUMIFS(inv!$D$1:$D$1200,inv!$A$1:$A$1200,$B628,inv!$T$1:$T$1200,$A628,inv!$U$1:$U$1200,'DIAS DE INVENTARIO TAT'!J$1)</f>
        <v>0</v>
      </c>
      <c r="K628">
        <f>+SUMIFS(inv!$D$1:$D$1200,inv!$A$1:$A$1200,$B628,inv!$T$1:$T$1200,$A628,inv!$U$1:$U$1200,'DIAS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+SUMIFS(inv!$D$1:$D$1200,inv!$A$1:$A$1200,$B629,inv!$T$1:$T$1200,$A629,inv!$U$1:$U$1200,'DIAS DE INVENTARIO TAT'!E$1)</f>
        <v>0</v>
      </c>
      <c r="F629">
        <f>+SUMIFS(inv!$D$1:$D$1200,inv!$A$1:$A$1200,$B629,inv!$T$1:$T$1200,$A629,inv!$U$1:$U$1200,'DIAS DE INVENTARIO TAT'!F$1)</f>
        <v>0</v>
      </c>
      <c r="G629">
        <f>+SUMIFS(inv!$D$1:$D$1200,inv!$A$1:$A$1200,$B629,inv!$T$1:$T$1200,$A629,inv!$U$1:$U$1200,'DIAS DE INVENTARIO TAT'!G$1)</f>
        <v>0</v>
      </c>
      <c r="H629">
        <f>+SUMIFS(inv!$D$1:$D$1200,inv!$A$1:$A$1200,$B629,inv!$T$1:$T$1200,$A629,inv!$U$1:$U$1200,'DIAS DE INVENTARIO TAT'!H$1)</f>
        <v>0</v>
      </c>
      <c r="I629">
        <f>+SUMIFS(inv!$D$1:$D$1200,inv!$A$1:$A$1200,$B629,inv!$T$1:$T$1200,$A629,inv!$U$1:$U$1200,'DIAS DE INVENTARIO TAT'!I$1)</f>
        <v>0</v>
      </c>
      <c r="J629">
        <f>+SUMIFS(inv!$D$1:$D$1200,inv!$A$1:$A$1200,$B629,inv!$T$1:$T$1200,$A629,inv!$U$1:$U$1200,'DIAS DE INVENTARIO TAT'!J$1)</f>
        <v>0</v>
      </c>
      <c r="K629">
        <f>+SUMIFS(inv!$D$1:$D$1200,inv!$A$1:$A$1200,$B629,inv!$T$1:$T$1200,$A629,inv!$U$1:$U$1200,'DIAS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+SUMIFS(inv!$D$1:$D$1200,inv!$A$1:$A$1200,$B630,inv!$T$1:$T$1200,$A630,inv!$U$1:$U$1200,'DIAS DE INVENTARIO TAT'!E$1)</f>
        <v>0</v>
      </c>
      <c r="F630">
        <f>+SUMIFS(inv!$D$1:$D$1200,inv!$A$1:$A$1200,$B630,inv!$T$1:$T$1200,$A630,inv!$U$1:$U$1200,'DIAS DE INVENTARIO TAT'!F$1)</f>
        <v>0</v>
      </c>
      <c r="G630">
        <f>+SUMIFS(inv!$D$1:$D$1200,inv!$A$1:$A$1200,$B630,inv!$T$1:$T$1200,$A630,inv!$U$1:$U$1200,'DIAS DE INVENTARIO TAT'!G$1)</f>
        <v>0</v>
      </c>
      <c r="H630">
        <f>+SUMIFS(inv!$D$1:$D$1200,inv!$A$1:$A$1200,$B630,inv!$T$1:$T$1200,$A630,inv!$U$1:$U$1200,'DIAS DE INVENTARIO TAT'!H$1)</f>
        <v>0</v>
      </c>
      <c r="I630">
        <f>+SUMIFS(inv!$D$1:$D$1200,inv!$A$1:$A$1200,$B630,inv!$T$1:$T$1200,$A630,inv!$U$1:$U$1200,'DIAS DE INVENTARIO TAT'!I$1)</f>
        <v>0</v>
      </c>
      <c r="J630">
        <f>+SUMIFS(inv!$D$1:$D$1200,inv!$A$1:$A$1200,$B630,inv!$T$1:$T$1200,$A630,inv!$U$1:$U$1200,'DIAS DE INVENTARIO TAT'!J$1)</f>
        <v>0</v>
      </c>
      <c r="K630">
        <f>+SUMIFS(inv!$D$1:$D$1200,inv!$A$1:$A$1200,$B630,inv!$T$1:$T$1200,$A630,inv!$U$1:$U$1200,'DIAS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+SUMIFS(inv!$D$1:$D$1200,inv!$A$1:$A$1200,$B631,inv!$T$1:$T$1200,$A631,inv!$U$1:$U$1200,'DIAS DE INVENTARIO TAT'!E$1)</f>
        <v>0</v>
      </c>
      <c r="F631">
        <f>+SUMIFS(inv!$D$1:$D$1200,inv!$A$1:$A$1200,$B631,inv!$T$1:$T$1200,$A631,inv!$U$1:$U$1200,'DIAS DE INVENTARIO TAT'!F$1)</f>
        <v>0</v>
      </c>
      <c r="G631">
        <f>+SUMIFS(inv!$D$1:$D$1200,inv!$A$1:$A$1200,$B631,inv!$T$1:$T$1200,$A631,inv!$U$1:$U$1200,'DIAS DE INVENTARIO TAT'!G$1)</f>
        <v>0</v>
      </c>
      <c r="H631">
        <f>+SUMIFS(inv!$D$1:$D$1200,inv!$A$1:$A$1200,$B631,inv!$T$1:$T$1200,$A631,inv!$U$1:$U$1200,'DIAS DE INVENTARIO TAT'!H$1)</f>
        <v>0</v>
      </c>
      <c r="I631">
        <f>+SUMIFS(inv!$D$1:$D$1200,inv!$A$1:$A$1200,$B631,inv!$T$1:$T$1200,$A631,inv!$U$1:$U$1200,'DIAS DE INVENTARIO TAT'!I$1)</f>
        <v>0</v>
      </c>
      <c r="J631">
        <f>+SUMIFS(inv!$D$1:$D$1200,inv!$A$1:$A$1200,$B631,inv!$T$1:$T$1200,$A631,inv!$U$1:$U$1200,'DIAS DE INVENTARIO TAT'!J$1)</f>
        <v>0</v>
      </c>
      <c r="K631">
        <f>+SUMIFS(inv!$D$1:$D$1200,inv!$A$1:$A$1200,$B631,inv!$T$1:$T$1200,$A631,inv!$U$1:$U$1200,'DIAS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+SUMIFS(inv!$D$1:$D$1200,inv!$A$1:$A$1200,$B632,inv!$T$1:$T$1200,$A632,inv!$U$1:$U$1200,'DIAS DE INVENTARIO TAT'!E$1)</f>
        <v>0</v>
      </c>
      <c r="F632">
        <f>+SUMIFS(inv!$D$1:$D$1200,inv!$A$1:$A$1200,$B632,inv!$T$1:$T$1200,$A632,inv!$U$1:$U$1200,'DIAS DE INVENTARIO TAT'!F$1)</f>
        <v>0</v>
      </c>
      <c r="G632">
        <f>+SUMIFS(inv!$D$1:$D$1200,inv!$A$1:$A$1200,$B632,inv!$T$1:$T$1200,$A632,inv!$U$1:$U$1200,'DIAS DE INVENTARIO TAT'!G$1)</f>
        <v>0</v>
      </c>
      <c r="H632">
        <f>+SUMIFS(inv!$D$1:$D$1200,inv!$A$1:$A$1200,$B632,inv!$T$1:$T$1200,$A632,inv!$U$1:$U$1200,'DIAS DE INVENTARIO TAT'!H$1)</f>
        <v>0</v>
      </c>
      <c r="I632">
        <f>+SUMIFS(inv!$D$1:$D$1200,inv!$A$1:$A$1200,$B632,inv!$T$1:$T$1200,$A632,inv!$U$1:$U$1200,'DIAS DE INVENTARIO TAT'!I$1)</f>
        <v>0</v>
      </c>
      <c r="J632">
        <f>+SUMIFS(inv!$D$1:$D$1200,inv!$A$1:$A$1200,$B632,inv!$T$1:$T$1200,$A632,inv!$U$1:$U$1200,'DIAS DE INVENTARIO TAT'!J$1)</f>
        <v>0</v>
      </c>
      <c r="K632">
        <f>+SUMIFS(inv!$D$1:$D$1200,inv!$A$1:$A$1200,$B632,inv!$T$1:$T$1200,$A632,inv!$U$1:$U$1200,'DIAS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+SUMIFS(inv!$D$1:$D$1200,inv!$A$1:$A$1200,$B633,inv!$T$1:$T$1200,$A633,inv!$U$1:$U$1200,'DIAS DE INVENTARIO TAT'!E$1)</f>
        <v>0</v>
      </c>
      <c r="F633">
        <f>+SUMIFS(inv!$D$1:$D$1200,inv!$A$1:$A$1200,$B633,inv!$T$1:$T$1200,$A633,inv!$U$1:$U$1200,'DIAS DE INVENTARIO TAT'!F$1)</f>
        <v>0</v>
      </c>
      <c r="G633">
        <f>+SUMIFS(inv!$D$1:$D$1200,inv!$A$1:$A$1200,$B633,inv!$T$1:$T$1200,$A633,inv!$U$1:$U$1200,'DIAS DE INVENTARIO TAT'!G$1)</f>
        <v>0</v>
      </c>
      <c r="H633">
        <f>+SUMIFS(inv!$D$1:$D$1200,inv!$A$1:$A$1200,$B633,inv!$T$1:$T$1200,$A633,inv!$U$1:$U$1200,'DIAS DE INVENTARIO TAT'!H$1)</f>
        <v>0</v>
      </c>
      <c r="I633">
        <f>+SUMIFS(inv!$D$1:$D$1200,inv!$A$1:$A$1200,$B633,inv!$T$1:$T$1200,$A633,inv!$U$1:$U$1200,'DIAS DE INVENTARIO TAT'!I$1)</f>
        <v>0</v>
      </c>
      <c r="J633">
        <f>+SUMIFS(inv!$D$1:$D$1200,inv!$A$1:$A$1200,$B633,inv!$T$1:$T$1200,$A633,inv!$U$1:$U$1200,'DIAS DE INVENTARIO TAT'!J$1)</f>
        <v>0</v>
      </c>
      <c r="K633">
        <f>+SUMIFS(inv!$D$1:$D$1200,inv!$A$1:$A$1200,$B633,inv!$T$1:$T$1200,$A633,inv!$U$1:$U$1200,'DIAS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+SUMIFS(inv!$D$1:$D$1200,inv!$A$1:$A$1200,$B634,inv!$T$1:$T$1200,$A634,inv!$U$1:$U$1200,'DIAS DE INVENTARIO TAT'!E$1)</f>
        <v>0</v>
      </c>
      <c r="F634">
        <f>+SUMIFS(inv!$D$1:$D$1200,inv!$A$1:$A$1200,$B634,inv!$T$1:$T$1200,$A634,inv!$U$1:$U$1200,'DIAS DE INVENTARIO TAT'!F$1)</f>
        <v>0</v>
      </c>
      <c r="G634">
        <f>+SUMIFS(inv!$D$1:$D$1200,inv!$A$1:$A$1200,$B634,inv!$T$1:$T$1200,$A634,inv!$U$1:$U$1200,'DIAS DE INVENTARIO TAT'!G$1)</f>
        <v>0</v>
      </c>
      <c r="H634">
        <f>+SUMIFS(inv!$D$1:$D$1200,inv!$A$1:$A$1200,$B634,inv!$T$1:$T$1200,$A634,inv!$U$1:$U$1200,'DIAS DE INVENTARIO TAT'!H$1)</f>
        <v>0</v>
      </c>
      <c r="I634">
        <f>+SUMIFS(inv!$D$1:$D$1200,inv!$A$1:$A$1200,$B634,inv!$T$1:$T$1200,$A634,inv!$U$1:$U$1200,'DIAS DE INVENTARIO TAT'!I$1)</f>
        <v>0</v>
      </c>
      <c r="J634">
        <f>+SUMIFS(inv!$D$1:$D$1200,inv!$A$1:$A$1200,$B634,inv!$T$1:$T$1200,$A634,inv!$U$1:$U$1200,'DIAS DE INVENTARIO TAT'!J$1)</f>
        <v>0</v>
      </c>
      <c r="K634">
        <f>+SUMIFS(inv!$D$1:$D$1200,inv!$A$1:$A$1200,$B634,inv!$T$1:$T$1200,$A634,inv!$U$1:$U$1200,'DIAS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+SUMIFS(inv!$D$1:$D$1200,inv!$A$1:$A$1200,$B635,inv!$T$1:$T$1200,$A635,inv!$U$1:$U$1200,'DIAS DE INVENTARIO TAT'!E$1)</f>
        <v>0</v>
      </c>
      <c r="F635">
        <f>+SUMIFS(inv!$D$1:$D$1200,inv!$A$1:$A$1200,$B635,inv!$T$1:$T$1200,$A635,inv!$U$1:$U$1200,'DIAS DE INVENTARIO TAT'!F$1)</f>
        <v>0</v>
      </c>
      <c r="G635">
        <f>+SUMIFS(inv!$D$1:$D$1200,inv!$A$1:$A$1200,$B635,inv!$T$1:$T$1200,$A635,inv!$U$1:$U$1200,'DIAS DE INVENTARIO TAT'!G$1)</f>
        <v>0</v>
      </c>
      <c r="H635">
        <f>+SUMIFS(inv!$D$1:$D$1200,inv!$A$1:$A$1200,$B635,inv!$T$1:$T$1200,$A635,inv!$U$1:$U$1200,'DIAS DE INVENTARIO TAT'!H$1)</f>
        <v>0</v>
      </c>
      <c r="I635">
        <f>+SUMIFS(inv!$D$1:$D$1200,inv!$A$1:$A$1200,$B635,inv!$T$1:$T$1200,$A635,inv!$U$1:$U$1200,'DIAS DE INVENTARIO TAT'!I$1)</f>
        <v>0</v>
      </c>
      <c r="J635">
        <f>+SUMIFS(inv!$D$1:$D$1200,inv!$A$1:$A$1200,$B635,inv!$T$1:$T$1200,$A635,inv!$U$1:$U$1200,'DIAS DE INVENTARIO TAT'!J$1)</f>
        <v>0</v>
      </c>
      <c r="K635">
        <f>+SUMIFS(inv!$D$1:$D$1200,inv!$A$1:$A$1200,$B635,inv!$T$1:$T$1200,$A635,inv!$U$1:$U$1200,'DIAS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+SUMIFS(inv!$D$1:$D$1200,inv!$A$1:$A$1200,$B636,inv!$T$1:$T$1200,$A636,inv!$U$1:$U$1200,'DIAS DE INVENTARIO TAT'!E$1)</f>
        <v>0</v>
      </c>
      <c r="F636">
        <f>+SUMIFS(inv!$D$1:$D$1200,inv!$A$1:$A$1200,$B636,inv!$T$1:$T$1200,$A636,inv!$U$1:$U$1200,'DIAS DE INVENTARIO TAT'!F$1)</f>
        <v>0</v>
      </c>
      <c r="G636">
        <f>+SUMIFS(inv!$D$1:$D$1200,inv!$A$1:$A$1200,$B636,inv!$T$1:$T$1200,$A636,inv!$U$1:$U$1200,'DIAS DE INVENTARIO TAT'!G$1)</f>
        <v>0</v>
      </c>
      <c r="H636">
        <f>+SUMIFS(inv!$D$1:$D$1200,inv!$A$1:$A$1200,$B636,inv!$T$1:$T$1200,$A636,inv!$U$1:$U$1200,'DIAS DE INVENTARIO TAT'!H$1)</f>
        <v>0</v>
      </c>
      <c r="I636">
        <f>+SUMIFS(inv!$D$1:$D$1200,inv!$A$1:$A$1200,$B636,inv!$T$1:$T$1200,$A636,inv!$U$1:$U$1200,'DIAS DE INVENTARIO TAT'!I$1)</f>
        <v>0</v>
      </c>
      <c r="J636">
        <f>+SUMIFS(inv!$D$1:$D$1200,inv!$A$1:$A$1200,$B636,inv!$T$1:$T$1200,$A636,inv!$U$1:$U$1200,'DIAS DE INVENTARIO TAT'!J$1)</f>
        <v>0</v>
      </c>
      <c r="K636">
        <f>+SUMIFS(inv!$D$1:$D$1200,inv!$A$1:$A$1200,$B636,inv!$T$1:$T$1200,$A636,inv!$U$1:$U$1200,'DIAS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+SUMIFS(inv!$D$1:$D$1200,inv!$A$1:$A$1200,$B637,inv!$T$1:$T$1200,$A637,inv!$U$1:$U$1200,'DIAS DE INVENTARIO TAT'!E$1)</f>
        <v>0</v>
      </c>
      <c r="F637">
        <f>+SUMIFS(inv!$D$1:$D$1200,inv!$A$1:$A$1200,$B637,inv!$T$1:$T$1200,$A637,inv!$U$1:$U$1200,'DIAS DE INVENTARIO TAT'!F$1)</f>
        <v>0</v>
      </c>
      <c r="G637">
        <f>+SUMIFS(inv!$D$1:$D$1200,inv!$A$1:$A$1200,$B637,inv!$T$1:$T$1200,$A637,inv!$U$1:$U$1200,'DIAS DE INVENTARIO TAT'!G$1)</f>
        <v>0</v>
      </c>
      <c r="H637">
        <f>+SUMIFS(inv!$D$1:$D$1200,inv!$A$1:$A$1200,$B637,inv!$T$1:$T$1200,$A637,inv!$U$1:$U$1200,'DIAS DE INVENTARIO TAT'!H$1)</f>
        <v>0</v>
      </c>
      <c r="I637">
        <f>+SUMIFS(inv!$D$1:$D$1200,inv!$A$1:$A$1200,$B637,inv!$T$1:$T$1200,$A637,inv!$U$1:$U$1200,'DIAS DE INVENTARIO TAT'!I$1)</f>
        <v>0</v>
      </c>
      <c r="J637">
        <f>+SUMIFS(inv!$D$1:$D$1200,inv!$A$1:$A$1200,$B637,inv!$T$1:$T$1200,$A637,inv!$U$1:$U$1200,'DIAS DE INVENTARIO TAT'!J$1)</f>
        <v>0</v>
      </c>
      <c r="K637">
        <f>+SUMIFS(inv!$D$1:$D$1200,inv!$A$1:$A$1200,$B637,inv!$T$1:$T$1200,$A637,inv!$U$1:$U$1200,'DIAS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+SUMIFS(inv!$D$1:$D$1200,inv!$A$1:$A$1200,$B638,inv!$T$1:$T$1200,$A638,inv!$U$1:$U$1200,'DIAS DE INVENTARIO TAT'!E$1)</f>
        <v>0</v>
      </c>
      <c r="F638">
        <f>+SUMIFS(inv!$D$1:$D$1200,inv!$A$1:$A$1200,$B638,inv!$T$1:$T$1200,$A638,inv!$U$1:$U$1200,'DIAS DE INVENTARIO TAT'!F$1)</f>
        <v>0</v>
      </c>
      <c r="G638">
        <f>+SUMIFS(inv!$D$1:$D$1200,inv!$A$1:$A$1200,$B638,inv!$T$1:$T$1200,$A638,inv!$U$1:$U$1200,'DIAS DE INVENTARIO TAT'!G$1)</f>
        <v>0</v>
      </c>
      <c r="H638">
        <f>+SUMIFS(inv!$D$1:$D$1200,inv!$A$1:$A$1200,$B638,inv!$T$1:$T$1200,$A638,inv!$U$1:$U$1200,'DIAS DE INVENTARIO TAT'!H$1)</f>
        <v>0</v>
      </c>
      <c r="I638">
        <f>+SUMIFS(inv!$D$1:$D$1200,inv!$A$1:$A$1200,$B638,inv!$T$1:$T$1200,$A638,inv!$U$1:$U$1200,'DIAS DE INVENTARIO TAT'!I$1)</f>
        <v>0</v>
      </c>
      <c r="J638">
        <f>+SUMIFS(inv!$D$1:$D$1200,inv!$A$1:$A$1200,$B638,inv!$T$1:$T$1200,$A638,inv!$U$1:$U$1200,'DIAS DE INVENTARIO TAT'!J$1)</f>
        <v>0</v>
      </c>
      <c r="K638">
        <f>+SUMIFS(inv!$D$1:$D$1200,inv!$A$1:$A$1200,$B638,inv!$T$1:$T$1200,$A638,inv!$U$1:$U$1200,'DIAS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+SUMIFS(inv!$D$1:$D$1200,inv!$A$1:$A$1200,$B639,inv!$T$1:$T$1200,$A639,inv!$U$1:$U$1200,'DIAS DE INVENTARIO TAT'!E$1)</f>
        <v>0</v>
      </c>
      <c r="F639">
        <f>+SUMIFS(inv!$D$1:$D$1200,inv!$A$1:$A$1200,$B639,inv!$T$1:$T$1200,$A639,inv!$U$1:$U$1200,'DIAS DE INVENTARIO TAT'!F$1)</f>
        <v>0</v>
      </c>
      <c r="G639">
        <f>+SUMIFS(inv!$D$1:$D$1200,inv!$A$1:$A$1200,$B639,inv!$T$1:$T$1200,$A639,inv!$U$1:$U$1200,'DIAS DE INVENTARIO TAT'!G$1)</f>
        <v>0</v>
      </c>
      <c r="H639">
        <f>+SUMIFS(inv!$D$1:$D$1200,inv!$A$1:$A$1200,$B639,inv!$T$1:$T$1200,$A639,inv!$U$1:$U$1200,'DIAS DE INVENTARIO TAT'!H$1)</f>
        <v>0</v>
      </c>
      <c r="I639">
        <f>+SUMIFS(inv!$D$1:$D$1200,inv!$A$1:$A$1200,$B639,inv!$T$1:$T$1200,$A639,inv!$U$1:$U$1200,'DIAS DE INVENTARIO TAT'!I$1)</f>
        <v>0</v>
      </c>
      <c r="J639">
        <f>+SUMIFS(inv!$D$1:$D$1200,inv!$A$1:$A$1200,$B639,inv!$T$1:$T$1200,$A639,inv!$U$1:$U$1200,'DIAS DE INVENTARIO TAT'!J$1)</f>
        <v>0</v>
      </c>
      <c r="K639">
        <f>+SUMIFS(inv!$D$1:$D$1200,inv!$A$1:$A$1200,$B639,inv!$T$1:$T$1200,$A639,inv!$U$1:$U$1200,'DIAS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+SUMIFS(inv!$D$1:$D$1200,inv!$A$1:$A$1200,$B640,inv!$T$1:$T$1200,$A640,inv!$U$1:$U$1200,'DIAS DE INVENTARIO TAT'!E$1)</f>
        <v>0</v>
      </c>
      <c r="F640">
        <f>+SUMIFS(inv!$D$1:$D$1200,inv!$A$1:$A$1200,$B640,inv!$T$1:$T$1200,$A640,inv!$U$1:$U$1200,'DIAS DE INVENTARIO TAT'!F$1)</f>
        <v>0</v>
      </c>
      <c r="G640">
        <f>+SUMIFS(inv!$D$1:$D$1200,inv!$A$1:$A$1200,$B640,inv!$T$1:$T$1200,$A640,inv!$U$1:$U$1200,'DIAS DE INVENTARIO TAT'!G$1)</f>
        <v>0</v>
      </c>
      <c r="H640">
        <f>+SUMIFS(inv!$D$1:$D$1200,inv!$A$1:$A$1200,$B640,inv!$T$1:$T$1200,$A640,inv!$U$1:$U$1200,'DIAS DE INVENTARIO TAT'!H$1)</f>
        <v>0</v>
      </c>
      <c r="I640">
        <f>+SUMIFS(inv!$D$1:$D$1200,inv!$A$1:$A$1200,$B640,inv!$T$1:$T$1200,$A640,inv!$U$1:$U$1200,'DIAS DE INVENTARIO TAT'!I$1)</f>
        <v>0</v>
      </c>
      <c r="J640">
        <f>+SUMIFS(inv!$D$1:$D$1200,inv!$A$1:$A$1200,$B640,inv!$T$1:$T$1200,$A640,inv!$U$1:$U$1200,'DIAS DE INVENTARIO TAT'!J$1)</f>
        <v>0</v>
      </c>
      <c r="K640">
        <f>+SUMIFS(inv!$D$1:$D$1200,inv!$A$1:$A$1200,$B640,inv!$T$1:$T$1200,$A640,inv!$U$1:$U$1200,'DIAS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+SUMIFS(inv!$D$1:$D$1200,inv!$A$1:$A$1200,$B641,inv!$T$1:$T$1200,$A641,inv!$U$1:$U$1200,'DIAS DE INVENTARIO TAT'!E$1)</f>
        <v>0</v>
      </c>
      <c r="F641">
        <f>+SUMIFS(inv!$D$1:$D$1200,inv!$A$1:$A$1200,$B641,inv!$T$1:$T$1200,$A641,inv!$U$1:$U$1200,'DIAS DE INVENTARIO TAT'!F$1)</f>
        <v>0</v>
      </c>
      <c r="G641">
        <f>+SUMIFS(inv!$D$1:$D$1200,inv!$A$1:$A$1200,$B641,inv!$T$1:$T$1200,$A641,inv!$U$1:$U$1200,'DIAS DE INVENTARIO TAT'!G$1)</f>
        <v>0</v>
      </c>
      <c r="H641">
        <f>+SUMIFS(inv!$D$1:$D$1200,inv!$A$1:$A$1200,$B641,inv!$T$1:$T$1200,$A641,inv!$U$1:$U$1200,'DIAS DE INVENTARIO TAT'!H$1)</f>
        <v>0</v>
      </c>
      <c r="I641">
        <f>+SUMIFS(inv!$D$1:$D$1200,inv!$A$1:$A$1200,$B641,inv!$T$1:$T$1200,$A641,inv!$U$1:$U$1200,'DIAS DE INVENTARIO TAT'!I$1)</f>
        <v>0</v>
      </c>
      <c r="J641">
        <f>+SUMIFS(inv!$D$1:$D$1200,inv!$A$1:$A$1200,$B641,inv!$T$1:$T$1200,$A641,inv!$U$1:$U$1200,'DIAS DE INVENTARIO TAT'!J$1)</f>
        <v>0</v>
      </c>
      <c r="K641">
        <f>+SUMIFS(inv!$D$1:$D$1200,inv!$A$1:$A$1200,$B641,inv!$T$1:$T$1200,$A641,inv!$U$1:$U$1200,'DIAS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+SUMIFS(inv!$D$1:$D$1200,inv!$A$1:$A$1200,$B642,inv!$T$1:$T$1200,$A642,inv!$U$1:$U$1200,'DIAS DE INVENTARIO TAT'!E$1)</f>
        <v>0</v>
      </c>
      <c r="F642">
        <f>+SUMIFS(inv!$D$1:$D$1200,inv!$A$1:$A$1200,$B642,inv!$T$1:$T$1200,$A642,inv!$U$1:$U$1200,'DIAS DE INVENTARIO TAT'!F$1)</f>
        <v>0</v>
      </c>
      <c r="G642">
        <f>+SUMIFS(inv!$D$1:$D$1200,inv!$A$1:$A$1200,$B642,inv!$T$1:$T$1200,$A642,inv!$U$1:$U$1200,'DIAS DE INVENTARIO TAT'!G$1)</f>
        <v>0</v>
      </c>
      <c r="H642">
        <f>+SUMIFS(inv!$D$1:$D$1200,inv!$A$1:$A$1200,$B642,inv!$T$1:$T$1200,$A642,inv!$U$1:$U$1200,'DIAS DE INVENTARIO TAT'!H$1)</f>
        <v>0</v>
      </c>
      <c r="I642">
        <f>+SUMIFS(inv!$D$1:$D$1200,inv!$A$1:$A$1200,$B642,inv!$T$1:$T$1200,$A642,inv!$U$1:$U$1200,'DIAS DE INVENTARIO TAT'!I$1)</f>
        <v>0</v>
      </c>
      <c r="J642">
        <f>+SUMIFS(inv!$D$1:$D$1200,inv!$A$1:$A$1200,$B642,inv!$T$1:$T$1200,$A642,inv!$U$1:$U$1200,'DIAS DE INVENTARIO TAT'!J$1)</f>
        <v>0</v>
      </c>
      <c r="K642">
        <f>+SUMIFS(inv!$D$1:$D$1200,inv!$A$1:$A$1200,$B642,inv!$T$1:$T$1200,$A642,inv!$U$1:$U$1200,'DIAS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+SUMIFS(inv!$D$1:$D$1200,inv!$A$1:$A$1200,$B643,inv!$T$1:$T$1200,$A643,inv!$U$1:$U$1200,'DIAS DE INVENTARIO TAT'!E$1)</f>
        <v>0</v>
      </c>
      <c r="F643">
        <f>+SUMIFS(inv!$D$1:$D$1200,inv!$A$1:$A$1200,$B643,inv!$T$1:$T$1200,$A643,inv!$U$1:$U$1200,'DIAS DE INVENTARIO TAT'!F$1)</f>
        <v>0</v>
      </c>
      <c r="G643">
        <f>+SUMIFS(inv!$D$1:$D$1200,inv!$A$1:$A$1200,$B643,inv!$T$1:$T$1200,$A643,inv!$U$1:$U$1200,'DIAS DE INVENTARIO TAT'!G$1)</f>
        <v>0</v>
      </c>
      <c r="H643">
        <f>+SUMIFS(inv!$D$1:$D$1200,inv!$A$1:$A$1200,$B643,inv!$T$1:$T$1200,$A643,inv!$U$1:$U$1200,'DIAS DE INVENTARIO TAT'!H$1)</f>
        <v>0</v>
      </c>
      <c r="I643">
        <f>+SUMIFS(inv!$D$1:$D$1200,inv!$A$1:$A$1200,$B643,inv!$T$1:$T$1200,$A643,inv!$U$1:$U$1200,'DIAS DE INVENTARIO TAT'!I$1)</f>
        <v>0</v>
      </c>
      <c r="J643">
        <f>+SUMIFS(inv!$D$1:$D$1200,inv!$A$1:$A$1200,$B643,inv!$T$1:$T$1200,$A643,inv!$U$1:$U$1200,'DIAS DE INVENTARIO TAT'!J$1)</f>
        <v>0</v>
      </c>
      <c r="K643">
        <f>+SUMIFS(inv!$D$1:$D$1200,inv!$A$1:$A$1200,$B643,inv!$T$1:$T$1200,$A643,inv!$U$1:$U$1200,'DIAS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+SUMIFS(inv!$D$1:$D$1200,inv!$A$1:$A$1200,$B644,inv!$T$1:$T$1200,$A644,inv!$U$1:$U$1200,'DIAS DE INVENTARIO TAT'!E$1)</f>
        <v>0</v>
      </c>
      <c r="F644">
        <f>+SUMIFS(inv!$D$1:$D$1200,inv!$A$1:$A$1200,$B644,inv!$T$1:$T$1200,$A644,inv!$U$1:$U$1200,'DIAS DE INVENTARIO TAT'!F$1)</f>
        <v>0</v>
      </c>
      <c r="G644">
        <f>+SUMIFS(inv!$D$1:$D$1200,inv!$A$1:$A$1200,$B644,inv!$T$1:$T$1200,$A644,inv!$U$1:$U$1200,'DIAS DE INVENTARIO TAT'!G$1)</f>
        <v>0</v>
      </c>
      <c r="H644">
        <f>+SUMIFS(inv!$D$1:$D$1200,inv!$A$1:$A$1200,$B644,inv!$T$1:$T$1200,$A644,inv!$U$1:$U$1200,'DIAS DE INVENTARIO TAT'!H$1)</f>
        <v>0</v>
      </c>
      <c r="I644">
        <f>+SUMIFS(inv!$D$1:$D$1200,inv!$A$1:$A$1200,$B644,inv!$T$1:$T$1200,$A644,inv!$U$1:$U$1200,'DIAS DE INVENTARIO TAT'!I$1)</f>
        <v>0</v>
      </c>
      <c r="J644">
        <f>+SUMIFS(inv!$D$1:$D$1200,inv!$A$1:$A$1200,$B644,inv!$T$1:$T$1200,$A644,inv!$U$1:$U$1200,'DIAS DE INVENTARIO TAT'!J$1)</f>
        <v>0</v>
      </c>
      <c r="K644">
        <f>+SUMIFS(inv!$D$1:$D$1200,inv!$A$1:$A$1200,$B644,inv!$T$1:$T$1200,$A644,inv!$U$1:$U$1200,'DIAS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+SUMIFS(inv!$D$1:$D$1200,inv!$A$1:$A$1200,$B645,inv!$T$1:$T$1200,$A645,inv!$U$1:$U$1200,'DIAS DE INVENTARIO TAT'!E$1)</f>
        <v>0</v>
      </c>
      <c r="F645">
        <f>+SUMIFS(inv!$D$1:$D$1200,inv!$A$1:$A$1200,$B645,inv!$T$1:$T$1200,$A645,inv!$U$1:$U$1200,'DIAS DE INVENTARIO TAT'!F$1)</f>
        <v>0</v>
      </c>
      <c r="G645">
        <f>+SUMIFS(inv!$D$1:$D$1200,inv!$A$1:$A$1200,$B645,inv!$T$1:$T$1200,$A645,inv!$U$1:$U$1200,'DIAS DE INVENTARIO TAT'!G$1)</f>
        <v>0</v>
      </c>
      <c r="H645">
        <f>+SUMIFS(inv!$D$1:$D$1200,inv!$A$1:$A$1200,$B645,inv!$T$1:$T$1200,$A645,inv!$U$1:$U$1200,'DIAS DE INVENTARIO TAT'!H$1)</f>
        <v>0</v>
      </c>
      <c r="I645">
        <f>+SUMIFS(inv!$D$1:$D$1200,inv!$A$1:$A$1200,$B645,inv!$T$1:$T$1200,$A645,inv!$U$1:$U$1200,'DIAS DE INVENTARIO TAT'!I$1)</f>
        <v>0</v>
      </c>
      <c r="J645">
        <f>+SUMIFS(inv!$D$1:$D$1200,inv!$A$1:$A$1200,$B645,inv!$T$1:$T$1200,$A645,inv!$U$1:$U$1200,'DIAS DE INVENTARIO TAT'!J$1)</f>
        <v>0</v>
      </c>
      <c r="K645">
        <f>+SUMIFS(inv!$D$1:$D$1200,inv!$A$1:$A$1200,$B645,inv!$T$1:$T$1200,$A645,inv!$U$1:$U$1200,'DIAS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+SUMIFS(inv!$D$1:$D$1200,inv!$A$1:$A$1200,$B646,inv!$T$1:$T$1200,$A646,inv!$U$1:$U$1200,'DIAS DE INVENTARIO TAT'!E$1)</f>
        <v>0</v>
      </c>
      <c r="F646">
        <f>+SUMIFS(inv!$D$1:$D$1200,inv!$A$1:$A$1200,$B646,inv!$T$1:$T$1200,$A646,inv!$U$1:$U$1200,'DIAS DE INVENTARIO TAT'!F$1)</f>
        <v>0</v>
      </c>
      <c r="G646">
        <f>+SUMIFS(inv!$D$1:$D$1200,inv!$A$1:$A$1200,$B646,inv!$T$1:$T$1200,$A646,inv!$U$1:$U$1200,'DIAS DE INVENTARIO TAT'!G$1)</f>
        <v>0</v>
      </c>
      <c r="H646">
        <f>+SUMIFS(inv!$D$1:$D$1200,inv!$A$1:$A$1200,$B646,inv!$T$1:$T$1200,$A646,inv!$U$1:$U$1200,'DIAS DE INVENTARIO TAT'!H$1)</f>
        <v>0</v>
      </c>
      <c r="I646">
        <f>+SUMIFS(inv!$D$1:$D$1200,inv!$A$1:$A$1200,$B646,inv!$T$1:$T$1200,$A646,inv!$U$1:$U$1200,'DIAS DE INVENTARIO TAT'!I$1)</f>
        <v>0</v>
      </c>
      <c r="J646">
        <f>+SUMIFS(inv!$D$1:$D$1200,inv!$A$1:$A$1200,$B646,inv!$T$1:$T$1200,$A646,inv!$U$1:$U$1200,'DIAS DE INVENTARIO TAT'!J$1)</f>
        <v>0</v>
      </c>
      <c r="K646">
        <f>+SUMIFS(inv!$D$1:$D$1200,inv!$A$1:$A$1200,$B646,inv!$T$1:$T$1200,$A646,inv!$U$1:$U$1200,'DIAS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+SUMIFS(inv!$D$1:$D$1200,inv!$A$1:$A$1200,$B647,inv!$T$1:$T$1200,$A647,inv!$U$1:$U$1200,'DIAS DE INVENTARIO TAT'!E$1)</f>
        <v>0</v>
      </c>
      <c r="F647">
        <f>+SUMIFS(inv!$D$1:$D$1200,inv!$A$1:$A$1200,$B647,inv!$T$1:$T$1200,$A647,inv!$U$1:$U$1200,'DIAS DE INVENTARIO TAT'!F$1)</f>
        <v>0</v>
      </c>
      <c r="G647">
        <f>+SUMIFS(inv!$D$1:$D$1200,inv!$A$1:$A$1200,$B647,inv!$T$1:$T$1200,$A647,inv!$U$1:$U$1200,'DIAS DE INVENTARIO TAT'!G$1)</f>
        <v>0</v>
      </c>
      <c r="H647">
        <f>+SUMIFS(inv!$D$1:$D$1200,inv!$A$1:$A$1200,$B647,inv!$T$1:$T$1200,$A647,inv!$U$1:$U$1200,'DIAS DE INVENTARIO TAT'!H$1)</f>
        <v>0</v>
      </c>
      <c r="I647">
        <f>+SUMIFS(inv!$D$1:$D$1200,inv!$A$1:$A$1200,$B647,inv!$T$1:$T$1200,$A647,inv!$U$1:$U$1200,'DIAS DE INVENTARIO TAT'!I$1)</f>
        <v>0</v>
      </c>
      <c r="J647">
        <f>+SUMIFS(inv!$D$1:$D$1200,inv!$A$1:$A$1200,$B647,inv!$T$1:$T$1200,$A647,inv!$U$1:$U$1200,'DIAS DE INVENTARIO TAT'!J$1)</f>
        <v>0</v>
      </c>
      <c r="K647">
        <f>+SUMIFS(inv!$D$1:$D$1200,inv!$A$1:$A$1200,$B647,inv!$T$1:$T$1200,$A647,inv!$U$1:$U$1200,'DIAS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+SUMIFS(inv!$D$1:$D$1200,inv!$A$1:$A$1200,$B648,inv!$T$1:$T$1200,$A648,inv!$U$1:$U$1200,'DIAS DE INVENTARIO TAT'!E$1)</f>
        <v>0</v>
      </c>
      <c r="F648">
        <f>+SUMIFS(inv!$D$1:$D$1200,inv!$A$1:$A$1200,$B648,inv!$T$1:$T$1200,$A648,inv!$U$1:$U$1200,'DIAS DE INVENTARIO TAT'!F$1)</f>
        <v>0</v>
      </c>
      <c r="G648">
        <f>+SUMIFS(inv!$D$1:$D$1200,inv!$A$1:$A$1200,$B648,inv!$T$1:$T$1200,$A648,inv!$U$1:$U$1200,'DIAS DE INVENTARIO TAT'!G$1)</f>
        <v>0</v>
      </c>
      <c r="H648">
        <f>+SUMIFS(inv!$D$1:$D$1200,inv!$A$1:$A$1200,$B648,inv!$T$1:$T$1200,$A648,inv!$U$1:$U$1200,'DIAS DE INVENTARIO TAT'!H$1)</f>
        <v>0</v>
      </c>
      <c r="I648">
        <f>+SUMIFS(inv!$D$1:$D$1200,inv!$A$1:$A$1200,$B648,inv!$T$1:$T$1200,$A648,inv!$U$1:$U$1200,'DIAS DE INVENTARIO TAT'!I$1)</f>
        <v>0</v>
      </c>
      <c r="J648">
        <f>+SUMIFS(inv!$D$1:$D$1200,inv!$A$1:$A$1200,$B648,inv!$T$1:$T$1200,$A648,inv!$U$1:$U$1200,'DIAS DE INVENTARIO TAT'!J$1)</f>
        <v>0</v>
      </c>
      <c r="K648">
        <f>+SUMIFS(inv!$D$1:$D$1200,inv!$A$1:$A$1200,$B648,inv!$T$1:$T$1200,$A648,inv!$U$1:$U$1200,'DIAS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+SUMIFS(inv!$D$1:$D$1200,inv!$A$1:$A$1200,$B649,inv!$T$1:$T$1200,$A649,inv!$U$1:$U$1200,'DIAS DE INVENTARIO TAT'!E$1)</f>
        <v>0</v>
      </c>
      <c r="F649">
        <f>+SUMIFS(inv!$D$1:$D$1200,inv!$A$1:$A$1200,$B649,inv!$T$1:$T$1200,$A649,inv!$U$1:$U$1200,'DIAS DE INVENTARIO TAT'!F$1)</f>
        <v>0</v>
      </c>
      <c r="G649">
        <f>+SUMIFS(inv!$D$1:$D$1200,inv!$A$1:$A$1200,$B649,inv!$T$1:$T$1200,$A649,inv!$U$1:$U$1200,'DIAS DE INVENTARIO TAT'!G$1)</f>
        <v>0</v>
      </c>
      <c r="H649">
        <f>+SUMIFS(inv!$D$1:$D$1200,inv!$A$1:$A$1200,$B649,inv!$T$1:$T$1200,$A649,inv!$U$1:$U$1200,'DIAS DE INVENTARIO TAT'!H$1)</f>
        <v>0</v>
      </c>
      <c r="I649">
        <f>+SUMIFS(inv!$D$1:$D$1200,inv!$A$1:$A$1200,$B649,inv!$T$1:$T$1200,$A649,inv!$U$1:$U$1200,'DIAS DE INVENTARIO TAT'!I$1)</f>
        <v>0</v>
      </c>
      <c r="J649">
        <f>+SUMIFS(inv!$D$1:$D$1200,inv!$A$1:$A$1200,$B649,inv!$T$1:$T$1200,$A649,inv!$U$1:$U$1200,'DIAS DE INVENTARIO TAT'!J$1)</f>
        <v>0</v>
      </c>
      <c r="K649">
        <f>+SUMIFS(inv!$D$1:$D$1200,inv!$A$1:$A$1200,$B649,inv!$T$1:$T$1200,$A649,inv!$U$1:$U$1200,'DIAS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+SUMIFS(inv!$D$1:$D$1200,inv!$A$1:$A$1200,$B650,inv!$T$1:$T$1200,$A650,inv!$U$1:$U$1200,'DIAS DE INVENTARIO TAT'!E$1)</f>
        <v>0</v>
      </c>
      <c r="F650">
        <f>+SUMIFS(inv!$D$1:$D$1200,inv!$A$1:$A$1200,$B650,inv!$T$1:$T$1200,$A650,inv!$U$1:$U$1200,'DIAS DE INVENTARIO TAT'!F$1)</f>
        <v>0</v>
      </c>
      <c r="G650">
        <f>+SUMIFS(inv!$D$1:$D$1200,inv!$A$1:$A$1200,$B650,inv!$T$1:$T$1200,$A650,inv!$U$1:$U$1200,'DIAS DE INVENTARIO TAT'!G$1)</f>
        <v>0</v>
      </c>
      <c r="H650">
        <f>+SUMIFS(inv!$D$1:$D$1200,inv!$A$1:$A$1200,$B650,inv!$T$1:$T$1200,$A650,inv!$U$1:$U$1200,'DIAS DE INVENTARIO TAT'!H$1)</f>
        <v>0</v>
      </c>
      <c r="I650">
        <f>+SUMIFS(inv!$D$1:$D$1200,inv!$A$1:$A$1200,$B650,inv!$T$1:$T$1200,$A650,inv!$U$1:$U$1200,'DIAS DE INVENTARIO TAT'!I$1)</f>
        <v>0</v>
      </c>
      <c r="J650">
        <f>+SUMIFS(inv!$D$1:$D$1200,inv!$A$1:$A$1200,$B650,inv!$T$1:$T$1200,$A650,inv!$U$1:$U$1200,'DIAS DE INVENTARIO TAT'!J$1)</f>
        <v>0</v>
      </c>
      <c r="K650">
        <f>+SUMIFS(inv!$D$1:$D$1200,inv!$A$1:$A$1200,$B650,inv!$T$1:$T$1200,$A650,inv!$U$1:$U$1200,'DIAS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+SUMIFS(inv!$D$1:$D$1200,inv!$A$1:$A$1200,$B651,inv!$T$1:$T$1200,$A651,inv!$U$1:$U$1200,'DIAS DE INVENTARIO TAT'!E$1)</f>
        <v>0</v>
      </c>
      <c r="F651">
        <f>+SUMIFS(inv!$D$1:$D$1200,inv!$A$1:$A$1200,$B651,inv!$T$1:$T$1200,$A651,inv!$U$1:$U$1200,'DIAS DE INVENTARIO TAT'!F$1)</f>
        <v>0</v>
      </c>
      <c r="G651">
        <f>+SUMIFS(inv!$D$1:$D$1200,inv!$A$1:$A$1200,$B651,inv!$T$1:$T$1200,$A651,inv!$U$1:$U$1200,'DIAS DE INVENTARIO TAT'!G$1)</f>
        <v>0</v>
      </c>
      <c r="H651">
        <f>+SUMIFS(inv!$D$1:$D$1200,inv!$A$1:$A$1200,$B651,inv!$T$1:$T$1200,$A651,inv!$U$1:$U$1200,'DIAS DE INVENTARIO TAT'!H$1)</f>
        <v>0</v>
      </c>
      <c r="I651">
        <f>+SUMIFS(inv!$D$1:$D$1200,inv!$A$1:$A$1200,$B651,inv!$T$1:$T$1200,$A651,inv!$U$1:$U$1200,'DIAS DE INVENTARIO TAT'!I$1)</f>
        <v>0</v>
      </c>
      <c r="J651">
        <f>+SUMIFS(inv!$D$1:$D$1200,inv!$A$1:$A$1200,$B651,inv!$T$1:$T$1200,$A651,inv!$U$1:$U$1200,'DIAS DE INVENTARIO TAT'!J$1)</f>
        <v>0</v>
      </c>
      <c r="K651">
        <f>+SUMIFS(inv!$D$1:$D$1200,inv!$A$1:$A$1200,$B651,inv!$T$1:$T$1200,$A651,inv!$U$1:$U$1200,'DIAS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+SUMIFS(inv!$D$1:$D$1200,inv!$A$1:$A$1200,$B652,inv!$T$1:$T$1200,$A652,inv!$U$1:$U$1200,'DIAS DE INVENTARIO TAT'!E$1)</f>
        <v>0</v>
      </c>
      <c r="F652">
        <f>+SUMIFS(inv!$D$1:$D$1200,inv!$A$1:$A$1200,$B652,inv!$T$1:$T$1200,$A652,inv!$U$1:$U$1200,'DIAS DE INVENTARIO TAT'!F$1)</f>
        <v>0</v>
      </c>
      <c r="G652">
        <f>+SUMIFS(inv!$D$1:$D$1200,inv!$A$1:$A$1200,$B652,inv!$T$1:$T$1200,$A652,inv!$U$1:$U$1200,'DIAS DE INVENTARIO TAT'!G$1)</f>
        <v>0</v>
      </c>
      <c r="H652">
        <f>+SUMIFS(inv!$D$1:$D$1200,inv!$A$1:$A$1200,$B652,inv!$T$1:$T$1200,$A652,inv!$U$1:$U$1200,'DIAS DE INVENTARIO TAT'!H$1)</f>
        <v>0</v>
      </c>
      <c r="I652">
        <f>+SUMIFS(inv!$D$1:$D$1200,inv!$A$1:$A$1200,$B652,inv!$T$1:$T$1200,$A652,inv!$U$1:$U$1200,'DIAS DE INVENTARIO TAT'!I$1)</f>
        <v>0</v>
      </c>
      <c r="J652">
        <f>+SUMIFS(inv!$D$1:$D$1200,inv!$A$1:$A$1200,$B652,inv!$T$1:$T$1200,$A652,inv!$U$1:$U$1200,'DIAS DE INVENTARIO TAT'!J$1)</f>
        <v>0</v>
      </c>
      <c r="K652">
        <f>+SUMIFS(inv!$D$1:$D$1200,inv!$A$1:$A$1200,$B652,inv!$T$1:$T$1200,$A652,inv!$U$1:$U$1200,'DIAS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+SUMIFS(inv!$D$1:$D$1200,inv!$A$1:$A$1200,$B653,inv!$T$1:$T$1200,$A653,inv!$U$1:$U$1200,'DIAS DE INVENTARIO TAT'!E$1)</f>
        <v>0</v>
      </c>
      <c r="F653">
        <f>+SUMIFS(inv!$D$1:$D$1200,inv!$A$1:$A$1200,$B653,inv!$T$1:$T$1200,$A653,inv!$U$1:$U$1200,'DIAS DE INVENTARIO TAT'!F$1)</f>
        <v>0</v>
      </c>
      <c r="G653">
        <f>+SUMIFS(inv!$D$1:$D$1200,inv!$A$1:$A$1200,$B653,inv!$T$1:$T$1200,$A653,inv!$U$1:$U$1200,'DIAS DE INVENTARIO TAT'!G$1)</f>
        <v>0</v>
      </c>
      <c r="H653">
        <f>+SUMIFS(inv!$D$1:$D$1200,inv!$A$1:$A$1200,$B653,inv!$T$1:$T$1200,$A653,inv!$U$1:$U$1200,'DIAS DE INVENTARIO TAT'!H$1)</f>
        <v>0</v>
      </c>
      <c r="I653">
        <f>+SUMIFS(inv!$D$1:$D$1200,inv!$A$1:$A$1200,$B653,inv!$T$1:$T$1200,$A653,inv!$U$1:$U$1200,'DIAS DE INVENTARIO TAT'!I$1)</f>
        <v>0</v>
      </c>
      <c r="J653">
        <f>+SUMIFS(inv!$D$1:$D$1200,inv!$A$1:$A$1200,$B653,inv!$T$1:$T$1200,$A653,inv!$U$1:$U$1200,'DIAS DE INVENTARIO TAT'!J$1)</f>
        <v>0</v>
      </c>
      <c r="K653">
        <f>+SUMIFS(inv!$D$1:$D$1200,inv!$A$1:$A$1200,$B653,inv!$T$1:$T$1200,$A653,inv!$U$1:$U$1200,'DIAS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+SUMIFS(inv!$D$1:$D$1200,inv!$A$1:$A$1200,$B654,inv!$T$1:$T$1200,$A654,inv!$U$1:$U$1200,'DIAS DE INVENTARIO TAT'!E$1)</f>
        <v>0</v>
      </c>
      <c r="F654">
        <f>+SUMIFS(inv!$D$1:$D$1200,inv!$A$1:$A$1200,$B654,inv!$T$1:$T$1200,$A654,inv!$U$1:$U$1200,'DIAS DE INVENTARIO TAT'!F$1)</f>
        <v>0</v>
      </c>
      <c r="G654">
        <f>+SUMIFS(inv!$D$1:$D$1200,inv!$A$1:$A$1200,$B654,inv!$T$1:$T$1200,$A654,inv!$U$1:$U$1200,'DIAS DE INVENTARIO TAT'!G$1)</f>
        <v>0</v>
      </c>
      <c r="H654">
        <f>+SUMIFS(inv!$D$1:$D$1200,inv!$A$1:$A$1200,$B654,inv!$T$1:$T$1200,$A654,inv!$U$1:$U$1200,'DIAS DE INVENTARIO TAT'!H$1)</f>
        <v>0</v>
      </c>
      <c r="I654">
        <f>+SUMIFS(inv!$D$1:$D$1200,inv!$A$1:$A$1200,$B654,inv!$T$1:$T$1200,$A654,inv!$U$1:$U$1200,'DIAS DE INVENTARIO TAT'!I$1)</f>
        <v>0</v>
      </c>
      <c r="J654">
        <f>+SUMIFS(inv!$D$1:$D$1200,inv!$A$1:$A$1200,$B654,inv!$T$1:$T$1200,$A654,inv!$U$1:$U$1200,'DIAS DE INVENTARIO TAT'!J$1)</f>
        <v>0</v>
      </c>
      <c r="K654">
        <f>+SUMIFS(inv!$D$1:$D$1200,inv!$A$1:$A$1200,$B654,inv!$T$1:$T$1200,$A654,inv!$U$1:$U$1200,'DIAS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+SUMIFS(inv!$D$1:$D$1200,inv!$A$1:$A$1200,$B655,inv!$T$1:$T$1200,$A655,inv!$U$1:$U$1200,'DIAS DE INVENTARIO TAT'!E$1)</f>
        <v>0</v>
      </c>
      <c r="F655">
        <f>+SUMIFS(inv!$D$1:$D$1200,inv!$A$1:$A$1200,$B655,inv!$T$1:$T$1200,$A655,inv!$U$1:$U$1200,'DIAS DE INVENTARIO TAT'!F$1)</f>
        <v>0</v>
      </c>
      <c r="G655">
        <f>+SUMIFS(inv!$D$1:$D$1200,inv!$A$1:$A$1200,$B655,inv!$T$1:$T$1200,$A655,inv!$U$1:$U$1200,'DIAS DE INVENTARIO TAT'!G$1)</f>
        <v>0</v>
      </c>
      <c r="H655">
        <f>+SUMIFS(inv!$D$1:$D$1200,inv!$A$1:$A$1200,$B655,inv!$T$1:$T$1200,$A655,inv!$U$1:$U$1200,'DIAS DE INVENTARIO TAT'!H$1)</f>
        <v>0</v>
      </c>
      <c r="I655">
        <f>+SUMIFS(inv!$D$1:$D$1200,inv!$A$1:$A$1200,$B655,inv!$T$1:$T$1200,$A655,inv!$U$1:$U$1200,'DIAS DE INVENTARIO TAT'!I$1)</f>
        <v>0</v>
      </c>
      <c r="J655">
        <f>+SUMIFS(inv!$D$1:$D$1200,inv!$A$1:$A$1200,$B655,inv!$T$1:$T$1200,$A655,inv!$U$1:$U$1200,'DIAS DE INVENTARIO TAT'!J$1)</f>
        <v>0</v>
      </c>
      <c r="K655">
        <f>+SUMIFS(inv!$D$1:$D$1200,inv!$A$1:$A$1200,$B655,inv!$T$1:$T$1200,$A655,inv!$U$1:$U$1200,'DIAS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+SUMIFS(inv!$D$1:$D$1200,inv!$A$1:$A$1200,$B656,inv!$T$1:$T$1200,$A656,inv!$U$1:$U$1200,'DIAS DE INVENTARIO TAT'!E$1)</f>
        <v>0</v>
      </c>
      <c r="F656">
        <f>+SUMIFS(inv!$D$1:$D$1200,inv!$A$1:$A$1200,$B656,inv!$T$1:$T$1200,$A656,inv!$U$1:$U$1200,'DIAS DE INVENTARIO TAT'!F$1)</f>
        <v>0</v>
      </c>
      <c r="G656">
        <f>+SUMIFS(inv!$D$1:$D$1200,inv!$A$1:$A$1200,$B656,inv!$T$1:$T$1200,$A656,inv!$U$1:$U$1200,'DIAS DE INVENTARIO TAT'!G$1)</f>
        <v>0</v>
      </c>
      <c r="H656">
        <f>+SUMIFS(inv!$D$1:$D$1200,inv!$A$1:$A$1200,$B656,inv!$T$1:$T$1200,$A656,inv!$U$1:$U$1200,'DIAS DE INVENTARIO TAT'!H$1)</f>
        <v>0</v>
      </c>
      <c r="I656">
        <f>+SUMIFS(inv!$D$1:$D$1200,inv!$A$1:$A$1200,$B656,inv!$T$1:$T$1200,$A656,inv!$U$1:$U$1200,'DIAS DE INVENTARIO TAT'!I$1)</f>
        <v>0</v>
      </c>
      <c r="J656">
        <f>+SUMIFS(inv!$D$1:$D$1200,inv!$A$1:$A$1200,$B656,inv!$T$1:$T$1200,$A656,inv!$U$1:$U$1200,'DIAS DE INVENTARIO TAT'!J$1)</f>
        <v>0</v>
      </c>
      <c r="K656">
        <f>+SUMIFS(inv!$D$1:$D$1200,inv!$A$1:$A$1200,$B656,inv!$T$1:$T$1200,$A656,inv!$U$1:$U$1200,'DIAS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+SUMIFS(inv!$D$1:$D$1200,inv!$A$1:$A$1200,$B657,inv!$T$1:$T$1200,$A657,inv!$U$1:$U$1200,'DIAS DE INVENTARIO TAT'!E$1)</f>
        <v>0</v>
      </c>
      <c r="F657">
        <f>+SUMIFS(inv!$D$1:$D$1200,inv!$A$1:$A$1200,$B657,inv!$T$1:$T$1200,$A657,inv!$U$1:$U$1200,'DIAS DE INVENTARIO TAT'!F$1)</f>
        <v>0</v>
      </c>
      <c r="G657">
        <f>+SUMIFS(inv!$D$1:$D$1200,inv!$A$1:$A$1200,$B657,inv!$T$1:$T$1200,$A657,inv!$U$1:$U$1200,'DIAS DE INVENTARIO TAT'!G$1)</f>
        <v>0</v>
      </c>
      <c r="H657">
        <f>+SUMIFS(inv!$D$1:$D$1200,inv!$A$1:$A$1200,$B657,inv!$T$1:$T$1200,$A657,inv!$U$1:$U$1200,'DIAS DE INVENTARIO TAT'!H$1)</f>
        <v>0</v>
      </c>
      <c r="I657">
        <f>+SUMIFS(inv!$D$1:$D$1200,inv!$A$1:$A$1200,$B657,inv!$T$1:$T$1200,$A657,inv!$U$1:$U$1200,'DIAS DE INVENTARIO TAT'!I$1)</f>
        <v>0</v>
      </c>
      <c r="J657">
        <f>+SUMIFS(inv!$D$1:$D$1200,inv!$A$1:$A$1200,$B657,inv!$T$1:$T$1200,$A657,inv!$U$1:$U$1200,'DIAS DE INVENTARIO TAT'!J$1)</f>
        <v>0</v>
      </c>
      <c r="K657">
        <f>+SUMIFS(inv!$D$1:$D$1200,inv!$A$1:$A$1200,$B657,inv!$T$1:$T$1200,$A657,inv!$U$1:$U$1200,'DIAS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+SUMIFS(inv!$D$1:$D$1200,inv!$A$1:$A$1200,$B658,inv!$T$1:$T$1200,$A658,inv!$U$1:$U$1200,'DIAS DE INVENTARIO TAT'!E$1)</f>
        <v>0</v>
      </c>
      <c r="F658">
        <f>+SUMIFS(inv!$D$1:$D$1200,inv!$A$1:$A$1200,$B658,inv!$T$1:$T$1200,$A658,inv!$U$1:$U$1200,'DIAS DE INVENTARIO TAT'!F$1)</f>
        <v>0</v>
      </c>
      <c r="G658">
        <f>+SUMIFS(inv!$D$1:$D$1200,inv!$A$1:$A$1200,$B658,inv!$T$1:$T$1200,$A658,inv!$U$1:$U$1200,'DIAS DE INVENTARIO TAT'!G$1)</f>
        <v>0</v>
      </c>
      <c r="H658">
        <f>+SUMIFS(inv!$D$1:$D$1200,inv!$A$1:$A$1200,$B658,inv!$T$1:$T$1200,$A658,inv!$U$1:$U$1200,'DIAS DE INVENTARIO TAT'!H$1)</f>
        <v>0</v>
      </c>
      <c r="I658">
        <f>+SUMIFS(inv!$D$1:$D$1200,inv!$A$1:$A$1200,$B658,inv!$T$1:$T$1200,$A658,inv!$U$1:$U$1200,'DIAS DE INVENTARIO TAT'!I$1)</f>
        <v>0</v>
      </c>
      <c r="J658">
        <f>+SUMIFS(inv!$D$1:$D$1200,inv!$A$1:$A$1200,$B658,inv!$T$1:$T$1200,$A658,inv!$U$1:$U$1200,'DIAS DE INVENTARIO TAT'!J$1)</f>
        <v>0</v>
      </c>
      <c r="K658">
        <f>+SUMIFS(inv!$D$1:$D$1200,inv!$A$1:$A$1200,$B658,inv!$T$1:$T$1200,$A658,inv!$U$1:$U$1200,'DIAS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+SUMIFS(inv!$D$1:$D$1200,inv!$A$1:$A$1200,$B659,inv!$T$1:$T$1200,$A659,inv!$U$1:$U$1200,'DIAS DE INVENTARIO TAT'!E$1)</f>
        <v>0</v>
      </c>
      <c r="F659">
        <f>+SUMIFS(inv!$D$1:$D$1200,inv!$A$1:$A$1200,$B659,inv!$T$1:$T$1200,$A659,inv!$U$1:$U$1200,'DIAS DE INVENTARIO TAT'!F$1)</f>
        <v>0</v>
      </c>
      <c r="G659">
        <f>+SUMIFS(inv!$D$1:$D$1200,inv!$A$1:$A$1200,$B659,inv!$T$1:$T$1200,$A659,inv!$U$1:$U$1200,'DIAS DE INVENTARIO TAT'!G$1)</f>
        <v>0</v>
      </c>
      <c r="H659">
        <f>+SUMIFS(inv!$D$1:$D$1200,inv!$A$1:$A$1200,$B659,inv!$T$1:$T$1200,$A659,inv!$U$1:$U$1200,'DIAS DE INVENTARIO TAT'!H$1)</f>
        <v>0</v>
      </c>
      <c r="I659">
        <f>+SUMIFS(inv!$D$1:$D$1200,inv!$A$1:$A$1200,$B659,inv!$T$1:$T$1200,$A659,inv!$U$1:$U$1200,'DIAS DE INVENTARIO TAT'!I$1)</f>
        <v>0</v>
      </c>
      <c r="J659">
        <f>+SUMIFS(inv!$D$1:$D$1200,inv!$A$1:$A$1200,$B659,inv!$T$1:$T$1200,$A659,inv!$U$1:$U$1200,'DIAS DE INVENTARIO TAT'!J$1)</f>
        <v>0</v>
      </c>
      <c r="K659">
        <f>+SUMIFS(inv!$D$1:$D$1200,inv!$A$1:$A$1200,$B659,inv!$T$1:$T$1200,$A659,inv!$U$1:$U$1200,'DIAS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+SUMIFS(inv!$D$1:$D$1200,inv!$A$1:$A$1200,$B660,inv!$T$1:$T$1200,$A660,inv!$U$1:$U$1200,'DIAS DE INVENTARIO TAT'!E$1)</f>
        <v>0</v>
      </c>
      <c r="F660">
        <f>+SUMIFS(inv!$D$1:$D$1200,inv!$A$1:$A$1200,$B660,inv!$T$1:$T$1200,$A660,inv!$U$1:$U$1200,'DIAS DE INVENTARIO TAT'!F$1)</f>
        <v>0</v>
      </c>
      <c r="G660">
        <f>+SUMIFS(inv!$D$1:$D$1200,inv!$A$1:$A$1200,$B660,inv!$T$1:$T$1200,$A660,inv!$U$1:$U$1200,'DIAS DE INVENTARIO TAT'!G$1)</f>
        <v>0</v>
      </c>
      <c r="H660">
        <f>+SUMIFS(inv!$D$1:$D$1200,inv!$A$1:$A$1200,$B660,inv!$T$1:$T$1200,$A660,inv!$U$1:$U$1200,'DIAS DE INVENTARIO TAT'!H$1)</f>
        <v>0</v>
      </c>
      <c r="I660">
        <f>+SUMIFS(inv!$D$1:$D$1200,inv!$A$1:$A$1200,$B660,inv!$T$1:$T$1200,$A660,inv!$U$1:$U$1200,'DIAS DE INVENTARIO TAT'!I$1)</f>
        <v>0</v>
      </c>
      <c r="J660">
        <f>+SUMIFS(inv!$D$1:$D$1200,inv!$A$1:$A$1200,$B660,inv!$T$1:$T$1200,$A660,inv!$U$1:$U$1200,'DIAS DE INVENTARIO TAT'!J$1)</f>
        <v>0</v>
      </c>
      <c r="K660">
        <f>+SUMIFS(inv!$D$1:$D$1200,inv!$A$1:$A$1200,$B660,inv!$T$1:$T$1200,$A660,inv!$U$1:$U$1200,'DIAS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+SUMIFS(inv!$D$1:$D$1200,inv!$A$1:$A$1200,$B661,inv!$T$1:$T$1200,$A661,inv!$U$1:$U$1200,'DIAS DE INVENTARIO TAT'!E$1)</f>
        <v>0</v>
      </c>
      <c r="F661">
        <f>+SUMIFS(inv!$D$1:$D$1200,inv!$A$1:$A$1200,$B661,inv!$T$1:$T$1200,$A661,inv!$U$1:$U$1200,'DIAS DE INVENTARIO TAT'!F$1)</f>
        <v>0</v>
      </c>
      <c r="G661">
        <f>+SUMIFS(inv!$D$1:$D$1200,inv!$A$1:$A$1200,$B661,inv!$T$1:$T$1200,$A661,inv!$U$1:$U$1200,'DIAS DE INVENTARIO TAT'!G$1)</f>
        <v>0</v>
      </c>
      <c r="H661">
        <f>+SUMIFS(inv!$D$1:$D$1200,inv!$A$1:$A$1200,$B661,inv!$T$1:$T$1200,$A661,inv!$U$1:$U$1200,'DIAS DE INVENTARIO TAT'!H$1)</f>
        <v>0</v>
      </c>
      <c r="I661">
        <f>+SUMIFS(inv!$D$1:$D$1200,inv!$A$1:$A$1200,$B661,inv!$T$1:$T$1200,$A661,inv!$U$1:$U$1200,'DIAS DE INVENTARIO TAT'!I$1)</f>
        <v>0</v>
      </c>
      <c r="J661">
        <f>+SUMIFS(inv!$D$1:$D$1200,inv!$A$1:$A$1200,$B661,inv!$T$1:$T$1200,$A661,inv!$U$1:$U$1200,'DIAS DE INVENTARIO TAT'!J$1)</f>
        <v>0</v>
      </c>
      <c r="K661">
        <f>+SUMIFS(inv!$D$1:$D$1200,inv!$A$1:$A$1200,$B661,inv!$T$1:$T$1200,$A661,inv!$U$1:$U$1200,'DIAS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+SUMIFS(inv!$D$1:$D$1200,inv!$A$1:$A$1200,$B662,inv!$T$1:$T$1200,$A662,inv!$U$1:$U$1200,'DIAS DE INVENTARIO TAT'!E$1)</f>
        <v>0</v>
      </c>
      <c r="F662">
        <f>+SUMIFS(inv!$D$1:$D$1200,inv!$A$1:$A$1200,$B662,inv!$T$1:$T$1200,$A662,inv!$U$1:$U$1200,'DIAS DE INVENTARIO TAT'!F$1)</f>
        <v>0</v>
      </c>
      <c r="G662">
        <f>+SUMIFS(inv!$D$1:$D$1200,inv!$A$1:$A$1200,$B662,inv!$T$1:$T$1200,$A662,inv!$U$1:$U$1200,'DIAS DE INVENTARIO TAT'!G$1)</f>
        <v>0</v>
      </c>
      <c r="H662">
        <f>+SUMIFS(inv!$D$1:$D$1200,inv!$A$1:$A$1200,$B662,inv!$T$1:$T$1200,$A662,inv!$U$1:$U$1200,'DIAS DE INVENTARIO TAT'!H$1)</f>
        <v>0</v>
      </c>
      <c r="I662">
        <f>+SUMIFS(inv!$D$1:$D$1200,inv!$A$1:$A$1200,$B662,inv!$T$1:$T$1200,$A662,inv!$U$1:$U$1200,'DIAS DE INVENTARIO TAT'!I$1)</f>
        <v>0</v>
      </c>
      <c r="J662">
        <f>+SUMIFS(inv!$D$1:$D$1200,inv!$A$1:$A$1200,$B662,inv!$T$1:$T$1200,$A662,inv!$U$1:$U$1200,'DIAS DE INVENTARIO TAT'!J$1)</f>
        <v>0</v>
      </c>
      <c r="K662">
        <f>+SUMIFS(inv!$D$1:$D$1200,inv!$A$1:$A$1200,$B662,inv!$T$1:$T$1200,$A662,inv!$U$1:$U$1200,'DIAS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+SUMIFS(inv!$D$1:$D$1200,inv!$A$1:$A$1200,$B663,inv!$T$1:$T$1200,$A663,inv!$U$1:$U$1200,'DIAS DE INVENTARIO TAT'!E$1)</f>
        <v>0</v>
      </c>
      <c r="F663">
        <f>+SUMIFS(inv!$D$1:$D$1200,inv!$A$1:$A$1200,$B663,inv!$T$1:$T$1200,$A663,inv!$U$1:$U$1200,'DIAS DE INVENTARIO TAT'!F$1)</f>
        <v>0</v>
      </c>
      <c r="G663">
        <f>+SUMIFS(inv!$D$1:$D$1200,inv!$A$1:$A$1200,$B663,inv!$T$1:$T$1200,$A663,inv!$U$1:$U$1200,'DIAS DE INVENTARIO TAT'!G$1)</f>
        <v>0</v>
      </c>
      <c r="H663">
        <f>+SUMIFS(inv!$D$1:$D$1200,inv!$A$1:$A$1200,$B663,inv!$T$1:$T$1200,$A663,inv!$U$1:$U$1200,'DIAS DE INVENTARIO TAT'!H$1)</f>
        <v>0</v>
      </c>
      <c r="I663">
        <f>+SUMIFS(inv!$D$1:$D$1200,inv!$A$1:$A$1200,$B663,inv!$T$1:$T$1200,$A663,inv!$U$1:$U$1200,'DIAS DE INVENTARIO TAT'!I$1)</f>
        <v>0</v>
      </c>
      <c r="J663">
        <f>+SUMIFS(inv!$D$1:$D$1200,inv!$A$1:$A$1200,$B663,inv!$T$1:$T$1200,$A663,inv!$U$1:$U$1200,'DIAS DE INVENTARIO TAT'!J$1)</f>
        <v>0</v>
      </c>
      <c r="K663">
        <f>+SUMIFS(inv!$D$1:$D$1200,inv!$A$1:$A$1200,$B663,inv!$T$1:$T$1200,$A663,inv!$U$1:$U$1200,'DIAS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+SUMIFS(inv!$D$1:$D$1200,inv!$A$1:$A$1200,$B664,inv!$T$1:$T$1200,$A664,inv!$U$1:$U$1200,'DIAS DE INVENTARIO TAT'!E$1)</f>
        <v>0</v>
      </c>
      <c r="F664">
        <f>+SUMIFS(inv!$D$1:$D$1200,inv!$A$1:$A$1200,$B664,inv!$T$1:$T$1200,$A664,inv!$U$1:$U$1200,'DIAS DE INVENTARIO TAT'!F$1)</f>
        <v>0</v>
      </c>
      <c r="G664">
        <f>+SUMIFS(inv!$D$1:$D$1200,inv!$A$1:$A$1200,$B664,inv!$T$1:$T$1200,$A664,inv!$U$1:$U$1200,'DIAS DE INVENTARIO TAT'!G$1)</f>
        <v>0</v>
      </c>
      <c r="H664">
        <f>+SUMIFS(inv!$D$1:$D$1200,inv!$A$1:$A$1200,$B664,inv!$T$1:$T$1200,$A664,inv!$U$1:$U$1200,'DIAS DE INVENTARIO TAT'!H$1)</f>
        <v>0</v>
      </c>
      <c r="I664">
        <f>+SUMIFS(inv!$D$1:$D$1200,inv!$A$1:$A$1200,$B664,inv!$T$1:$T$1200,$A664,inv!$U$1:$U$1200,'DIAS DE INVENTARIO TAT'!I$1)</f>
        <v>0</v>
      </c>
      <c r="J664">
        <f>+SUMIFS(inv!$D$1:$D$1200,inv!$A$1:$A$1200,$B664,inv!$T$1:$T$1200,$A664,inv!$U$1:$U$1200,'DIAS DE INVENTARIO TAT'!J$1)</f>
        <v>0</v>
      </c>
      <c r="K664">
        <f>+SUMIFS(inv!$D$1:$D$1200,inv!$A$1:$A$1200,$B664,inv!$T$1:$T$1200,$A664,inv!$U$1:$U$1200,'DIAS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+SUMIFS(inv!$D$1:$D$1200,inv!$A$1:$A$1200,$B665,inv!$T$1:$T$1200,$A665,inv!$U$1:$U$1200,'DIAS DE INVENTARIO TAT'!E$1)</f>
        <v>0</v>
      </c>
      <c r="F665">
        <f>+SUMIFS(inv!$D$1:$D$1200,inv!$A$1:$A$1200,$B665,inv!$T$1:$T$1200,$A665,inv!$U$1:$U$1200,'DIAS DE INVENTARIO TAT'!F$1)</f>
        <v>0</v>
      </c>
      <c r="G665">
        <f>+SUMIFS(inv!$D$1:$D$1200,inv!$A$1:$A$1200,$B665,inv!$T$1:$T$1200,$A665,inv!$U$1:$U$1200,'DIAS DE INVENTARIO TAT'!G$1)</f>
        <v>0</v>
      </c>
      <c r="H665">
        <f>+SUMIFS(inv!$D$1:$D$1200,inv!$A$1:$A$1200,$B665,inv!$T$1:$T$1200,$A665,inv!$U$1:$U$1200,'DIAS DE INVENTARIO TAT'!H$1)</f>
        <v>0</v>
      </c>
      <c r="I665">
        <f>+SUMIFS(inv!$D$1:$D$1200,inv!$A$1:$A$1200,$B665,inv!$T$1:$T$1200,$A665,inv!$U$1:$U$1200,'DIAS DE INVENTARIO TAT'!I$1)</f>
        <v>0</v>
      </c>
      <c r="J665">
        <f>+SUMIFS(inv!$D$1:$D$1200,inv!$A$1:$A$1200,$B665,inv!$T$1:$T$1200,$A665,inv!$U$1:$U$1200,'DIAS DE INVENTARIO TAT'!J$1)</f>
        <v>0</v>
      </c>
      <c r="K665">
        <f>+SUMIFS(inv!$D$1:$D$1200,inv!$A$1:$A$1200,$B665,inv!$T$1:$T$1200,$A665,inv!$U$1:$U$1200,'DIAS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+SUMIFS(inv!$D$1:$D$1200,inv!$A$1:$A$1200,$B666,inv!$T$1:$T$1200,$A666,inv!$U$1:$U$1200,'DIAS DE INVENTARIO TAT'!E$1)</f>
        <v>0</v>
      </c>
      <c r="F666">
        <f>+SUMIFS(inv!$D$1:$D$1200,inv!$A$1:$A$1200,$B666,inv!$T$1:$T$1200,$A666,inv!$U$1:$U$1200,'DIAS DE INVENTARIO TAT'!F$1)</f>
        <v>0</v>
      </c>
      <c r="G666">
        <f>+SUMIFS(inv!$D$1:$D$1200,inv!$A$1:$A$1200,$B666,inv!$T$1:$T$1200,$A666,inv!$U$1:$U$1200,'DIAS DE INVENTARIO TAT'!G$1)</f>
        <v>0</v>
      </c>
      <c r="H666">
        <f>+SUMIFS(inv!$D$1:$D$1200,inv!$A$1:$A$1200,$B666,inv!$T$1:$T$1200,$A666,inv!$U$1:$U$1200,'DIAS DE INVENTARIO TAT'!H$1)</f>
        <v>0</v>
      </c>
      <c r="I666">
        <f>+SUMIFS(inv!$D$1:$D$1200,inv!$A$1:$A$1200,$B666,inv!$T$1:$T$1200,$A666,inv!$U$1:$U$1200,'DIAS DE INVENTARIO TAT'!I$1)</f>
        <v>0</v>
      </c>
      <c r="J666">
        <f>+SUMIFS(inv!$D$1:$D$1200,inv!$A$1:$A$1200,$B666,inv!$T$1:$T$1200,$A666,inv!$U$1:$U$1200,'DIAS DE INVENTARIO TAT'!J$1)</f>
        <v>0</v>
      </c>
      <c r="K666">
        <f>+SUMIFS(inv!$D$1:$D$1200,inv!$A$1:$A$1200,$B666,inv!$T$1:$T$1200,$A666,inv!$U$1:$U$1200,'DIAS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+SUMIFS(inv!$D$1:$D$1200,inv!$A$1:$A$1200,$B667,inv!$T$1:$T$1200,$A667,inv!$U$1:$U$1200,'DIAS DE INVENTARIO TAT'!E$1)</f>
        <v>0</v>
      </c>
      <c r="F667">
        <f>+SUMIFS(inv!$D$1:$D$1200,inv!$A$1:$A$1200,$B667,inv!$T$1:$T$1200,$A667,inv!$U$1:$U$1200,'DIAS DE INVENTARIO TAT'!F$1)</f>
        <v>0</v>
      </c>
      <c r="G667">
        <f>+SUMIFS(inv!$D$1:$D$1200,inv!$A$1:$A$1200,$B667,inv!$T$1:$T$1200,$A667,inv!$U$1:$U$1200,'DIAS DE INVENTARIO TAT'!G$1)</f>
        <v>0</v>
      </c>
      <c r="H667">
        <f>+SUMIFS(inv!$D$1:$D$1200,inv!$A$1:$A$1200,$B667,inv!$T$1:$T$1200,$A667,inv!$U$1:$U$1200,'DIAS DE INVENTARIO TAT'!H$1)</f>
        <v>0</v>
      </c>
      <c r="I667">
        <f>+SUMIFS(inv!$D$1:$D$1200,inv!$A$1:$A$1200,$B667,inv!$T$1:$T$1200,$A667,inv!$U$1:$U$1200,'DIAS DE INVENTARIO TAT'!I$1)</f>
        <v>0</v>
      </c>
      <c r="J667">
        <f>+SUMIFS(inv!$D$1:$D$1200,inv!$A$1:$A$1200,$B667,inv!$T$1:$T$1200,$A667,inv!$U$1:$U$1200,'DIAS DE INVENTARIO TAT'!J$1)</f>
        <v>0</v>
      </c>
      <c r="K667">
        <f>+SUMIFS(inv!$D$1:$D$1200,inv!$A$1:$A$1200,$B667,inv!$T$1:$T$1200,$A667,inv!$U$1:$U$1200,'DIAS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+SUMIFS(inv!$D$1:$D$1200,inv!$A$1:$A$1200,$B668,inv!$T$1:$T$1200,$A668,inv!$U$1:$U$1200,'DIAS DE INVENTARIO TAT'!E$1)</f>
        <v>0</v>
      </c>
      <c r="F668">
        <f>+SUMIFS(inv!$D$1:$D$1200,inv!$A$1:$A$1200,$B668,inv!$T$1:$T$1200,$A668,inv!$U$1:$U$1200,'DIAS DE INVENTARIO TAT'!F$1)</f>
        <v>0</v>
      </c>
      <c r="G668">
        <f>+SUMIFS(inv!$D$1:$D$1200,inv!$A$1:$A$1200,$B668,inv!$T$1:$T$1200,$A668,inv!$U$1:$U$1200,'DIAS DE INVENTARIO TAT'!G$1)</f>
        <v>0</v>
      </c>
      <c r="H668">
        <f>+SUMIFS(inv!$D$1:$D$1200,inv!$A$1:$A$1200,$B668,inv!$T$1:$T$1200,$A668,inv!$U$1:$U$1200,'DIAS DE INVENTARIO TAT'!H$1)</f>
        <v>0</v>
      </c>
      <c r="I668">
        <f>+SUMIFS(inv!$D$1:$D$1200,inv!$A$1:$A$1200,$B668,inv!$T$1:$T$1200,$A668,inv!$U$1:$U$1200,'DIAS DE INVENTARIO TAT'!I$1)</f>
        <v>0</v>
      </c>
      <c r="J668">
        <f>+SUMIFS(inv!$D$1:$D$1200,inv!$A$1:$A$1200,$B668,inv!$T$1:$T$1200,$A668,inv!$U$1:$U$1200,'DIAS DE INVENTARIO TAT'!J$1)</f>
        <v>0</v>
      </c>
      <c r="K668">
        <f>+SUMIFS(inv!$D$1:$D$1200,inv!$A$1:$A$1200,$B668,inv!$T$1:$T$1200,$A668,inv!$U$1:$U$1200,'DIAS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+SUMIFS(inv!$D$1:$D$1200,inv!$A$1:$A$1200,$B669,inv!$T$1:$T$1200,$A669,inv!$U$1:$U$1200,'DIAS DE INVENTARIO TAT'!E$1)</f>
        <v>0</v>
      </c>
      <c r="F669">
        <f>+SUMIFS(inv!$D$1:$D$1200,inv!$A$1:$A$1200,$B669,inv!$T$1:$T$1200,$A669,inv!$U$1:$U$1200,'DIAS DE INVENTARIO TAT'!F$1)</f>
        <v>0</v>
      </c>
      <c r="G669">
        <f>+SUMIFS(inv!$D$1:$D$1200,inv!$A$1:$A$1200,$B669,inv!$T$1:$T$1200,$A669,inv!$U$1:$U$1200,'DIAS DE INVENTARIO TAT'!G$1)</f>
        <v>0</v>
      </c>
      <c r="H669">
        <f>+SUMIFS(inv!$D$1:$D$1200,inv!$A$1:$A$1200,$B669,inv!$T$1:$T$1200,$A669,inv!$U$1:$U$1200,'DIAS DE INVENTARIO TAT'!H$1)</f>
        <v>0</v>
      </c>
      <c r="I669">
        <f>+SUMIFS(inv!$D$1:$D$1200,inv!$A$1:$A$1200,$B669,inv!$T$1:$T$1200,$A669,inv!$U$1:$U$1200,'DIAS DE INVENTARIO TAT'!I$1)</f>
        <v>0</v>
      </c>
      <c r="J669">
        <f>+SUMIFS(inv!$D$1:$D$1200,inv!$A$1:$A$1200,$B669,inv!$T$1:$T$1200,$A669,inv!$U$1:$U$1200,'DIAS DE INVENTARIO TAT'!J$1)</f>
        <v>0</v>
      </c>
      <c r="K669">
        <f>+SUMIFS(inv!$D$1:$D$1200,inv!$A$1:$A$1200,$B669,inv!$T$1:$T$1200,$A669,inv!$U$1:$U$1200,'DIAS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+SUMIFS(inv!$D$1:$D$1200,inv!$A$1:$A$1200,$B670,inv!$T$1:$T$1200,$A670,inv!$U$1:$U$1200,'DIAS DE INVENTARIO TAT'!E$1)</f>
        <v>0</v>
      </c>
      <c r="F670">
        <f>+SUMIFS(inv!$D$1:$D$1200,inv!$A$1:$A$1200,$B670,inv!$T$1:$T$1200,$A670,inv!$U$1:$U$1200,'DIAS DE INVENTARIO TAT'!F$1)</f>
        <v>0</v>
      </c>
      <c r="G670">
        <f>+SUMIFS(inv!$D$1:$D$1200,inv!$A$1:$A$1200,$B670,inv!$T$1:$T$1200,$A670,inv!$U$1:$U$1200,'DIAS DE INVENTARIO TAT'!G$1)</f>
        <v>0</v>
      </c>
      <c r="H670">
        <f>+SUMIFS(inv!$D$1:$D$1200,inv!$A$1:$A$1200,$B670,inv!$T$1:$T$1200,$A670,inv!$U$1:$U$1200,'DIAS DE INVENTARIO TAT'!H$1)</f>
        <v>0</v>
      </c>
      <c r="I670">
        <f>+SUMIFS(inv!$D$1:$D$1200,inv!$A$1:$A$1200,$B670,inv!$T$1:$T$1200,$A670,inv!$U$1:$U$1200,'DIAS DE INVENTARIO TAT'!I$1)</f>
        <v>0</v>
      </c>
      <c r="J670">
        <f>+SUMIFS(inv!$D$1:$D$1200,inv!$A$1:$A$1200,$B670,inv!$T$1:$T$1200,$A670,inv!$U$1:$U$1200,'DIAS DE INVENTARIO TAT'!J$1)</f>
        <v>0</v>
      </c>
      <c r="K670">
        <f>+SUMIFS(inv!$D$1:$D$1200,inv!$A$1:$A$1200,$B670,inv!$T$1:$T$1200,$A670,inv!$U$1:$U$1200,'DIAS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+SUMIFS(inv!$D$1:$D$1200,inv!$A$1:$A$1200,$B671,inv!$T$1:$T$1200,$A671,inv!$U$1:$U$1200,'DIAS DE INVENTARIO TAT'!E$1)</f>
        <v>0</v>
      </c>
      <c r="F671">
        <f>+SUMIFS(inv!$D$1:$D$1200,inv!$A$1:$A$1200,$B671,inv!$T$1:$T$1200,$A671,inv!$U$1:$U$1200,'DIAS DE INVENTARIO TAT'!F$1)</f>
        <v>0</v>
      </c>
      <c r="G671">
        <f>+SUMIFS(inv!$D$1:$D$1200,inv!$A$1:$A$1200,$B671,inv!$T$1:$T$1200,$A671,inv!$U$1:$U$1200,'DIAS DE INVENTARIO TAT'!G$1)</f>
        <v>0</v>
      </c>
      <c r="H671">
        <f>+SUMIFS(inv!$D$1:$D$1200,inv!$A$1:$A$1200,$B671,inv!$T$1:$T$1200,$A671,inv!$U$1:$U$1200,'DIAS DE INVENTARIO TAT'!H$1)</f>
        <v>0</v>
      </c>
      <c r="I671">
        <f>+SUMIFS(inv!$D$1:$D$1200,inv!$A$1:$A$1200,$B671,inv!$T$1:$T$1200,$A671,inv!$U$1:$U$1200,'DIAS DE INVENTARIO TAT'!I$1)</f>
        <v>0</v>
      </c>
      <c r="J671">
        <f>+SUMIFS(inv!$D$1:$D$1200,inv!$A$1:$A$1200,$B671,inv!$T$1:$T$1200,$A671,inv!$U$1:$U$1200,'DIAS DE INVENTARIO TAT'!J$1)</f>
        <v>0</v>
      </c>
      <c r="K671">
        <f>+SUMIFS(inv!$D$1:$D$1200,inv!$A$1:$A$1200,$B671,inv!$T$1:$T$1200,$A671,inv!$U$1:$U$1200,'DIAS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+SUMIFS(inv!$D$1:$D$1200,inv!$A$1:$A$1200,$B672,inv!$T$1:$T$1200,$A672,inv!$U$1:$U$1200,'DIAS DE INVENTARIO TAT'!E$1)</f>
        <v>0</v>
      </c>
      <c r="F672">
        <f>+SUMIFS(inv!$D$1:$D$1200,inv!$A$1:$A$1200,$B672,inv!$T$1:$T$1200,$A672,inv!$U$1:$U$1200,'DIAS DE INVENTARIO TAT'!F$1)</f>
        <v>0</v>
      </c>
      <c r="G672">
        <f>+SUMIFS(inv!$D$1:$D$1200,inv!$A$1:$A$1200,$B672,inv!$T$1:$T$1200,$A672,inv!$U$1:$U$1200,'DIAS DE INVENTARIO TAT'!G$1)</f>
        <v>0</v>
      </c>
      <c r="H672">
        <f>+SUMIFS(inv!$D$1:$D$1200,inv!$A$1:$A$1200,$B672,inv!$T$1:$T$1200,$A672,inv!$U$1:$U$1200,'DIAS DE INVENTARIO TAT'!H$1)</f>
        <v>0</v>
      </c>
      <c r="I672">
        <f>+SUMIFS(inv!$D$1:$D$1200,inv!$A$1:$A$1200,$B672,inv!$T$1:$T$1200,$A672,inv!$U$1:$U$1200,'DIAS DE INVENTARIO TAT'!I$1)</f>
        <v>0</v>
      </c>
      <c r="J672">
        <f>+SUMIFS(inv!$D$1:$D$1200,inv!$A$1:$A$1200,$B672,inv!$T$1:$T$1200,$A672,inv!$U$1:$U$1200,'DIAS DE INVENTARIO TAT'!J$1)</f>
        <v>0</v>
      </c>
      <c r="K672">
        <f>+SUMIFS(inv!$D$1:$D$1200,inv!$A$1:$A$1200,$B672,inv!$T$1:$T$1200,$A672,inv!$U$1:$U$1200,'DIAS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+SUMIFS(inv!$D$1:$D$1200,inv!$A$1:$A$1200,$B673,inv!$T$1:$T$1200,$A673,inv!$U$1:$U$1200,'DIAS DE INVENTARIO TAT'!E$1)</f>
        <v>0</v>
      </c>
      <c r="F673">
        <f>+SUMIFS(inv!$D$1:$D$1200,inv!$A$1:$A$1200,$B673,inv!$T$1:$T$1200,$A673,inv!$U$1:$U$1200,'DIAS DE INVENTARIO TAT'!F$1)</f>
        <v>0</v>
      </c>
      <c r="G673">
        <f>+SUMIFS(inv!$D$1:$D$1200,inv!$A$1:$A$1200,$B673,inv!$T$1:$T$1200,$A673,inv!$U$1:$U$1200,'DIAS DE INVENTARIO TAT'!G$1)</f>
        <v>0</v>
      </c>
      <c r="H673">
        <f>+SUMIFS(inv!$D$1:$D$1200,inv!$A$1:$A$1200,$B673,inv!$T$1:$T$1200,$A673,inv!$U$1:$U$1200,'DIAS DE INVENTARIO TAT'!H$1)</f>
        <v>0</v>
      </c>
      <c r="I673">
        <f>+SUMIFS(inv!$D$1:$D$1200,inv!$A$1:$A$1200,$B673,inv!$T$1:$T$1200,$A673,inv!$U$1:$U$1200,'DIAS DE INVENTARIO TAT'!I$1)</f>
        <v>0</v>
      </c>
      <c r="J673">
        <f>+SUMIFS(inv!$D$1:$D$1200,inv!$A$1:$A$1200,$B673,inv!$T$1:$T$1200,$A673,inv!$U$1:$U$1200,'DIAS DE INVENTARIO TAT'!J$1)</f>
        <v>0</v>
      </c>
      <c r="K673">
        <f>+SUMIFS(inv!$D$1:$D$1200,inv!$A$1:$A$1200,$B673,inv!$T$1:$T$1200,$A673,inv!$U$1:$U$1200,'DIAS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+SUMIFS(inv!$D$1:$D$1200,inv!$A$1:$A$1200,$B674,inv!$T$1:$T$1200,$A674,inv!$U$1:$U$1200,'DIAS DE INVENTARIO TAT'!E$1)</f>
        <v>0</v>
      </c>
      <c r="F674">
        <f>+SUMIFS(inv!$D$1:$D$1200,inv!$A$1:$A$1200,$B674,inv!$T$1:$T$1200,$A674,inv!$U$1:$U$1200,'DIAS DE INVENTARIO TAT'!F$1)</f>
        <v>0</v>
      </c>
      <c r="G674">
        <f>+SUMIFS(inv!$D$1:$D$1200,inv!$A$1:$A$1200,$B674,inv!$T$1:$T$1200,$A674,inv!$U$1:$U$1200,'DIAS DE INVENTARIO TAT'!G$1)</f>
        <v>0</v>
      </c>
      <c r="H674">
        <f>+SUMIFS(inv!$D$1:$D$1200,inv!$A$1:$A$1200,$B674,inv!$T$1:$T$1200,$A674,inv!$U$1:$U$1200,'DIAS DE INVENTARIO TAT'!H$1)</f>
        <v>0</v>
      </c>
      <c r="I674">
        <f>+SUMIFS(inv!$D$1:$D$1200,inv!$A$1:$A$1200,$B674,inv!$T$1:$T$1200,$A674,inv!$U$1:$U$1200,'DIAS DE INVENTARIO TAT'!I$1)</f>
        <v>0</v>
      </c>
      <c r="J674">
        <f>+SUMIFS(inv!$D$1:$D$1200,inv!$A$1:$A$1200,$B674,inv!$T$1:$T$1200,$A674,inv!$U$1:$U$1200,'DIAS DE INVENTARIO TAT'!J$1)</f>
        <v>0</v>
      </c>
      <c r="K674">
        <f>+SUMIFS(inv!$D$1:$D$1200,inv!$A$1:$A$1200,$B674,inv!$T$1:$T$1200,$A674,inv!$U$1:$U$1200,'DIAS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+SUMIFS(inv!$D$1:$D$1200,inv!$A$1:$A$1200,$B675,inv!$T$1:$T$1200,$A675,inv!$U$1:$U$1200,'DIAS DE INVENTARIO TAT'!E$1)</f>
        <v>0</v>
      </c>
      <c r="F675">
        <f>+SUMIFS(inv!$D$1:$D$1200,inv!$A$1:$A$1200,$B675,inv!$T$1:$T$1200,$A675,inv!$U$1:$U$1200,'DIAS DE INVENTARIO TAT'!F$1)</f>
        <v>0</v>
      </c>
      <c r="G675">
        <f>+SUMIFS(inv!$D$1:$D$1200,inv!$A$1:$A$1200,$B675,inv!$T$1:$T$1200,$A675,inv!$U$1:$U$1200,'DIAS DE INVENTARIO TAT'!G$1)</f>
        <v>0</v>
      </c>
      <c r="H675">
        <f>+SUMIFS(inv!$D$1:$D$1200,inv!$A$1:$A$1200,$B675,inv!$T$1:$T$1200,$A675,inv!$U$1:$U$1200,'DIAS DE INVENTARIO TAT'!H$1)</f>
        <v>0</v>
      </c>
      <c r="I675">
        <f>+SUMIFS(inv!$D$1:$D$1200,inv!$A$1:$A$1200,$B675,inv!$T$1:$T$1200,$A675,inv!$U$1:$U$1200,'DIAS DE INVENTARIO TAT'!I$1)</f>
        <v>0</v>
      </c>
      <c r="J675">
        <f>+SUMIFS(inv!$D$1:$D$1200,inv!$A$1:$A$1200,$B675,inv!$T$1:$T$1200,$A675,inv!$U$1:$U$1200,'DIAS DE INVENTARIO TAT'!J$1)</f>
        <v>0</v>
      </c>
      <c r="K675">
        <f>+SUMIFS(inv!$D$1:$D$1200,inv!$A$1:$A$1200,$B675,inv!$T$1:$T$1200,$A675,inv!$U$1:$U$1200,'DIAS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+SUMIFS(inv!$D$1:$D$1200,inv!$A$1:$A$1200,$B676,inv!$T$1:$T$1200,$A676,inv!$U$1:$U$1200,'DIAS DE INVENTARIO TAT'!E$1)</f>
        <v>0</v>
      </c>
      <c r="F676">
        <f>+SUMIFS(inv!$D$1:$D$1200,inv!$A$1:$A$1200,$B676,inv!$T$1:$T$1200,$A676,inv!$U$1:$U$1200,'DIAS DE INVENTARIO TAT'!F$1)</f>
        <v>0</v>
      </c>
      <c r="G676">
        <f>+SUMIFS(inv!$D$1:$D$1200,inv!$A$1:$A$1200,$B676,inv!$T$1:$T$1200,$A676,inv!$U$1:$U$1200,'DIAS DE INVENTARIO TAT'!G$1)</f>
        <v>0</v>
      </c>
      <c r="H676">
        <f>+SUMIFS(inv!$D$1:$D$1200,inv!$A$1:$A$1200,$B676,inv!$T$1:$T$1200,$A676,inv!$U$1:$U$1200,'DIAS DE INVENTARIO TAT'!H$1)</f>
        <v>0</v>
      </c>
      <c r="I676">
        <f>+SUMIFS(inv!$D$1:$D$1200,inv!$A$1:$A$1200,$B676,inv!$T$1:$T$1200,$A676,inv!$U$1:$U$1200,'DIAS DE INVENTARIO TAT'!I$1)</f>
        <v>0</v>
      </c>
      <c r="J676">
        <f>+SUMIFS(inv!$D$1:$D$1200,inv!$A$1:$A$1200,$B676,inv!$T$1:$T$1200,$A676,inv!$U$1:$U$1200,'DIAS DE INVENTARIO TAT'!J$1)</f>
        <v>0</v>
      </c>
      <c r="K676">
        <f>+SUMIFS(inv!$D$1:$D$1200,inv!$A$1:$A$1200,$B676,inv!$T$1:$T$1200,$A676,inv!$U$1:$U$1200,'DIAS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+SUMIFS(inv!$D$1:$D$1200,inv!$A$1:$A$1200,$B677,inv!$T$1:$T$1200,$A677,inv!$U$1:$U$1200,'DIAS DE INVENTARIO TAT'!E$1)</f>
        <v>0</v>
      </c>
      <c r="F677">
        <f>+SUMIFS(inv!$D$1:$D$1200,inv!$A$1:$A$1200,$B677,inv!$T$1:$T$1200,$A677,inv!$U$1:$U$1200,'DIAS DE INVENTARIO TAT'!F$1)</f>
        <v>0</v>
      </c>
      <c r="G677">
        <f>+SUMIFS(inv!$D$1:$D$1200,inv!$A$1:$A$1200,$B677,inv!$T$1:$T$1200,$A677,inv!$U$1:$U$1200,'DIAS DE INVENTARIO TAT'!G$1)</f>
        <v>0</v>
      </c>
      <c r="H677">
        <f>+SUMIFS(inv!$D$1:$D$1200,inv!$A$1:$A$1200,$B677,inv!$T$1:$T$1200,$A677,inv!$U$1:$U$1200,'DIAS DE INVENTARIO TAT'!H$1)</f>
        <v>0</v>
      </c>
      <c r="I677">
        <f>+SUMIFS(inv!$D$1:$D$1200,inv!$A$1:$A$1200,$B677,inv!$T$1:$T$1200,$A677,inv!$U$1:$U$1200,'DIAS DE INVENTARIO TAT'!I$1)</f>
        <v>0</v>
      </c>
      <c r="J677">
        <f>+SUMIFS(inv!$D$1:$D$1200,inv!$A$1:$A$1200,$B677,inv!$T$1:$T$1200,$A677,inv!$U$1:$U$1200,'DIAS DE INVENTARIO TAT'!J$1)</f>
        <v>0</v>
      </c>
      <c r="K677">
        <f>+SUMIFS(inv!$D$1:$D$1200,inv!$A$1:$A$1200,$B677,inv!$T$1:$T$1200,$A677,inv!$U$1:$U$1200,'DIAS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+SUMIFS(inv!$D$1:$D$1200,inv!$A$1:$A$1200,$B678,inv!$T$1:$T$1200,$A678,inv!$U$1:$U$1200,'DIAS DE INVENTARIO TAT'!E$1)</f>
        <v>0</v>
      </c>
      <c r="F678">
        <f>+SUMIFS(inv!$D$1:$D$1200,inv!$A$1:$A$1200,$B678,inv!$T$1:$T$1200,$A678,inv!$U$1:$U$1200,'DIAS DE INVENTARIO TAT'!F$1)</f>
        <v>0</v>
      </c>
      <c r="G678">
        <f>+SUMIFS(inv!$D$1:$D$1200,inv!$A$1:$A$1200,$B678,inv!$T$1:$T$1200,$A678,inv!$U$1:$U$1200,'DIAS DE INVENTARIO TAT'!G$1)</f>
        <v>0</v>
      </c>
      <c r="H678">
        <f>+SUMIFS(inv!$D$1:$D$1200,inv!$A$1:$A$1200,$B678,inv!$T$1:$T$1200,$A678,inv!$U$1:$U$1200,'DIAS DE INVENTARIO TAT'!H$1)</f>
        <v>0</v>
      </c>
      <c r="I678">
        <f>+SUMIFS(inv!$D$1:$D$1200,inv!$A$1:$A$1200,$B678,inv!$T$1:$T$1200,$A678,inv!$U$1:$U$1200,'DIAS DE INVENTARIO TAT'!I$1)</f>
        <v>0</v>
      </c>
      <c r="J678">
        <f>+SUMIFS(inv!$D$1:$D$1200,inv!$A$1:$A$1200,$B678,inv!$T$1:$T$1200,$A678,inv!$U$1:$U$1200,'DIAS DE INVENTARIO TAT'!J$1)</f>
        <v>0</v>
      </c>
      <c r="K678">
        <f>+SUMIFS(inv!$D$1:$D$1200,inv!$A$1:$A$1200,$B678,inv!$T$1:$T$1200,$A678,inv!$U$1:$U$1200,'DIAS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+SUMIFS(inv!$D$1:$D$1200,inv!$A$1:$A$1200,$B679,inv!$T$1:$T$1200,$A679,inv!$U$1:$U$1200,'DIAS DE INVENTARIO TAT'!E$1)</f>
        <v>0</v>
      </c>
      <c r="F679">
        <f>+SUMIFS(inv!$D$1:$D$1200,inv!$A$1:$A$1200,$B679,inv!$T$1:$T$1200,$A679,inv!$U$1:$U$1200,'DIAS DE INVENTARIO TAT'!F$1)</f>
        <v>0</v>
      </c>
      <c r="G679">
        <f>+SUMIFS(inv!$D$1:$D$1200,inv!$A$1:$A$1200,$B679,inv!$T$1:$T$1200,$A679,inv!$U$1:$U$1200,'DIAS DE INVENTARIO TAT'!G$1)</f>
        <v>0</v>
      </c>
      <c r="H679">
        <f>+SUMIFS(inv!$D$1:$D$1200,inv!$A$1:$A$1200,$B679,inv!$T$1:$T$1200,$A679,inv!$U$1:$U$1200,'DIAS DE INVENTARIO TAT'!H$1)</f>
        <v>0</v>
      </c>
      <c r="I679">
        <f>+SUMIFS(inv!$D$1:$D$1200,inv!$A$1:$A$1200,$B679,inv!$T$1:$T$1200,$A679,inv!$U$1:$U$1200,'DIAS DE INVENTARIO TAT'!I$1)</f>
        <v>0</v>
      </c>
      <c r="J679">
        <f>+SUMIFS(inv!$D$1:$D$1200,inv!$A$1:$A$1200,$B679,inv!$T$1:$T$1200,$A679,inv!$U$1:$U$1200,'DIAS DE INVENTARIO TAT'!J$1)</f>
        <v>0</v>
      </c>
      <c r="K679">
        <f>+SUMIFS(inv!$D$1:$D$1200,inv!$A$1:$A$1200,$B679,inv!$T$1:$T$1200,$A679,inv!$U$1:$U$1200,'DIAS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+SUMIFS(inv!$D$1:$D$1200,inv!$A$1:$A$1200,$B680,inv!$T$1:$T$1200,$A680,inv!$U$1:$U$1200,'DIAS DE INVENTARIO TAT'!E$1)</f>
        <v>0</v>
      </c>
      <c r="F680">
        <f>+SUMIFS(inv!$D$1:$D$1200,inv!$A$1:$A$1200,$B680,inv!$T$1:$T$1200,$A680,inv!$U$1:$U$1200,'DIAS DE INVENTARIO TAT'!F$1)</f>
        <v>0</v>
      </c>
      <c r="G680">
        <f>+SUMIFS(inv!$D$1:$D$1200,inv!$A$1:$A$1200,$B680,inv!$T$1:$T$1200,$A680,inv!$U$1:$U$1200,'DIAS DE INVENTARIO TAT'!G$1)</f>
        <v>0</v>
      </c>
      <c r="H680">
        <f>+SUMIFS(inv!$D$1:$D$1200,inv!$A$1:$A$1200,$B680,inv!$T$1:$T$1200,$A680,inv!$U$1:$U$1200,'DIAS DE INVENTARIO TAT'!H$1)</f>
        <v>0</v>
      </c>
      <c r="I680">
        <f>+SUMIFS(inv!$D$1:$D$1200,inv!$A$1:$A$1200,$B680,inv!$T$1:$T$1200,$A680,inv!$U$1:$U$1200,'DIAS DE INVENTARIO TAT'!I$1)</f>
        <v>0</v>
      </c>
      <c r="J680">
        <f>+SUMIFS(inv!$D$1:$D$1200,inv!$A$1:$A$1200,$B680,inv!$T$1:$T$1200,$A680,inv!$U$1:$U$1200,'DIAS DE INVENTARIO TAT'!J$1)</f>
        <v>0</v>
      </c>
      <c r="K680">
        <f>+SUMIFS(inv!$D$1:$D$1200,inv!$A$1:$A$1200,$B680,inv!$T$1:$T$1200,$A680,inv!$U$1:$U$1200,'DIAS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+SUMIFS(inv!$D$1:$D$1200,inv!$A$1:$A$1200,$B681,inv!$T$1:$T$1200,$A681,inv!$U$1:$U$1200,'DIAS DE INVENTARIO TAT'!E$1)</f>
        <v>0</v>
      </c>
      <c r="F681">
        <f>+SUMIFS(inv!$D$1:$D$1200,inv!$A$1:$A$1200,$B681,inv!$T$1:$T$1200,$A681,inv!$U$1:$U$1200,'DIAS DE INVENTARIO TAT'!F$1)</f>
        <v>0</v>
      </c>
      <c r="G681">
        <f>+SUMIFS(inv!$D$1:$D$1200,inv!$A$1:$A$1200,$B681,inv!$T$1:$T$1200,$A681,inv!$U$1:$U$1200,'DIAS DE INVENTARIO TAT'!G$1)</f>
        <v>0</v>
      </c>
      <c r="H681">
        <f>+SUMIFS(inv!$D$1:$D$1200,inv!$A$1:$A$1200,$B681,inv!$T$1:$T$1200,$A681,inv!$U$1:$U$1200,'DIAS DE INVENTARIO TAT'!H$1)</f>
        <v>0</v>
      </c>
      <c r="I681">
        <f>+SUMIFS(inv!$D$1:$D$1200,inv!$A$1:$A$1200,$B681,inv!$T$1:$T$1200,$A681,inv!$U$1:$U$1200,'DIAS DE INVENTARIO TAT'!I$1)</f>
        <v>0</v>
      </c>
      <c r="J681">
        <f>+SUMIFS(inv!$D$1:$D$1200,inv!$A$1:$A$1200,$B681,inv!$T$1:$T$1200,$A681,inv!$U$1:$U$1200,'DIAS DE INVENTARIO TAT'!J$1)</f>
        <v>0</v>
      </c>
      <c r="K681">
        <f>+SUMIFS(inv!$D$1:$D$1200,inv!$A$1:$A$1200,$B681,inv!$T$1:$T$1200,$A681,inv!$U$1:$U$1200,'DIAS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+SUMIFS(inv!$D$1:$D$1200,inv!$A$1:$A$1200,$B682,inv!$T$1:$T$1200,$A682,inv!$U$1:$U$1200,'DIAS DE INVENTARIO TAT'!E$1)</f>
        <v>0</v>
      </c>
      <c r="F682">
        <f>+SUMIFS(inv!$D$1:$D$1200,inv!$A$1:$A$1200,$B682,inv!$T$1:$T$1200,$A682,inv!$U$1:$U$1200,'DIAS DE INVENTARIO TAT'!F$1)</f>
        <v>0</v>
      </c>
      <c r="G682">
        <f>+SUMIFS(inv!$D$1:$D$1200,inv!$A$1:$A$1200,$B682,inv!$T$1:$T$1200,$A682,inv!$U$1:$U$1200,'DIAS DE INVENTARIO TAT'!G$1)</f>
        <v>0</v>
      </c>
      <c r="H682">
        <f>+SUMIFS(inv!$D$1:$D$1200,inv!$A$1:$A$1200,$B682,inv!$T$1:$T$1200,$A682,inv!$U$1:$U$1200,'DIAS DE INVENTARIO TAT'!H$1)</f>
        <v>0</v>
      </c>
      <c r="I682">
        <f>+SUMIFS(inv!$D$1:$D$1200,inv!$A$1:$A$1200,$B682,inv!$T$1:$T$1200,$A682,inv!$U$1:$U$1200,'DIAS DE INVENTARIO TAT'!I$1)</f>
        <v>0</v>
      </c>
      <c r="J682">
        <f>+SUMIFS(inv!$D$1:$D$1200,inv!$A$1:$A$1200,$B682,inv!$T$1:$T$1200,$A682,inv!$U$1:$U$1200,'DIAS DE INVENTARIO TAT'!J$1)</f>
        <v>0</v>
      </c>
      <c r="K682">
        <f>+SUMIFS(inv!$D$1:$D$1200,inv!$A$1:$A$1200,$B682,inv!$T$1:$T$1200,$A682,inv!$U$1:$U$1200,'DIAS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+SUMIFS(inv!$D$1:$D$1200,inv!$A$1:$A$1200,$B683,inv!$T$1:$T$1200,$A683,inv!$U$1:$U$1200,'DIAS DE INVENTARIO TAT'!E$1)</f>
        <v>0</v>
      </c>
      <c r="F683">
        <f>+SUMIFS(inv!$D$1:$D$1200,inv!$A$1:$A$1200,$B683,inv!$T$1:$T$1200,$A683,inv!$U$1:$U$1200,'DIAS DE INVENTARIO TAT'!F$1)</f>
        <v>0</v>
      </c>
      <c r="G683">
        <f>+SUMIFS(inv!$D$1:$D$1200,inv!$A$1:$A$1200,$B683,inv!$T$1:$T$1200,$A683,inv!$U$1:$U$1200,'DIAS DE INVENTARIO TAT'!G$1)</f>
        <v>0</v>
      </c>
      <c r="H683">
        <f>+SUMIFS(inv!$D$1:$D$1200,inv!$A$1:$A$1200,$B683,inv!$T$1:$T$1200,$A683,inv!$U$1:$U$1200,'DIAS DE INVENTARIO TAT'!H$1)</f>
        <v>0</v>
      </c>
      <c r="I683">
        <f>+SUMIFS(inv!$D$1:$D$1200,inv!$A$1:$A$1200,$B683,inv!$T$1:$T$1200,$A683,inv!$U$1:$U$1200,'DIAS DE INVENTARIO TAT'!I$1)</f>
        <v>0</v>
      </c>
      <c r="J683">
        <f>+SUMIFS(inv!$D$1:$D$1200,inv!$A$1:$A$1200,$B683,inv!$T$1:$T$1200,$A683,inv!$U$1:$U$1200,'DIAS DE INVENTARIO TAT'!J$1)</f>
        <v>0</v>
      </c>
      <c r="K683">
        <f>+SUMIFS(inv!$D$1:$D$1200,inv!$A$1:$A$1200,$B683,inv!$T$1:$T$1200,$A683,inv!$U$1:$U$1200,'DIAS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+SUMIFS(inv!$D$1:$D$1200,inv!$A$1:$A$1200,$B684,inv!$T$1:$T$1200,$A684,inv!$U$1:$U$1200,'DIAS DE INVENTARIO TAT'!E$1)</f>
        <v>0</v>
      </c>
      <c r="F684">
        <f>+SUMIFS(inv!$D$1:$D$1200,inv!$A$1:$A$1200,$B684,inv!$T$1:$T$1200,$A684,inv!$U$1:$U$1200,'DIAS DE INVENTARIO TAT'!F$1)</f>
        <v>0</v>
      </c>
      <c r="G684">
        <f>+SUMIFS(inv!$D$1:$D$1200,inv!$A$1:$A$1200,$B684,inv!$T$1:$T$1200,$A684,inv!$U$1:$U$1200,'DIAS DE INVENTARIO TAT'!G$1)</f>
        <v>0</v>
      </c>
      <c r="H684">
        <f>+SUMIFS(inv!$D$1:$D$1200,inv!$A$1:$A$1200,$B684,inv!$T$1:$T$1200,$A684,inv!$U$1:$U$1200,'DIAS DE INVENTARIO TAT'!H$1)</f>
        <v>0</v>
      </c>
      <c r="I684">
        <f>+SUMIFS(inv!$D$1:$D$1200,inv!$A$1:$A$1200,$B684,inv!$T$1:$T$1200,$A684,inv!$U$1:$U$1200,'DIAS DE INVENTARIO TAT'!I$1)</f>
        <v>0</v>
      </c>
      <c r="J684">
        <f>+SUMIFS(inv!$D$1:$D$1200,inv!$A$1:$A$1200,$B684,inv!$T$1:$T$1200,$A684,inv!$U$1:$U$1200,'DIAS DE INVENTARIO TAT'!J$1)</f>
        <v>0</v>
      </c>
      <c r="K684">
        <f>+SUMIFS(inv!$D$1:$D$1200,inv!$A$1:$A$1200,$B684,inv!$T$1:$T$1200,$A684,inv!$U$1:$U$1200,'DIAS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+SUMIFS(inv!$D$1:$D$1200,inv!$A$1:$A$1200,$B685,inv!$T$1:$T$1200,$A685,inv!$U$1:$U$1200,'DIAS DE INVENTARIO TAT'!E$1)</f>
        <v>0</v>
      </c>
      <c r="F685">
        <f>+SUMIFS(inv!$D$1:$D$1200,inv!$A$1:$A$1200,$B685,inv!$T$1:$T$1200,$A685,inv!$U$1:$U$1200,'DIAS DE INVENTARIO TAT'!F$1)</f>
        <v>0</v>
      </c>
      <c r="G685">
        <f>+SUMIFS(inv!$D$1:$D$1200,inv!$A$1:$A$1200,$B685,inv!$T$1:$T$1200,$A685,inv!$U$1:$U$1200,'DIAS DE INVENTARIO TAT'!G$1)</f>
        <v>0</v>
      </c>
      <c r="H685">
        <f>+SUMIFS(inv!$D$1:$D$1200,inv!$A$1:$A$1200,$B685,inv!$T$1:$T$1200,$A685,inv!$U$1:$U$1200,'DIAS DE INVENTARIO TAT'!H$1)</f>
        <v>0</v>
      </c>
      <c r="I685">
        <f>+SUMIFS(inv!$D$1:$D$1200,inv!$A$1:$A$1200,$B685,inv!$T$1:$T$1200,$A685,inv!$U$1:$U$1200,'DIAS DE INVENTARIO TAT'!I$1)</f>
        <v>0</v>
      </c>
      <c r="J685">
        <f>+SUMIFS(inv!$D$1:$D$1200,inv!$A$1:$A$1200,$B685,inv!$T$1:$T$1200,$A685,inv!$U$1:$U$1200,'DIAS DE INVENTARIO TAT'!J$1)</f>
        <v>0</v>
      </c>
      <c r="K685">
        <f>+SUMIFS(inv!$D$1:$D$1200,inv!$A$1:$A$1200,$B685,inv!$T$1:$T$1200,$A685,inv!$U$1:$U$1200,'DIAS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+SUMIFS(inv!$D$1:$D$1200,inv!$A$1:$A$1200,$B686,inv!$T$1:$T$1200,$A686,inv!$U$1:$U$1200,'DIAS DE INVENTARIO TAT'!E$1)</f>
        <v>0</v>
      </c>
      <c r="F686">
        <f>+SUMIFS(inv!$D$1:$D$1200,inv!$A$1:$A$1200,$B686,inv!$T$1:$T$1200,$A686,inv!$U$1:$U$1200,'DIAS DE INVENTARIO TAT'!F$1)</f>
        <v>0</v>
      </c>
      <c r="G686">
        <f>+SUMIFS(inv!$D$1:$D$1200,inv!$A$1:$A$1200,$B686,inv!$T$1:$T$1200,$A686,inv!$U$1:$U$1200,'DIAS DE INVENTARIO TAT'!G$1)</f>
        <v>0</v>
      </c>
      <c r="H686">
        <f>+SUMIFS(inv!$D$1:$D$1200,inv!$A$1:$A$1200,$B686,inv!$T$1:$T$1200,$A686,inv!$U$1:$U$1200,'DIAS DE INVENTARIO TAT'!H$1)</f>
        <v>0</v>
      </c>
      <c r="I686">
        <f>+SUMIFS(inv!$D$1:$D$1200,inv!$A$1:$A$1200,$B686,inv!$T$1:$T$1200,$A686,inv!$U$1:$U$1200,'DIAS DE INVENTARIO TAT'!I$1)</f>
        <v>0</v>
      </c>
      <c r="J686">
        <f>+SUMIFS(inv!$D$1:$D$1200,inv!$A$1:$A$1200,$B686,inv!$T$1:$T$1200,$A686,inv!$U$1:$U$1200,'DIAS DE INVENTARIO TAT'!J$1)</f>
        <v>0</v>
      </c>
      <c r="K686">
        <f>+SUMIFS(inv!$D$1:$D$1200,inv!$A$1:$A$1200,$B686,inv!$T$1:$T$1200,$A686,inv!$U$1:$U$1200,'DIAS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+SUMIFS(inv!$D$1:$D$1200,inv!$A$1:$A$1200,$B687,inv!$T$1:$T$1200,$A687,inv!$U$1:$U$1200,'DIAS DE INVENTARIO TAT'!E$1)</f>
        <v>0</v>
      </c>
      <c r="F687">
        <f>+SUMIFS(inv!$D$1:$D$1200,inv!$A$1:$A$1200,$B687,inv!$T$1:$T$1200,$A687,inv!$U$1:$U$1200,'DIAS DE INVENTARIO TAT'!F$1)</f>
        <v>0</v>
      </c>
      <c r="G687">
        <f>+SUMIFS(inv!$D$1:$D$1200,inv!$A$1:$A$1200,$B687,inv!$T$1:$T$1200,$A687,inv!$U$1:$U$1200,'DIAS DE INVENTARIO TAT'!G$1)</f>
        <v>0</v>
      </c>
      <c r="H687">
        <f>+SUMIFS(inv!$D$1:$D$1200,inv!$A$1:$A$1200,$B687,inv!$T$1:$T$1200,$A687,inv!$U$1:$U$1200,'DIAS DE INVENTARIO TAT'!H$1)</f>
        <v>0</v>
      </c>
      <c r="I687">
        <f>+SUMIFS(inv!$D$1:$D$1200,inv!$A$1:$A$1200,$B687,inv!$T$1:$T$1200,$A687,inv!$U$1:$U$1200,'DIAS DE INVENTARIO TAT'!I$1)</f>
        <v>0</v>
      </c>
      <c r="J687">
        <f>+SUMIFS(inv!$D$1:$D$1200,inv!$A$1:$A$1200,$B687,inv!$T$1:$T$1200,$A687,inv!$U$1:$U$1200,'DIAS DE INVENTARIO TAT'!J$1)</f>
        <v>0</v>
      </c>
      <c r="K687">
        <f>+SUMIFS(inv!$D$1:$D$1200,inv!$A$1:$A$1200,$B687,inv!$T$1:$T$1200,$A687,inv!$U$1:$U$1200,'DIAS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+SUMIFS(inv!$D$1:$D$1200,inv!$A$1:$A$1200,$B688,inv!$T$1:$T$1200,$A688,inv!$U$1:$U$1200,'DIAS DE INVENTARIO TAT'!E$1)</f>
        <v>0</v>
      </c>
      <c r="F688">
        <f>+SUMIFS(inv!$D$1:$D$1200,inv!$A$1:$A$1200,$B688,inv!$T$1:$T$1200,$A688,inv!$U$1:$U$1200,'DIAS DE INVENTARIO TAT'!F$1)</f>
        <v>0</v>
      </c>
      <c r="G688">
        <f>+SUMIFS(inv!$D$1:$D$1200,inv!$A$1:$A$1200,$B688,inv!$T$1:$T$1200,$A688,inv!$U$1:$U$1200,'DIAS DE INVENTARIO TAT'!G$1)</f>
        <v>0</v>
      </c>
      <c r="H688">
        <f>+SUMIFS(inv!$D$1:$D$1200,inv!$A$1:$A$1200,$B688,inv!$T$1:$T$1200,$A688,inv!$U$1:$U$1200,'DIAS DE INVENTARIO TAT'!H$1)</f>
        <v>0</v>
      </c>
      <c r="I688">
        <f>+SUMIFS(inv!$D$1:$D$1200,inv!$A$1:$A$1200,$B688,inv!$T$1:$T$1200,$A688,inv!$U$1:$U$1200,'DIAS DE INVENTARIO TAT'!I$1)</f>
        <v>0</v>
      </c>
      <c r="J688">
        <f>+SUMIFS(inv!$D$1:$D$1200,inv!$A$1:$A$1200,$B688,inv!$T$1:$T$1200,$A688,inv!$U$1:$U$1200,'DIAS DE INVENTARIO TAT'!J$1)</f>
        <v>0</v>
      </c>
      <c r="K688">
        <f>+SUMIFS(inv!$D$1:$D$1200,inv!$A$1:$A$1200,$B688,inv!$T$1:$T$1200,$A688,inv!$U$1:$U$1200,'DIAS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+SUMIFS(inv!$D$1:$D$1200,inv!$A$1:$A$1200,$B689,inv!$T$1:$T$1200,$A689,inv!$U$1:$U$1200,'DIAS DE INVENTARIO TAT'!E$1)</f>
        <v>0</v>
      </c>
      <c r="F689">
        <f>+SUMIFS(inv!$D$1:$D$1200,inv!$A$1:$A$1200,$B689,inv!$T$1:$T$1200,$A689,inv!$U$1:$U$1200,'DIAS DE INVENTARIO TAT'!F$1)</f>
        <v>0</v>
      </c>
      <c r="G689">
        <f>+SUMIFS(inv!$D$1:$D$1200,inv!$A$1:$A$1200,$B689,inv!$T$1:$T$1200,$A689,inv!$U$1:$U$1200,'DIAS DE INVENTARIO TAT'!G$1)</f>
        <v>0</v>
      </c>
      <c r="H689">
        <f>+SUMIFS(inv!$D$1:$D$1200,inv!$A$1:$A$1200,$B689,inv!$T$1:$T$1200,$A689,inv!$U$1:$U$1200,'DIAS DE INVENTARIO TAT'!H$1)</f>
        <v>0</v>
      </c>
      <c r="I689">
        <f>+SUMIFS(inv!$D$1:$D$1200,inv!$A$1:$A$1200,$B689,inv!$T$1:$T$1200,$A689,inv!$U$1:$U$1200,'DIAS DE INVENTARIO TAT'!I$1)</f>
        <v>0</v>
      </c>
      <c r="J689">
        <f>+SUMIFS(inv!$D$1:$D$1200,inv!$A$1:$A$1200,$B689,inv!$T$1:$T$1200,$A689,inv!$U$1:$U$1200,'DIAS DE INVENTARIO TAT'!J$1)</f>
        <v>0</v>
      </c>
      <c r="K689">
        <f>+SUMIFS(inv!$D$1:$D$1200,inv!$A$1:$A$1200,$B689,inv!$T$1:$T$1200,$A689,inv!$U$1:$U$1200,'DIAS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+SUMIFS(inv!$D$1:$D$1200,inv!$A$1:$A$1200,$B690,inv!$T$1:$T$1200,$A690,inv!$U$1:$U$1200,'DIAS DE INVENTARIO TAT'!E$1)</f>
        <v>0</v>
      </c>
      <c r="F690">
        <f>+SUMIFS(inv!$D$1:$D$1200,inv!$A$1:$A$1200,$B690,inv!$T$1:$T$1200,$A690,inv!$U$1:$U$1200,'DIAS DE INVENTARIO TAT'!F$1)</f>
        <v>0</v>
      </c>
      <c r="G690">
        <f>+SUMIFS(inv!$D$1:$D$1200,inv!$A$1:$A$1200,$B690,inv!$T$1:$T$1200,$A690,inv!$U$1:$U$1200,'DIAS DE INVENTARIO TAT'!G$1)</f>
        <v>0</v>
      </c>
      <c r="H690">
        <f>+SUMIFS(inv!$D$1:$D$1200,inv!$A$1:$A$1200,$B690,inv!$T$1:$T$1200,$A690,inv!$U$1:$U$1200,'DIAS DE INVENTARIO TAT'!H$1)</f>
        <v>0</v>
      </c>
      <c r="I690">
        <f>+SUMIFS(inv!$D$1:$D$1200,inv!$A$1:$A$1200,$B690,inv!$T$1:$T$1200,$A690,inv!$U$1:$U$1200,'DIAS DE INVENTARIO TAT'!I$1)</f>
        <v>0</v>
      </c>
      <c r="J690">
        <f>+SUMIFS(inv!$D$1:$D$1200,inv!$A$1:$A$1200,$B690,inv!$T$1:$T$1200,$A690,inv!$U$1:$U$1200,'DIAS DE INVENTARIO TAT'!J$1)</f>
        <v>0</v>
      </c>
      <c r="K690">
        <f>+SUMIFS(inv!$D$1:$D$1200,inv!$A$1:$A$1200,$B690,inv!$T$1:$T$1200,$A690,inv!$U$1:$U$1200,'DIAS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+SUMIFS(inv!$D$1:$D$1200,inv!$A$1:$A$1200,$B691,inv!$T$1:$T$1200,$A691,inv!$U$1:$U$1200,'DIAS DE INVENTARIO TAT'!E$1)</f>
        <v>0</v>
      </c>
      <c r="F691">
        <f>+SUMIFS(inv!$D$1:$D$1200,inv!$A$1:$A$1200,$B691,inv!$T$1:$T$1200,$A691,inv!$U$1:$U$1200,'DIAS DE INVENTARIO TAT'!F$1)</f>
        <v>0</v>
      </c>
      <c r="G691">
        <f>+SUMIFS(inv!$D$1:$D$1200,inv!$A$1:$A$1200,$B691,inv!$T$1:$T$1200,$A691,inv!$U$1:$U$1200,'DIAS DE INVENTARIO TAT'!G$1)</f>
        <v>0</v>
      </c>
      <c r="H691">
        <f>+SUMIFS(inv!$D$1:$D$1200,inv!$A$1:$A$1200,$B691,inv!$T$1:$T$1200,$A691,inv!$U$1:$U$1200,'DIAS DE INVENTARIO TAT'!H$1)</f>
        <v>0</v>
      </c>
      <c r="I691">
        <f>+SUMIFS(inv!$D$1:$D$1200,inv!$A$1:$A$1200,$B691,inv!$T$1:$T$1200,$A691,inv!$U$1:$U$1200,'DIAS DE INVENTARIO TAT'!I$1)</f>
        <v>0</v>
      </c>
      <c r="J691">
        <f>+SUMIFS(inv!$D$1:$D$1200,inv!$A$1:$A$1200,$B691,inv!$T$1:$T$1200,$A691,inv!$U$1:$U$1200,'DIAS DE INVENTARIO TAT'!J$1)</f>
        <v>0</v>
      </c>
      <c r="K691">
        <f>+SUMIFS(inv!$D$1:$D$1200,inv!$A$1:$A$1200,$B691,inv!$T$1:$T$1200,$A691,inv!$U$1:$U$1200,'DIAS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+SUMIFS(inv!$D$1:$D$1200,inv!$A$1:$A$1200,$B692,inv!$T$1:$T$1200,$A692,inv!$U$1:$U$1200,'DIAS DE INVENTARIO TAT'!E$1)</f>
        <v>0</v>
      </c>
      <c r="F692">
        <f>+SUMIFS(inv!$D$1:$D$1200,inv!$A$1:$A$1200,$B692,inv!$T$1:$T$1200,$A692,inv!$U$1:$U$1200,'DIAS DE INVENTARIO TAT'!F$1)</f>
        <v>0</v>
      </c>
      <c r="G692">
        <f>+SUMIFS(inv!$D$1:$D$1200,inv!$A$1:$A$1200,$B692,inv!$T$1:$T$1200,$A692,inv!$U$1:$U$1200,'DIAS DE INVENTARIO TAT'!G$1)</f>
        <v>0</v>
      </c>
      <c r="H692">
        <f>+SUMIFS(inv!$D$1:$D$1200,inv!$A$1:$A$1200,$B692,inv!$T$1:$T$1200,$A692,inv!$U$1:$U$1200,'DIAS DE INVENTARIO TAT'!H$1)</f>
        <v>0</v>
      </c>
      <c r="I692">
        <f>+SUMIFS(inv!$D$1:$D$1200,inv!$A$1:$A$1200,$B692,inv!$T$1:$T$1200,$A692,inv!$U$1:$U$1200,'DIAS DE INVENTARIO TAT'!I$1)</f>
        <v>0</v>
      </c>
      <c r="J692">
        <f>+SUMIFS(inv!$D$1:$D$1200,inv!$A$1:$A$1200,$B692,inv!$T$1:$T$1200,$A692,inv!$U$1:$U$1200,'DIAS DE INVENTARIO TAT'!J$1)</f>
        <v>0</v>
      </c>
      <c r="K692">
        <f>+SUMIFS(inv!$D$1:$D$1200,inv!$A$1:$A$1200,$B692,inv!$T$1:$T$1200,$A692,inv!$U$1:$U$1200,'DIAS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+SUMIFS(inv!$D$1:$D$1200,inv!$A$1:$A$1200,$B693,inv!$T$1:$T$1200,$A693,inv!$U$1:$U$1200,'DIAS DE INVENTARIO TAT'!E$1)</f>
        <v>0</v>
      </c>
      <c r="F693">
        <f>+SUMIFS(inv!$D$1:$D$1200,inv!$A$1:$A$1200,$B693,inv!$T$1:$T$1200,$A693,inv!$U$1:$U$1200,'DIAS DE INVENTARIO TAT'!F$1)</f>
        <v>0</v>
      </c>
      <c r="G693">
        <f>+SUMIFS(inv!$D$1:$D$1200,inv!$A$1:$A$1200,$B693,inv!$T$1:$T$1200,$A693,inv!$U$1:$U$1200,'DIAS DE INVENTARIO TAT'!G$1)</f>
        <v>0</v>
      </c>
      <c r="H693">
        <f>+SUMIFS(inv!$D$1:$D$1200,inv!$A$1:$A$1200,$B693,inv!$T$1:$T$1200,$A693,inv!$U$1:$U$1200,'DIAS DE INVENTARIO TAT'!H$1)</f>
        <v>0</v>
      </c>
      <c r="I693">
        <f>+SUMIFS(inv!$D$1:$D$1200,inv!$A$1:$A$1200,$B693,inv!$T$1:$T$1200,$A693,inv!$U$1:$U$1200,'DIAS DE INVENTARIO TAT'!I$1)</f>
        <v>0</v>
      </c>
      <c r="J693">
        <f>+SUMIFS(inv!$D$1:$D$1200,inv!$A$1:$A$1200,$B693,inv!$T$1:$T$1200,$A693,inv!$U$1:$U$1200,'DIAS DE INVENTARIO TAT'!J$1)</f>
        <v>0</v>
      </c>
      <c r="K693">
        <f>+SUMIFS(inv!$D$1:$D$1200,inv!$A$1:$A$1200,$B693,inv!$T$1:$T$1200,$A693,inv!$U$1:$U$1200,'DIAS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+SUMIFS(inv!$D$1:$D$1200,inv!$A$1:$A$1200,$B694,inv!$T$1:$T$1200,$A694,inv!$U$1:$U$1200,'DIAS DE INVENTARIO TAT'!E$1)</f>
        <v>0</v>
      </c>
      <c r="F694">
        <f>+SUMIFS(inv!$D$1:$D$1200,inv!$A$1:$A$1200,$B694,inv!$T$1:$T$1200,$A694,inv!$U$1:$U$1200,'DIAS DE INVENTARIO TAT'!F$1)</f>
        <v>0</v>
      </c>
      <c r="G694">
        <f>+SUMIFS(inv!$D$1:$D$1200,inv!$A$1:$A$1200,$B694,inv!$T$1:$T$1200,$A694,inv!$U$1:$U$1200,'DIAS DE INVENTARIO TAT'!G$1)</f>
        <v>0</v>
      </c>
      <c r="H694">
        <f>+SUMIFS(inv!$D$1:$D$1200,inv!$A$1:$A$1200,$B694,inv!$T$1:$T$1200,$A694,inv!$U$1:$U$1200,'DIAS DE INVENTARIO TAT'!H$1)</f>
        <v>0</v>
      </c>
      <c r="I694">
        <f>+SUMIFS(inv!$D$1:$D$1200,inv!$A$1:$A$1200,$B694,inv!$T$1:$T$1200,$A694,inv!$U$1:$U$1200,'DIAS DE INVENTARIO TAT'!I$1)</f>
        <v>0</v>
      </c>
      <c r="J694">
        <f>+SUMIFS(inv!$D$1:$D$1200,inv!$A$1:$A$1200,$B694,inv!$T$1:$T$1200,$A694,inv!$U$1:$U$1200,'DIAS DE INVENTARIO TAT'!J$1)</f>
        <v>0</v>
      </c>
      <c r="K694">
        <f>+SUMIFS(inv!$D$1:$D$1200,inv!$A$1:$A$1200,$B694,inv!$T$1:$T$1200,$A694,inv!$U$1:$U$1200,'DIAS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+SUMIFS(inv!$D$1:$D$1200,inv!$A$1:$A$1200,$B695,inv!$T$1:$T$1200,$A695,inv!$U$1:$U$1200,'DIAS DE INVENTARIO TAT'!E$1)</f>
        <v>0</v>
      </c>
      <c r="F695">
        <f>+SUMIFS(inv!$D$1:$D$1200,inv!$A$1:$A$1200,$B695,inv!$T$1:$T$1200,$A695,inv!$U$1:$U$1200,'DIAS DE INVENTARIO TAT'!F$1)</f>
        <v>0</v>
      </c>
      <c r="G695">
        <f>+SUMIFS(inv!$D$1:$D$1200,inv!$A$1:$A$1200,$B695,inv!$T$1:$T$1200,$A695,inv!$U$1:$U$1200,'DIAS DE INVENTARIO TAT'!G$1)</f>
        <v>0</v>
      </c>
      <c r="H695">
        <f>+SUMIFS(inv!$D$1:$D$1200,inv!$A$1:$A$1200,$B695,inv!$T$1:$T$1200,$A695,inv!$U$1:$U$1200,'DIAS DE INVENTARIO TAT'!H$1)</f>
        <v>0</v>
      </c>
      <c r="I695">
        <f>+SUMIFS(inv!$D$1:$D$1200,inv!$A$1:$A$1200,$B695,inv!$T$1:$T$1200,$A695,inv!$U$1:$U$1200,'DIAS DE INVENTARIO TAT'!I$1)</f>
        <v>0</v>
      </c>
      <c r="J695">
        <f>+SUMIFS(inv!$D$1:$D$1200,inv!$A$1:$A$1200,$B695,inv!$T$1:$T$1200,$A695,inv!$U$1:$U$1200,'DIAS DE INVENTARIO TAT'!J$1)</f>
        <v>0</v>
      </c>
      <c r="K695">
        <f>+SUMIFS(inv!$D$1:$D$1200,inv!$A$1:$A$1200,$B695,inv!$T$1:$T$1200,$A695,inv!$U$1:$U$1200,'DIAS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+SUMIFS(inv!$D$1:$D$1200,inv!$A$1:$A$1200,$B696,inv!$T$1:$T$1200,$A696,inv!$U$1:$U$1200,'DIAS DE INVENTARIO TAT'!E$1)</f>
        <v>0</v>
      </c>
      <c r="F696">
        <f>+SUMIFS(inv!$D$1:$D$1200,inv!$A$1:$A$1200,$B696,inv!$T$1:$T$1200,$A696,inv!$U$1:$U$1200,'DIAS DE INVENTARIO TAT'!F$1)</f>
        <v>0</v>
      </c>
      <c r="G696">
        <f>+SUMIFS(inv!$D$1:$D$1200,inv!$A$1:$A$1200,$B696,inv!$T$1:$T$1200,$A696,inv!$U$1:$U$1200,'DIAS DE INVENTARIO TAT'!G$1)</f>
        <v>0</v>
      </c>
      <c r="H696">
        <f>+SUMIFS(inv!$D$1:$D$1200,inv!$A$1:$A$1200,$B696,inv!$T$1:$T$1200,$A696,inv!$U$1:$U$1200,'DIAS DE INVENTARIO TAT'!H$1)</f>
        <v>0</v>
      </c>
      <c r="I696">
        <f>+SUMIFS(inv!$D$1:$D$1200,inv!$A$1:$A$1200,$B696,inv!$T$1:$T$1200,$A696,inv!$U$1:$U$1200,'DIAS DE INVENTARIO TAT'!I$1)</f>
        <v>0</v>
      </c>
      <c r="J696">
        <f>+SUMIFS(inv!$D$1:$D$1200,inv!$A$1:$A$1200,$B696,inv!$T$1:$T$1200,$A696,inv!$U$1:$U$1200,'DIAS DE INVENTARIO TAT'!J$1)</f>
        <v>0</v>
      </c>
      <c r="K696">
        <f>+SUMIFS(inv!$D$1:$D$1200,inv!$A$1:$A$1200,$B696,inv!$T$1:$T$1200,$A696,inv!$U$1:$U$1200,'DIAS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+SUMIFS(inv!$D$1:$D$1200,inv!$A$1:$A$1200,$B697,inv!$T$1:$T$1200,$A697,inv!$U$1:$U$1200,'DIAS DE INVENTARIO TAT'!E$1)</f>
        <v>0</v>
      </c>
      <c r="F697">
        <f>+SUMIFS(inv!$D$1:$D$1200,inv!$A$1:$A$1200,$B697,inv!$T$1:$T$1200,$A697,inv!$U$1:$U$1200,'DIAS DE INVENTARIO TAT'!F$1)</f>
        <v>0</v>
      </c>
      <c r="G697">
        <f>+SUMIFS(inv!$D$1:$D$1200,inv!$A$1:$A$1200,$B697,inv!$T$1:$T$1200,$A697,inv!$U$1:$U$1200,'DIAS DE INVENTARIO TAT'!G$1)</f>
        <v>0</v>
      </c>
      <c r="H697">
        <f>+SUMIFS(inv!$D$1:$D$1200,inv!$A$1:$A$1200,$B697,inv!$T$1:$T$1200,$A697,inv!$U$1:$U$1200,'DIAS DE INVENTARIO TAT'!H$1)</f>
        <v>0</v>
      </c>
      <c r="I697">
        <f>+SUMIFS(inv!$D$1:$D$1200,inv!$A$1:$A$1200,$B697,inv!$T$1:$T$1200,$A697,inv!$U$1:$U$1200,'DIAS DE INVENTARIO TAT'!I$1)</f>
        <v>0</v>
      </c>
      <c r="J697">
        <f>+SUMIFS(inv!$D$1:$D$1200,inv!$A$1:$A$1200,$B697,inv!$T$1:$T$1200,$A697,inv!$U$1:$U$1200,'DIAS DE INVENTARIO TAT'!J$1)</f>
        <v>0</v>
      </c>
      <c r="K697">
        <f>+SUMIFS(inv!$D$1:$D$1200,inv!$A$1:$A$1200,$B697,inv!$T$1:$T$1200,$A697,inv!$U$1:$U$1200,'DIAS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+SUMIFS(inv!$D$1:$D$1200,inv!$A$1:$A$1200,$B698,inv!$T$1:$T$1200,$A698,inv!$U$1:$U$1200,'DIAS DE INVENTARIO TAT'!E$1)</f>
        <v>0</v>
      </c>
      <c r="F698">
        <f>+SUMIFS(inv!$D$1:$D$1200,inv!$A$1:$A$1200,$B698,inv!$T$1:$T$1200,$A698,inv!$U$1:$U$1200,'DIAS DE INVENTARIO TAT'!F$1)</f>
        <v>0</v>
      </c>
      <c r="G698">
        <f>+SUMIFS(inv!$D$1:$D$1200,inv!$A$1:$A$1200,$B698,inv!$T$1:$T$1200,$A698,inv!$U$1:$U$1200,'DIAS DE INVENTARIO TAT'!G$1)</f>
        <v>0</v>
      </c>
      <c r="H698">
        <f>+SUMIFS(inv!$D$1:$D$1200,inv!$A$1:$A$1200,$B698,inv!$T$1:$T$1200,$A698,inv!$U$1:$U$1200,'DIAS DE INVENTARIO TAT'!H$1)</f>
        <v>0</v>
      </c>
      <c r="I698">
        <f>+SUMIFS(inv!$D$1:$D$1200,inv!$A$1:$A$1200,$B698,inv!$T$1:$T$1200,$A698,inv!$U$1:$U$1200,'DIAS DE INVENTARIO TAT'!I$1)</f>
        <v>0</v>
      </c>
      <c r="J698">
        <f>+SUMIFS(inv!$D$1:$D$1200,inv!$A$1:$A$1200,$B698,inv!$T$1:$T$1200,$A698,inv!$U$1:$U$1200,'DIAS DE INVENTARIO TAT'!J$1)</f>
        <v>0</v>
      </c>
      <c r="K698">
        <f>+SUMIFS(inv!$D$1:$D$1200,inv!$A$1:$A$1200,$B698,inv!$T$1:$T$1200,$A698,inv!$U$1:$U$1200,'DIAS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+SUMIFS(inv!$D$1:$D$1200,inv!$A$1:$A$1200,$B699,inv!$T$1:$T$1200,$A699,inv!$U$1:$U$1200,'DIAS DE INVENTARIO TAT'!E$1)</f>
        <v>0</v>
      </c>
      <c r="F699">
        <f>+SUMIFS(inv!$D$1:$D$1200,inv!$A$1:$A$1200,$B699,inv!$T$1:$T$1200,$A699,inv!$U$1:$U$1200,'DIAS DE INVENTARIO TAT'!F$1)</f>
        <v>0</v>
      </c>
      <c r="G699">
        <f>+SUMIFS(inv!$D$1:$D$1200,inv!$A$1:$A$1200,$B699,inv!$T$1:$T$1200,$A699,inv!$U$1:$U$1200,'DIAS DE INVENTARIO TAT'!G$1)</f>
        <v>0</v>
      </c>
      <c r="H699">
        <f>+SUMIFS(inv!$D$1:$D$1200,inv!$A$1:$A$1200,$B699,inv!$T$1:$T$1200,$A699,inv!$U$1:$U$1200,'DIAS DE INVENTARIO TAT'!H$1)</f>
        <v>0</v>
      </c>
      <c r="I699">
        <f>+SUMIFS(inv!$D$1:$D$1200,inv!$A$1:$A$1200,$B699,inv!$T$1:$T$1200,$A699,inv!$U$1:$U$1200,'DIAS DE INVENTARIO TAT'!I$1)</f>
        <v>0</v>
      </c>
      <c r="J699">
        <f>+SUMIFS(inv!$D$1:$D$1200,inv!$A$1:$A$1200,$B699,inv!$T$1:$T$1200,$A699,inv!$U$1:$U$1200,'DIAS DE INVENTARIO TAT'!J$1)</f>
        <v>0</v>
      </c>
      <c r="K699">
        <f>+SUMIFS(inv!$D$1:$D$1200,inv!$A$1:$A$1200,$B699,inv!$T$1:$T$1200,$A699,inv!$U$1:$U$1200,'DIAS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+SUMIFS(inv!$D$1:$D$1200,inv!$A$1:$A$1200,$B700,inv!$T$1:$T$1200,$A700,inv!$U$1:$U$1200,'DIAS DE INVENTARIO TAT'!E$1)</f>
        <v>0</v>
      </c>
      <c r="F700">
        <f>+SUMIFS(inv!$D$1:$D$1200,inv!$A$1:$A$1200,$B700,inv!$T$1:$T$1200,$A700,inv!$U$1:$U$1200,'DIAS DE INVENTARIO TAT'!F$1)</f>
        <v>0</v>
      </c>
      <c r="G700">
        <f>+SUMIFS(inv!$D$1:$D$1200,inv!$A$1:$A$1200,$B700,inv!$T$1:$T$1200,$A700,inv!$U$1:$U$1200,'DIAS DE INVENTARIO TAT'!G$1)</f>
        <v>0</v>
      </c>
      <c r="H700">
        <f>+SUMIFS(inv!$D$1:$D$1200,inv!$A$1:$A$1200,$B700,inv!$T$1:$T$1200,$A700,inv!$U$1:$U$1200,'DIAS DE INVENTARIO TAT'!H$1)</f>
        <v>0</v>
      </c>
      <c r="I700">
        <f>+SUMIFS(inv!$D$1:$D$1200,inv!$A$1:$A$1200,$B700,inv!$T$1:$T$1200,$A700,inv!$U$1:$U$1200,'DIAS DE INVENTARIO TAT'!I$1)</f>
        <v>0</v>
      </c>
      <c r="J700">
        <f>+SUMIFS(inv!$D$1:$D$1200,inv!$A$1:$A$1200,$B700,inv!$T$1:$T$1200,$A700,inv!$U$1:$U$1200,'DIAS DE INVENTARIO TAT'!J$1)</f>
        <v>0</v>
      </c>
      <c r="K700">
        <f>+SUMIFS(inv!$D$1:$D$1200,inv!$A$1:$A$1200,$B700,inv!$T$1:$T$1200,$A700,inv!$U$1:$U$1200,'DIAS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+SUMIFS(inv!$D$1:$D$1200,inv!$A$1:$A$1200,$B701,inv!$T$1:$T$1200,$A701,inv!$U$1:$U$1200,'DIAS DE INVENTARIO TAT'!E$1)</f>
        <v>0</v>
      </c>
      <c r="F701">
        <f>+SUMIFS(inv!$D$1:$D$1200,inv!$A$1:$A$1200,$B701,inv!$T$1:$T$1200,$A701,inv!$U$1:$U$1200,'DIAS DE INVENTARIO TAT'!F$1)</f>
        <v>0</v>
      </c>
      <c r="G701">
        <f>+SUMIFS(inv!$D$1:$D$1200,inv!$A$1:$A$1200,$B701,inv!$T$1:$T$1200,$A701,inv!$U$1:$U$1200,'DIAS DE INVENTARIO TAT'!G$1)</f>
        <v>0</v>
      </c>
      <c r="H701">
        <f>+SUMIFS(inv!$D$1:$D$1200,inv!$A$1:$A$1200,$B701,inv!$T$1:$T$1200,$A701,inv!$U$1:$U$1200,'DIAS DE INVENTARIO TAT'!H$1)</f>
        <v>0</v>
      </c>
      <c r="I701">
        <f>+SUMIFS(inv!$D$1:$D$1200,inv!$A$1:$A$1200,$B701,inv!$T$1:$T$1200,$A701,inv!$U$1:$U$1200,'DIAS DE INVENTARIO TAT'!I$1)</f>
        <v>0</v>
      </c>
      <c r="J701">
        <f>+SUMIFS(inv!$D$1:$D$1200,inv!$A$1:$A$1200,$B701,inv!$T$1:$T$1200,$A701,inv!$U$1:$U$1200,'DIAS DE INVENTARIO TAT'!J$1)</f>
        <v>0</v>
      </c>
      <c r="K701">
        <f>+SUMIFS(inv!$D$1:$D$1200,inv!$A$1:$A$1200,$B701,inv!$T$1:$T$1200,$A701,inv!$U$1:$U$1200,'DIAS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+SUMIFS(inv!$D$1:$D$1200,inv!$A$1:$A$1200,$B702,inv!$T$1:$T$1200,$A702,inv!$U$1:$U$1200,'DIAS DE INVENTARIO TAT'!E$1)</f>
        <v>0</v>
      </c>
      <c r="F702">
        <f>+SUMIFS(inv!$D$1:$D$1200,inv!$A$1:$A$1200,$B702,inv!$T$1:$T$1200,$A702,inv!$U$1:$U$1200,'DIAS DE INVENTARIO TAT'!F$1)</f>
        <v>0</v>
      </c>
      <c r="G702">
        <f>+SUMIFS(inv!$D$1:$D$1200,inv!$A$1:$A$1200,$B702,inv!$T$1:$T$1200,$A702,inv!$U$1:$U$1200,'DIAS DE INVENTARIO TAT'!G$1)</f>
        <v>0</v>
      </c>
      <c r="H702">
        <f>+SUMIFS(inv!$D$1:$D$1200,inv!$A$1:$A$1200,$B702,inv!$T$1:$T$1200,$A702,inv!$U$1:$U$1200,'DIAS DE INVENTARIO TAT'!H$1)</f>
        <v>0</v>
      </c>
      <c r="I702">
        <f>+SUMIFS(inv!$D$1:$D$1200,inv!$A$1:$A$1200,$B702,inv!$T$1:$T$1200,$A702,inv!$U$1:$U$1200,'DIAS DE INVENTARIO TAT'!I$1)</f>
        <v>0</v>
      </c>
      <c r="J702">
        <f>+SUMIFS(inv!$D$1:$D$1200,inv!$A$1:$A$1200,$B702,inv!$T$1:$T$1200,$A702,inv!$U$1:$U$1200,'DIAS DE INVENTARIO TAT'!J$1)</f>
        <v>0</v>
      </c>
      <c r="K702">
        <f>+SUMIFS(inv!$D$1:$D$1200,inv!$A$1:$A$1200,$B702,inv!$T$1:$T$1200,$A702,inv!$U$1:$U$1200,'DIAS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+SUMIFS(inv!$D$1:$D$1200,inv!$A$1:$A$1200,$B703,inv!$T$1:$T$1200,$A703,inv!$U$1:$U$1200,'DIAS DE INVENTARIO TAT'!E$1)</f>
        <v>0</v>
      </c>
      <c r="F703">
        <f>+SUMIFS(inv!$D$1:$D$1200,inv!$A$1:$A$1200,$B703,inv!$T$1:$T$1200,$A703,inv!$U$1:$U$1200,'DIAS DE INVENTARIO TAT'!F$1)</f>
        <v>0</v>
      </c>
      <c r="G703">
        <f>+SUMIFS(inv!$D$1:$D$1200,inv!$A$1:$A$1200,$B703,inv!$T$1:$T$1200,$A703,inv!$U$1:$U$1200,'DIAS DE INVENTARIO TAT'!G$1)</f>
        <v>0</v>
      </c>
      <c r="H703">
        <f>+SUMIFS(inv!$D$1:$D$1200,inv!$A$1:$A$1200,$B703,inv!$T$1:$T$1200,$A703,inv!$U$1:$U$1200,'DIAS DE INVENTARIO TAT'!H$1)</f>
        <v>0</v>
      </c>
      <c r="I703">
        <f>+SUMIFS(inv!$D$1:$D$1200,inv!$A$1:$A$1200,$B703,inv!$T$1:$T$1200,$A703,inv!$U$1:$U$1200,'DIAS DE INVENTARIO TAT'!I$1)</f>
        <v>0</v>
      </c>
      <c r="J703">
        <f>+SUMIFS(inv!$D$1:$D$1200,inv!$A$1:$A$1200,$B703,inv!$T$1:$T$1200,$A703,inv!$U$1:$U$1200,'DIAS DE INVENTARIO TAT'!J$1)</f>
        <v>0</v>
      </c>
      <c r="K703">
        <f>+SUMIFS(inv!$D$1:$D$1200,inv!$A$1:$A$1200,$B703,inv!$T$1:$T$1200,$A703,inv!$U$1:$U$1200,'DIAS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+SUMIFS(inv!$D$1:$D$1200,inv!$A$1:$A$1200,$B704,inv!$T$1:$T$1200,$A704,inv!$U$1:$U$1200,'DIAS DE INVENTARIO TAT'!E$1)</f>
        <v>0</v>
      </c>
      <c r="F704">
        <f>+SUMIFS(inv!$D$1:$D$1200,inv!$A$1:$A$1200,$B704,inv!$T$1:$T$1200,$A704,inv!$U$1:$U$1200,'DIAS DE INVENTARIO TAT'!F$1)</f>
        <v>0</v>
      </c>
      <c r="G704">
        <f>+SUMIFS(inv!$D$1:$D$1200,inv!$A$1:$A$1200,$B704,inv!$T$1:$T$1200,$A704,inv!$U$1:$U$1200,'DIAS DE INVENTARIO TAT'!G$1)</f>
        <v>0</v>
      </c>
      <c r="H704">
        <f>+SUMIFS(inv!$D$1:$D$1200,inv!$A$1:$A$1200,$B704,inv!$T$1:$T$1200,$A704,inv!$U$1:$U$1200,'DIAS DE INVENTARIO TAT'!H$1)</f>
        <v>0</v>
      </c>
      <c r="I704">
        <f>+SUMIFS(inv!$D$1:$D$1200,inv!$A$1:$A$1200,$B704,inv!$T$1:$T$1200,$A704,inv!$U$1:$U$1200,'DIAS DE INVENTARIO TAT'!I$1)</f>
        <v>0</v>
      </c>
      <c r="J704">
        <f>+SUMIFS(inv!$D$1:$D$1200,inv!$A$1:$A$1200,$B704,inv!$T$1:$T$1200,$A704,inv!$U$1:$U$1200,'DIAS DE INVENTARIO TAT'!J$1)</f>
        <v>0</v>
      </c>
      <c r="K704">
        <f>+SUMIFS(inv!$D$1:$D$1200,inv!$A$1:$A$1200,$B704,inv!$T$1:$T$1200,$A704,inv!$U$1:$U$1200,'DIAS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+SUMIFS(inv!$D$1:$D$1200,inv!$A$1:$A$1200,$B705,inv!$T$1:$T$1200,$A705,inv!$U$1:$U$1200,'DIAS DE INVENTARIO TAT'!E$1)</f>
        <v>0</v>
      </c>
      <c r="F705">
        <f>+SUMIFS(inv!$D$1:$D$1200,inv!$A$1:$A$1200,$B705,inv!$T$1:$T$1200,$A705,inv!$U$1:$U$1200,'DIAS DE INVENTARIO TAT'!F$1)</f>
        <v>0</v>
      </c>
      <c r="G705">
        <f>+SUMIFS(inv!$D$1:$D$1200,inv!$A$1:$A$1200,$B705,inv!$T$1:$T$1200,$A705,inv!$U$1:$U$1200,'DIAS DE INVENTARIO TAT'!G$1)</f>
        <v>0</v>
      </c>
      <c r="H705">
        <f>+SUMIFS(inv!$D$1:$D$1200,inv!$A$1:$A$1200,$B705,inv!$T$1:$T$1200,$A705,inv!$U$1:$U$1200,'DIAS DE INVENTARIO TAT'!H$1)</f>
        <v>0</v>
      </c>
      <c r="I705">
        <f>+SUMIFS(inv!$D$1:$D$1200,inv!$A$1:$A$1200,$B705,inv!$T$1:$T$1200,$A705,inv!$U$1:$U$1200,'DIAS DE INVENTARIO TAT'!I$1)</f>
        <v>0</v>
      </c>
      <c r="J705">
        <f>+SUMIFS(inv!$D$1:$D$1200,inv!$A$1:$A$1200,$B705,inv!$T$1:$T$1200,$A705,inv!$U$1:$U$1200,'DIAS DE INVENTARIO TAT'!J$1)</f>
        <v>0</v>
      </c>
      <c r="K705">
        <f>+SUMIFS(inv!$D$1:$D$1200,inv!$A$1:$A$1200,$B705,inv!$T$1:$T$1200,$A705,inv!$U$1:$U$1200,'DIAS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+SUMIFS(inv!$D$1:$D$1200,inv!$A$1:$A$1200,$B706,inv!$T$1:$T$1200,$A706,inv!$U$1:$U$1200,'DIAS DE INVENTARIO TAT'!E$1)</f>
        <v>0</v>
      </c>
      <c r="F706">
        <f>+SUMIFS(inv!$D$1:$D$1200,inv!$A$1:$A$1200,$B706,inv!$T$1:$T$1200,$A706,inv!$U$1:$U$1200,'DIAS DE INVENTARIO TAT'!F$1)</f>
        <v>0</v>
      </c>
      <c r="G706">
        <f>+SUMIFS(inv!$D$1:$D$1200,inv!$A$1:$A$1200,$B706,inv!$T$1:$T$1200,$A706,inv!$U$1:$U$1200,'DIAS DE INVENTARIO TAT'!G$1)</f>
        <v>0</v>
      </c>
      <c r="H706">
        <f>+SUMIFS(inv!$D$1:$D$1200,inv!$A$1:$A$1200,$B706,inv!$T$1:$T$1200,$A706,inv!$U$1:$U$1200,'DIAS DE INVENTARIO TAT'!H$1)</f>
        <v>0</v>
      </c>
      <c r="I706">
        <f>+SUMIFS(inv!$D$1:$D$1200,inv!$A$1:$A$1200,$B706,inv!$T$1:$T$1200,$A706,inv!$U$1:$U$1200,'DIAS DE INVENTARIO TAT'!I$1)</f>
        <v>0</v>
      </c>
      <c r="J706">
        <f>+SUMIFS(inv!$D$1:$D$1200,inv!$A$1:$A$1200,$B706,inv!$T$1:$T$1200,$A706,inv!$U$1:$U$1200,'DIAS DE INVENTARIO TAT'!J$1)</f>
        <v>0</v>
      </c>
      <c r="K706">
        <f>+SUMIFS(inv!$D$1:$D$1200,inv!$A$1:$A$1200,$B706,inv!$T$1:$T$1200,$A706,inv!$U$1:$U$1200,'DIAS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+SUMIFS(inv!$D$1:$D$1200,inv!$A$1:$A$1200,$B707,inv!$T$1:$T$1200,$A707,inv!$U$1:$U$1200,'DIAS DE INVENTARIO TAT'!E$1)</f>
        <v>0</v>
      </c>
      <c r="F707">
        <f>+SUMIFS(inv!$D$1:$D$1200,inv!$A$1:$A$1200,$B707,inv!$T$1:$T$1200,$A707,inv!$U$1:$U$1200,'DIAS DE INVENTARIO TAT'!F$1)</f>
        <v>0</v>
      </c>
      <c r="G707">
        <f>+SUMIFS(inv!$D$1:$D$1200,inv!$A$1:$A$1200,$B707,inv!$T$1:$T$1200,$A707,inv!$U$1:$U$1200,'DIAS DE INVENTARIO TAT'!G$1)</f>
        <v>0</v>
      </c>
      <c r="H707">
        <f>+SUMIFS(inv!$D$1:$D$1200,inv!$A$1:$A$1200,$B707,inv!$T$1:$T$1200,$A707,inv!$U$1:$U$1200,'DIAS DE INVENTARIO TAT'!H$1)</f>
        <v>0</v>
      </c>
      <c r="I707">
        <f>+SUMIFS(inv!$D$1:$D$1200,inv!$A$1:$A$1200,$B707,inv!$T$1:$T$1200,$A707,inv!$U$1:$U$1200,'DIAS DE INVENTARIO TAT'!I$1)</f>
        <v>0</v>
      </c>
      <c r="J707">
        <f>+SUMIFS(inv!$D$1:$D$1200,inv!$A$1:$A$1200,$B707,inv!$T$1:$T$1200,$A707,inv!$U$1:$U$1200,'DIAS DE INVENTARIO TAT'!J$1)</f>
        <v>0</v>
      </c>
      <c r="K707">
        <f>+SUMIFS(inv!$D$1:$D$1200,inv!$A$1:$A$1200,$B707,inv!$T$1:$T$1200,$A707,inv!$U$1:$U$1200,'DIAS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+SUMIFS(inv!$D$1:$D$1200,inv!$A$1:$A$1200,$B708,inv!$T$1:$T$1200,$A708,inv!$U$1:$U$1200,'DIAS DE INVENTARIO TAT'!E$1)</f>
        <v>0</v>
      </c>
      <c r="F708">
        <f>+SUMIFS(inv!$D$1:$D$1200,inv!$A$1:$A$1200,$B708,inv!$T$1:$T$1200,$A708,inv!$U$1:$U$1200,'DIAS DE INVENTARIO TAT'!F$1)</f>
        <v>0</v>
      </c>
      <c r="G708">
        <f>+SUMIFS(inv!$D$1:$D$1200,inv!$A$1:$A$1200,$B708,inv!$T$1:$T$1200,$A708,inv!$U$1:$U$1200,'DIAS DE INVENTARIO TAT'!G$1)</f>
        <v>0</v>
      </c>
      <c r="H708">
        <f>+SUMIFS(inv!$D$1:$D$1200,inv!$A$1:$A$1200,$B708,inv!$T$1:$T$1200,$A708,inv!$U$1:$U$1200,'DIAS DE INVENTARIO TAT'!H$1)</f>
        <v>0</v>
      </c>
      <c r="I708">
        <f>+SUMIFS(inv!$D$1:$D$1200,inv!$A$1:$A$1200,$B708,inv!$T$1:$T$1200,$A708,inv!$U$1:$U$1200,'DIAS DE INVENTARIO TAT'!I$1)</f>
        <v>0</v>
      </c>
      <c r="J708">
        <f>+SUMIFS(inv!$D$1:$D$1200,inv!$A$1:$A$1200,$B708,inv!$T$1:$T$1200,$A708,inv!$U$1:$U$1200,'DIAS DE INVENTARIO TAT'!J$1)</f>
        <v>0</v>
      </c>
      <c r="K708">
        <f>+SUMIFS(inv!$D$1:$D$1200,inv!$A$1:$A$1200,$B708,inv!$T$1:$T$1200,$A708,inv!$U$1:$U$1200,'DIAS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+SUMIFS(inv!$D$1:$D$1200,inv!$A$1:$A$1200,$B709,inv!$T$1:$T$1200,$A709,inv!$U$1:$U$1200,'DIAS DE INVENTARIO TAT'!E$1)</f>
        <v>0</v>
      </c>
      <c r="F709">
        <f>+SUMIFS(inv!$D$1:$D$1200,inv!$A$1:$A$1200,$B709,inv!$T$1:$T$1200,$A709,inv!$U$1:$U$1200,'DIAS DE INVENTARIO TAT'!F$1)</f>
        <v>0</v>
      </c>
      <c r="G709">
        <f>+SUMIFS(inv!$D$1:$D$1200,inv!$A$1:$A$1200,$B709,inv!$T$1:$T$1200,$A709,inv!$U$1:$U$1200,'DIAS DE INVENTARIO TAT'!G$1)</f>
        <v>0</v>
      </c>
      <c r="H709">
        <f>+SUMIFS(inv!$D$1:$D$1200,inv!$A$1:$A$1200,$B709,inv!$T$1:$T$1200,$A709,inv!$U$1:$U$1200,'DIAS DE INVENTARIO TAT'!H$1)</f>
        <v>0</v>
      </c>
      <c r="I709">
        <f>+SUMIFS(inv!$D$1:$D$1200,inv!$A$1:$A$1200,$B709,inv!$T$1:$T$1200,$A709,inv!$U$1:$U$1200,'DIAS DE INVENTARIO TAT'!I$1)</f>
        <v>0</v>
      </c>
      <c r="J709">
        <f>+SUMIFS(inv!$D$1:$D$1200,inv!$A$1:$A$1200,$B709,inv!$T$1:$T$1200,$A709,inv!$U$1:$U$1200,'DIAS DE INVENTARIO TAT'!J$1)</f>
        <v>0</v>
      </c>
      <c r="K709">
        <f>+SUMIFS(inv!$D$1:$D$1200,inv!$A$1:$A$1200,$B709,inv!$T$1:$T$1200,$A709,inv!$U$1:$U$1200,'DIAS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+SUMIFS(inv!$D$1:$D$1200,inv!$A$1:$A$1200,$B710,inv!$T$1:$T$1200,$A710,inv!$U$1:$U$1200,'DIAS DE INVENTARIO TAT'!E$1)</f>
        <v>0</v>
      </c>
      <c r="F710">
        <f>+SUMIFS(inv!$D$1:$D$1200,inv!$A$1:$A$1200,$B710,inv!$T$1:$T$1200,$A710,inv!$U$1:$U$1200,'DIAS DE INVENTARIO TAT'!F$1)</f>
        <v>0</v>
      </c>
      <c r="G710">
        <f>+SUMIFS(inv!$D$1:$D$1200,inv!$A$1:$A$1200,$B710,inv!$T$1:$T$1200,$A710,inv!$U$1:$U$1200,'DIAS DE INVENTARIO TAT'!G$1)</f>
        <v>0</v>
      </c>
      <c r="H710">
        <f>+SUMIFS(inv!$D$1:$D$1200,inv!$A$1:$A$1200,$B710,inv!$T$1:$T$1200,$A710,inv!$U$1:$U$1200,'DIAS DE INVENTARIO TAT'!H$1)</f>
        <v>0</v>
      </c>
      <c r="I710">
        <f>+SUMIFS(inv!$D$1:$D$1200,inv!$A$1:$A$1200,$B710,inv!$T$1:$T$1200,$A710,inv!$U$1:$U$1200,'DIAS DE INVENTARIO TAT'!I$1)</f>
        <v>0</v>
      </c>
      <c r="J710">
        <f>+SUMIFS(inv!$D$1:$D$1200,inv!$A$1:$A$1200,$B710,inv!$T$1:$T$1200,$A710,inv!$U$1:$U$1200,'DIAS DE INVENTARIO TAT'!J$1)</f>
        <v>0</v>
      </c>
      <c r="K710">
        <f>+SUMIFS(inv!$D$1:$D$1200,inv!$A$1:$A$1200,$B710,inv!$T$1:$T$1200,$A710,inv!$U$1:$U$1200,'DIAS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+SUMIFS(inv!$D$1:$D$1200,inv!$A$1:$A$1200,$B711,inv!$T$1:$T$1200,$A711,inv!$U$1:$U$1200,'DIAS DE INVENTARIO TAT'!E$1)</f>
        <v>0</v>
      </c>
      <c r="F711">
        <f>+SUMIFS(inv!$D$1:$D$1200,inv!$A$1:$A$1200,$B711,inv!$T$1:$T$1200,$A711,inv!$U$1:$U$1200,'DIAS DE INVENTARIO TAT'!F$1)</f>
        <v>0</v>
      </c>
      <c r="G711">
        <f>+SUMIFS(inv!$D$1:$D$1200,inv!$A$1:$A$1200,$B711,inv!$T$1:$T$1200,$A711,inv!$U$1:$U$1200,'DIAS DE INVENTARIO TAT'!G$1)</f>
        <v>0</v>
      </c>
      <c r="H711">
        <f>+SUMIFS(inv!$D$1:$D$1200,inv!$A$1:$A$1200,$B711,inv!$T$1:$T$1200,$A711,inv!$U$1:$U$1200,'DIAS DE INVENTARIO TAT'!H$1)</f>
        <v>0</v>
      </c>
      <c r="I711">
        <f>+SUMIFS(inv!$D$1:$D$1200,inv!$A$1:$A$1200,$B711,inv!$T$1:$T$1200,$A711,inv!$U$1:$U$1200,'DIAS DE INVENTARIO TAT'!I$1)</f>
        <v>0</v>
      </c>
      <c r="J711">
        <f>+SUMIFS(inv!$D$1:$D$1200,inv!$A$1:$A$1200,$B711,inv!$T$1:$T$1200,$A711,inv!$U$1:$U$1200,'DIAS DE INVENTARIO TAT'!J$1)</f>
        <v>0</v>
      </c>
      <c r="K711">
        <f>+SUMIFS(inv!$D$1:$D$1200,inv!$A$1:$A$1200,$B711,inv!$T$1:$T$1200,$A711,inv!$U$1:$U$1200,'DIAS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+SUMIFS(inv!$D$1:$D$1200,inv!$A$1:$A$1200,$B712,inv!$T$1:$T$1200,$A712,inv!$U$1:$U$1200,'DIAS DE INVENTARIO TAT'!E$1)</f>
        <v>0</v>
      </c>
      <c r="F712">
        <f>+SUMIFS(inv!$D$1:$D$1200,inv!$A$1:$A$1200,$B712,inv!$T$1:$T$1200,$A712,inv!$U$1:$U$1200,'DIAS DE INVENTARIO TAT'!F$1)</f>
        <v>0</v>
      </c>
      <c r="G712">
        <f>+SUMIFS(inv!$D$1:$D$1200,inv!$A$1:$A$1200,$B712,inv!$T$1:$T$1200,$A712,inv!$U$1:$U$1200,'DIAS DE INVENTARIO TAT'!G$1)</f>
        <v>0</v>
      </c>
      <c r="H712">
        <f>+SUMIFS(inv!$D$1:$D$1200,inv!$A$1:$A$1200,$B712,inv!$T$1:$T$1200,$A712,inv!$U$1:$U$1200,'DIAS DE INVENTARIO TAT'!H$1)</f>
        <v>0</v>
      </c>
      <c r="I712">
        <f>+SUMIFS(inv!$D$1:$D$1200,inv!$A$1:$A$1200,$B712,inv!$T$1:$T$1200,$A712,inv!$U$1:$U$1200,'DIAS DE INVENTARIO TAT'!I$1)</f>
        <v>0</v>
      </c>
      <c r="J712">
        <f>+SUMIFS(inv!$D$1:$D$1200,inv!$A$1:$A$1200,$B712,inv!$T$1:$T$1200,$A712,inv!$U$1:$U$1200,'DIAS DE INVENTARIO TAT'!J$1)</f>
        <v>0</v>
      </c>
      <c r="K712">
        <f>+SUMIFS(inv!$D$1:$D$1200,inv!$A$1:$A$1200,$B712,inv!$T$1:$T$1200,$A712,inv!$U$1:$U$1200,'DIAS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+SUMIFS(inv!$D$1:$D$1200,inv!$A$1:$A$1200,$B713,inv!$T$1:$T$1200,$A713,inv!$U$1:$U$1200,'DIAS DE INVENTARIO TAT'!E$1)</f>
        <v>0</v>
      </c>
      <c r="F713">
        <f>+SUMIFS(inv!$D$1:$D$1200,inv!$A$1:$A$1200,$B713,inv!$T$1:$T$1200,$A713,inv!$U$1:$U$1200,'DIAS DE INVENTARIO TAT'!F$1)</f>
        <v>0</v>
      </c>
      <c r="G713">
        <f>+SUMIFS(inv!$D$1:$D$1200,inv!$A$1:$A$1200,$B713,inv!$T$1:$T$1200,$A713,inv!$U$1:$U$1200,'DIAS DE INVENTARIO TAT'!G$1)</f>
        <v>0</v>
      </c>
      <c r="H713">
        <f>+SUMIFS(inv!$D$1:$D$1200,inv!$A$1:$A$1200,$B713,inv!$T$1:$T$1200,$A713,inv!$U$1:$U$1200,'DIAS DE INVENTARIO TAT'!H$1)</f>
        <v>0</v>
      </c>
      <c r="I713">
        <f>+SUMIFS(inv!$D$1:$D$1200,inv!$A$1:$A$1200,$B713,inv!$T$1:$T$1200,$A713,inv!$U$1:$U$1200,'DIAS DE INVENTARIO TAT'!I$1)</f>
        <v>0</v>
      </c>
      <c r="J713">
        <f>+SUMIFS(inv!$D$1:$D$1200,inv!$A$1:$A$1200,$B713,inv!$T$1:$T$1200,$A713,inv!$U$1:$U$1200,'DIAS DE INVENTARIO TAT'!J$1)</f>
        <v>0</v>
      </c>
      <c r="K713">
        <f>+SUMIFS(inv!$D$1:$D$1200,inv!$A$1:$A$1200,$B713,inv!$T$1:$T$1200,$A713,inv!$U$1:$U$1200,'DIAS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+SUMIFS(inv!$D$1:$D$1200,inv!$A$1:$A$1200,$B714,inv!$T$1:$T$1200,$A714,inv!$U$1:$U$1200,'DIAS DE INVENTARIO TAT'!E$1)</f>
        <v>0</v>
      </c>
      <c r="F714">
        <f>+SUMIFS(inv!$D$1:$D$1200,inv!$A$1:$A$1200,$B714,inv!$T$1:$T$1200,$A714,inv!$U$1:$U$1200,'DIAS DE INVENTARIO TAT'!F$1)</f>
        <v>0</v>
      </c>
      <c r="G714">
        <f>+SUMIFS(inv!$D$1:$D$1200,inv!$A$1:$A$1200,$B714,inv!$T$1:$T$1200,$A714,inv!$U$1:$U$1200,'DIAS DE INVENTARIO TAT'!G$1)</f>
        <v>0</v>
      </c>
      <c r="H714">
        <f>+SUMIFS(inv!$D$1:$D$1200,inv!$A$1:$A$1200,$B714,inv!$T$1:$T$1200,$A714,inv!$U$1:$U$1200,'DIAS DE INVENTARIO TAT'!H$1)</f>
        <v>0</v>
      </c>
      <c r="I714">
        <f>+SUMIFS(inv!$D$1:$D$1200,inv!$A$1:$A$1200,$B714,inv!$T$1:$T$1200,$A714,inv!$U$1:$U$1200,'DIAS DE INVENTARIO TAT'!I$1)</f>
        <v>0</v>
      </c>
      <c r="J714">
        <f>+SUMIFS(inv!$D$1:$D$1200,inv!$A$1:$A$1200,$B714,inv!$T$1:$T$1200,$A714,inv!$U$1:$U$1200,'DIAS DE INVENTARIO TAT'!J$1)</f>
        <v>0</v>
      </c>
      <c r="K714">
        <f>+SUMIFS(inv!$D$1:$D$1200,inv!$A$1:$A$1200,$B714,inv!$T$1:$T$1200,$A714,inv!$U$1:$U$1200,'DIAS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+SUMIFS(inv!$D$1:$D$1200,inv!$A$1:$A$1200,$B715,inv!$T$1:$T$1200,$A715,inv!$U$1:$U$1200,'DIAS DE INVENTARIO TAT'!E$1)</f>
        <v>0</v>
      </c>
      <c r="F715">
        <f>+SUMIFS(inv!$D$1:$D$1200,inv!$A$1:$A$1200,$B715,inv!$T$1:$T$1200,$A715,inv!$U$1:$U$1200,'DIAS DE INVENTARIO TAT'!F$1)</f>
        <v>0</v>
      </c>
      <c r="G715">
        <f>+SUMIFS(inv!$D$1:$D$1200,inv!$A$1:$A$1200,$B715,inv!$T$1:$T$1200,$A715,inv!$U$1:$U$1200,'DIAS DE INVENTARIO TAT'!G$1)</f>
        <v>0</v>
      </c>
      <c r="H715">
        <f>+SUMIFS(inv!$D$1:$D$1200,inv!$A$1:$A$1200,$B715,inv!$T$1:$T$1200,$A715,inv!$U$1:$U$1200,'DIAS DE INVENTARIO TAT'!H$1)</f>
        <v>0</v>
      </c>
      <c r="I715">
        <f>+SUMIFS(inv!$D$1:$D$1200,inv!$A$1:$A$1200,$B715,inv!$T$1:$T$1200,$A715,inv!$U$1:$U$1200,'DIAS DE INVENTARIO TAT'!I$1)</f>
        <v>0</v>
      </c>
      <c r="J715">
        <f>+SUMIFS(inv!$D$1:$D$1200,inv!$A$1:$A$1200,$B715,inv!$T$1:$T$1200,$A715,inv!$U$1:$U$1200,'DIAS DE INVENTARIO TAT'!J$1)</f>
        <v>0</v>
      </c>
      <c r="K715">
        <f>+SUMIFS(inv!$D$1:$D$1200,inv!$A$1:$A$1200,$B715,inv!$T$1:$T$1200,$A715,inv!$U$1:$U$1200,'DIAS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+SUMIFS(inv!$D$1:$D$1200,inv!$A$1:$A$1200,$B716,inv!$T$1:$T$1200,$A716,inv!$U$1:$U$1200,'DIAS DE INVENTARIO TAT'!E$1)</f>
        <v>0</v>
      </c>
      <c r="F716">
        <f>+SUMIFS(inv!$D$1:$D$1200,inv!$A$1:$A$1200,$B716,inv!$T$1:$T$1200,$A716,inv!$U$1:$U$1200,'DIAS DE INVENTARIO TAT'!F$1)</f>
        <v>0</v>
      </c>
      <c r="G716">
        <f>+SUMIFS(inv!$D$1:$D$1200,inv!$A$1:$A$1200,$B716,inv!$T$1:$T$1200,$A716,inv!$U$1:$U$1200,'DIAS DE INVENTARIO TAT'!G$1)</f>
        <v>0</v>
      </c>
      <c r="H716">
        <f>+SUMIFS(inv!$D$1:$D$1200,inv!$A$1:$A$1200,$B716,inv!$T$1:$T$1200,$A716,inv!$U$1:$U$1200,'DIAS DE INVENTARIO TAT'!H$1)</f>
        <v>0</v>
      </c>
      <c r="I716">
        <f>+SUMIFS(inv!$D$1:$D$1200,inv!$A$1:$A$1200,$B716,inv!$T$1:$T$1200,$A716,inv!$U$1:$U$1200,'DIAS DE INVENTARIO TAT'!I$1)</f>
        <v>0</v>
      </c>
      <c r="J716">
        <f>+SUMIFS(inv!$D$1:$D$1200,inv!$A$1:$A$1200,$B716,inv!$T$1:$T$1200,$A716,inv!$U$1:$U$1200,'DIAS DE INVENTARIO TAT'!J$1)</f>
        <v>0</v>
      </c>
      <c r="K716">
        <f>+SUMIFS(inv!$D$1:$D$1200,inv!$A$1:$A$1200,$B716,inv!$T$1:$T$1200,$A716,inv!$U$1:$U$1200,'DIAS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+SUMIFS(inv!$D$1:$D$1200,inv!$A$1:$A$1200,$B717,inv!$T$1:$T$1200,$A717,inv!$U$1:$U$1200,'DIAS DE INVENTARIO TAT'!E$1)</f>
        <v>0</v>
      </c>
      <c r="F717">
        <f>+SUMIFS(inv!$D$1:$D$1200,inv!$A$1:$A$1200,$B717,inv!$T$1:$T$1200,$A717,inv!$U$1:$U$1200,'DIAS DE INVENTARIO TAT'!F$1)</f>
        <v>0</v>
      </c>
      <c r="G717">
        <f>+SUMIFS(inv!$D$1:$D$1200,inv!$A$1:$A$1200,$B717,inv!$T$1:$T$1200,$A717,inv!$U$1:$U$1200,'DIAS DE INVENTARIO TAT'!G$1)</f>
        <v>0</v>
      </c>
      <c r="H717">
        <f>+SUMIFS(inv!$D$1:$D$1200,inv!$A$1:$A$1200,$B717,inv!$T$1:$T$1200,$A717,inv!$U$1:$U$1200,'DIAS DE INVENTARIO TAT'!H$1)</f>
        <v>0</v>
      </c>
      <c r="I717">
        <f>+SUMIFS(inv!$D$1:$D$1200,inv!$A$1:$A$1200,$B717,inv!$T$1:$T$1200,$A717,inv!$U$1:$U$1200,'DIAS DE INVENTARIO TAT'!I$1)</f>
        <v>0</v>
      </c>
      <c r="J717">
        <f>+SUMIFS(inv!$D$1:$D$1200,inv!$A$1:$A$1200,$B717,inv!$T$1:$T$1200,$A717,inv!$U$1:$U$1200,'DIAS DE INVENTARIO TAT'!J$1)</f>
        <v>0</v>
      </c>
      <c r="K717">
        <f>+SUMIFS(inv!$D$1:$D$1200,inv!$A$1:$A$1200,$B717,inv!$T$1:$T$1200,$A717,inv!$U$1:$U$1200,'DIAS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+SUMIFS(inv!$D$1:$D$1200,inv!$A$1:$A$1200,$B718,inv!$T$1:$T$1200,$A718,inv!$U$1:$U$1200,'DIAS DE INVENTARIO TAT'!E$1)</f>
        <v>0</v>
      </c>
      <c r="F718">
        <f>+SUMIFS(inv!$D$1:$D$1200,inv!$A$1:$A$1200,$B718,inv!$T$1:$T$1200,$A718,inv!$U$1:$U$1200,'DIAS DE INVENTARIO TAT'!F$1)</f>
        <v>0</v>
      </c>
      <c r="G718">
        <f>+SUMIFS(inv!$D$1:$D$1200,inv!$A$1:$A$1200,$B718,inv!$T$1:$T$1200,$A718,inv!$U$1:$U$1200,'DIAS DE INVENTARIO TAT'!G$1)</f>
        <v>0</v>
      </c>
      <c r="H718">
        <f>+SUMIFS(inv!$D$1:$D$1200,inv!$A$1:$A$1200,$B718,inv!$T$1:$T$1200,$A718,inv!$U$1:$U$1200,'DIAS DE INVENTARIO TAT'!H$1)</f>
        <v>0</v>
      </c>
      <c r="I718">
        <f>+SUMIFS(inv!$D$1:$D$1200,inv!$A$1:$A$1200,$B718,inv!$T$1:$T$1200,$A718,inv!$U$1:$U$1200,'DIAS DE INVENTARIO TAT'!I$1)</f>
        <v>0</v>
      </c>
      <c r="J718">
        <f>+SUMIFS(inv!$D$1:$D$1200,inv!$A$1:$A$1200,$B718,inv!$T$1:$T$1200,$A718,inv!$U$1:$U$1200,'DIAS DE INVENTARIO TAT'!J$1)</f>
        <v>0</v>
      </c>
      <c r="K718">
        <f>+SUMIFS(inv!$D$1:$D$1200,inv!$A$1:$A$1200,$B718,inv!$T$1:$T$1200,$A718,inv!$U$1:$U$1200,'DIAS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+SUMIFS(inv!$D$1:$D$1200,inv!$A$1:$A$1200,$B719,inv!$T$1:$T$1200,$A719,inv!$U$1:$U$1200,'DIAS DE INVENTARIO TAT'!E$1)</f>
        <v>0</v>
      </c>
      <c r="F719">
        <f>+SUMIFS(inv!$D$1:$D$1200,inv!$A$1:$A$1200,$B719,inv!$T$1:$T$1200,$A719,inv!$U$1:$U$1200,'DIAS DE INVENTARIO TAT'!F$1)</f>
        <v>0</v>
      </c>
      <c r="G719">
        <f>+SUMIFS(inv!$D$1:$D$1200,inv!$A$1:$A$1200,$B719,inv!$T$1:$T$1200,$A719,inv!$U$1:$U$1200,'DIAS DE INVENTARIO TAT'!G$1)</f>
        <v>0</v>
      </c>
      <c r="H719">
        <f>+SUMIFS(inv!$D$1:$D$1200,inv!$A$1:$A$1200,$B719,inv!$T$1:$T$1200,$A719,inv!$U$1:$U$1200,'DIAS DE INVENTARIO TAT'!H$1)</f>
        <v>0</v>
      </c>
      <c r="I719">
        <f>+SUMIFS(inv!$D$1:$D$1200,inv!$A$1:$A$1200,$B719,inv!$T$1:$T$1200,$A719,inv!$U$1:$U$1200,'DIAS DE INVENTARIO TAT'!I$1)</f>
        <v>0</v>
      </c>
      <c r="J719">
        <f>+SUMIFS(inv!$D$1:$D$1200,inv!$A$1:$A$1200,$B719,inv!$T$1:$T$1200,$A719,inv!$U$1:$U$1200,'DIAS DE INVENTARIO TAT'!J$1)</f>
        <v>0</v>
      </c>
      <c r="K719">
        <f>+SUMIFS(inv!$D$1:$D$1200,inv!$A$1:$A$1200,$B719,inv!$T$1:$T$1200,$A719,inv!$U$1:$U$1200,'DIAS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+SUMIFS(inv!$D$1:$D$1200,inv!$A$1:$A$1200,$B720,inv!$T$1:$T$1200,$A720,inv!$U$1:$U$1200,'DIAS DE INVENTARIO TAT'!E$1)</f>
        <v>0</v>
      </c>
      <c r="F720">
        <f>+SUMIFS(inv!$D$1:$D$1200,inv!$A$1:$A$1200,$B720,inv!$T$1:$T$1200,$A720,inv!$U$1:$U$1200,'DIAS DE INVENTARIO TAT'!F$1)</f>
        <v>0</v>
      </c>
      <c r="G720">
        <f>+SUMIFS(inv!$D$1:$D$1200,inv!$A$1:$A$1200,$B720,inv!$T$1:$T$1200,$A720,inv!$U$1:$U$1200,'DIAS DE INVENTARIO TAT'!G$1)</f>
        <v>0</v>
      </c>
      <c r="H720">
        <f>+SUMIFS(inv!$D$1:$D$1200,inv!$A$1:$A$1200,$B720,inv!$T$1:$T$1200,$A720,inv!$U$1:$U$1200,'DIAS DE INVENTARIO TAT'!H$1)</f>
        <v>0</v>
      </c>
      <c r="I720">
        <f>+SUMIFS(inv!$D$1:$D$1200,inv!$A$1:$A$1200,$B720,inv!$T$1:$T$1200,$A720,inv!$U$1:$U$1200,'DIAS DE INVENTARIO TAT'!I$1)</f>
        <v>0</v>
      </c>
      <c r="J720">
        <f>+SUMIFS(inv!$D$1:$D$1200,inv!$A$1:$A$1200,$B720,inv!$T$1:$T$1200,$A720,inv!$U$1:$U$1200,'DIAS DE INVENTARIO TAT'!J$1)</f>
        <v>0</v>
      </c>
      <c r="K720">
        <f>+SUMIFS(inv!$D$1:$D$1200,inv!$A$1:$A$1200,$B720,inv!$T$1:$T$1200,$A720,inv!$U$1:$U$1200,'DIAS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+SUMIFS(inv!$D$1:$D$1200,inv!$A$1:$A$1200,$B721,inv!$T$1:$T$1200,$A721,inv!$U$1:$U$1200,'DIAS DE INVENTARIO TAT'!E$1)</f>
        <v>0</v>
      </c>
      <c r="F721">
        <f>+SUMIFS(inv!$D$1:$D$1200,inv!$A$1:$A$1200,$B721,inv!$T$1:$T$1200,$A721,inv!$U$1:$U$1200,'DIAS DE INVENTARIO TAT'!F$1)</f>
        <v>0</v>
      </c>
      <c r="G721">
        <f>+SUMIFS(inv!$D$1:$D$1200,inv!$A$1:$A$1200,$B721,inv!$T$1:$T$1200,$A721,inv!$U$1:$U$1200,'DIAS DE INVENTARIO TAT'!G$1)</f>
        <v>0</v>
      </c>
      <c r="H721">
        <f>+SUMIFS(inv!$D$1:$D$1200,inv!$A$1:$A$1200,$B721,inv!$T$1:$T$1200,$A721,inv!$U$1:$U$1200,'DIAS DE INVENTARIO TAT'!H$1)</f>
        <v>0</v>
      </c>
      <c r="I721">
        <f>+SUMIFS(inv!$D$1:$D$1200,inv!$A$1:$A$1200,$B721,inv!$T$1:$T$1200,$A721,inv!$U$1:$U$1200,'DIAS DE INVENTARIO TAT'!I$1)</f>
        <v>0</v>
      </c>
      <c r="J721">
        <f>+SUMIFS(inv!$D$1:$D$1200,inv!$A$1:$A$1200,$B721,inv!$T$1:$T$1200,$A721,inv!$U$1:$U$1200,'DIAS DE INVENTARIO TAT'!J$1)</f>
        <v>0</v>
      </c>
      <c r="K721">
        <f>+SUMIFS(inv!$D$1:$D$1200,inv!$A$1:$A$1200,$B721,inv!$T$1:$T$1200,$A721,inv!$U$1:$U$1200,'DIAS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+SUMIFS(inv!$D$1:$D$1200,inv!$A$1:$A$1200,$B722,inv!$T$1:$T$1200,$A722,inv!$U$1:$U$1200,'DIAS DE INVENTARIO TAT'!E$1)</f>
        <v>0</v>
      </c>
      <c r="F722">
        <f>+SUMIFS(inv!$D$1:$D$1200,inv!$A$1:$A$1200,$B722,inv!$T$1:$T$1200,$A722,inv!$U$1:$U$1200,'DIAS DE INVENTARIO TAT'!F$1)</f>
        <v>0</v>
      </c>
      <c r="G722">
        <f>+SUMIFS(inv!$D$1:$D$1200,inv!$A$1:$A$1200,$B722,inv!$T$1:$T$1200,$A722,inv!$U$1:$U$1200,'DIAS DE INVENTARIO TAT'!G$1)</f>
        <v>0</v>
      </c>
      <c r="H722">
        <f>+SUMIFS(inv!$D$1:$D$1200,inv!$A$1:$A$1200,$B722,inv!$T$1:$T$1200,$A722,inv!$U$1:$U$1200,'DIAS DE INVENTARIO TAT'!H$1)</f>
        <v>0</v>
      </c>
      <c r="I722">
        <f>+SUMIFS(inv!$D$1:$D$1200,inv!$A$1:$A$1200,$B722,inv!$T$1:$T$1200,$A722,inv!$U$1:$U$1200,'DIAS DE INVENTARIO TAT'!I$1)</f>
        <v>0</v>
      </c>
      <c r="J722">
        <f>+SUMIFS(inv!$D$1:$D$1200,inv!$A$1:$A$1200,$B722,inv!$T$1:$T$1200,$A722,inv!$U$1:$U$1200,'DIAS DE INVENTARIO TAT'!J$1)</f>
        <v>0</v>
      </c>
      <c r="K722">
        <f>+SUMIFS(inv!$D$1:$D$1200,inv!$A$1:$A$1200,$B722,inv!$T$1:$T$1200,$A722,inv!$U$1:$U$1200,'DIAS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+SUMIFS(inv!$D$1:$D$1200,inv!$A$1:$A$1200,$B723,inv!$T$1:$T$1200,$A723,inv!$U$1:$U$1200,'DIAS DE INVENTARIO TAT'!E$1)</f>
        <v>0</v>
      </c>
      <c r="F723">
        <f>+SUMIFS(inv!$D$1:$D$1200,inv!$A$1:$A$1200,$B723,inv!$T$1:$T$1200,$A723,inv!$U$1:$U$1200,'DIAS DE INVENTARIO TAT'!F$1)</f>
        <v>0</v>
      </c>
      <c r="G723">
        <f>+SUMIFS(inv!$D$1:$D$1200,inv!$A$1:$A$1200,$B723,inv!$T$1:$T$1200,$A723,inv!$U$1:$U$1200,'DIAS DE INVENTARIO TAT'!G$1)</f>
        <v>0</v>
      </c>
      <c r="H723">
        <f>+SUMIFS(inv!$D$1:$D$1200,inv!$A$1:$A$1200,$B723,inv!$T$1:$T$1200,$A723,inv!$U$1:$U$1200,'DIAS DE INVENTARIO TAT'!H$1)</f>
        <v>0</v>
      </c>
      <c r="I723">
        <f>+SUMIFS(inv!$D$1:$D$1200,inv!$A$1:$A$1200,$B723,inv!$T$1:$T$1200,$A723,inv!$U$1:$U$1200,'DIAS DE INVENTARIO TAT'!I$1)</f>
        <v>0</v>
      </c>
      <c r="J723">
        <f>+SUMIFS(inv!$D$1:$D$1200,inv!$A$1:$A$1200,$B723,inv!$T$1:$T$1200,$A723,inv!$U$1:$U$1200,'DIAS DE INVENTARIO TAT'!J$1)</f>
        <v>0</v>
      </c>
      <c r="K723">
        <f>+SUMIFS(inv!$D$1:$D$1200,inv!$A$1:$A$1200,$B723,inv!$T$1:$T$1200,$A723,inv!$U$1:$U$1200,'DIAS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+SUMIFS(inv!$D$1:$D$1200,inv!$A$1:$A$1200,$B724,inv!$T$1:$T$1200,$A724,inv!$U$1:$U$1200,'DIAS DE INVENTARIO TAT'!E$1)</f>
        <v>0</v>
      </c>
      <c r="F724">
        <f>+SUMIFS(inv!$D$1:$D$1200,inv!$A$1:$A$1200,$B724,inv!$T$1:$T$1200,$A724,inv!$U$1:$U$1200,'DIAS DE INVENTARIO TAT'!F$1)</f>
        <v>0</v>
      </c>
      <c r="G724">
        <f>+SUMIFS(inv!$D$1:$D$1200,inv!$A$1:$A$1200,$B724,inv!$T$1:$T$1200,$A724,inv!$U$1:$U$1200,'DIAS DE INVENTARIO TAT'!G$1)</f>
        <v>0</v>
      </c>
      <c r="H724">
        <f>+SUMIFS(inv!$D$1:$D$1200,inv!$A$1:$A$1200,$B724,inv!$T$1:$T$1200,$A724,inv!$U$1:$U$1200,'DIAS DE INVENTARIO TAT'!H$1)</f>
        <v>0</v>
      </c>
      <c r="I724">
        <f>+SUMIFS(inv!$D$1:$D$1200,inv!$A$1:$A$1200,$B724,inv!$T$1:$T$1200,$A724,inv!$U$1:$U$1200,'DIAS DE INVENTARIO TAT'!I$1)</f>
        <v>0</v>
      </c>
      <c r="J724">
        <f>+SUMIFS(inv!$D$1:$D$1200,inv!$A$1:$A$1200,$B724,inv!$T$1:$T$1200,$A724,inv!$U$1:$U$1200,'DIAS DE INVENTARIO TAT'!J$1)</f>
        <v>0</v>
      </c>
      <c r="K724">
        <f>+SUMIFS(inv!$D$1:$D$1200,inv!$A$1:$A$1200,$B724,inv!$T$1:$T$1200,$A724,inv!$U$1:$U$1200,'DIAS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+SUMIFS(inv!$D$1:$D$1200,inv!$A$1:$A$1200,$B725,inv!$T$1:$T$1200,$A725,inv!$U$1:$U$1200,'DIAS DE INVENTARIO TAT'!E$1)</f>
        <v>0</v>
      </c>
      <c r="F725">
        <f>+SUMIFS(inv!$D$1:$D$1200,inv!$A$1:$A$1200,$B725,inv!$T$1:$T$1200,$A725,inv!$U$1:$U$1200,'DIAS DE INVENTARIO TAT'!F$1)</f>
        <v>0</v>
      </c>
      <c r="G725">
        <f>+SUMIFS(inv!$D$1:$D$1200,inv!$A$1:$A$1200,$B725,inv!$T$1:$T$1200,$A725,inv!$U$1:$U$1200,'DIAS DE INVENTARIO TAT'!G$1)</f>
        <v>0</v>
      </c>
      <c r="H725">
        <f>+SUMIFS(inv!$D$1:$D$1200,inv!$A$1:$A$1200,$B725,inv!$T$1:$T$1200,$A725,inv!$U$1:$U$1200,'DIAS DE INVENTARIO TAT'!H$1)</f>
        <v>0</v>
      </c>
      <c r="I725">
        <f>+SUMIFS(inv!$D$1:$D$1200,inv!$A$1:$A$1200,$B725,inv!$T$1:$T$1200,$A725,inv!$U$1:$U$1200,'DIAS DE INVENTARIO TAT'!I$1)</f>
        <v>0</v>
      </c>
      <c r="J725">
        <f>+SUMIFS(inv!$D$1:$D$1200,inv!$A$1:$A$1200,$B725,inv!$T$1:$T$1200,$A725,inv!$U$1:$U$1200,'DIAS DE INVENTARIO TAT'!J$1)</f>
        <v>0</v>
      </c>
      <c r="K725">
        <f>+SUMIFS(inv!$D$1:$D$1200,inv!$A$1:$A$1200,$B725,inv!$T$1:$T$1200,$A725,inv!$U$1:$U$1200,'DIAS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+SUMIFS(inv!$D$1:$D$1200,inv!$A$1:$A$1200,$B726,inv!$T$1:$T$1200,$A726,inv!$U$1:$U$1200,'DIAS DE INVENTARIO TAT'!E$1)</f>
        <v>0</v>
      </c>
      <c r="F726">
        <f>+SUMIFS(inv!$D$1:$D$1200,inv!$A$1:$A$1200,$B726,inv!$T$1:$T$1200,$A726,inv!$U$1:$U$1200,'DIAS DE INVENTARIO TAT'!F$1)</f>
        <v>0</v>
      </c>
      <c r="G726">
        <f>+SUMIFS(inv!$D$1:$D$1200,inv!$A$1:$A$1200,$B726,inv!$T$1:$T$1200,$A726,inv!$U$1:$U$1200,'DIAS DE INVENTARIO TAT'!G$1)</f>
        <v>0</v>
      </c>
      <c r="H726">
        <f>+SUMIFS(inv!$D$1:$D$1200,inv!$A$1:$A$1200,$B726,inv!$T$1:$T$1200,$A726,inv!$U$1:$U$1200,'DIAS DE INVENTARIO TAT'!H$1)</f>
        <v>0</v>
      </c>
      <c r="I726">
        <f>+SUMIFS(inv!$D$1:$D$1200,inv!$A$1:$A$1200,$B726,inv!$T$1:$T$1200,$A726,inv!$U$1:$U$1200,'DIAS DE INVENTARIO TAT'!I$1)</f>
        <v>0</v>
      </c>
      <c r="J726">
        <f>+SUMIFS(inv!$D$1:$D$1200,inv!$A$1:$A$1200,$B726,inv!$T$1:$T$1200,$A726,inv!$U$1:$U$1200,'DIAS DE INVENTARIO TAT'!J$1)</f>
        <v>0</v>
      </c>
      <c r="K726">
        <f>+SUMIFS(inv!$D$1:$D$1200,inv!$A$1:$A$1200,$B726,inv!$T$1:$T$1200,$A726,inv!$U$1:$U$1200,'DIAS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+SUMIFS(inv!$D$1:$D$1200,inv!$A$1:$A$1200,$B727,inv!$T$1:$T$1200,$A727,inv!$U$1:$U$1200,'DIAS DE INVENTARIO TAT'!E$1)</f>
        <v>0</v>
      </c>
      <c r="F727">
        <f>+SUMIFS(inv!$D$1:$D$1200,inv!$A$1:$A$1200,$B727,inv!$T$1:$T$1200,$A727,inv!$U$1:$U$1200,'DIAS DE INVENTARIO TAT'!F$1)</f>
        <v>0</v>
      </c>
      <c r="G727">
        <f>+SUMIFS(inv!$D$1:$D$1200,inv!$A$1:$A$1200,$B727,inv!$T$1:$T$1200,$A727,inv!$U$1:$U$1200,'DIAS DE INVENTARIO TAT'!G$1)</f>
        <v>0</v>
      </c>
      <c r="H727">
        <f>+SUMIFS(inv!$D$1:$D$1200,inv!$A$1:$A$1200,$B727,inv!$T$1:$T$1200,$A727,inv!$U$1:$U$1200,'DIAS DE INVENTARIO TAT'!H$1)</f>
        <v>0</v>
      </c>
      <c r="I727">
        <f>+SUMIFS(inv!$D$1:$D$1200,inv!$A$1:$A$1200,$B727,inv!$T$1:$T$1200,$A727,inv!$U$1:$U$1200,'DIAS DE INVENTARIO TAT'!I$1)</f>
        <v>0</v>
      </c>
      <c r="J727">
        <f>+SUMIFS(inv!$D$1:$D$1200,inv!$A$1:$A$1200,$B727,inv!$T$1:$T$1200,$A727,inv!$U$1:$U$1200,'DIAS DE INVENTARIO TAT'!J$1)</f>
        <v>0</v>
      </c>
      <c r="K727">
        <f>+SUMIFS(inv!$D$1:$D$1200,inv!$A$1:$A$1200,$B727,inv!$T$1:$T$1200,$A727,inv!$U$1:$U$1200,'DIAS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+SUMIFS(inv!$D$1:$D$1200,inv!$A$1:$A$1200,$B728,inv!$T$1:$T$1200,$A728,inv!$U$1:$U$1200,'DIAS DE INVENTARIO TAT'!E$1)</f>
        <v>0</v>
      </c>
      <c r="F728">
        <f>+SUMIFS(inv!$D$1:$D$1200,inv!$A$1:$A$1200,$B728,inv!$T$1:$T$1200,$A728,inv!$U$1:$U$1200,'DIAS DE INVENTARIO TAT'!F$1)</f>
        <v>0</v>
      </c>
      <c r="G728">
        <f>+SUMIFS(inv!$D$1:$D$1200,inv!$A$1:$A$1200,$B728,inv!$T$1:$T$1200,$A728,inv!$U$1:$U$1200,'DIAS DE INVENTARIO TAT'!G$1)</f>
        <v>0</v>
      </c>
      <c r="H728">
        <f>+SUMIFS(inv!$D$1:$D$1200,inv!$A$1:$A$1200,$B728,inv!$T$1:$T$1200,$A728,inv!$U$1:$U$1200,'DIAS DE INVENTARIO TAT'!H$1)</f>
        <v>0</v>
      </c>
      <c r="I728">
        <f>+SUMIFS(inv!$D$1:$D$1200,inv!$A$1:$A$1200,$B728,inv!$T$1:$T$1200,$A728,inv!$U$1:$U$1200,'DIAS DE INVENTARIO TAT'!I$1)</f>
        <v>0</v>
      </c>
      <c r="J728">
        <f>+SUMIFS(inv!$D$1:$D$1200,inv!$A$1:$A$1200,$B728,inv!$T$1:$T$1200,$A728,inv!$U$1:$U$1200,'DIAS DE INVENTARIO TAT'!J$1)</f>
        <v>0</v>
      </c>
      <c r="K728">
        <f>+SUMIFS(inv!$D$1:$D$1200,inv!$A$1:$A$1200,$B728,inv!$T$1:$T$1200,$A728,inv!$U$1:$U$1200,'DIAS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+SUMIFS(inv!$D$1:$D$1200,inv!$A$1:$A$1200,$B729,inv!$T$1:$T$1200,$A729,inv!$U$1:$U$1200,'DIAS DE INVENTARIO TAT'!E$1)</f>
        <v>0</v>
      </c>
      <c r="F729">
        <f>+SUMIFS(inv!$D$1:$D$1200,inv!$A$1:$A$1200,$B729,inv!$T$1:$T$1200,$A729,inv!$U$1:$U$1200,'DIAS DE INVENTARIO TAT'!F$1)</f>
        <v>0</v>
      </c>
      <c r="G729">
        <f>+SUMIFS(inv!$D$1:$D$1200,inv!$A$1:$A$1200,$B729,inv!$T$1:$T$1200,$A729,inv!$U$1:$U$1200,'DIAS DE INVENTARIO TAT'!G$1)</f>
        <v>0</v>
      </c>
      <c r="H729">
        <f>+SUMIFS(inv!$D$1:$D$1200,inv!$A$1:$A$1200,$B729,inv!$T$1:$T$1200,$A729,inv!$U$1:$U$1200,'DIAS DE INVENTARIO TAT'!H$1)</f>
        <v>0</v>
      </c>
      <c r="I729">
        <f>+SUMIFS(inv!$D$1:$D$1200,inv!$A$1:$A$1200,$B729,inv!$T$1:$T$1200,$A729,inv!$U$1:$U$1200,'DIAS DE INVENTARIO TAT'!I$1)</f>
        <v>0</v>
      </c>
      <c r="J729">
        <f>+SUMIFS(inv!$D$1:$D$1200,inv!$A$1:$A$1200,$B729,inv!$T$1:$T$1200,$A729,inv!$U$1:$U$1200,'DIAS DE INVENTARIO TAT'!J$1)</f>
        <v>0</v>
      </c>
      <c r="K729">
        <f>+SUMIFS(inv!$D$1:$D$1200,inv!$A$1:$A$1200,$B729,inv!$T$1:$T$1200,$A729,inv!$U$1:$U$1200,'DIAS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+SUMIFS(inv!$D$1:$D$1200,inv!$A$1:$A$1200,$B730,inv!$T$1:$T$1200,$A730,inv!$U$1:$U$1200,'DIAS DE INVENTARIO TAT'!E$1)</f>
        <v>0</v>
      </c>
      <c r="F730">
        <f>+SUMIFS(inv!$D$1:$D$1200,inv!$A$1:$A$1200,$B730,inv!$T$1:$T$1200,$A730,inv!$U$1:$U$1200,'DIAS DE INVENTARIO TAT'!F$1)</f>
        <v>0</v>
      </c>
      <c r="G730">
        <f>+SUMIFS(inv!$D$1:$D$1200,inv!$A$1:$A$1200,$B730,inv!$T$1:$T$1200,$A730,inv!$U$1:$U$1200,'DIAS DE INVENTARIO TAT'!G$1)</f>
        <v>0</v>
      </c>
      <c r="H730">
        <f>+SUMIFS(inv!$D$1:$D$1200,inv!$A$1:$A$1200,$B730,inv!$T$1:$T$1200,$A730,inv!$U$1:$U$1200,'DIAS DE INVENTARIO TAT'!H$1)</f>
        <v>0</v>
      </c>
      <c r="I730">
        <f>+SUMIFS(inv!$D$1:$D$1200,inv!$A$1:$A$1200,$B730,inv!$T$1:$T$1200,$A730,inv!$U$1:$U$1200,'DIAS DE INVENTARIO TAT'!I$1)</f>
        <v>0</v>
      </c>
      <c r="J730">
        <f>+SUMIFS(inv!$D$1:$D$1200,inv!$A$1:$A$1200,$B730,inv!$T$1:$T$1200,$A730,inv!$U$1:$U$1200,'DIAS DE INVENTARIO TAT'!J$1)</f>
        <v>0</v>
      </c>
      <c r="K730">
        <f>+SUMIFS(inv!$D$1:$D$1200,inv!$A$1:$A$1200,$B730,inv!$T$1:$T$1200,$A730,inv!$U$1:$U$1200,'DIAS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+SUMIFS(inv!$D$1:$D$1200,inv!$A$1:$A$1200,$B731,inv!$T$1:$T$1200,$A731,inv!$U$1:$U$1200,'DIAS DE INVENTARIO TAT'!E$1)</f>
        <v>0</v>
      </c>
      <c r="F731">
        <f>+SUMIFS(inv!$D$1:$D$1200,inv!$A$1:$A$1200,$B731,inv!$T$1:$T$1200,$A731,inv!$U$1:$U$1200,'DIAS DE INVENTARIO TAT'!F$1)</f>
        <v>0</v>
      </c>
      <c r="G731">
        <f>+SUMIFS(inv!$D$1:$D$1200,inv!$A$1:$A$1200,$B731,inv!$T$1:$T$1200,$A731,inv!$U$1:$U$1200,'DIAS DE INVENTARIO TAT'!G$1)</f>
        <v>0</v>
      </c>
      <c r="H731">
        <f>+SUMIFS(inv!$D$1:$D$1200,inv!$A$1:$A$1200,$B731,inv!$T$1:$T$1200,$A731,inv!$U$1:$U$1200,'DIAS DE INVENTARIO TAT'!H$1)</f>
        <v>0</v>
      </c>
      <c r="I731">
        <f>+SUMIFS(inv!$D$1:$D$1200,inv!$A$1:$A$1200,$B731,inv!$T$1:$T$1200,$A731,inv!$U$1:$U$1200,'DIAS DE INVENTARIO TAT'!I$1)</f>
        <v>0</v>
      </c>
      <c r="J731">
        <f>+SUMIFS(inv!$D$1:$D$1200,inv!$A$1:$A$1200,$B731,inv!$T$1:$T$1200,$A731,inv!$U$1:$U$1200,'DIAS DE INVENTARIO TAT'!J$1)</f>
        <v>0</v>
      </c>
      <c r="K731">
        <f>+SUMIFS(inv!$D$1:$D$1200,inv!$A$1:$A$1200,$B731,inv!$T$1:$T$1200,$A731,inv!$U$1:$U$1200,'DIAS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+SUMIFS(inv!$D$1:$D$1200,inv!$A$1:$A$1200,$B732,inv!$T$1:$T$1200,$A732,inv!$U$1:$U$1200,'DIAS DE INVENTARIO TAT'!E$1)</f>
        <v>0</v>
      </c>
      <c r="F732">
        <f>+SUMIFS(inv!$D$1:$D$1200,inv!$A$1:$A$1200,$B732,inv!$T$1:$T$1200,$A732,inv!$U$1:$U$1200,'DIAS DE INVENTARIO TAT'!F$1)</f>
        <v>0</v>
      </c>
      <c r="G732">
        <f>+SUMIFS(inv!$D$1:$D$1200,inv!$A$1:$A$1200,$B732,inv!$T$1:$T$1200,$A732,inv!$U$1:$U$1200,'DIAS DE INVENTARIO TAT'!G$1)</f>
        <v>0</v>
      </c>
      <c r="H732">
        <f>+SUMIFS(inv!$D$1:$D$1200,inv!$A$1:$A$1200,$B732,inv!$T$1:$T$1200,$A732,inv!$U$1:$U$1200,'DIAS DE INVENTARIO TAT'!H$1)</f>
        <v>0</v>
      </c>
      <c r="I732">
        <f>+SUMIFS(inv!$D$1:$D$1200,inv!$A$1:$A$1200,$B732,inv!$T$1:$T$1200,$A732,inv!$U$1:$U$1200,'DIAS DE INVENTARIO TAT'!I$1)</f>
        <v>0</v>
      </c>
      <c r="J732">
        <f>+SUMIFS(inv!$D$1:$D$1200,inv!$A$1:$A$1200,$B732,inv!$T$1:$T$1200,$A732,inv!$U$1:$U$1200,'DIAS DE INVENTARIO TAT'!J$1)</f>
        <v>0</v>
      </c>
      <c r="K732">
        <f>+SUMIFS(inv!$D$1:$D$1200,inv!$A$1:$A$1200,$B732,inv!$T$1:$T$1200,$A732,inv!$U$1:$U$1200,'DIAS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+SUMIFS(inv!$D$1:$D$1200,inv!$A$1:$A$1200,$B733,inv!$T$1:$T$1200,$A733,inv!$U$1:$U$1200,'DIAS DE INVENTARIO TAT'!E$1)</f>
        <v>0</v>
      </c>
      <c r="F733">
        <f>+SUMIFS(inv!$D$1:$D$1200,inv!$A$1:$A$1200,$B733,inv!$T$1:$T$1200,$A733,inv!$U$1:$U$1200,'DIAS DE INVENTARIO TAT'!F$1)</f>
        <v>0</v>
      </c>
      <c r="G733">
        <f>+SUMIFS(inv!$D$1:$D$1200,inv!$A$1:$A$1200,$B733,inv!$T$1:$T$1200,$A733,inv!$U$1:$U$1200,'DIAS DE INVENTARIO TAT'!G$1)</f>
        <v>0</v>
      </c>
      <c r="H733">
        <f>+SUMIFS(inv!$D$1:$D$1200,inv!$A$1:$A$1200,$B733,inv!$T$1:$T$1200,$A733,inv!$U$1:$U$1200,'DIAS DE INVENTARIO TAT'!H$1)</f>
        <v>0</v>
      </c>
      <c r="I733">
        <f>+SUMIFS(inv!$D$1:$D$1200,inv!$A$1:$A$1200,$B733,inv!$T$1:$T$1200,$A733,inv!$U$1:$U$1200,'DIAS DE INVENTARIO TAT'!I$1)</f>
        <v>0</v>
      </c>
      <c r="J733">
        <f>+SUMIFS(inv!$D$1:$D$1200,inv!$A$1:$A$1200,$B733,inv!$T$1:$T$1200,$A733,inv!$U$1:$U$1200,'DIAS DE INVENTARIO TAT'!J$1)</f>
        <v>0</v>
      </c>
      <c r="K733">
        <f>+SUMIFS(inv!$D$1:$D$1200,inv!$A$1:$A$1200,$B733,inv!$T$1:$T$1200,$A733,inv!$U$1:$U$1200,'DIAS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+SUMIFS(inv!$D$1:$D$1200,inv!$A$1:$A$1200,$B734,inv!$T$1:$T$1200,$A734,inv!$U$1:$U$1200,'DIAS DE INVENTARIO TAT'!E$1)</f>
        <v>0</v>
      </c>
      <c r="F734">
        <f>+SUMIFS(inv!$D$1:$D$1200,inv!$A$1:$A$1200,$B734,inv!$T$1:$T$1200,$A734,inv!$U$1:$U$1200,'DIAS DE INVENTARIO TAT'!F$1)</f>
        <v>0</v>
      </c>
      <c r="G734">
        <f>+SUMIFS(inv!$D$1:$D$1200,inv!$A$1:$A$1200,$B734,inv!$T$1:$T$1200,$A734,inv!$U$1:$U$1200,'DIAS DE INVENTARIO TAT'!G$1)</f>
        <v>0</v>
      </c>
      <c r="H734">
        <f>+SUMIFS(inv!$D$1:$D$1200,inv!$A$1:$A$1200,$B734,inv!$T$1:$T$1200,$A734,inv!$U$1:$U$1200,'DIAS DE INVENTARIO TAT'!H$1)</f>
        <v>0</v>
      </c>
      <c r="I734">
        <f>+SUMIFS(inv!$D$1:$D$1200,inv!$A$1:$A$1200,$B734,inv!$T$1:$T$1200,$A734,inv!$U$1:$U$1200,'DIAS DE INVENTARIO TAT'!I$1)</f>
        <v>0</v>
      </c>
      <c r="J734">
        <f>+SUMIFS(inv!$D$1:$D$1200,inv!$A$1:$A$1200,$B734,inv!$T$1:$T$1200,$A734,inv!$U$1:$U$1200,'DIAS DE INVENTARIO TAT'!J$1)</f>
        <v>0</v>
      </c>
      <c r="K734">
        <f>+SUMIFS(inv!$D$1:$D$1200,inv!$A$1:$A$1200,$B734,inv!$T$1:$T$1200,$A734,inv!$U$1:$U$1200,'DIAS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+SUMIFS(inv!$D$1:$D$1200,inv!$A$1:$A$1200,$B735,inv!$T$1:$T$1200,$A735,inv!$U$1:$U$1200,'DIAS DE INVENTARIO TAT'!E$1)</f>
        <v>0</v>
      </c>
      <c r="F735">
        <f>+SUMIFS(inv!$D$1:$D$1200,inv!$A$1:$A$1200,$B735,inv!$T$1:$T$1200,$A735,inv!$U$1:$U$1200,'DIAS DE INVENTARIO TAT'!F$1)</f>
        <v>0</v>
      </c>
      <c r="G735">
        <f>+SUMIFS(inv!$D$1:$D$1200,inv!$A$1:$A$1200,$B735,inv!$T$1:$T$1200,$A735,inv!$U$1:$U$1200,'DIAS DE INVENTARIO TAT'!G$1)</f>
        <v>0</v>
      </c>
      <c r="H735">
        <f>+SUMIFS(inv!$D$1:$D$1200,inv!$A$1:$A$1200,$B735,inv!$T$1:$T$1200,$A735,inv!$U$1:$U$1200,'DIAS DE INVENTARIO TAT'!H$1)</f>
        <v>0</v>
      </c>
      <c r="I735">
        <f>+SUMIFS(inv!$D$1:$D$1200,inv!$A$1:$A$1200,$B735,inv!$T$1:$T$1200,$A735,inv!$U$1:$U$1200,'DIAS DE INVENTARIO TAT'!I$1)</f>
        <v>0</v>
      </c>
      <c r="J735">
        <f>+SUMIFS(inv!$D$1:$D$1200,inv!$A$1:$A$1200,$B735,inv!$T$1:$T$1200,$A735,inv!$U$1:$U$1200,'DIAS DE INVENTARIO TAT'!J$1)</f>
        <v>0</v>
      </c>
      <c r="K735">
        <f>+SUMIFS(inv!$D$1:$D$1200,inv!$A$1:$A$1200,$B735,inv!$T$1:$T$1200,$A735,inv!$U$1:$U$1200,'DIAS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+SUMIFS(inv!$D$1:$D$1200,inv!$A$1:$A$1200,$B736,inv!$T$1:$T$1200,$A736,inv!$U$1:$U$1200,'DIAS DE INVENTARIO TAT'!E$1)</f>
        <v>0</v>
      </c>
      <c r="F736">
        <f>+SUMIFS(inv!$D$1:$D$1200,inv!$A$1:$A$1200,$B736,inv!$T$1:$T$1200,$A736,inv!$U$1:$U$1200,'DIAS DE INVENTARIO TAT'!F$1)</f>
        <v>0</v>
      </c>
      <c r="G736">
        <f>+SUMIFS(inv!$D$1:$D$1200,inv!$A$1:$A$1200,$B736,inv!$T$1:$T$1200,$A736,inv!$U$1:$U$1200,'DIAS DE INVENTARIO TAT'!G$1)</f>
        <v>0</v>
      </c>
      <c r="H736">
        <f>+SUMIFS(inv!$D$1:$D$1200,inv!$A$1:$A$1200,$B736,inv!$T$1:$T$1200,$A736,inv!$U$1:$U$1200,'DIAS DE INVENTARIO TAT'!H$1)</f>
        <v>0</v>
      </c>
      <c r="I736">
        <f>+SUMIFS(inv!$D$1:$D$1200,inv!$A$1:$A$1200,$B736,inv!$T$1:$T$1200,$A736,inv!$U$1:$U$1200,'DIAS DE INVENTARIO TAT'!I$1)</f>
        <v>0</v>
      </c>
      <c r="J736">
        <f>+SUMIFS(inv!$D$1:$D$1200,inv!$A$1:$A$1200,$B736,inv!$T$1:$T$1200,$A736,inv!$U$1:$U$1200,'DIAS DE INVENTARIO TAT'!J$1)</f>
        <v>0</v>
      </c>
      <c r="K736">
        <f>+SUMIFS(inv!$D$1:$D$1200,inv!$A$1:$A$1200,$B736,inv!$T$1:$T$1200,$A736,inv!$U$1:$U$1200,'DIAS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+SUMIFS(inv!$D$1:$D$1200,inv!$A$1:$A$1200,$B737,inv!$T$1:$T$1200,$A737,inv!$U$1:$U$1200,'DIAS DE INVENTARIO TAT'!E$1)</f>
        <v>0</v>
      </c>
      <c r="F737">
        <f>+SUMIFS(inv!$D$1:$D$1200,inv!$A$1:$A$1200,$B737,inv!$T$1:$T$1200,$A737,inv!$U$1:$U$1200,'DIAS DE INVENTARIO TAT'!F$1)</f>
        <v>0</v>
      </c>
      <c r="G737">
        <f>+SUMIFS(inv!$D$1:$D$1200,inv!$A$1:$A$1200,$B737,inv!$T$1:$T$1200,$A737,inv!$U$1:$U$1200,'DIAS DE INVENTARIO TAT'!G$1)</f>
        <v>0</v>
      </c>
      <c r="H737">
        <f>+SUMIFS(inv!$D$1:$D$1200,inv!$A$1:$A$1200,$B737,inv!$T$1:$T$1200,$A737,inv!$U$1:$U$1200,'DIAS DE INVENTARIO TAT'!H$1)</f>
        <v>0</v>
      </c>
      <c r="I737">
        <f>+SUMIFS(inv!$D$1:$D$1200,inv!$A$1:$A$1200,$B737,inv!$T$1:$T$1200,$A737,inv!$U$1:$U$1200,'DIAS DE INVENTARIO TAT'!I$1)</f>
        <v>0</v>
      </c>
      <c r="J737">
        <f>+SUMIFS(inv!$D$1:$D$1200,inv!$A$1:$A$1200,$B737,inv!$T$1:$T$1200,$A737,inv!$U$1:$U$1200,'DIAS DE INVENTARIO TAT'!J$1)</f>
        <v>0</v>
      </c>
      <c r="K737">
        <f>+SUMIFS(inv!$D$1:$D$1200,inv!$A$1:$A$1200,$B737,inv!$T$1:$T$1200,$A737,inv!$U$1:$U$1200,'DIAS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+SUMIFS(inv!$D$1:$D$1200,inv!$A$1:$A$1200,$B738,inv!$T$1:$T$1200,$A738,inv!$U$1:$U$1200,'DIAS DE INVENTARIO TAT'!E$1)</f>
        <v>0</v>
      </c>
      <c r="F738">
        <f>+SUMIFS(inv!$D$1:$D$1200,inv!$A$1:$A$1200,$B738,inv!$T$1:$T$1200,$A738,inv!$U$1:$U$1200,'DIAS DE INVENTARIO TAT'!F$1)</f>
        <v>0</v>
      </c>
      <c r="G738">
        <f>+SUMIFS(inv!$D$1:$D$1200,inv!$A$1:$A$1200,$B738,inv!$T$1:$T$1200,$A738,inv!$U$1:$U$1200,'DIAS DE INVENTARIO TAT'!G$1)</f>
        <v>0</v>
      </c>
      <c r="H738">
        <f>+SUMIFS(inv!$D$1:$D$1200,inv!$A$1:$A$1200,$B738,inv!$T$1:$T$1200,$A738,inv!$U$1:$U$1200,'DIAS DE INVENTARIO TAT'!H$1)</f>
        <v>0</v>
      </c>
      <c r="I738">
        <f>+SUMIFS(inv!$D$1:$D$1200,inv!$A$1:$A$1200,$B738,inv!$T$1:$T$1200,$A738,inv!$U$1:$U$1200,'DIAS DE INVENTARIO TAT'!I$1)</f>
        <v>0</v>
      </c>
      <c r="J738">
        <f>+SUMIFS(inv!$D$1:$D$1200,inv!$A$1:$A$1200,$B738,inv!$T$1:$T$1200,$A738,inv!$U$1:$U$1200,'DIAS DE INVENTARIO TAT'!J$1)</f>
        <v>0</v>
      </c>
      <c r="K738">
        <f>+SUMIFS(inv!$D$1:$D$1200,inv!$A$1:$A$1200,$B738,inv!$T$1:$T$1200,$A738,inv!$U$1:$U$1200,'DIAS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+SUMIFS(inv!$D$1:$D$1200,inv!$A$1:$A$1200,$B739,inv!$T$1:$T$1200,$A739,inv!$U$1:$U$1200,'DIAS DE INVENTARIO TAT'!E$1)</f>
        <v>0</v>
      </c>
      <c r="F739">
        <f>+SUMIFS(inv!$D$1:$D$1200,inv!$A$1:$A$1200,$B739,inv!$T$1:$T$1200,$A739,inv!$U$1:$U$1200,'DIAS DE INVENTARIO TAT'!F$1)</f>
        <v>0</v>
      </c>
      <c r="G739">
        <f>+SUMIFS(inv!$D$1:$D$1200,inv!$A$1:$A$1200,$B739,inv!$T$1:$T$1200,$A739,inv!$U$1:$U$1200,'DIAS DE INVENTARIO TAT'!G$1)</f>
        <v>0</v>
      </c>
      <c r="H739">
        <f>+SUMIFS(inv!$D$1:$D$1200,inv!$A$1:$A$1200,$B739,inv!$T$1:$T$1200,$A739,inv!$U$1:$U$1200,'DIAS DE INVENTARIO TAT'!H$1)</f>
        <v>0</v>
      </c>
      <c r="I739">
        <f>+SUMIFS(inv!$D$1:$D$1200,inv!$A$1:$A$1200,$B739,inv!$T$1:$T$1200,$A739,inv!$U$1:$U$1200,'DIAS DE INVENTARIO TAT'!I$1)</f>
        <v>0</v>
      </c>
      <c r="J739">
        <f>+SUMIFS(inv!$D$1:$D$1200,inv!$A$1:$A$1200,$B739,inv!$T$1:$T$1200,$A739,inv!$U$1:$U$1200,'DIAS DE INVENTARIO TAT'!J$1)</f>
        <v>0</v>
      </c>
      <c r="K739">
        <f>+SUMIFS(inv!$D$1:$D$1200,inv!$A$1:$A$1200,$B739,inv!$T$1:$T$1200,$A739,inv!$U$1:$U$1200,'DIAS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+SUMIFS(inv!$D$1:$D$1200,inv!$A$1:$A$1200,$B740,inv!$T$1:$T$1200,$A740,inv!$U$1:$U$1200,'DIAS DE INVENTARIO TAT'!E$1)</f>
        <v>0</v>
      </c>
      <c r="F740">
        <f>+SUMIFS(inv!$D$1:$D$1200,inv!$A$1:$A$1200,$B740,inv!$T$1:$T$1200,$A740,inv!$U$1:$U$1200,'DIAS DE INVENTARIO TAT'!F$1)</f>
        <v>0</v>
      </c>
      <c r="G740">
        <f>+SUMIFS(inv!$D$1:$D$1200,inv!$A$1:$A$1200,$B740,inv!$T$1:$T$1200,$A740,inv!$U$1:$U$1200,'DIAS DE INVENTARIO TAT'!G$1)</f>
        <v>0</v>
      </c>
      <c r="H740">
        <f>+SUMIFS(inv!$D$1:$D$1200,inv!$A$1:$A$1200,$B740,inv!$T$1:$T$1200,$A740,inv!$U$1:$U$1200,'DIAS DE INVENTARIO TAT'!H$1)</f>
        <v>0</v>
      </c>
      <c r="I740">
        <f>+SUMIFS(inv!$D$1:$D$1200,inv!$A$1:$A$1200,$B740,inv!$T$1:$T$1200,$A740,inv!$U$1:$U$1200,'DIAS DE INVENTARIO TAT'!I$1)</f>
        <v>0</v>
      </c>
      <c r="J740">
        <f>+SUMIFS(inv!$D$1:$D$1200,inv!$A$1:$A$1200,$B740,inv!$T$1:$T$1200,$A740,inv!$U$1:$U$1200,'DIAS DE INVENTARIO TAT'!J$1)</f>
        <v>0</v>
      </c>
      <c r="K740">
        <f>+SUMIFS(inv!$D$1:$D$1200,inv!$A$1:$A$1200,$B740,inv!$T$1:$T$1200,$A740,inv!$U$1:$U$1200,'DIAS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+SUMIFS(inv!$D$1:$D$1200,inv!$A$1:$A$1200,$B741,inv!$T$1:$T$1200,$A741,inv!$U$1:$U$1200,'DIAS DE INVENTARIO TAT'!E$1)</f>
        <v>0</v>
      </c>
      <c r="F741">
        <f>+SUMIFS(inv!$D$1:$D$1200,inv!$A$1:$A$1200,$B741,inv!$T$1:$T$1200,$A741,inv!$U$1:$U$1200,'DIAS DE INVENTARIO TAT'!F$1)</f>
        <v>0</v>
      </c>
      <c r="G741">
        <f>+SUMIFS(inv!$D$1:$D$1200,inv!$A$1:$A$1200,$B741,inv!$T$1:$T$1200,$A741,inv!$U$1:$U$1200,'DIAS DE INVENTARIO TAT'!G$1)</f>
        <v>0</v>
      </c>
      <c r="H741">
        <f>+SUMIFS(inv!$D$1:$D$1200,inv!$A$1:$A$1200,$B741,inv!$T$1:$T$1200,$A741,inv!$U$1:$U$1200,'DIAS DE INVENTARIO TAT'!H$1)</f>
        <v>0</v>
      </c>
      <c r="I741">
        <f>+SUMIFS(inv!$D$1:$D$1200,inv!$A$1:$A$1200,$B741,inv!$T$1:$T$1200,$A741,inv!$U$1:$U$1200,'DIAS DE INVENTARIO TAT'!I$1)</f>
        <v>0</v>
      </c>
      <c r="J741">
        <f>+SUMIFS(inv!$D$1:$D$1200,inv!$A$1:$A$1200,$B741,inv!$T$1:$T$1200,$A741,inv!$U$1:$U$1200,'DIAS DE INVENTARIO TAT'!J$1)</f>
        <v>0</v>
      </c>
      <c r="K741">
        <f>+SUMIFS(inv!$D$1:$D$1200,inv!$A$1:$A$1200,$B741,inv!$T$1:$T$1200,$A741,inv!$U$1:$U$1200,'DIAS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+SUMIFS(inv!$D$1:$D$1200,inv!$A$1:$A$1200,$B742,inv!$T$1:$T$1200,$A742,inv!$U$1:$U$1200,'DIAS DE INVENTARIO TAT'!E$1)</f>
        <v>0</v>
      </c>
      <c r="F742">
        <f>+SUMIFS(inv!$D$1:$D$1200,inv!$A$1:$A$1200,$B742,inv!$T$1:$T$1200,$A742,inv!$U$1:$U$1200,'DIAS DE INVENTARIO TAT'!F$1)</f>
        <v>0</v>
      </c>
      <c r="G742">
        <f>+SUMIFS(inv!$D$1:$D$1200,inv!$A$1:$A$1200,$B742,inv!$T$1:$T$1200,$A742,inv!$U$1:$U$1200,'DIAS DE INVENTARIO TAT'!G$1)</f>
        <v>0</v>
      </c>
      <c r="H742">
        <f>+SUMIFS(inv!$D$1:$D$1200,inv!$A$1:$A$1200,$B742,inv!$T$1:$T$1200,$A742,inv!$U$1:$U$1200,'DIAS DE INVENTARIO TAT'!H$1)</f>
        <v>0</v>
      </c>
      <c r="I742">
        <f>+SUMIFS(inv!$D$1:$D$1200,inv!$A$1:$A$1200,$B742,inv!$T$1:$T$1200,$A742,inv!$U$1:$U$1200,'DIAS DE INVENTARIO TAT'!I$1)</f>
        <v>0</v>
      </c>
      <c r="J742">
        <f>+SUMIFS(inv!$D$1:$D$1200,inv!$A$1:$A$1200,$B742,inv!$T$1:$T$1200,$A742,inv!$U$1:$U$1200,'DIAS DE INVENTARIO TAT'!J$1)</f>
        <v>0</v>
      </c>
      <c r="K742">
        <f>+SUMIFS(inv!$D$1:$D$1200,inv!$A$1:$A$1200,$B742,inv!$T$1:$T$1200,$A742,inv!$U$1:$U$1200,'DIAS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+SUMIFS(inv!$D$1:$D$1200,inv!$A$1:$A$1200,$B743,inv!$T$1:$T$1200,$A743,inv!$U$1:$U$1200,'DIAS DE INVENTARIO TAT'!E$1)</f>
        <v>0</v>
      </c>
      <c r="F743">
        <f>+SUMIFS(inv!$D$1:$D$1200,inv!$A$1:$A$1200,$B743,inv!$T$1:$T$1200,$A743,inv!$U$1:$U$1200,'DIAS DE INVENTARIO TAT'!F$1)</f>
        <v>0</v>
      </c>
      <c r="G743">
        <f>+SUMIFS(inv!$D$1:$D$1200,inv!$A$1:$A$1200,$B743,inv!$T$1:$T$1200,$A743,inv!$U$1:$U$1200,'DIAS DE INVENTARIO TAT'!G$1)</f>
        <v>0</v>
      </c>
      <c r="H743">
        <f>+SUMIFS(inv!$D$1:$D$1200,inv!$A$1:$A$1200,$B743,inv!$T$1:$T$1200,$A743,inv!$U$1:$U$1200,'DIAS DE INVENTARIO TAT'!H$1)</f>
        <v>0</v>
      </c>
      <c r="I743">
        <f>+SUMIFS(inv!$D$1:$D$1200,inv!$A$1:$A$1200,$B743,inv!$T$1:$T$1200,$A743,inv!$U$1:$U$1200,'DIAS DE INVENTARIO TAT'!I$1)</f>
        <v>0</v>
      </c>
      <c r="J743">
        <f>+SUMIFS(inv!$D$1:$D$1200,inv!$A$1:$A$1200,$B743,inv!$T$1:$T$1200,$A743,inv!$U$1:$U$1200,'DIAS DE INVENTARIO TAT'!J$1)</f>
        <v>0</v>
      </c>
      <c r="K743">
        <f>+SUMIFS(inv!$D$1:$D$1200,inv!$A$1:$A$1200,$B743,inv!$T$1:$T$1200,$A743,inv!$U$1:$U$1200,'DIAS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+SUMIFS(inv!$D$1:$D$1200,inv!$A$1:$A$1200,$B744,inv!$T$1:$T$1200,$A744,inv!$U$1:$U$1200,'DIAS DE INVENTARIO TAT'!E$1)</f>
        <v>0</v>
      </c>
      <c r="F744">
        <f>+SUMIFS(inv!$D$1:$D$1200,inv!$A$1:$A$1200,$B744,inv!$T$1:$T$1200,$A744,inv!$U$1:$U$1200,'DIAS DE INVENTARIO TAT'!F$1)</f>
        <v>0</v>
      </c>
      <c r="G744">
        <f>+SUMIFS(inv!$D$1:$D$1200,inv!$A$1:$A$1200,$B744,inv!$T$1:$T$1200,$A744,inv!$U$1:$U$1200,'DIAS DE INVENTARIO TAT'!G$1)</f>
        <v>0</v>
      </c>
      <c r="H744">
        <f>+SUMIFS(inv!$D$1:$D$1200,inv!$A$1:$A$1200,$B744,inv!$T$1:$T$1200,$A744,inv!$U$1:$U$1200,'DIAS DE INVENTARIO TAT'!H$1)</f>
        <v>0</v>
      </c>
      <c r="I744">
        <f>+SUMIFS(inv!$D$1:$D$1200,inv!$A$1:$A$1200,$B744,inv!$T$1:$T$1200,$A744,inv!$U$1:$U$1200,'DIAS DE INVENTARIO TAT'!I$1)</f>
        <v>0</v>
      </c>
      <c r="J744">
        <f>+SUMIFS(inv!$D$1:$D$1200,inv!$A$1:$A$1200,$B744,inv!$T$1:$T$1200,$A744,inv!$U$1:$U$1200,'DIAS DE INVENTARIO TAT'!J$1)</f>
        <v>0</v>
      </c>
      <c r="K744">
        <f>+SUMIFS(inv!$D$1:$D$1200,inv!$A$1:$A$1200,$B744,inv!$T$1:$T$1200,$A744,inv!$U$1:$U$1200,'DIAS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+SUMIFS(inv!$D$1:$D$1200,inv!$A$1:$A$1200,$B745,inv!$T$1:$T$1200,$A745,inv!$U$1:$U$1200,'DIAS DE INVENTARIO TAT'!E$1)</f>
        <v>0</v>
      </c>
      <c r="F745">
        <f>+SUMIFS(inv!$D$1:$D$1200,inv!$A$1:$A$1200,$B745,inv!$T$1:$T$1200,$A745,inv!$U$1:$U$1200,'DIAS DE INVENTARIO TAT'!F$1)</f>
        <v>0</v>
      </c>
      <c r="G745">
        <f>+SUMIFS(inv!$D$1:$D$1200,inv!$A$1:$A$1200,$B745,inv!$T$1:$T$1200,$A745,inv!$U$1:$U$1200,'DIAS DE INVENTARIO TAT'!G$1)</f>
        <v>0</v>
      </c>
      <c r="H745">
        <f>+SUMIFS(inv!$D$1:$D$1200,inv!$A$1:$A$1200,$B745,inv!$T$1:$T$1200,$A745,inv!$U$1:$U$1200,'DIAS DE INVENTARIO TAT'!H$1)</f>
        <v>0</v>
      </c>
      <c r="I745">
        <f>+SUMIFS(inv!$D$1:$D$1200,inv!$A$1:$A$1200,$B745,inv!$T$1:$T$1200,$A745,inv!$U$1:$U$1200,'DIAS DE INVENTARIO TAT'!I$1)</f>
        <v>0</v>
      </c>
      <c r="J745">
        <f>+SUMIFS(inv!$D$1:$D$1200,inv!$A$1:$A$1200,$B745,inv!$T$1:$T$1200,$A745,inv!$U$1:$U$1200,'DIAS DE INVENTARIO TAT'!J$1)</f>
        <v>0</v>
      </c>
      <c r="K745">
        <f>+SUMIFS(inv!$D$1:$D$1200,inv!$A$1:$A$1200,$B745,inv!$T$1:$T$1200,$A745,inv!$U$1:$U$1200,'DIAS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+SUMIFS(inv!$D$1:$D$1200,inv!$A$1:$A$1200,$B746,inv!$T$1:$T$1200,$A746,inv!$U$1:$U$1200,'DIAS DE INVENTARIO TAT'!E$1)</f>
        <v>0</v>
      </c>
      <c r="F746">
        <f>+SUMIFS(inv!$D$1:$D$1200,inv!$A$1:$A$1200,$B746,inv!$T$1:$T$1200,$A746,inv!$U$1:$U$1200,'DIAS DE INVENTARIO TAT'!F$1)</f>
        <v>0</v>
      </c>
      <c r="G746">
        <f>+SUMIFS(inv!$D$1:$D$1200,inv!$A$1:$A$1200,$B746,inv!$T$1:$T$1200,$A746,inv!$U$1:$U$1200,'DIAS DE INVENTARIO TAT'!G$1)</f>
        <v>0</v>
      </c>
      <c r="H746">
        <f>+SUMIFS(inv!$D$1:$D$1200,inv!$A$1:$A$1200,$B746,inv!$T$1:$T$1200,$A746,inv!$U$1:$U$1200,'DIAS DE INVENTARIO TAT'!H$1)</f>
        <v>0</v>
      </c>
      <c r="I746">
        <f>+SUMIFS(inv!$D$1:$D$1200,inv!$A$1:$A$1200,$B746,inv!$T$1:$T$1200,$A746,inv!$U$1:$U$1200,'DIAS DE INVENTARIO TAT'!I$1)</f>
        <v>0</v>
      </c>
      <c r="J746">
        <f>+SUMIFS(inv!$D$1:$D$1200,inv!$A$1:$A$1200,$B746,inv!$T$1:$T$1200,$A746,inv!$U$1:$U$1200,'DIAS DE INVENTARIO TAT'!J$1)</f>
        <v>0</v>
      </c>
      <c r="K746">
        <f>+SUMIFS(inv!$D$1:$D$1200,inv!$A$1:$A$1200,$B746,inv!$T$1:$T$1200,$A746,inv!$U$1:$U$1200,'DIAS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+SUMIFS(inv!$D$1:$D$1200,inv!$A$1:$A$1200,$B747,inv!$T$1:$T$1200,$A747,inv!$U$1:$U$1200,'DIAS DE INVENTARIO TAT'!E$1)</f>
        <v>0</v>
      </c>
      <c r="F747">
        <f>+SUMIFS(inv!$D$1:$D$1200,inv!$A$1:$A$1200,$B747,inv!$T$1:$T$1200,$A747,inv!$U$1:$U$1200,'DIAS DE INVENTARIO TAT'!F$1)</f>
        <v>0</v>
      </c>
      <c r="G747">
        <f>+SUMIFS(inv!$D$1:$D$1200,inv!$A$1:$A$1200,$B747,inv!$T$1:$T$1200,$A747,inv!$U$1:$U$1200,'DIAS DE INVENTARIO TAT'!G$1)</f>
        <v>0</v>
      </c>
      <c r="H747">
        <f>+SUMIFS(inv!$D$1:$D$1200,inv!$A$1:$A$1200,$B747,inv!$T$1:$T$1200,$A747,inv!$U$1:$U$1200,'DIAS DE INVENTARIO TAT'!H$1)</f>
        <v>0</v>
      </c>
      <c r="I747">
        <f>+SUMIFS(inv!$D$1:$D$1200,inv!$A$1:$A$1200,$B747,inv!$T$1:$T$1200,$A747,inv!$U$1:$U$1200,'DIAS DE INVENTARIO TAT'!I$1)</f>
        <v>0</v>
      </c>
      <c r="J747">
        <f>+SUMIFS(inv!$D$1:$D$1200,inv!$A$1:$A$1200,$B747,inv!$T$1:$T$1200,$A747,inv!$U$1:$U$1200,'DIAS DE INVENTARIO TAT'!J$1)</f>
        <v>0</v>
      </c>
      <c r="K747">
        <f>+SUMIFS(inv!$D$1:$D$1200,inv!$A$1:$A$1200,$B747,inv!$T$1:$T$1200,$A747,inv!$U$1:$U$1200,'DIAS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+SUMIFS(inv!$D$1:$D$1200,inv!$A$1:$A$1200,$B748,inv!$T$1:$T$1200,$A748,inv!$U$1:$U$1200,'DIAS DE INVENTARIO TAT'!E$1)</f>
        <v>0</v>
      </c>
      <c r="F748">
        <f>+SUMIFS(inv!$D$1:$D$1200,inv!$A$1:$A$1200,$B748,inv!$T$1:$T$1200,$A748,inv!$U$1:$U$1200,'DIAS DE INVENTARIO TAT'!F$1)</f>
        <v>0</v>
      </c>
      <c r="G748">
        <f>+SUMIFS(inv!$D$1:$D$1200,inv!$A$1:$A$1200,$B748,inv!$T$1:$T$1200,$A748,inv!$U$1:$U$1200,'DIAS DE INVENTARIO TAT'!G$1)</f>
        <v>0</v>
      </c>
      <c r="H748">
        <f>+SUMIFS(inv!$D$1:$D$1200,inv!$A$1:$A$1200,$B748,inv!$T$1:$T$1200,$A748,inv!$U$1:$U$1200,'DIAS DE INVENTARIO TAT'!H$1)</f>
        <v>0</v>
      </c>
      <c r="I748">
        <f>+SUMIFS(inv!$D$1:$D$1200,inv!$A$1:$A$1200,$B748,inv!$T$1:$T$1200,$A748,inv!$U$1:$U$1200,'DIAS DE INVENTARIO TAT'!I$1)</f>
        <v>0</v>
      </c>
      <c r="J748">
        <f>+SUMIFS(inv!$D$1:$D$1200,inv!$A$1:$A$1200,$B748,inv!$T$1:$T$1200,$A748,inv!$U$1:$U$1200,'DIAS DE INVENTARIO TAT'!J$1)</f>
        <v>0</v>
      </c>
      <c r="K748">
        <f>+SUMIFS(inv!$D$1:$D$1200,inv!$A$1:$A$1200,$B748,inv!$T$1:$T$1200,$A748,inv!$U$1:$U$1200,'DIAS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+SUMIFS(inv!$D$1:$D$1200,inv!$A$1:$A$1200,$B749,inv!$T$1:$T$1200,$A749,inv!$U$1:$U$1200,'DIAS DE INVENTARIO TAT'!E$1)</f>
        <v>0</v>
      </c>
      <c r="F749">
        <f>+SUMIFS(inv!$D$1:$D$1200,inv!$A$1:$A$1200,$B749,inv!$T$1:$T$1200,$A749,inv!$U$1:$U$1200,'DIAS DE INVENTARIO TAT'!F$1)</f>
        <v>0</v>
      </c>
      <c r="G749">
        <f>+SUMIFS(inv!$D$1:$D$1200,inv!$A$1:$A$1200,$B749,inv!$T$1:$T$1200,$A749,inv!$U$1:$U$1200,'DIAS DE INVENTARIO TAT'!G$1)</f>
        <v>0</v>
      </c>
      <c r="H749">
        <f>+SUMIFS(inv!$D$1:$D$1200,inv!$A$1:$A$1200,$B749,inv!$T$1:$T$1200,$A749,inv!$U$1:$U$1200,'DIAS DE INVENTARIO TAT'!H$1)</f>
        <v>0</v>
      </c>
      <c r="I749">
        <f>+SUMIFS(inv!$D$1:$D$1200,inv!$A$1:$A$1200,$B749,inv!$T$1:$T$1200,$A749,inv!$U$1:$U$1200,'DIAS DE INVENTARIO TAT'!I$1)</f>
        <v>0</v>
      </c>
      <c r="J749">
        <f>+SUMIFS(inv!$D$1:$D$1200,inv!$A$1:$A$1200,$B749,inv!$T$1:$T$1200,$A749,inv!$U$1:$U$1200,'DIAS DE INVENTARIO TAT'!J$1)</f>
        <v>0</v>
      </c>
      <c r="K749">
        <f>+SUMIFS(inv!$D$1:$D$1200,inv!$A$1:$A$1200,$B749,inv!$T$1:$T$1200,$A749,inv!$U$1:$U$1200,'DIAS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+SUMIFS(inv!$D$1:$D$1200,inv!$A$1:$A$1200,$B750,inv!$T$1:$T$1200,$A750,inv!$U$1:$U$1200,'DIAS DE INVENTARIO TAT'!E$1)</f>
        <v>0</v>
      </c>
      <c r="F750">
        <f>+SUMIFS(inv!$D$1:$D$1200,inv!$A$1:$A$1200,$B750,inv!$T$1:$T$1200,$A750,inv!$U$1:$U$1200,'DIAS DE INVENTARIO TAT'!F$1)</f>
        <v>0</v>
      </c>
      <c r="G750">
        <f>+SUMIFS(inv!$D$1:$D$1200,inv!$A$1:$A$1200,$B750,inv!$T$1:$T$1200,$A750,inv!$U$1:$U$1200,'DIAS DE INVENTARIO TAT'!G$1)</f>
        <v>0</v>
      </c>
      <c r="H750">
        <f>+SUMIFS(inv!$D$1:$D$1200,inv!$A$1:$A$1200,$B750,inv!$T$1:$T$1200,$A750,inv!$U$1:$U$1200,'DIAS DE INVENTARIO TAT'!H$1)</f>
        <v>0</v>
      </c>
      <c r="I750">
        <f>+SUMIFS(inv!$D$1:$D$1200,inv!$A$1:$A$1200,$B750,inv!$T$1:$T$1200,$A750,inv!$U$1:$U$1200,'DIAS DE INVENTARIO TAT'!I$1)</f>
        <v>0</v>
      </c>
      <c r="J750">
        <f>+SUMIFS(inv!$D$1:$D$1200,inv!$A$1:$A$1200,$B750,inv!$T$1:$T$1200,$A750,inv!$U$1:$U$1200,'DIAS DE INVENTARIO TAT'!J$1)</f>
        <v>0</v>
      </c>
      <c r="K750">
        <f>+SUMIFS(inv!$D$1:$D$1200,inv!$A$1:$A$1200,$B750,inv!$T$1:$T$1200,$A750,inv!$U$1:$U$1200,'DIAS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+SUMIFS(inv!$D$1:$D$1200,inv!$A$1:$A$1200,$B751,inv!$T$1:$T$1200,$A751,inv!$U$1:$U$1200,'DIAS DE INVENTARIO TAT'!E$1)</f>
        <v>0</v>
      </c>
      <c r="F751">
        <f>+SUMIFS(inv!$D$1:$D$1200,inv!$A$1:$A$1200,$B751,inv!$T$1:$T$1200,$A751,inv!$U$1:$U$1200,'DIAS DE INVENTARIO TAT'!F$1)</f>
        <v>0</v>
      </c>
      <c r="G751">
        <f>+SUMIFS(inv!$D$1:$D$1200,inv!$A$1:$A$1200,$B751,inv!$T$1:$T$1200,$A751,inv!$U$1:$U$1200,'DIAS DE INVENTARIO TAT'!G$1)</f>
        <v>0</v>
      </c>
      <c r="H751">
        <f>+SUMIFS(inv!$D$1:$D$1200,inv!$A$1:$A$1200,$B751,inv!$T$1:$T$1200,$A751,inv!$U$1:$U$1200,'DIAS DE INVENTARIO TAT'!H$1)</f>
        <v>0</v>
      </c>
      <c r="I751">
        <f>+SUMIFS(inv!$D$1:$D$1200,inv!$A$1:$A$1200,$B751,inv!$T$1:$T$1200,$A751,inv!$U$1:$U$1200,'DIAS DE INVENTARIO TAT'!I$1)</f>
        <v>0</v>
      </c>
      <c r="J751">
        <f>+SUMIFS(inv!$D$1:$D$1200,inv!$A$1:$A$1200,$B751,inv!$T$1:$T$1200,$A751,inv!$U$1:$U$1200,'DIAS DE INVENTARIO TAT'!J$1)</f>
        <v>0</v>
      </c>
      <c r="K751">
        <f>+SUMIFS(inv!$D$1:$D$1200,inv!$A$1:$A$1200,$B751,inv!$T$1:$T$1200,$A751,inv!$U$1:$U$1200,'DIAS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+SUMIFS(inv!$D$1:$D$1200,inv!$A$1:$A$1200,$B752,inv!$T$1:$T$1200,$A752,inv!$U$1:$U$1200,'DIAS DE INVENTARIO TAT'!E$1)</f>
        <v>0</v>
      </c>
      <c r="F752">
        <f>+SUMIFS(inv!$D$1:$D$1200,inv!$A$1:$A$1200,$B752,inv!$T$1:$T$1200,$A752,inv!$U$1:$U$1200,'DIAS DE INVENTARIO TAT'!F$1)</f>
        <v>0</v>
      </c>
      <c r="G752">
        <f>+SUMIFS(inv!$D$1:$D$1200,inv!$A$1:$A$1200,$B752,inv!$T$1:$T$1200,$A752,inv!$U$1:$U$1200,'DIAS DE INVENTARIO TAT'!G$1)</f>
        <v>0</v>
      </c>
      <c r="H752">
        <f>+SUMIFS(inv!$D$1:$D$1200,inv!$A$1:$A$1200,$B752,inv!$T$1:$T$1200,$A752,inv!$U$1:$U$1200,'DIAS DE INVENTARIO TAT'!H$1)</f>
        <v>0</v>
      </c>
      <c r="I752">
        <f>+SUMIFS(inv!$D$1:$D$1200,inv!$A$1:$A$1200,$B752,inv!$T$1:$T$1200,$A752,inv!$U$1:$U$1200,'DIAS DE INVENTARIO TAT'!I$1)</f>
        <v>0</v>
      </c>
      <c r="J752">
        <f>+SUMIFS(inv!$D$1:$D$1200,inv!$A$1:$A$1200,$B752,inv!$T$1:$T$1200,$A752,inv!$U$1:$U$1200,'DIAS DE INVENTARIO TAT'!J$1)</f>
        <v>0</v>
      </c>
      <c r="K752">
        <f>+SUMIFS(inv!$D$1:$D$1200,inv!$A$1:$A$1200,$B752,inv!$T$1:$T$1200,$A752,inv!$U$1:$U$1200,'DIAS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+SUMIFS(inv!$D$1:$D$1200,inv!$A$1:$A$1200,$B753,inv!$T$1:$T$1200,$A753,inv!$U$1:$U$1200,'DIAS DE INVENTARIO TAT'!E$1)</f>
        <v>0</v>
      </c>
      <c r="F753">
        <f>+SUMIFS(inv!$D$1:$D$1200,inv!$A$1:$A$1200,$B753,inv!$T$1:$T$1200,$A753,inv!$U$1:$U$1200,'DIAS DE INVENTARIO TAT'!F$1)</f>
        <v>0</v>
      </c>
      <c r="G753">
        <f>+SUMIFS(inv!$D$1:$D$1200,inv!$A$1:$A$1200,$B753,inv!$T$1:$T$1200,$A753,inv!$U$1:$U$1200,'DIAS DE INVENTARIO TAT'!G$1)</f>
        <v>0</v>
      </c>
      <c r="H753">
        <f>+SUMIFS(inv!$D$1:$D$1200,inv!$A$1:$A$1200,$B753,inv!$T$1:$T$1200,$A753,inv!$U$1:$U$1200,'DIAS DE INVENTARIO TAT'!H$1)</f>
        <v>0</v>
      </c>
      <c r="I753">
        <f>+SUMIFS(inv!$D$1:$D$1200,inv!$A$1:$A$1200,$B753,inv!$T$1:$T$1200,$A753,inv!$U$1:$U$1200,'DIAS DE INVENTARIO TAT'!I$1)</f>
        <v>0</v>
      </c>
      <c r="J753">
        <f>+SUMIFS(inv!$D$1:$D$1200,inv!$A$1:$A$1200,$B753,inv!$T$1:$T$1200,$A753,inv!$U$1:$U$1200,'DIAS DE INVENTARIO TAT'!J$1)</f>
        <v>0</v>
      </c>
      <c r="K753">
        <f>+SUMIFS(inv!$D$1:$D$1200,inv!$A$1:$A$1200,$B753,inv!$T$1:$T$1200,$A753,inv!$U$1:$U$1200,'DIAS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+SUMIFS(inv!$D$1:$D$1200,inv!$A$1:$A$1200,$B754,inv!$T$1:$T$1200,$A754,inv!$U$1:$U$1200,'DIAS DE INVENTARIO TAT'!E$1)</f>
        <v>0</v>
      </c>
      <c r="F754">
        <f>+SUMIFS(inv!$D$1:$D$1200,inv!$A$1:$A$1200,$B754,inv!$T$1:$T$1200,$A754,inv!$U$1:$U$1200,'DIAS DE INVENTARIO TAT'!F$1)</f>
        <v>0</v>
      </c>
      <c r="G754">
        <f>+SUMIFS(inv!$D$1:$D$1200,inv!$A$1:$A$1200,$B754,inv!$T$1:$T$1200,$A754,inv!$U$1:$U$1200,'DIAS DE INVENTARIO TAT'!G$1)</f>
        <v>0</v>
      </c>
      <c r="H754">
        <f>+SUMIFS(inv!$D$1:$D$1200,inv!$A$1:$A$1200,$B754,inv!$T$1:$T$1200,$A754,inv!$U$1:$U$1200,'DIAS DE INVENTARIO TAT'!H$1)</f>
        <v>0</v>
      </c>
      <c r="I754">
        <f>+SUMIFS(inv!$D$1:$D$1200,inv!$A$1:$A$1200,$B754,inv!$T$1:$T$1200,$A754,inv!$U$1:$U$1200,'DIAS DE INVENTARIO TAT'!I$1)</f>
        <v>0</v>
      </c>
      <c r="J754">
        <f>+SUMIFS(inv!$D$1:$D$1200,inv!$A$1:$A$1200,$B754,inv!$T$1:$T$1200,$A754,inv!$U$1:$U$1200,'DIAS DE INVENTARIO TAT'!J$1)</f>
        <v>0</v>
      </c>
      <c r="K754">
        <f>+SUMIFS(inv!$D$1:$D$1200,inv!$A$1:$A$1200,$B754,inv!$T$1:$T$1200,$A754,inv!$U$1:$U$1200,'DIAS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+SUMIFS(inv!$D$1:$D$1200,inv!$A$1:$A$1200,$B755,inv!$T$1:$T$1200,$A755,inv!$U$1:$U$1200,'DIAS DE INVENTARIO TAT'!E$1)</f>
        <v>0</v>
      </c>
      <c r="F755">
        <f>+SUMIFS(inv!$D$1:$D$1200,inv!$A$1:$A$1200,$B755,inv!$T$1:$T$1200,$A755,inv!$U$1:$U$1200,'DIAS DE INVENTARIO TAT'!F$1)</f>
        <v>0</v>
      </c>
      <c r="G755">
        <f>+SUMIFS(inv!$D$1:$D$1200,inv!$A$1:$A$1200,$B755,inv!$T$1:$T$1200,$A755,inv!$U$1:$U$1200,'DIAS DE INVENTARIO TAT'!G$1)</f>
        <v>0</v>
      </c>
      <c r="H755">
        <f>+SUMIFS(inv!$D$1:$D$1200,inv!$A$1:$A$1200,$B755,inv!$T$1:$T$1200,$A755,inv!$U$1:$U$1200,'DIAS DE INVENTARIO TAT'!H$1)</f>
        <v>0</v>
      </c>
      <c r="I755">
        <f>+SUMIFS(inv!$D$1:$D$1200,inv!$A$1:$A$1200,$B755,inv!$T$1:$T$1200,$A755,inv!$U$1:$U$1200,'DIAS DE INVENTARIO TAT'!I$1)</f>
        <v>0</v>
      </c>
      <c r="J755">
        <f>+SUMIFS(inv!$D$1:$D$1200,inv!$A$1:$A$1200,$B755,inv!$T$1:$T$1200,$A755,inv!$U$1:$U$1200,'DIAS DE INVENTARIO TAT'!J$1)</f>
        <v>0</v>
      </c>
      <c r="K755">
        <f>+SUMIFS(inv!$D$1:$D$1200,inv!$A$1:$A$1200,$B755,inv!$T$1:$T$1200,$A755,inv!$U$1:$U$1200,'DIAS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+SUMIFS(inv!$D$1:$D$1200,inv!$A$1:$A$1200,$B756,inv!$T$1:$T$1200,$A756,inv!$U$1:$U$1200,'DIAS DE INVENTARIO TAT'!E$1)</f>
        <v>0</v>
      </c>
      <c r="F756">
        <f>+SUMIFS(inv!$D$1:$D$1200,inv!$A$1:$A$1200,$B756,inv!$T$1:$T$1200,$A756,inv!$U$1:$U$1200,'DIAS DE INVENTARIO TAT'!F$1)</f>
        <v>0</v>
      </c>
      <c r="G756">
        <f>+SUMIFS(inv!$D$1:$D$1200,inv!$A$1:$A$1200,$B756,inv!$T$1:$T$1200,$A756,inv!$U$1:$U$1200,'DIAS DE INVENTARIO TAT'!G$1)</f>
        <v>0</v>
      </c>
      <c r="H756">
        <f>+SUMIFS(inv!$D$1:$D$1200,inv!$A$1:$A$1200,$B756,inv!$T$1:$T$1200,$A756,inv!$U$1:$U$1200,'DIAS DE INVENTARIO TAT'!H$1)</f>
        <v>0</v>
      </c>
      <c r="I756">
        <f>+SUMIFS(inv!$D$1:$D$1200,inv!$A$1:$A$1200,$B756,inv!$T$1:$T$1200,$A756,inv!$U$1:$U$1200,'DIAS DE INVENTARIO TAT'!I$1)</f>
        <v>0</v>
      </c>
      <c r="J756">
        <f>+SUMIFS(inv!$D$1:$D$1200,inv!$A$1:$A$1200,$B756,inv!$T$1:$T$1200,$A756,inv!$U$1:$U$1200,'DIAS DE INVENTARIO TAT'!J$1)</f>
        <v>0</v>
      </c>
      <c r="K756">
        <f>+SUMIFS(inv!$D$1:$D$1200,inv!$A$1:$A$1200,$B756,inv!$T$1:$T$1200,$A756,inv!$U$1:$U$1200,'DIAS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+SUMIFS(inv!$D$1:$D$1200,inv!$A$1:$A$1200,$B757,inv!$T$1:$T$1200,$A757,inv!$U$1:$U$1200,'DIAS DE INVENTARIO TAT'!E$1)</f>
        <v>0</v>
      </c>
      <c r="F757">
        <f>+SUMIFS(inv!$D$1:$D$1200,inv!$A$1:$A$1200,$B757,inv!$T$1:$T$1200,$A757,inv!$U$1:$U$1200,'DIAS DE INVENTARIO TAT'!F$1)</f>
        <v>0</v>
      </c>
      <c r="G757">
        <f>+SUMIFS(inv!$D$1:$D$1200,inv!$A$1:$A$1200,$B757,inv!$T$1:$T$1200,$A757,inv!$U$1:$U$1200,'DIAS DE INVENTARIO TAT'!G$1)</f>
        <v>0</v>
      </c>
      <c r="H757">
        <f>+SUMIFS(inv!$D$1:$D$1200,inv!$A$1:$A$1200,$B757,inv!$T$1:$T$1200,$A757,inv!$U$1:$U$1200,'DIAS DE INVENTARIO TAT'!H$1)</f>
        <v>0</v>
      </c>
      <c r="I757">
        <f>+SUMIFS(inv!$D$1:$D$1200,inv!$A$1:$A$1200,$B757,inv!$T$1:$T$1200,$A757,inv!$U$1:$U$1200,'DIAS DE INVENTARIO TAT'!I$1)</f>
        <v>0</v>
      </c>
      <c r="J757">
        <f>+SUMIFS(inv!$D$1:$D$1200,inv!$A$1:$A$1200,$B757,inv!$T$1:$T$1200,$A757,inv!$U$1:$U$1200,'DIAS DE INVENTARIO TAT'!J$1)</f>
        <v>0</v>
      </c>
      <c r="K757">
        <f>+SUMIFS(inv!$D$1:$D$1200,inv!$A$1:$A$1200,$B757,inv!$T$1:$T$1200,$A757,inv!$U$1:$U$1200,'DIAS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+SUMIFS(inv!$D$1:$D$1200,inv!$A$1:$A$1200,$B758,inv!$T$1:$T$1200,$A758,inv!$U$1:$U$1200,'DIAS DE INVENTARIO TAT'!E$1)</f>
        <v>0</v>
      </c>
      <c r="F758">
        <f>+SUMIFS(inv!$D$1:$D$1200,inv!$A$1:$A$1200,$B758,inv!$T$1:$T$1200,$A758,inv!$U$1:$U$1200,'DIAS DE INVENTARIO TAT'!F$1)</f>
        <v>0</v>
      </c>
      <c r="G758">
        <f>+SUMIFS(inv!$D$1:$D$1200,inv!$A$1:$A$1200,$B758,inv!$T$1:$T$1200,$A758,inv!$U$1:$U$1200,'DIAS DE INVENTARIO TAT'!G$1)</f>
        <v>0</v>
      </c>
      <c r="H758">
        <f>+SUMIFS(inv!$D$1:$D$1200,inv!$A$1:$A$1200,$B758,inv!$T$1:$T$1200,$A758,inv!$U$1:$U$1200,'DIAS DE INVENTARIO TAT'!H$1)</f>
        <v>0</v>
      </c>
      <c r="I758">
        <f>+SUMIFS(inv!$D$1:$D$1200,inv!$A$1:$A$1200,$B758,inv!$T$1:$T$1200,$A758,inv!$U$1:$U$1200,'DIAS DE INVENTARIO TAT'!I$1)</f>
        <v>0</v>
      </c>
      <c r="J758">
        <f>+SUMIFS(inv!$D$1:$D$1200,inv!$A$1:$A$1200,$B758,inv!$T$1:$T$1200,$A758,inv!$U$1:$U$1200,'DIAS DE INVENTARIO TAT'!J$1)</f>
        <v>0</v>
      </c>
      <c r="K758">
        <f>+SUMIFS(inv!$D$1:$D$1200,inv!$A$1:$A$1200,$B758,inv!$T$1:$T$1200,$A758,inv!$U$1:$U$1200,'DIAS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+SUMIFS(inv!$D$1:$D$1200,inv!$A$1:$A$1200,$B759,inv!$T$1:$T$1200,$A759,inv!$U$1:$U$1200,'DIAS DE INVENTARIO TAT'!E$1)</f>
        <v>0</v>
      </c>
      <c r="F759">
        <f>+SUMIFS(inv!$D$1:$D$1200,inv!$A$1:$A$1200,$B759,inv!$T$1:$T$1200,$A759,inv!$U$1:$U$1200,'DIAS DE INVENTARIO TAT'!F$1)</f>
        <v>0</v>
      </c>
      <c r="G759">
        <f>+SUMIFS(inv!$D$1:$D$1200,inv!$A$1:$A$1200,$B759,inv!$T$1:$T$1200,$A759,inv!$U$1:$U$1200,'DIAS DE INVENTARIO TAT'!G$1)</f>
        <v>0</v>
      </c>
      <c r="H759">
        <f>+SUMIFS(inv!$D$1:$D$1200,inv!$A$1:$A$1200,$B759,inv!$T$1:$T$1200,$A759,inv!$U$1:$U$1200,'DIAS DE INVENTARIO TAT'!H$1)</f>
        <v>0</v>
      </c>
      <c r="I759">
        <f>+SUMIFS(inv!$D$1:$D$1200,inv!$A$1:$A$1200,$B759,inv!$T$1:$T$1200,$A759,inv!$U$1:$U$1200,'DIAS DE INVENTARIO TAT'!I$1)</f>
        <v>0</v>
      </c>
      <c r="J759">
        <f>+SUMIFS(inv!$D$1:$D$1200,inv!$A$1:$A$1200,$B759,inv!$T$1:$T$1200,$A759,inv!$U$1:$U$1200,'DIAS DE INVENTARIO TAT'!J$1)</f>
        <v>0</v>
      </c>
      <c r="K759">
        <f>+SUMIFS(inv!$D$1:$D$1200,inv!$A$1:$A$1200,$B759,inv!$T$1:$T$1200,$A759,inv!$U$1:$U$1200,'DIAS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+SUMIFS(inv!$D$1:$D$1200,inv!$A$1:$A$1200,$B760,inv!$T$1:$T$1200,$A760,inv!$U$1:$U$1200,'DIAS DE INVENTARIO TAT'!E$1)</f>
        <v>0</v>
      </c>
      <c r="F760">
        <f>+SUMIFS(inv!$D$1:$D$1200,inv!$A$1:$A$1200,$B760,inv!$T$1:$T$1200,$A760,inv!$U$1:$U$1200,'DIAS DE INVENTARIO TAT'!F$1)</f>
        <v>0</v>
      </c>
      <c r="G760">
        <f>+SUMIFS(inv!$D$1:$D$1200,inv!$A$1:$A$1200,$B760,inv!$T$1:$T$1200,$A760,inv!$U$1:$U$1200,'DIAS DE INVENTARIO TAT'!G$1)</f>
        <v>0</v>
      </c>
      <c r="H760">
        <f>+SUMIFS(inv!$D$1:$D$1200,inv!$A$1:$A$1200,$B760,inv!$T$1:$T$1200,$A760,inv!$U$1:$U$1200,'DIAS DE INVENTARIO TAT'!H$1)</f>
        <v>0</v>
      </c>
      <c r="I760">
        <f>+SUMIFS(inv!$D$1:$D$1200,inv!$A$1:$A$1200,$B760,inv!$T$1:$T$1200,$A760,inv!$U$1:$U$1200,'DIAS DE INVENTARIO TAT'!I$1)</f>
        <v>0</v>
      </c>
      <c r="J760">
        <f>+SUMIFS(inv!$D$1:$D$1200,inv!$A$1:$A$1200,$B760,inv!$T$1:$T$1200,$A760,inv!$U$1:$U$1200,'DIAS DE INVENTARIO TAT'!J$1)</f>
        <v>0</v>
      </c>
      <c r="K760">
        <f>+SUMIFS(inv!$D$1:$D$1200,inv!$A$1:$A$1200,$B760,inv!$T$1:$T$1200,$A760,inv!$U$1:$U$1200,'DIAS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+SUMIFS(inv!$D$1:$D$1200,inv!$A$1:$A$1200,$B761,inv!$T$1:$T$1200,$A761,inv!$U$1:$U$1200,'DIAS DE INVENTARIO TAT'!E$1)</f>
        <v>0</v>
      </c>
      <c r="F761">
        <f>+SUMIFS(inv!$D$1:$D$1200,inv!$A$1:$A$1200,$B761,inv!$T$1:$T$1200,$A761,inv!$U$1:$U$1200,'DIAS DE INVENTARIO TAT'!F$1)</f>
        <v>0</v>
      </c>
      <c r="G761">
        <f>+SUMIFS(inv!$D$1:$D$1200,inv!$A$1:$A$1200,$B761,inv!$T$1:$T$1200,$A761,inv!$U$1:$U$1200,'DIAS DE INVENTARIO TAT'!G$1)</f>
        <v>0</v>
      </c>
      <c r="H761">
        <f>+SUMIFS(inv!$D$1:$D$1200,inv!$A$1:$A$1200,$B761,inv!$T$1:$T$1200,$A761,inv!$U$1:$U$1200,'DIAS DE INVENTARIO TAT'!H$1)</f>
        <v>0</v>
      </c>
      <c r="I761">
        <f>+SUMIFS(inv!$D$1:$D$1200,inv!$A$1:$A$1200,$B761,inv!$T$1:$T$1200,$A761,inv!$U$1:$U$1200,'DIAS DE INVENTARIO TAT'!I$1)</f>
        <v>0</v>
      </c>
      <c r="J761">
        <f>+SUMIFS(inv!$D$1:$D$1200,inv!$A$1:$A$1200,$B761,inv!$T$1:$T$1200,$A761,inv!$U$1:$U$1200,'DIAS DE INVENTARIO TAT'!J$1)</f>
        <v>0</v>
      </c>
      <c r="K761">
        <f>+SUMIFS(inv!$D$1:$D$1200,inv!$A$1:$A$1200,$B761,inv!$T$1:$T$1200,$A761,inv!$U$1:$U$1200,'DIAS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+SUMIFS(inv!$D$1:$D$1200,inv!$A$1:$A$1200,$B762,inv!$T$1:$T$1200,$A762,inv!$U$1:$U$1200,'DIAS DE INVENTARIO TAT'!E$1)</f>
        <v>0</v>
      </c>
      <c r="F762">
        <f>+SUMIFS(inv!$D$1:$D$1200,inv!$A$1:$A$1200,$B762,inv!$T$1:$T$1200,$A762,inv!$U$1:$U$1200,'DIAS DE INVENTARIO TAT'!F$1)</f>
        <v>0</v>
      </c>
      <c r="G762">
        <f>+SUMIFS(inv!$D$1:$D$1200,inv!$A$1:$A$1200,$B762,inv!$T$1:$T$1200,$A762,inv!$U$1:$U$1200,'DIAS DE INVENTARIO TAT'!G$1)</f>
        <v>0</v>
      </c>
      <c r="H762">
        <f>+SUMIFS(inv!$D$1:$D$1200,inv!$A$1:$A$1200,$B762,inv!$T$1:$T$1200,$A762,inv!$U$1:$U$1200,'DIAS DE INVENTARIO TAT'!H$1)</f>
        <v>0</v>
      </c>
      <c r="I762">
        <f>+SUMIFS(inv!$D$1:$D$1200,inv!$A$1:$A$1200,$B762,inv!$T$1:$T$1200,$A762,inv!$U$1:$U$1200,'DIAS DE INVENTARIO TAT'!I$1)</f>
        <v>0</v>
      </c>
      <c r="J762">
        <f>+SUMIFS(inv!$D$1:$D$1200,inv!$A$1:$A$1200,$B762,inv!$T$1:$T$1200,$A762,inv!$U$1:$U$1200,'DIAS DE INVENTARIO TAT'!J$1)</f>
        <v>0</v>
      </c>
      <c r="K762">
        <f>+SUMIFS(inv!$D$1:$D$1200,inv!$A$1:$A$1200,$B762,inv!$T$1:$T$1200,$A762,inv!$U$1:$U$1200,'DIAS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+SUMIFS(inv!$D$1:$D$1200,inv!$A$1:$A$1200,$B763,inv!$T$1:$T$1200,$A763,inv!$U$1:$U$1200,'DIAS DE INVENTARIO TAT'!E$1)</f>
        <v>0</v>
      </c>
      <c r="F763">
        <f>+SUMIFS(inv!$D$1:$D$1200,inv!$A$1:$A$1200,$B763,inv!$T$1:$T$1200,$A763,inv!$U$1:$U$1200,'DIAS DE INVENTARIO TAT'!F$1)</f>
        <v>0</v>
      </c>
      <c r="G763">
        <f>+SUMIFS(inv!$D$1:$D$1200,inv!$A$1:$A$1200,$B763,inv!$T$1:$T$1200,$A763,inv!$U$1:$U$1200,'DIAS DE INVENTARIO TAT'!G$1)</f>
        <v>0</v>
      </c>
      <c r="H763">
        <f>+SUMIFS(inv!$D$1:$D$1200,inv!$A$1:$A$1200,$B763,inv!$T$1:$T$1200,$A763,inv!$U$1:$U$1200,'DIAS DE INVENTARIO TAT'!H$1)</f>
        <v>0</v>
      </c>
      <c r="I763">
        <f>+SUMIFS(inv!$D$1:$D$1200,inv!$A$1:$A$1200,$B763,inv!$T$1:$T$1200,$A763,inv!$U$1:$U$1200,'DIAS DE INVENTARIO TAT'!I$1)</f>
        <v>0</v>
      </c>
      <c r="J763">
        <f>+SUMIFS(inv!$D$1:$D$1200,inv!$A$1:$A$1200,$B763,inv!$T$1:$T$1200,$A763,inv!$U$1:$U$1200,'DIAS DE INVENTARIO TAT'!J$1)</f>
        <v>0</v>
      </c>
      <c r="K763">
        <f>+SUMIFS(inv!$D$1:$D$1200,inv!$A$1:$A$1200,$B763,inv!$T$1:$T$1200,$A763,inv!$U$1:$U$1200,'DIAS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+SUMIFS(inv!$D$1:$D$1200,inv!$A$1:$A$1200,$B764,inv!$T$1:$T$1200,$A764,inv!$U$1:$U$1200,'DIAS DE INVENTARIO TAT'!E$1)</f>
        <v>0</v>
      </c>
      <c r="F764">
        <f>+SUMIFS(inv!$D$1:$D$1200,inv!$A$1:$A$1200,$B764,inv!$T$1:$T$1200,$A764,inv!$U$1:$U$1200,'DIAS DE INVENTARIO TAT'!F$1)</f>
        <v>0</v>
      </c>
      <c r="G764">
        <f>+SUMIFS(inv!$D$1:$D$1200,inv!$A$1:$A$1200,$B764,inv!$T$1:$T$1200,$A764,inv!$U$1:$U$1200,'DIAS DE INVENTARIO TAT'!G$1)</f>
        <v>0</v>
      </c>
      <c r="H764">
        <f>+SUMIFS(inv!$D$1:$D$1200,inv!$A$1:$A$1200,$B764,inv!$T$1:$T$1200,$A764,inv!$U$1:$U$1200,'DIAS DE INVENTARIO TAT'!H$1)</f>
        <v>0</v>
      </c>
      <c r="I764">
        <f>+SUMIFS(inv!$D$1:$D$1200,inv!$A$1:$A$1200,$B764,inv!$T$1:$T$1200,$A764,inv!$U$1:$U$1200,'DIAS DE INVENTARIO TAT'!I$1)</f>
        <v>0</v>
      </c>
      <c r="J764">
        <f>+SUMIFS(inv!$D$1:$D$1200,inv!$A$1:$A$1200,$B764,inv!$T$1:$T$1200,$A764,inv!$U$1:$U$1200,'DIAS DE INVENTARIO TAT'!J$1)</f>
        <v>0</v>
      </c>
      <c r="K764">
        <f>+SUMIFS(inv!$D$1:$D$1200,inv!$A$1:$A$1200,$B764,inv!$T$1:$T$1200,$A764,inv!$U$1:$U$1200,'DIAS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+SUMIFS(inv!$D$1:$D$1200,inv!$A$1:$A$1200,$B765,inv!$T$1:$T$1200,$A765,inv!$U$1:$U$1200,'DIAS DE INVENTARIO TAT'!E$1)</f>
        <v>0</v>
      </c>
      <c r="F765">
        <f>+SUMIFS(inv!$D$1:$D$1200,inv!$A$1:$A$1200,$B765,inv!$T$1:$T$1200,$A765,inv!$U$1:$U$1200,'DIAS DE INVENTARIO TAT'!F$1)</f>
        <v>0</v>
      </c>
      <c r="G765">
        <f>+SUMIFS(inv!$D$1:$D$1200,inv!$A$1:$A$1200,$B765,inv!$T$1:$T$1200,$A765,inv!$U$1:$U$1200,'DIAS DE INVENTARIO TAT'!G$1)</f>
        <v>0</v>
      </c>
      <c r="H765">
        <f>+SUMIFS(inv!$D$1:$D$1200,inv!$A$1:$A$1200,$B765,inv!$T$1:$T$1200,$A765,inv!$U$1:$U$1200,'DIAS DE INVENTARIO TAT'!H$1)</f>
        <v>0</v>
      </c>
      <c r="I765">
        <f>+SUMIFS(inv!$D$1:$D$1200,inv!$A$1:$A$1200,$B765,inv!$T$1:$T$1200,$A765,inv!$U$1:$U$1200,'DIAS DE INVENTARIO TAT'!I$1)</f>
        <v>0</v>
      </c>
      <c r="J765">
        <f>+SUMIFS(inv!$D$1:$D$1200,inv!$A$1:$A$1200,$B765,inv!$T$1:$T$1200,$A765,inv!$U$1:$U$1200,'DIAS DE INVENTARIO TAT'!J$1)</f>
        <v>0</v>
      </c>
      <c r="K765">
        <f>+SUMIFS(inv!$D$1:$D$1200,inv!$A$1:$A$1200,$B765,inv!$T$1:$T$1200,$A765,inv!$U$1:$U$1200,'DIAS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+SUMIFS(inv!$D$1:$D$1200,inv!$A$1:$A$1200,$B766,inv!$T$1:$T$1200,$A766,inv!$U$1:$U$1200,'DIAS DE INVENTARIO TAT'!E$1)</f>
        <v>0</v>
      </c>
      <c r="F766">
        <f>+SUMIFS(inv!$D$1:$D$1200,inv!$A$1:$A$1200,$B766,inv!$T$1:$T$1200,$A766,inv!$U$1:$U$1200,'DIAS DE INVENTARIO TAT'!F$1)</f>
        <v>0</v>
      </c>
      <c r="G766">
        <f>+SUMIFS(inv!$D$1:$D$1200,inv!$A$1:$A$1200,$B766,inv!$T$1:$T$1200,$A766,inv!$U$1:$U$1200,'DIAS DE INVENTARIO TAT'!G$1)</f>
        <v>0</v>
      </c>
      <c r="H766">
        <f>+SUMIFS(inv!$D$1:$D$1200,inv!$A$1:$A$1200,$B766,inv!$T$1:$T$1200,$A766,inv!$U$1:$U$1200,'DIAS DE INVENTARIO TAT'!H$1)</f>
        <v>0</v>
      </c>
      <c r="I766">
        <f>+SUMIFS(inv!$D$1:$D$1200,inv!$A$1:$A$1200,$B766,inv!$T$1:$T$1200,$A766,inv!$U$1:$U$1200,'DIAS DE INVENTARIO TAT'!I$1)</f>
        <v>0</v>
      </c>
      <c r="J766">
        <f>+SUMIFS(inv!$D$1:$D$1200,inv!$A$1:$A$1200,$B766,inv!$T$1:$T$1200,$A766,inv!$U$1:$U$1200,'DIAS DE INVENTARIO TAT'!J$1)</f>
        <v>0</v>
      </c>
      <c r="K766">
        <f>+SUMIFS(inv!$D$1:$D$1200,inv!$A$1:$A$1200,$B766,inv!$T$1:$T$1200,$A766,inv!$U$1:$U$1200,'DIAS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+SUMIFS(inv!$D$1:$D$1200,inv!$A$1:$A$1200,$B767,inv!$T$1:$T$1200,$A767,inv!$U$1:$U$1200,'DIAS DE INVENTARIO TAT'!E$1)</f>
        <v>0</v>
      </c>
      <c r="F767">
        <f>+SUMIFS(inv!$D$1:$D$1200,inv!$A$1:$A$1200,$B767,inv!$T$1:$T$1200,$A767,inv!$U$1:$U$1200,'DIAS DE INVENTARIO TAT'!F$1)</f>
        <v>0</v>
      </c>
      <c r="G767">
        <f>+SUMIFS(inv!$D$1:$D$1200,inv!$A$1:$A$1200,$B767,inv!$T$1:$T$1200,$A767,inv!$U$1:$U$1200,'DIAS DE INVENTARIO TAT'!G$1)</f>
        <v>0</v>
      </c>
      <c r="H767">
        <f>+SUMIFS(inv!$D$1:$D$1200,inv!$A$1:$A$1200,$B767,inv!$T$1:$T$1200,$A767,inv!$U$1:$U$1200,'DIAS DE INVENTARIO TAT'!H$1)</f>
        <v>0</v>
      </c>
      <c r="I767">
        <f>+SUMIFS(inv!$D$1:$D$1200,inv!$A$1:$A$1200,$B767,inv!$T$1:$T$1200,$A767,inv!$U$1:$U$1200,'DIAS DE INVENTARIO TAT'!I$1)</f>
        <v>0</v>
      </c>
      <c r="J767">
        <f>+SUMIFS(inv!$D$1:$D$1200,inv!$A$1:$A$1200,$B767,inv!$T$1:$T$1200,$A767,inv!$U$1:$U$1200,'DIAS DE INVENTARIO TAT'!J$1)</f>
        <v>0</v>
      </c>
      <c r="K767">
        <f>+SUMIFS(inv!$D$1:$D$1200,inv!$A$1:$A$1200,$B767,inv!$T$1:$T$1200,$A767,inv!$U$1:$U$1200,'DIAS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+SUMIFS(inv!$D$1:$D$1200,inv!$A$1:$A$1200,$B768,inv!$T$1:$T$1200,$A768,inv!$U$1:$U$1200,'DIAS DE INVENTARIO TAT'!E$1)</f>
        <v>0</v>
      </c>
      <c r="F768">
        <f>+SUMIFS(inv!$D$1:$D$1200,inv!$A$1:$A$1200,$B768,inv!$T$1:$T$1200,$A768,inv!$U$1:$U$1200,'DIAS DE INVENTARIO TAT'!F$1)</f>
        <v>0</v>
      </c>
      <c r="G768">
        <f>+SUMIFS(inv!$D$1:$D$1200,inv!$A$1:$A$1200,$B768,inv!$T$1:$T$1200,$A768,inv!$U$1:$U$1200,'DIAS DE INVENTARIO TAT'!G$1)</f>
        <v>0</v>
      </c>
      <c r="H768">
        <f>+SUMIFS(inv!$D$1:$D$1200,inv!$A$1:$A$1200,$B768,inv!$T$1:$T$1200,$A768,inv!$U$1:$U$1200,'DIAS DE INVENTARIO TAT'!H$1)</f>
        <v>0</v>
      </c>
      <c r="I768">
        <f>+SUMIFS(inv!$D$1:$D$1200,inv!$A$1:$A$1200,$B768,inv!$T$1:$T$1200,$A768,inv!$U$1:$U$1200,'DIAS DE INVENTARIO TAT'!I$1)</f>
        <v>0</v>
      </c>
      <c r="J768">
        <f>+SUMIFS(inv!$D$1:$D$1200,inv!$A$1:$A$1200,$B768,inv!$T$1:$T$1200,$A768,inv!$U$1:$U$1200,'DIAS DE INVENTARIO TAT'!J$1)</f>
        <v>0</v>
      </c>
      <c r="K768">
        <f>+SUMIFS(inv!$D$1:$D$1200,inv!$A$1:$A$1200,$B768,inv!$T$1:$T$1200,$A768,inv!$U$1:$U$1200,'DIAS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+SUMIFS(inv!$D$1:$D$1200,inv!$A$1:$A$1200,$B769,inv!$T$1:$T$1200,$A769,inv!$U$1:$U$1200,'DIAS DE INVENTARIO TAT'!E$1)</f>
        <v>0</v>
      </c>
      <c r="F769">
        <f>+SUMIFS(inv!$D$1:$D$1200,inv!$A$1:$A$1200,$B769,inv!$T$1:$T$1200,$A769,inv!$U$1:$U$1200,'DIAS DE INVENTARIO TAT'!F$1)</f>
        <v>0</v>
      </c>
      <c r="G769">
        <f>+SUMIFS(inv!$D$1:$D$1200,inv!$A$1:$A$1200,$B769,inv!$T$1:$T$1200,$A769,inv!$U$1:$U$1200,'DIAS DE INVENTARIO TAT'!G$1)</f>
        <v>0</v>
      </c>
      <c r="H769">
        <f>+SUMIFS(inv!$D$1:$D$1200,inv!$A$1:$A$1200,$B769,inv!$T$1:$T$1200,$A769,inv!$U$1:$U$1200,'DIAS DE INVENTARIO TAT'!H$1)</f>
        <v>0</v>
      </c>
      <c r="I769">
        <f>+SUMIFS(inv!$D$1:$D$1200,inv!$A$1:$A$1200,$B769,inv!$T$1:$T$1200,$A769,inv!$U$1:$U$1200,'DIAS DE INVENTARIO TAT'!I$1)</f>
        <v>0</v>
      </c>
      <c r="J769">
        <f>+SUMIFS(inv!$D$1:$D$1200,inv!$A$1:$A$1200,$B769,inv!$T$1:$T$1200,$A769,inv!$U$1:$U$1200,'DIAS DE INVENTARIO TAT'!J$1)</f>
        <v>0</v>
      </c>
      <c r="K769">
        <f>+SUMIFS(inv!$D$1:$D$1200,inv!$A$1:$A$1200,$B769,inv!$T$1:$T$1200,$A769,inv!$U$1:$U$1200,'DIAS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+SUMIFS(inv!$D$1:$D$1200,inv!$A$1:$A$1200,$B770,inv!$T$1:$T$1200,$A770,inv!$U$1:$U$1200,'DIAS DE INVENTARIO TAT'!E$1)</f>
        <v>0</v>
      </c>
      <c r="F770">
        <f>+SUMIFS(inv!$D$1:$D$1200,inv!$A$1:$A$1200,$B770,inv!$T$1:$T$1200,$A770,inv!$U$1:$U$1200,'DIAS DE INVENTARIO TAT'!F$1)</f>
        <v>0</v>
      </c>
      <c r="G770">
        <f>+SUMIFS(inv!$D$1:$D$1200,inv!$A$1:$A$1200,$B770,inv!$T$1:$T$1200,$A770,inv!$U$1:$U$1200,'DIAS DE INVENTARIO TAT'!G$1)</f>
        <v>0</v>
      </c>
      <c r="H770">
        <f>+SUMIFS(inv!$D$1:$D$1200,inv!$A$1:$A$1200,$B770,inv!$T$1:$T$1200,$A770,inv!$U$1:$U$1200,'DIAS DE INVENTARIO TAT'!H$1)</f>
        <v>0</v>
      </c>
      <c r="I770">
        <f>+SUMIFS(inv!$D$1:$D$1200,inv!$A$1:$A$1200,$B770,inv!$T$1:$T$1200,$A770,inv!$U$1:$U$1200,'DIAS DE INVENTARIO TAT'!I$1)</f>
        <v>0</v>
      </c>
      <c r="J770">
        <f>+SUMIFS(inv!$D$1:$D$1200,inv!$A$1:$A$1200,$B770,inv!$T$1:$T$1200,$A770,inv!$U$1:$U$1200,'DIAS DE INVENTARIO TAT'!J$1)</f>
        <v>0</v>
      </c>
      <c r="K770">
        <f>+SUMIFS(inv!$D$1:$D$1200,inv!$A$1:$A$1200,$B770,inv!$T$1:$T$1200,$A770,inv!$U$1:$U$1200,'DIAS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+SUMIFS(inv!$D$1:$D$1200,inv!$A$1:$A$1200,$B771,inv!$T$1:$T$1200,$A771,inv!$U$1:$U$1200,'DIAS DE INVENTARIO TAT'!E$1)</f>
        <v>0</v>
      </c>
      <c r="F771">
        <f>+SUMIFS(inv!$D$1:$D$1200,inv!$A$1:$A$1200,$B771,inv!$T$1:$T$1200,$A771,inv!$U$1:$U$1200,'DIAS DE INVENTARIO TAT'!F$1)</f>
        <v>0</v>
      </c>
      <c r="G771">
        <f>+SUMIFS(inv!$D$1:$D$1200,inv!$A$1:$A$1200,$B771,inv!$T$1:$T$1200,$A771,inv!$U$1:$U$1200,'DIAS DE INVENTARIO TAT'!G$1)</f>
        <v>0</v>
      </c>
      <c r="H771">
        <f>+SUMIFS(inv!$D$1:$D$1200,inv!$A$1:$A$1200,$B771,inv!$T$1:$T$1200,$A771,inv!$U$1:$U$1200,'DIAS DE INVENTARIO TAT'!H$1)</f>
        <v>0</v>
      </c>
      <c r="I771">
        <f>+SUMIFS(inv!$D$1:$D$1200,inv!$A$1:$A$1200,$B771,inv!$T$1:$T$1200,$A771,inv!$U$1:$U$1200,'DIAS DE INVENTARIO TAT'!I$1)</f>
        <v>0</v>
      </c>
      <c r="J771">
        <f>+SUMIFS(inv!$D$1:$D$1200,inv!$A$1:$A$1200,$B771,inv!$T$1:$T$1200,$A771,inv!$U$1:$U$1200,'DIAS DE INVENTARIO TAT'!J$1)</f>
        <v>0</v>
      </c>
      <c r="K771">
        <f>+SUMIFS(inv!$D$1:$D$1200,inv!$A$1:$A$1200,$B771,inv!$T$1:$T$1200,$A771,inv!$U$1:$U$1200,'DIAS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+SUMIFS(inv!$D$1:$D$1200,inv!$A$1:$A$1200,$B772,inv!$T$1:$T$1200,$A772,inv!$U$1:$U$1200,'DIAS DE INVENTARIO TAT'!E$1)</f>
        <v>0</v>
      </c>
      <c r="F772">
        <f>+SUMIFS(inv!$D$1:$D$1200,inv!$A$1:$A$1200,$B772,inv!$T$1:$T$1200,$A772,inv!$U$1:$U$1200,'DIAS DE INVENTARIO TAT'!F$1)</f>
        <v>0</v>
      </c>
      <c r="G772">
        <f>+SUMIFS(inv!$D$1:$D$1200,inv!$A$1:$A$1200,$B772,inv!$T$1:$T$1200,$A772,inv!$U$1:$U$1200,'DIAS DE INVENTARIO TAT'!G$1)</f>
        <v>0</v>
      </c>
      <c r="H772">
        <f>+SUMIFS(inv!$D$1:$D$1200,inv!$A$1:$A$1200,$B772,inv!$T$1:$T$1200,$A772,inv!$U$1:$U$1200,'DIAS DE INVENTARIO TAT'!H$1)</f>
        <v>0</v>
      </c>
      <c r="I772">
        <f>+SUMIFS(inv!$D$1:$D$1200,inv!$A$1:$A$1200,$B772,inv!$T$1:$T$1200,$A772,inv!$U$1:$U$1200,'DIAS DE INVENTARIO TAT'!I$1)</f>
        <v>0</v>
      </c>
      <c r="J772">
        <f>+SUMIFS(inv!$D$1:$D$1200,inv!$A$1:$A$1200,$B772,inv!$T$1:$T$1200,$A772,inv!$U$1:$U$1200,'DIAS DE INVENTARIO TAT'!J$1)</f>
        <v>0</v>
      </c>
      <c r="K772">
        <f>+SUMIFS(inv!$D$1:$D$1200,inv!$A$1:$A$1200,$B772,inv!$T$1:$T$1200,$A772,inv!$U$1:$U$1200,'DIAS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+SUMIFS(inv!$D$1:$D$1200,inv!$A$1:$A$1200,$B773,inv!$T$1:$T$1200,$A773,inv!$U$1:$U$1200,'DIAS DE INVENTARIO TAT'!E$1)</f>
        <v>0</v>
      </c>
      <c r="F773">
        <f>+SUMIFS(inv!$D$1:$D$1200,inv!$A$1:$A$1200,$B773,inv!$T$1:$T$1200,$A773,inv!$U$1:$U$1200,'DIAS DE INVENTARIO TAT'!F$1)</f>
        <v>0</v>
      </c>
      <c r="G773">
        <f>+SUMIFS(inv!$D$1:$D$1200,inv!$A$1:$A$1200,$B773,inv!$T$1:$T$1200,$A773,inv!$U$1:$U$1200,'DIAS DE INVENTARIO TAT'!G$1)</f>
        <v>0</v>
      </c>
      <c r="H773">
        <f>+SUMIFS(inv!$D$1:$D$1200,inv!$A$1:$A$1200,$B773,inv!$T$1:$T$1200,$A773,inv!$U$1:$U$1200,'DIAS DE INVENTARIO TAT'!H$1)</f>
        <v>0</v>
      </c>
      <c r="I773">
        <f>+SUMIFS(inv!$D$1:$D$1200,inv!$A$1:$A$1200,$B773,inv!$T$1:$T$1200,$A773,inv!$U$1:$U$1200,'DIAS DE INVENTARIO TAT'!I$1)</f>
        <v>0</v>
      </c>
      <c r="J773">
        <f>+SUMIFS(inv!$D$1:$D$1200,inv!$A$1:$A$1200,$B773,inv!$T$1:$T$1200,$A773,inv!$U$1:$U$1200,'DIAS DE INVENTARIO TAT'!J$1)</f>
        <v>0</v>
      </c>
      <c r="K773">
        <f>+SUMIFS(inv!$D$1:$D$1200,inv!$A$1:$A$1200,$B773,inv!$T$1:$T$1200,$A773,inv!$U$1:$U$1200,'DIAS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+SUMIFS(inv!$D$1:$D$1200,inv!$A$1:$A$1200,$B774,inv!$T$1:$T$1200,$A774,inv!$U$1:$U$1200,'DIAS DE INVENTARIO TAT'!E$1)</f>
        <v>0</v>
      </c>
      <c r="F774">
        <f>+SUMIFS(inv!$D$1:$D$1200,inv!$A$1:$A$1200,$B774,inv!$T$1:$T$1200,$A774,inv!$U$1:$U$1200,'DIAS DE INVENTARIO TAT'!F$1)</f>
        <v>0</v>
      </c>
      <c r="G774">
        <f>+SUMIFS(inv!$D$1:$D$1200,inv!$A$1:$A$1200,$B774,inv!$T$1:$T$1200,$A774,inv!$U$1:$U$1200,'DIAS DE INVENTARIO TAT'!G$1)</f>
        <v>0</v>
      </c>
      <c r="H774">
        <f>+SUMIFS(inv!$D$1:$D$1200,inv!$A$1:$A$1200,$B774,inv!$T$1:$T$1200,$A774,inv!$U$1:$U$1200,'DIAS DE INVENTARIO TAT'!H$1)</f>
        <v>0</v>
      </c>
      <c r="I774">
        <f>+SUMIFS(inv!$D$1:$D$1200,inv!$A$1:$A$1200,$B774,inv!$T$1:$T$1200,$A774,inv!$U$1:$U$1200,'DIAS DE INVENTARIO TAT'!I$1)</f>
        <v>0</v>
      </c>
      <c r="J774">
        <f>+SUMIFS(inv!$D$1:$D$1200,inv!$A$1:$A$1200,$B774,inv!$T$1:$T$1200,$A774,inv!$U$1:$U$1200,'DIAS DE INVENTARIO TAT'!J$1)</f>
        <v>0</v>
      </c>
      <c r="K774">
        <f>+SUMIFS(inv!$D$1:$D$1200,inv!$A$1:$A$1200,$B774,inv!$T$1:$T$1200,$A774,inv!$U$1:$U$1200,'DIAS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+SUMIFS(inv!$D$1:$D$1200,inv!$A$1:$A$1200,$B775,inv!$T$1:$T$1200,$A775,inv!$U$1:$U$1200,'DIAS DE INVENTARIO TAT'!E$1)</f>
        <v>0</v>
      </c>
      <c r="F775">
        <f>+SUMIFS(inv!$D$1:$D$1200,inv!$A$1:$A$1200,$B775,inv!$T$1:$T$1200,$A775,inv!$U$1:$U$1200,'DIAS DE INVENTARIO TAT'!F$1)</f>
        <v>0</v>
      </c>
      <c r="G775">
        <f>+SUMIFS(inv!$D$1:$D$1200,inv!$A$1:$A$1200,$B775,inv!$T$1:$T$1200,$A775,inv!$U$1:$U$1200,'DIAS DE INVENTARIO TAT'!G$1)</f>
        <v>0</v>
      </c>
      <c r="H775">
        <f>+SUMIFS(inv!$D$1:$D$1200,inv!$A$1:$A$1200,$B775,inv!$T$1:$T$1200,$A775,inv!$U$1:$U$1200,'DIAS DE INVENTARIO TAT'!H$1)</f>
        <v>0</v>
      </c>
      <c r="I775">
        <f>+SUMIFS(inv!$D$1:$D$1200,inv!$A$1:$A$1200,$B775,inv!$T$1:$T$1200,$A775,inv!$U$1:$U$1200,'DIAS DE INVENTARIO TAT'!I$1)</f>
        <v>0</v>
      </c>
      <c r="J775">
        <f>+SUMIFS(inv!$D$1:$D$1200,inv!$A$1:$A$1200,$B775,inv!$T$1:$T$1200,$A775,inv!$U$1:$U$1200,'DIAS DE INVENTARIO TAT'!J$1)</f>
        <v>0</v>
      </c>
      <c r="K775">
        <f>+SUMIFS(inv!$D$1:$D$1200,inv!$A$1:$A$1200,$B775,inv!$T$1:$T$1200,$A775,inv!$U$1:$U$1200,'DIAS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+SUMIFS(inv!$D$1:$D$1200,inv!$A$1:$A$1200,$B776,inv!$T$1:$T$1200,$A776,inv!$U$1:$U$1200,'DIAS DE INVENTARIO TAT'!E$1)</f>
        <v>0</v>
      </c>
      <c r="F776">
        <f>+SUMIFS(inv!$D$1:$D$1200,inv!$A$1:$A$1200,$B776,inv!$T$1:$T$1200,$A776,inv!$U$1:$U$1200,'DIAS DE INVENTARIO TAT'!F$1)</f>
        <v>0</v>
      </c>
      <c r="G776">
        <f>+SUMIFS(inv!$D$1:$D$1200,inv!$A$1:$A$1200,$B776,inv!$T$1:$T$1200,$A776,inv!$U$1:$U$1200,'DIAS DE INVENTARIO TAT'!G$1)</f>
        <v>0</v>
      </c>
      <c r="H776">
        <f>+SUMIFS(inv!$D$1:$D$1200,inv!$A$1:$A$1200,$B776,inv!$T$1:$T$1200,$A776,inv!$U$1:$U$1200,'DIAS DE INVENTARIO TAT'!H$1)</f>
        <v>0</v>
      </c>
      <c r="I776">
        <f>+SUMIFS(inv!$D$1:$D$1200,inv!$A$1:$A$1200,$B776,inv!$T$1:$T$1200,$A776,inv!$U$1:$U$1200,'DIAS DE INVENTARIO TAT'!I$1)</f>
        <v>0</v>
      </c>
      <c r="J776">
        <f>+SUMIFS(inv!$D$1:$D$1200,inv!$A$1:$A$1200,$B776,inv!$T$1:$T$1200,$A776,inv!$U$1:$U$1200,'DIAS DE INVENTARIO TAT'!J$1)</f>
        <v>0</v>
      </c>
      <c r="K776">
        <f>+SUMIFS(inv!$D$1:$D$1200,inv!$A$1:$A$1200,$B776,inv!$T$1:$T$1200,$A776,inv!$U$1:$U$1200,'DIAS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+SUMIFS(inv!$D$1:$D$1200,inv!$A$1:$A$1200,$B777,inv!$T$1:$T$1200,$A777,inv!$U$1:$U$1200,'DIAS DE INVENTARIO TAT'!E$1)</f>
        <v>0</v>
      </c>
      <c r="F777">
        <f>+SUMIFS(inv!$D$1:$D$1200,inv!$A$1:$A$1200,$B777,inv!$T$1:$T$1200,$A777,inv!$U$1:$U$1200,'DIAS DE INVENTARIO TAT'!F$1)</f>
        <v>0</v>
      </c>
      <c r="G777">
        <f>+SUMIFS(inv!$D$1:$D$1200,inv!$A$1:$A$1200,$B777,inv!$T$1:$T$1200,$A777,inv!$U$1:$U$1200,'DIAS DE INVENTARIO TAT'!G$1)</f>
        <v>0</v>
      </c>
      <c r="H777">
        <f>+SUMIFS(inv!$D$1:$D$1200,inv!$A$1:$A$1200,$B777,inv!$T$1:$T$1200,$A777,inv!$U$1:$U$1200,'DIAS DE INVENTARIO TAT'!H$1)</f>
        <v>0</v>
      </c>
      <c r="I777">
        <f>+SUMIFS(inv!$D$1:$D$1200,inv!$A$1:$A$1200,$B777,inv!$T$1:$T$1200,$A777,inv!$U$1:$U$1200,'DIAS DE INVENTARIO TAT'!I$1)</f>
        <v>0</v>
      </c>
      <c r="J777">
        <f>+SUMIFS(inv!$D$1:$D$1200,inv!$A$1:$A$1200,$B777,inv!$T$1:$T$1200,$A777,inv!$U$1:$U$1200,'DIAS DE INVENTARIO TAT'!J$1)</f>
        <v>0</v>
      </c>
      <c r="K777">
        <f>+SUMIFS(inv!$D$1:$D$1200,inv!$A$1:$A$1200,$B777,inv!$T$1:$T$1200,$A777,inv!$U$1:$U$1200,'DIAS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+SUMIFS(inv!$D$1:$D$1200,inv!$A$1:$A$1200,$B778,inv!$T$1:$T$1200,$A778,inv!$U$1:$U$1200,'DIAS DE INVENTARIO TAT'!E$1)</f>
        <v>0</v>
      </c>
      <c r="F778">
        <f>+SUMIFS(inv!$D$1:$D$1200,inv!$A$1:$A$1200,$B778,inv!$T$1:$T$1200,$A778,inv!$U$1:$U$1200,'DIAS DE INVENTARIO TAT'!F$1)</f>
        <v>0</v>
      </c>
      <c r="G778">
        <f>+SUMIFS(inv!$D$1:$D$1200,inv!$A$1:$A$1200,$B778,inv!$T$1:$T$1200,$A778,inv!$U$1:$U$1200,'DIAS DE INVENTARIO TAT'!G$1)</f>
        <v>0</v>
      </c>
      <c r="H778">
        <f>+SUMIFS(inv!$D$1:$D$1200,inv!$A$1:$A$1200,$B778,inv!$T$1:$T$1200,$A778,inv!$U$1:$U$1200,'DIAS DE INVENTARIO TAT'!H$1)</f>
        <v>0</v>
      </c>
      <c r="I778">
        <f>+SUMIFS(inv!$D$1:$D$1200,inv!$A$1:$A$1200,$B778,inv!$T$1:$T$1200,$A778,inv!$U$1:$U$1200,'DIAS DE INVENTARIO TAT'!I$1)</f>
        <v>0</v>
      </c>
      <c r="J778">
        <f>+SUMIFS(inv!$D$1:$D$1200,inv!$A$1:$A$1200,$B778,inv!$T$1:$T$1200,$A778,inv!$U$1:$U$1200,'DIAS DE INVENTARIO TAT'!J$1)</f>
        <v>0</v>
      </c>
      <c r="K778">
        <f>+SUMIFS(inv!$D$1:$D$1200,inv!$A$1:$A$1200,$B778,inv!$T$1:$T$1200,$A778,inv!$U$1:$U$1200,'DIAS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220</v>
      </c>
      <c r="E779">
        <f>+SUMIFS(inv!$D$1:$D$1200,inv!$A$1:$A$1200,$B779,inv!$T$1:$T$1200,$A779,inv!$U$1:$U$1200,'DIAS DE INVENTARIO TAT'!E$1)</f>
        <v>0</v>
      </c>
      <c r="F779">
        <f>+SUMIFS(inv!$D$1:$D$1200,inv!$A$1:$A$1200,$B779,inv!$T$1:$T$1200,$A779,inv!$U$1:$U$1200,'DIAS DE INVENTARIO TAT'!F$1)</f>
        <v>0</v>
      </c>
      <c r="G779">
        <f>+SUMIFS(inv!$D$1:$D$1200,inv!$A$1:$A$1200,$B779,inv!$T$1:$T$1200,$A779,inv!$U$1:$U$1200,'DIAS DE INVENTARIO TAT'!G$1)</f>
        <v>220</v>
      </c>
      <c r="H779">
        <f>+SUMIFS(inv!$D$1:$D$1200,inv!$A$1:$A$1200,$B779,inv!$T$1:$T$1200,$A779,inv!$U$1:$U$1200,'DIAS DE INVENTARIO TAT'!H$1)</f>
        <v>0</v>
      </c>
      <c r="I779">
        <f>+SUMIFS(inv!$D$1:$D$1200,inv!$A$1:$A$1200,$B779,inv!$T$1:$T$1200,$A779,inv!$U$1:$U$1200,'DIAS DE INVENTARIO TAT'!I$1)</f>
        <v>0</v>
      </c>
      <c r="J779">
        <f>+SUMIFS(inv!$D$1:$D$1200,inv!$A$1:$A$1200,$B779,inv!$T$1:$T$1200,$A779,inv!$U$1:$U$1200,'DIAS DE INVENTARIO TAT'!J$1)</f>
        <v>0</v>
      </c>
      <c r="K779">
        <f>+SUMIFS(inv!$D$1:$D$1200,inv!$A$1:$A$1200,$B779,inv!$T$1:$T$1200,$A779,inv!$U$1:$U$1200,'DIAS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+SUMIFS(inv!$D$1:$D$1200,inv!$A$1:$A$1200,$B780,inv!$T$1:$T$1200,$A780,inv!$U$1:$U$1200,'DIAS DE INVENTARIO TAT'!E$1)</f>
        <v>0</v>
      </c>
      <c r="F780">
        <f>+SUMIFS(inv!$D$1:$D$1200,inv!$A$1:$A$1200,$B780,inv!$T$1:$T$1200,$A780,inv!$U$1:$U$1200,'DIAS DE INVENTARIO TAT'!F$1)</f>
        <v>0</v>
      </c>
      <c r="G780">
        <f>+SUMIFS(inv!$D$1:$D$1200,inv!$A$1:$A$1200,$B780,inv!$T$1:$T$1200,$A780,inv!$U$1:$U$1200,'DIAS DE INVENTARIO TAT'!G$1)</f>
        <v>0</v>
      </c>
      <c r="H780">
        <f>+SUMIFS(inv!$D$1:$D$1200,inv!$A$1:$A$1200,$B780,inv!$T$1:$T$1200,$A780,inv!$U$1:$U$1200,'DIAS DE INVENTARIO TAT'!H$1)</f>
        <v>0</v>
      </c>
      <c r="I780">
        <f>+SUMIFS(inv!$D$1:$D$1200,inv!$A$1:$A$1200,$B780,inv!$T$1:$T$1200,$A780,inv!$U$1:$U$1200,'DIAS DE INVENTARIO TAT'!I$1)</f>
        <v>0</v>
      </c>
      <c r="J780">
        <f>+SUMIFS(inv!$D$1:$D$1200,inv!$A$1:$A$1200,$B780,inv!$T$1:$T$1200,$A780,inv!$U$1:$U$1200,'DIAS DE INVENTARIO TAT'!J$1)</f>
        <v>0</v>
      </c>
      <c r="K780">
        <f>+SUMIFS(inv!$D$1:$D$1200,inv!$A$1:$A$1200,$B780,inv!$T$1:$T$1200,$A780,inv!$U$1:$U$1200,'DIAS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+SUMIFS(inv!$D$1:$D$1200,inv!$A$1:$A$1200,$B781,inv!$T$1:$T$1200,$A781,inv!$U$1:$U$1200,'DIAS DE INVENTARIO TAT'!E$1)</f>
        <v>0</v>
      </c>
      <c r="F781">
        <f>+SUMIFS(inv!$D$1:$D$1200,inv!$A$1:$A$1200,$B781,inv!$T$1:$T$1200,$A781,inv!$U$1:$U$1200,'DIAS DE INVENTARIO TAT'!F$1)</f>
        <v>0</v>
      </c>
      <c r="G781">
        <f>+SUMIFS(inv!$D$1:$D$1200,inv!$A$1:$A$1200,$B781,inv!$T$1:$T$1200,$A781,inv!$U$1:$U$1200,'DIAS DE INVENTARIO TAT'!G$1)</f>
        <v>0</v>
      </c>
      <c r="H781">
        <f>+SUMIFS(inv!$D$1:$D$1200,inv!$A$1:$A$1200,$B781,inv!$T$1:$T$1200,$A781,inv!$U$1:$U$1200,'DIAS DE INVENTARIO TAT'!H$1)</f>
        <v>0</v>
      </c>
      <c r="I781">
        <f>+SUMIFS(inv!$D$1:$D$1200,inv!$A$1:$A$1200,$B781,inv!$T$1:$T$1200,$A781,inv!$U$1:$U$1200,'DIAS DE INVENTARIO TAT'!I$1)</f>
        <v>0</v>
      </c>
      <c r="J781">
        <f>+SUMIFS(inv!$D$1:$D$1200,inv!$A$1:$A$1200,$B781,inv!$T$1:$T$1200,$A781,inv!$U$1:$U$1200,'DIAS DE INVENTARIO TAT'!J$1)</f>
        <v>0</v>
      </c>
      <c r="K781">
        <f>+SUMIFS(inv!$D$1:$D$1200,inv!$A$1:$A$1200,$B781,inv!$T$1:$T$1200,$A781,inv!$U$1:$U$1200,'DIAS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+SUMIFS(inv!$D$1:$D$1200,inv!$A$1:$A$1200,$B782,inv!$T$1:$T$1200,$A782,inv!$U$1:$U$1200,'DIAS DE INVENTARIO TAT'!E$1)</f>
        <v>0</v>
      </c>
      <c r="F782">
        <f>+SUMIFS(inv!$D$1:$D$1200,inv!$A$1:$A$1200,$B782,inv!$T$1:$T$1200,$A782,inv!$U$1:$U$1200,'DIAS DE INVENTARIO TAT'!F$1)</f>
        <v>0</v>
      </c>
      <c r="G782">
        <f>+SUMIFS(inv!$D$1:$D$1200,inv!$A$1:$A$1200,$B782,inv!$T$1:$T$1200,$A782,inv!$U$1:$U$1200,'DIAS DE INVENTARIO TAT'!G$1)</f>
        <v>0</v>
      </c>
      <c r="H782">
        <f>+SUMIFS(inv!$D$1:$D$1200,inv!$A$1:$A$1200,$B782,inv!$T$1:$T$1200,$A782,inv!$U$1:$U$1200,'DIAS DE INVENTARIO TAT'!H$1)</f>
        <v>0</v>
      </c>
      <c r="I782">
        <f>+SUMIFS(inv!$D$1:$D$1200,inv!$A$1:$A$1200,$B782,inv!$T$1:$T$1200,$A782,inv!$U$1:$U$1200,'DIAS DE INVENTARIO TAT'!I$1)</f>
        <v>0</v>
      </c>
      <c r="J782">
        <f>+SUMIFS(inv!$D$1:$D$1200,inv!$A$1:$A$1200,$B782,inv!$T$1:$T$1200,$A782,inv!$U$1:$U$1200,'DIAS DE INVENTARIO TAT'!J$1)</f>
        <v>0</v>
      </c>
      <c r="K782">
        <f>+SUMIFS(inv!$D$1:$D$1200,inv!$A$1:$A$1200,$B782,inv!$T$1:$T$1200,$A782,inv!$U$1:$U$1200,'DIAS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+SUMIFS(inv!$D$1:$D$1200,inv!$A$1:$A$1200,$B783,inv!$T$1:$T$1200,$A783,inv!$U$1:$U$1200,'DIAS DE INVENTARIO TAT'!E$1)</f>
        <v>0</v>
      </c>
      <c r="F783">
        <f>+SUMIFS(inv!$D$1:$D$1200,inv!$A$1:$A$1200,$B783,inv!$T$1:$T$1200,$A783,inv!$U$1:$U$1200,'DIAS DE INVENTARIO TAT'!F$1)</f>
        <v>0</v>
      </c>
      <c r="G783">
        <f>+SUMIFS(inv!$D$1:$D$1200,inv!$A$1:$A$1200,$B783,inv!$T$1:$T$1200,$A783,inv!$U$1:$U$1200,'DIAS DE INVENTARIO TAT'!G$1)</f>
        <v>0</v>
      </c>
      <c r="H783">
        <f>+SUMIFS(inv!$D$1:$D$1200,inv!$A$1:$A$1200,$B783,inv!$T$1:$T$1200,$A783,inv!$U$1:$U$1200,'DIAS DE INVENTARIO TAT'!H$1)</f>
        <v>0</v>
      </c>
      <c r="I783">
        <f>+SUMIFS(inv!$D$1:$D$1200,inv!$A$1:$A$1200,$B783,inv!$T$1:$T$1200,$A783,inv!$U$1:$U$1200,'DIAS DE INVENTARIO TAT'!I$1)</f>
        <v>0</v>
      </c>
      <c r="J783">
        <f>+SUMIFS(inv!$D$1:$D$1200,inv!$A$1:$A$1200,$B783,inv!$T$1:$T$1200,$A783,inv!$U$1:$U$1200,'DIAS DE INVENTARIO TAT'!J$1)</f>
        <v>0</v>
      </c>
      <c r="K783">
        <f>+SUMIFS(inv!$D$1:$D$1200,inv!$A$1:$A$1200,$B783,inv!$T$1:$T$1200,$A783,inv!$U$1:$U$1200,'DIAS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+SUMIFS(inv!$D$1:$D$1200,inv!$A$1:$A$1200,$B784,inv!$T$1:$T$1200,$A784,inv!$U$1:$U$1200,'DIAS DE INVENTARIO TAT'!E$1)</f>
        <v>0</v>
      </c>
      <c r="F784">
        <f>+SUMIFS(inv!$D$1:$D$1200,inv!$A$1:$A$1200,$B784,inv!$T$1:$T$1200,$A784,inv!$U$1:$U$1200,'DIAS DE INVENTARIO TAT'!F$1)</f>
        <v>0</v>
      </c>
      <c r="G784">
        <f>+SUMIFS(inv!$D$1:$D$1200,inv!$A$1:$A$1200,$B784,inv!$T$1:$T$1200,$A784,inv!$U$1:$U$1200,'DIAS DE INVENTARIO TAT'!G$1)</f>
        <v>0</v>
      </c>
      <c r="H784">
        <f>+SUMIFS(inv!$D$1:$D$1200,inv!$A$1:$A$1200,$B784,inv!$T$1:$T$1200,$A784,inv!$U$1:$U$1200,'DIAS DE INVENTARIO TAT'!H$1)</f>
        <v>0</v>
      </c>
      <c r="I784">
        <f>+SUMIFS(inv!$D$1:$D$1200,inv!$A$1:$A$1200,$B784,inv!$T$1:$T$1200,$A784,inv!$U$1:$U$1200,'DIAS DE INVENTARIO TAT'!I$1)</f>
        <v>0</v>
      </c>
      <c r="J784">
        <f>+SUMIFS(inv!$D$1:$D$1200,inv!$A$1:$A$1200,$B784,inv!$T$1:$T$1200,$A784,inv!$U$1:$U$1200,'DIAS DE INVENTARIO TAT'!J$1)</f>
        <v>0</v>
      </c>
      <c r="K784">
        <f>+SUMIFS(inv!$D$1:$D$1200,inv!$A$1:$A$1200,$B784,inv!$T$1:$T$1200,$A784,inv!$U$1:$U$1200,'DIAS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+SUMIFS(inv!$D$1:$D$1200,inv!$A$1:$A$1200,$B785,inv!$T$1:$T$1200,$A785,inv!$U$1:$U$1200,'DIAS DE INVENTARIO TAT'!E$1)</f>
        <v>0</v>
      </c>
      <c r="F785">
        <f>+SUMIFS(inv!$D$1:$D$1200,inv!$A$1:$A$1200,$B785,inv!$T$1:$T$1200,$A785,inv!$U$1:$U$1200,'DIAS DE INVENTARIO TAT'!F$1)</f>
        <v>0</v>
      </c>
      <c r="G785">
        <f>+SUMIFS(inv!$D$1:$D$1200,inv!$A$1:$A$1200,$B785,inv!$T$1:$T$1200,$A785,inv!$U$1:$U$1200,'DIAS DE INVENTARIO TAT'!G$1)</f>
        <v>0</v>
      </c>
      <c r="H785">
        <f>+SUMIFS(inv!$D$1:$D$1200,inv!$A$1:$A$1200,$B785,inv!$T$1:$T$1200,$A785,inv!$U$1:$U$1200,'DIAS DE INVENTARIO TAT'!H$1)</f>
        <v>0</v>
      </c>
      <c r="I785">
        <f>+SUMIFS(inv!$D$1:$D$1200,inv!$A$1:$A$1200,$B785,inv!$T$1:$T$1200,$A785,inv!$U$1:$U$1200,'DIAS DE INVENTARIO TAT'!I$1)</f>
        <v>0</v>
      </c>
      <c r="J785">
        <f>+SUMIFS(inv!$D$1:$D$1200,inv!$A$1:$A$1200,$B785,inv!$T$1:$T$1200,$A785,inv!$U$1:$U$1200,'DIAS DE INVENTARIO TAT'!J$1)</f>
        <v>0</v>
      </c>
      <c r="K785">
        <f>+SUMIFS(inv!$D$1:$D$1200,inv!$A$1:$A$1200,$B785,inv!$T$1:$T$1200,$A785,inv!$U$1:$U$1200,'DIAS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+SUMIFS(inv!$D$1:$D$1200,inv!$A$1:$A$1200,$B786,inv!$T$1:$T$1200,$A786,inv!$U$1:$U$1200,'DIAS DE INVENTARIO TAT'!E$1)</f>
        <v>0</v>
      </c>
      <c r="F786">
        <f>+SUMIFS(inv!$D$1:$D$1200,inv!$A$1:$A$1200,$B786,inv!$T$1:$T$1200,$A786,inv!$U$1:$U$1200,'DIAS DE INVENTARIO TAT'!F$1)</f>
        <v>0</v>
      </c>
      <c r="G786">
        <f>+SUMIFS(inv!$D$1:$D$1200,inv!$A$1:$A$1200,$B786,inv!$T$1:$T$1200,$A786,inv!$U$1:$U$1200,'DIAS DE INVENTARIO TAT'!G$1)</f>
        <v>0</v>
      </c>
      <c r="H786">
        <f>+SUMIFS(inv!$D$1:$D$1200,inv!$A$1:$A$1200,$B786,inv!$T$1:$T$1200,$A786,inv!$U$1:$U$1200,'DIAS DE INVENTARIO TAT'!H$1)</f>
        <v>0</v>
      </c>
      <c r="I786">
        <f>+SUMIFS(inv!$D$1:$D$1200,inv!$A$1:$A$1200,$B786,inv!$T$1:$T$1200,$A786,inv!$U$1:$U$1200,'DIAS DE INVENTARIO TAT'!I$1)</f>
        <v>0</v>
      </c>
      <c r="J786">
        <f>+SUMIFS(inv!$D$1:$D$1200,inv!$A$1:$A$1200,$B786,inv!$T$1:$T$1200,$A786,inv!$U$1:$U$1200,'DIAS DE INVENTARIO TAT'!J$1)</f>
        <v>0</v>
      </c>
      <c r="K786">
        <f>+SUMIFS(inv!$D$1:$D$1200,inv!$A$1:$A$1200,$B786,inv!$T$1:$T$1200,$A786,inv!$U$1:$U$1200,'DIAS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+SUMIFS(inv!$D$1:$D$1200,inv!$A$1:$A$1200,$B787,inv!$T$1:$T$1200,$A787,inv!$U$1:$U$1200,'DIAS DE INVENTARIO TAT'!E$1)</f>
        <v>0</v>
      </c>
      <c r="F787">
        <f>+SUMIFS(inv!$D$1:$D$1200,inv!$A$1:$A$1200,$B787,inv!$T$1:$T$1200,$A787,inv!$U$1:$U$1200,'DIAS DE INVENTARIO TAT'!F$1)</f>
        <v>0</v>
      </c>
      <c r="G787">
        <f>+SUMIFS(inv!$D$1:$D$1200,inv!$A$1:$A$1200,$B787,inv!$T$1:$T$1200,$A787,inv!$U$1:$U$1200,'DIAS DE INVENTARIO TAT'!G$1)</f>
        <v>0</v>
      </c>
      <c r="H787">
        <f>+SUMIFS(inv!$D$1:$D$1200,inv!$A$1:$A$1200,$B787,inv!$T$1:$T$1200,$A787,inv!$U$1:$U$1200,'DIAS DE INVENTARIO TAT'!H$1)</f>
        <v>0</v>
      </c>
      <c r="I787">
        <f>+SUMIFS(inv!$D$1:$D$1200,inv!$A$1:$A$1200,$B787,inv!$T$1:$T$1200,$A787,inv!$U$1:$U$1200,'DIAS DE INVENTARIO TAT'!I$1)</f>
        <v>0</v>
      </c>
      <c r="J787">
        <f>+SUMIFS(inv!$D$1:$D$1200,inv!$A$1:$A$1200,$B787,inv!$T$1:$T$1200,$A787,inv!$U$1:$U$1200,'DIAS DE INVENTARIO TAT'!J$1)</f>
        <v>0</v>
      </c>
      <c r="K787">
        <f>+SUMIFS(inv!$D$1:$D$1200,inv!$A$1:$A$1200,$B787,inv!$T$1:$T$1200,$A787,inv!$U$1:$U$1200,'DIAS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+SUMIFS(inv!$D$1:$D$1200,inv!$A$1:$A$1200,$B788,inv!$T$1:$T$1200,$A788,inv!$U$1:$U$1200,'DIAS DE INVENTARIO TAT'!E$1)</f>
        <v>0</v>
      </c>
      <c r="F788">
        <f>+SUMIFS(inv!$D$1:$D$1200,inv!$A$1:$A$1200,$B788,inv!$T$1:$T$1200,$A788,inv!$U$1:$U$1200,'DIAS DE INVENTARIO TAT'!F$1)</f>
        <v>0</v>
      </c>
      <c r="G788">
        <f>+SUMIFS(inv!$D$1:$D$1200,inv!$A$1:$A$1200,$B788,inv!$T$1:$T$1200,$A788,inv!$U$1:$U$1200,'DIAS DE INVENTARIO TAT'!G$1)</f>
        <v>0</v>
      </c>
      <c r="H788">
        <f>+SUMIFS(inv!$D$1:$D$1200,inv!$A$1:$A$1200,$B788,inv!$T$1:$T$1200,$A788,inv!$U$1:$U$1200,'DIAS DE INVENTARIO TAT'!H$1)</f>
        <v>0</v>
      </c>
      <c r="I788">
        <f>+SUMIFS(inv!$D$1:$D$1200,inv!$A$1:$A$1200,$B788,inv!$T$1:$T$1200,$A788,inv!$U$1:$U$1200,'DIAS DE INVENTARIO TAT'!I$1)</f>
        <v>0</v>
      </c>
      <c r="J788">
        <f>+SUMIFS(inv!$D$1:$D$1200,inv!$A$1:$A$1200,$B788,inv!$T$1:$T$1200,$A788,inv!$U$1:$U$1200,'DIAS DE INVENTARIO TAT'!J$1)</f>
        <v>0</v>
      </c>
      <c r="K788">
        <f>+SUMIFS(inv!$D$1:$D$1200,inv!$A$1:$A$1200,$B788,inv!$T$1:$T$1200,$A788,inv!$U$1:$U$1200,'DIAS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+SUMIFS(inv!$D$1:$D$1200,inv!$A$1:$A$1200,$B789,inv!$T$1:$T$1200,$A789,inv!$U$1:$U$1200,'DIAS DE INVENTARIO TAT'!E$1)</f>
        <v>0</v>
      </c>
      <c r="F789">
        <f>+SUMIFS(inv!$D$1:$D$1200,inv!$A$1:$A$1200,$B789,inv!$T$1:$T$1200,$A789,inv!$U$1:$U$1200,'DIAS DE INVENTARIO TAT'!F$1)</f>
        <v>0</v>
      </c>
      <c r="G789">
        <f>+SUMIFS(inv!$D$1:$D$1200,inv!$A$1:$A$1200,$B789,inv!$T$1:$T$1200,$A789,inv!$U$1:$U$1200,'DIAS DE INVENTARIO TAT'!G$1)</f>
        <v>0</v>
      </c>
      <c r="H789">
        <f>+SUMIFS(inv!$D$1:$D$1200,inv!$A$1:$A$1200,$B789,inv!$T$1:$T$1200,$A789,inv!$U$1:$U$1200,'DIAS DE INVENTARIO TAT'!H$1)</f>
        <v>0</v>
      </c>
      <c r="I789">
        <f>+SUMIFS(inv!$D$1:$D$1200,inv!$A$1:$A$1200,$B789,inv!$T$1:$T$1200,$A789,inv!$U$1:$U$1200,'DIAS DE INVENTARIO TAT'!I$1)</f>
        <v>0</v>
      </c>
      <c r="J789">
        <f>+SUMIFS(inv!$D$1:$D$1200,inv!$A$1:$A$1200,$B789,inv!$T$1:$T$1200,$A789,inv!$U$1:$U$1200,'DIAS DE INVENTARIO TAT'!J$1)</f>
        <v>0</v>
      </c>
      <c r="K789">
        <f>+SUMIFS(inv!$D$1:$D$1200,inv!$A$1:$A$1200,$B789,inv!$T$1:$T$1200,$A789,inv!$U$1:$U$1200,'DIAS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+SUMIFS(inv!$D$1:$D$1200,inv!$A$1:$A$1200,$B790,inv!$T$1:$T$1200,$A790,inv!$U$1:$U$1200,'DIAS DE INVENTARIO TAT'!E$1)</f>
        <v>0</v>
      </c>
      <c r="F790">
        <f>+SUMIFS(inv!$D$1:$D$1200,inv!$A$1:$A$1200,$B790,inv!$T$1:$T$1200,$A790,inv!$U$1:$U$1200,'DIAS DE INVENTARIO TAT'!F$1)</f>
        <v>0</v>
      </c>
      <c r="G790">
        <f>+SUMIFS(inv!$D$1:$D$1200,inv!$A$1:$A$1200,$B790,inv!$T$1:$T$1200,$A790,inv!$U$1:$U$1200,'DIAS DE INVENTARIO TAT'!G$1)</f>
        <v>0</v>
      </c>
      <c r="H790">
        <f>+SUMIFS(inv!$D$1:$D$1200,inv!$A$1:$A$1200,$B790,inv!$T$1:$T$1200,$A790,inv!$U$1:$U$1200,'DIAS DE INVENTARIO TAT'!H$1)</f>
        <v>0</v>
      </c>
      <c r="I790">
        <f>+SUMIFS(inv!$D$1:$D$1200,inv!$A$1:$A$1200,$B790,inv!$T$1:$T$1200,$A790,inv!$U$1:$U$1200,'DIAS DE INVENTARIO TAT'!I$1)</f>
        <v>0</v>
      </c>
      <c r="J790">
        <f>+SUMIFS(inv!$D$1:$D$1200,inv!$A$1:$A$1200,$B790,inv!$T$1:$T$1200,$A790,inv!$U$1:$U$1200,'DIAS DE INVENTARIO TAT'!J$1)</f>
        <v>0</v>
      </c>
      <c r="K790">
        <f>+SUMIFS(inv!$D$1:$D$1200,inv!$A$1:$A$1200,$B790,inv!$T$1:$T$1200,$A790,inv!$U$1:$U$1200,'DIAS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+SUMIFS(inv!$D$1:$D$1200,inv!$A$1:$A$1200,$B791,inv!$T$1:$T$1200,$A791,inv!$U$1:$U$1200,'DIAS DE INVENTARIO TAT'!E$1)</f>
        <v>0</v>
      </c>
      <c r="F791">
        <f>+SUMIFS(inv!$D$1:$D$1200,inv!$A$1:$A$1200,$B791,inv!$T$1:$T$1200,$A791,inv!$U$1:$U$1200,'DIAS DE INVENTARIO TAT'!F$1)</f>
        <v>0</v>
      </c>
      <c r="G791">
        <f>+SUMIFS(inv!$D$1:$D$1200,inv!$A$1:$A$1200,$B791,inv!$T$1:$T$1200,$A791,inv!$U$1:$U$1200,'DIAS DE INVENTARIO TAT'!G$1)</f>
        <v>0</v>
      </c>
      <c r="H791">
        <f>+SUMIFS(inv!$D$1:$D$1200,inv!$A$1:$A$1200,$B791,inv!$T$1:$T$1200,$A791,inv!$U$1:$U$1200,'DIAS DE INVENTARIO TAT'!H$1)</f>
        <v>0</v>
      </c>
      <c r="I791">
        <f>+SUMIFS(inv!$D$1:$D$1200,inv!$A$1:$A$1200,$B791,inv!$T$1:$T$1200,$A791,inv!$U$1:$U$1200,'DIAS DE INVENTARIO TAT'!I$1)</f>
        <v>0</v>
      </c>
      <c r="J791">
        <f>+SUMIFS(inv!$D$1:$D$1200,inv!$A$1:$A$1200,$B791,inv!$T$1:$T$1200,$A791,inv!$U$1:$U$1200,'DIAS DE INVENTARIO TAT'!J$1)</f>
        <v>0</v>
      </c>
      <c r="K791">
        <f>+SUMIFS(inv!$D$1:$D$1200,inv!$A$1:$A$1200,$B791,inv!$T$1:$T$1200,$A791,inv!$U$1:$U$1200,'DIAS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+SUMIFS(inv!$D$1:$D$1200,inv!$A$1:$A$1200,$B792,inv!$T$1:$T$1200,$A792,inv!$U$1:$U$1200,'DIAS DE INVENTARIO TAT'!E$1)</f>
        <v>0</v>
      </c>
      <c r="F792">
        <f>+SUMIFS(inv!$D$1:$D$1200,inv!$A$1:$A$1200,$B792,inv!$T$1:$T$1200,$A792,inv!$U$1:$U$1200,'DIAS DE INVENTARIO TAT'!F$1)</f>
        <v>0</v>
      </c>
      <c r="G792">
        <f>+SUMIFS(inv!$D$1:$D$1200,inv!$A$1:$A$1200,$B792,inv!$T$1:$T$1200,$A792,inv!$U$1:$U$1200,'DIAS DE INVENTARIO TAT'!G$1)</f>
        <v>0</v>
      </c>
      <c r="H792">
        <f>+SUMIFS(inv!$D$1:$D$1200,inv!$A$1:$A$1200,$B792,inv!$T$1:$T$1200,$A792,inv!$U$1:$U$1200,'DIAS DE INVENTARIO TAT'!H$1)</f>
        <v>0</v>
      </c>
      <c r="I792">
        <f>+SUMIFS(inv!$D$1:$D$1200,inv!$A$1:$A$1200,$B792,inv!$T$1:$T$1200,$A792,inv!$U$1:$U$1200,'DIAS DE INVENTARIO TAT'!I$1)</f>
        <v>0</v>
      </c>
      <c r="J792">
        <f>+SUMIFS(inv!$D$1:$D$1200,inv!$A$1:$A$1200,$B792,inv!$T$1:$T$1200,$A792,inv!$U$1:$U$1200,'DIAS DE INVENTARIO TAT'!J$1)</f>
        <v>0</v>
      </c>
      <c r="K792">
        <f>+SUMIFS(inv!$D$1:$D$1200,inv!$A$1:$A$1200,$B792,inv!$T$1:$T$1200,$A792,inv!$U$1:$U$1200,'DIAS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+SUMIFS(inv!$D$1:$D$1200,inv!$A$1:$A$1200,$B793,inv!$T$1:$T$1200,$A793,inv!$U$1:$U$1200,'DIAS DE INVENTARIO TAT'!E$1)</f>
        <v>0</v>
      </c>
      <c r="F793">
        <f>+SUMIFS(inv!$D$1:$D$1200,inv!$A$1:$A$1200,$B793,inv!$T$1:$T$1200,$A793,inv!$U$1:$U$1200,'DIAS DE INVENTARIO TAT'!F$1)</f>
        <v>0</v>
      </c>
      <c r="G793">
        <f>+SUMIFS(inv!$D$1:$D$1200,inv!$A$1:$A$1200,$B793,inv!$T$1:$T$1200,$A793,inv!$U$1:$U$1200,'DIAS DE INVENTARIO TAT'!G$1)</f>
        <v>0</v>
      </c>
      <c r="H793">
        <f>+SUMIFS(inv!$D$1:$D$1200,inv!$A$1:$A$1200,$B793,inv!$T$1:$T$1200,$A793,inv!$U$1:$U$1200,'DIAS DE INVENTARIO TAT'!H$1)</f>
        <v>0</v>
      </c>
      <c r="I793">
        <f>+SUMIFS(inv!$D$1:$D$1200,inv!$A$1:$A$1200,$B793,inv!$T$1:$T$1200,$A793,inv!$U$1:$U$1200,'DIAS DE INVENTARIO TAT'!I$1)</f>
        <v>0</v>
      </c>
      <c r="J793">
        <f>+SUMIFS(inv!$D$1:$D$1200,inv!$A$1:$A$1200,$B793,inv!$T$1:$T$1200,$A793,inv!$U$1:$U$1200,'DIAS DE INVENTARIO TAT'!J$1)</f>
        <v>0</v>
      </c>
      <c r="K793">
        <f>+SUMIFS(inv!$D$1:$D$1200,inv!$A$1:$A$1200,$B793,inv!$T$1:$T$1200,$A793,inv!$U$1:$U$1200,'DIAS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+SUMIFS(inv!$D$1:$D$1200,inv!$A$1:$A$1200,$B794,inv!$T$1:$T$1200,$A794,inv!$U$1:$U$1200,'DIAS DE INVENTARIO TAT'!E$1)</f>
        <v>0</v>
      </c>
      <c r="F794">
        <f>+SUMIFS(inv!$D$1:$D$1200,inv!$A$1:$A$1200,$B794,inv!$T$1:$T$1200,$A794,inv!$U$1:$U$1200,'DIAS DE INVENTARIO TAT'!F$1)</f>
        <v>0</v>
      </c>
      <c r="G794">
        <f>+SUMIFS(inv!$D$1:$D$1200,inv!$A$1:$A$1200,$B794,inv!$T$1:$T$1200,$A794,inv!$U$1:$U$1200,'DIAS DE INVENTARIO TAT'!G$1)</f>
        <v>0</v>
      </c>
      <c r="H794">
        <f>+SUMIFS(inv!$D$1:$D$1200,inv!$A$1:$A$1200,$B794,inv!$T$1:$T$1200,$A794,inv!$U$1:$U$1200,'DIAS DE INVENTARIO TAT'!H$1)</f>
        <v>0</v>
      </c>
      <c r="I794">
        <f>+SUMIFS(inv!$D$1:$D$1200,inv!$A$1:$A$1200,$B794,inv!$T$1:$T$1200,$A794,inv!$U$1:$U$1200,'DIAS DE INVENTARIO TAT'!I$1)</f>
        <v>0</v>
      </c>
      <c r="J794">
        <f>+SUMIFS(inv!$D$1:$D$1200,inv!$A$1:$A$1200,$B794,inv!$T$1:$T$1200,$A794,inv!$U$1:$U$1200,'DIAS DE INVENTARIO TAT'!J$1)</f>
        <v>0</v>
      </c>
      <c r="K794">
        <f>+SUMIFS(inv!$D$1:$D$1200,inv!$A$1:$A$1200,$B794,inv!$T$1:$T$1200,$A794,inv!$U$1:$U$1200,'DIAS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+SUMIFS(inv!$D$1:$D$1200,inv!$A$1:$A$1200,$B795,inv!$T$1:$T$1200,$A795,inv!$U$1:$U$1200,'DIAS DE INVENTARIO TAT'!E$1)</f>
        <v>0</v>
      </c>
      <c r="F795">
        <f>+SUMIFS(inv!$D$1:$D$1200,inv!$A$1:$A$1200,$B795,inv!$T$1:$T$1200,$A795,inv!$U$1:$U$1200,'DIAS DE INVENTARIO TAT'!F$1)</f>
        <v>0</v>
      </c>
      <c r="G795">
        <f>+SUMIFS(inv!$D$1:$D$1200,inv!$A$1:$A$1200,$B795,inv!$T$1:$T$1200,$A795,inv!$U$1:$U$1200,'DIAS DE INVENTARIO TAT'!G$1)</f>
        <v>0</v>
      </c>
      <c r="H795">
        <f>+SUMIFS(inv!$D$1:$D$1200,inv!$A$1:$A$1200,$B795,inv!$T$1:$T$1200,$A795,inv!$U$1:$U$1200,'DIAS DE INVENTARIO TAT'!H$1)</f>
        <v>0</v>
      </c>
      <c r="I795">
        <f>+SUMIFS(inv!$D$1:$D$1200,inv!$A$1:$A$1200,$B795,inv!$T$1:$T$1200,$A795,inv!$U$1:$U$1200,'DIAS DE INVENTARIO TAT'!I$1)</f>
        <v>0</v>
      </c>
      <c r="J795">
        <f>+SUMIFS(inv!$D$1:$D$1200,inv!$A$1:$A$1200,$B795,inv!$T$1:$T$1200,$A795,inv!$U$1:$U$1200,'DIAS DE INVENTARIO TAT'!J$1)</f>
        <v>0</v>
      </c>
      <c r="K795">
        <f>+SUMIFS(inv!$D$1:$D$1200,inv!$A$1:$A$1200,$B795,inv!$T$1:$T$1200,$A795,inv!$U$1:$U$1200,'DIAS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+SUMIFS(inv!$D$1:$D$1200,inv!$A$1:$A$1200,$B796,inv!$T$1:$T$1200,$A796,inv!$U$1:$U$1200,'DIAS DE INVENTARIO TAT'!E$1)</f>
        <v>0</v>
      </c>
      <c r="F796">
        <f>+SUMIFS(inv!$D$1:$D$1200,inv!$A$1:$A$1200,$B796,inv!$T$1:$T$1200,$A796,inv!$U$1:$U$1200,'DIAS DE INVENTARIO TAT'!F$1)</f>
        <v>0</v>
      </c>
      <c r="G796">
        <f>+SUMIFS(inv!$D$1:$D$1200,inv!$A$1:$A$1200,$B796,inv!$T$1:$T$1200,$A796,inv!$U$1:$U$1200,'DIAS DE INVENTARIO TAT'!G$1)</f>
        <v>0</v>
      </c>
      <c r="H796">
        <f>+SUMIFS(inv!$D$1:$D$1200,inv!$A$1:$A$1200,$B796,inv!$T$1:$T$1200,$A796,inv!$U$1:$U$1200,'DIAS DE INVENTARIO TAT'!H$1)</f>
        <v>0</v>
      </c>
      <c r="I796">
        <f>+SUMIFS(inv!$D$1:$D$1200,inv!$A$1:$A$1200,$B796,inv!$T$1:$T$1200,$A796,inv!$U$1:$U$1200,'DIAS DE INVENTARIO TAT'!I$1)</f>
        <v>0</v>
      </c>
      <c r="J796">
        <f>+SUMIFS(inv!$D$1:$D$1200,inv!$A$1:$A$1200,$B796,inv!$T$1:$T$1200,$A796,inv!$U$1:$U$1200,'DIAS DE INVENTARIO TAT'!J$1)</f>
        <v>0</v>
      </c>
      <c r="K796">
        <f>+SUMIFS(inv!$D$1:$D$1200,inv!$A$1:$A$1200,$B796,inv!$T$1:$T$1200,$A796,inv!$U$1:$U$1200,'DIAS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+SUMIFS(inv!$D$1:$D$1200,inv!$A$1:$A$1200,$B797,inv!$T$1:$T$1200,$A797,inv!$U$1:$U$1200,'DIAS DE INVENTARIO TAT'!E$1)</f>
        <v>0</v>
      </c>
      <c r="F797">
        <f>+SUMIFS(inv!$D$1:$D$1200,inv!$A$1:$A$1200,$B797,inv!$T$1:$T$1200,$A797,inv!$U$1:$U$1200,'DIAS DE INVENTARIO TAT'!F$1)</f>
        <v>0</v>
      </c>
      <c r="G797">
        <f>+SUMIFS(inv!$D$1:$D$1200,inv!$A$1:$A$1200,$B797,inv!$T$1:$T$1200,$A797,inv!$U$1:$U$1200,'DIAS DE INVENTARIO TAT'!G$1)</f>
        <v>0</v>
      </c>
      <c r="H797">
        <f>+SUMIFS(inv!$D$1:$D$1200,inv!$A$1:$A$1200,$B797,inv!$T$1:$T$1200,$A797,inv!$U$1:$U$1200,'DIAS DE INVENTARIO TAT'!H$1)</f>
        <v>0</v>
      </c>
      <c r="I797">
        <f>+SUMIFS(inv!$D$1:$D$1200,inv!$A$1:$A$1200,$B797,inv!$T$1:$T$1200,$A797,inv!$U$1:$U$1200,'DIAS DE INVENTARIO TAT'!I$1)</f>
        <v>0</v>
      </c>
      <c r="J797">
        <f>+SUMIFS(inv!$D$1:$D$1200,inv!$A$1:$A$1200,$B797,inv!$T$1:$T$1200,$A797,inv!$U$1:$U$1200,'DIAS DE INVENTARIO TAT'!J$1)</f>
        <v>0</v>
      </c>
      <c r="K797">
        <f>+SUMIFS(inv!$D$1:$D$1200,inv!$A$1:$A$1200,$B797,inv!$T$1:$T$1200,$A797,inv!$U$1:$U$1200,'DIAS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+SUMIFS(inv!$D$1:$D$1200,inv!$A$1:$A$1200,$B798,inv!$T$1:$T$1200,$A798,inv!$U$1:$U$1200,'DIAS DE INVENTARIO TAT'!E$1)</f>
        <v>0</v>
      </c>
      <c r="F798">
        <f>+SUMIFS(inv!$D$1:$D$1200,inv!$A$1:$A$1200,$B798,inv!$T$1:$T$1200,$A798,inv!$U$1:$U$1200,'DIAS DE INVENTARIO TAT'!F$1)</f>
        <v>0</v>
      </c>
      <c r="G798">
        <f>+SUMIFS(inv!$D$1:$D$1200,inv!$A$1:$A$1200,$B798,inv!$T$1:$T$1200,$A798,inv!$U$1:$U$1200,'DIAS DE INVENTARIO TAT'!G$1)</f>
        <v>0</v>
      </c>
      <c r="H798">
        <f>+SUMIFS(inv!$D$1:$D$1200,inv!$A$1:$A$1200,$B798,inv!$T$1:$T$1200,$A798,inv!$U$1:$U$1200,'DIAS DE INVENTARIO TAT'!H$1)</f>
        <v>0</v>
      </c>
      <c r="I798">
        <f>+SUMIFS(inv!$D$1:$D$1200,inv!$A$1:$A$1200,$B798,inv!$T$1:$T$1200,$A798,inv!$U$1:$U$1200,'DIAS DE INVENTARIO TAT'!I$1)</f>
        <v>0</v>
      </c>
      <c r="J798">
        <f>+SUMIFS(inv!$D$1:$D$1200,inv!$A$1:$A$1200,$B798,inv!$T$1:$T$1200,$A798,inv!$U$1:$U$1200,'DIAS DE INVENTARIO TAT'!J$1)</f>
        <v>0</v>
      </c>
      <c r="K798">
        <f>+SUMIFS(inv!$D$1:$D$1200,inv!$A$1:$A$1200,$B798,inv!$T$1:$T$1200,$A798,inv!$U$1:$U$1200,'DIAS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+SUMIFS(inv!$D$1:$D$1200,inv!$A$1:$A$1200,$B799,inv!$T$1:$T$1200,$A799,inv!$U$1:$U$1200,'DIAS DE INVENTARIO TAT'!E$1)</f>
        <v>0</v>
      </c>
      <c r="F799">
        <f>+SUMIFS(inv!$D$1:$D$1200,inv!$A$1:$A$1200,$B799,inv!$T$1:$T$1200,$A799,inv!$U$1:$U$1200,'DIAS DE INVENTARIO TAT'!F$1)</f>
        <v>0</v>
      </c>
      <c r="G799">
        <f>+SUMIFS(inv!$D$1:$D$1200,inv!$A$1:$A$1200,$B799,inv!$T$1:$T$1200,$A799,inv!$U$1:$U$1200,'DIAS DE INVENTARIO TAT'!G$1)</f>
        <v>0</v>
      </c>
      <c r="H799">
        <f>+SUMIFS(inv!$D$1:$D$1200,inv!$A$1:$A$1200,$B799,inv!$T$1:$T$1200,$A799,inv!$U$1:$U$1200,'DIAS DE INVENTARIO TAT'!H$1)</f>
        <v>0</v>
      </c>
      <c r="I799">
        <f>+SUMIFS(inv!$D$1:$D$1200,inv!$A$1:$A$1200,$B799,inv!$T$1:$T$1200,$A799,inv!$U$1:$U$1200,'DIAS DE INVENTARIO TAT'!I$1)</f>
        <v>0</v>
      </c>
      <c r="J799">
        <f>+SUMIFS(inv!$D$1:$D$1200,inv!$A$1:$A$1200,$B799,inv!$T$1:$T$1200,$A799,inv!$U$1:$U$1200,'DIAS DE INVENTARIO TAT'!J$1)</f>
        <v>0</v>
      </c>
      <c r="K799">
        <f>+SUMIFS(inv!$D$1:$D$1200,inv!$A$1:$A$1200,$B799,inv!$T$1:$T$1200,$A799,inv!$U$1:$U$1200,'DIAS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+SUMIFS(inv!$D$1:$D$1200,inv!$A$1:$A$1200,$B800,inv!$T$1:$T$1200,$A800,inv!$U$1:$U$1200,'DIAS DE INVENTARIO TAT'!E$1)</f>
        <v>0</v>
      </c>
      <c r="F800">
        <f>+SUMIFS(inv!$D$1:$D$1200,inv!$A$1:$A$1200,$B800,inv!$T$1:$T$1200,$A800,inv!$U$1:$U$1200,'DIAS DE INVENTARIO TAT'!F$1)</f>
        <v>0</v>
      </c>
      <c r="G800">
        <f>+SUMIFS(inv!$D$1:$D$1200,inv!$A$1:$A$1200,$B800,inv!$T$1:$T$1200,$A800,inv!$U$1:$U$1200,'DIAS DE INVENTARIO TAT'!G$1)</f>
        <v>0</v>
      </c>
      <c r="H800">
        <f>+SUMIFS(inv!$D$1:$D$1200,inv!$A$1:$A$1200,$B800,inv!$T$1:$T$1200,$A800,inv!$U$1:$U$1200,'DIAS DE INVENTARIO TAT'!H$1)</f>
        <v>0</v>
      </c>
      <c r="I800">
        <f>+SUMIFS(inv!$D$1:$D$1200,inv!$A$1:$A$1200,$B800,inv!$T$1:$T$1200,$A800,inv!$U$1:$U$1200,'DIAS DE INVENTARIO TAT'!I$1)</f>
        <v>0</v>
      </c>
      <c r="J800">
        <f>+SUMIFS(inv!$D$1:$D$1200,inv!$A$1:$A$1200,$B800,inv!$T$1:$T$1200,$A800,inv!$U$1:$U$1200,'DIAS DE INVENTARIO TAT'!J$1)</f>
        <v>0</v>
      </c>
      <c r="K800">
        <f>+SUMIFS(inv!$D$1:$D$1200,inv!$A$1:$A$1200,$B800,inv!$T$1:$T$1200,$A800,inv!$U$1:$U$1200,'DIAS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+SUMIFS(inv!$D$1:$D$1200,inv!$A$1:$A$1200,$B801,inv!$T$1:$T$1200,$A801,inv!$U$1:$U$1200,'DIAS DE INVENTARIO TAT'!E$1)</f>
        <v>0</v>
      </c>
      <c r="F801">
        <f>+SUMIFS(inv!$D$1:$D$1200,inv!$A$1:$A$1200,$B801,inv!$T$1:$T$1200,$A801,inv!$U$1:$U$1200,'DIAS DE INVENTARIO TAT'!F$1)</f>
        <v>0</v>
      </c>
      <c r="G801">
        <f>+SUMIFS(inv!$D$1:$D$1200,inv!$A$1:$A$1200,$B801,inv!$T$1:$T$1200,$A801,inv!$U$1:$U$1200,'DIAS DE INVENTARIO TAT'!G$1)</f>
        <v>0</v>
      </c>
      <c r="H801">
        <f>+SUMIFS(inv!$D$1:$D$1200,inv!$A$1:$A$1200,$B801,inv!$T$1:$T$1200,$A801,inv!$U$1:$U$1200,'DIAS DE INVENTARIO TAT'!H$1)</f>
        <v>0</v>
      </c>
      <c r="I801">
        <f>+SUMIFS(inv!$D$1:$D$1200,inv!$A$1:$A$1200,$B801,inv!$T$1:$T$1200,$A801,inv!$U$1:$U$1200,'DIAS DE INVENTARIO TAT'!I$1)</f>
        <v>0</v>
      </c>
      <c r="J801">
        <f>+SUMIFS(inv!$D$1:$D$1200,inv!$A$1:$A$1200,$B801,inv!$T$1:$T$1200,$A801,inv!$U$1:$U$1200,'DIAS DE INVENTARIO TAT'!J$1)</f>
        <v>0</v>
      </c>
      <c r="K801">
        <f>+SUMIFS(inv!$D$1:$D$1200,inv!$A$1:$A$1200,$B801,inv!$T$1:$T$1200,$A801,inv!$U$1:$U$1200,'DIAS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+SUMIFS(inv!$D$1:$D$1200,inv!$A$1:$A$1200,$B802,inv!$T$1:$T$1200,$A802,inv!$U$1:$U$1200,'DIAS DE INVENTARIO TAT'!E$1)</f>
        <v>0</v>
      </c>
      <c r="F802">
        <f>+SUMIFS(inv!$D$1:$D$1200,inv!$A$1:$A$1200,$B802,inv!$T$1:$T$1200,$A802,inv!$U$1:$U$1200,'DIAS DE INVENTARIO TAT'!F$1)</f>
        <v>0</v>
      </c>
      <c r="G802">
        <f>+SUMIFS(inv!$D$1:$D$1200,inv!$A$1:$A$1200,$B802,inv!$T$1:$T$1200,$A802,inv!$U$1:$U$1200,'DIAS DE INVENTARIO TAT'!G$1)</f>
        <v>0</v>
      </c>
      <c r="H802">
        <f>+SUMIFS(inv!$D$1:$D$1200,inv!$A$1:$A$1200,$B802,inv!$T$1:$T$1200,$A802,inv!$U$1:$U$1200,'DIAS DE INVENTARIO TAT'!H$1)</f>
        <v>0</v>
      </c>
      <c r="I802">
        <f>+SUMIFS(inv!$D$1:$D$1200,inv!$A$1:$A$1200,$B802,inv!$T$1:$T$1200,$A802,inv!$U$1:$U$1200,'DIAS DE INVENTARIO TAT'!I$1)</f>
        <v>0</v>
      </c>
      <c r="J802">
        <f>+SUMIFS(inv!$D$1:$D$1200,inv!$A$1:$A$1200,$B802,inv!$T$1:$T$1200,$A802,inv!$U$1:$U$1200,'DIAS DE INVENTARIO TAT'!J$1)</f>
        <v>0</v>
      </c>
      <c r="K802">
        <f>+SUMIFS(inv!$D$1:$D$1200,inv!$A$1:$A$1200,$B802,inv!$T$1:$T$1200,$A802,inv!$U$1:$U$1200,'DIAS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+SUMIFS(inv!$D$1:$D$1200,inv!$A$1:$A$1200,$B803,inv!$T$1:$T$1200,$A803,inv!$U$1:$U$1200,'DIAS DE INVENTARIO TAT'!E$1)</f>
        <v>0</v>
      </c>
      <c r="F803">
        <f>+SUMIFS(inv!$D$1:$D$1200,inv!$A$1:$A$1200,$B803,inv!$T$1:$T$1200,$A803,inv!$U$1:$U$1200,'DIAS DE INVENTARIO TAT'!F$1)</f>
        <v>0</v>
      </c>
      <c r="G803">
        <f>+SUMIFS(inv!$D$1:$D$1200,inv!$A$1:$A$1200,$B803,inv!$T$1:$T$1200,$A803,inv!$U$1:$U$1200,'DIAS DE INVENTARIO TAT'!G$1)</f>
        <v>0</v>
      </c>
      <c r="H803">
        <f>+SUMIFS(inv!$D$1:$D$1200,inv!$A$1:$A$1200,$B803,inv!$T$1:$T$1200,$A803,inv!$U$1:$U$1200,'DIAS DE INVENTARIO TAT'!H$1)</f>
        <v>0</v>
      </c>
      <c r="I803">
        <f>+SUMIFS(inv!$D$1:$D$1200,inv!$A$1:$A$1200,$B803,inv!$T$1:$T$1200,$A803,inv!$U$1:$U$1200,'DIAS DE INVENTARIO TAT'!I$1)</f>
        <v>0</v>
      </c>
      <c r="J803">
        <f>+SUMIFS(inv!$D$1:$D$1200,inv!$A$1:$A$1200,$B803,inv!$T$1:$T$1200,$A803,inv!$U$1:$U$1200,'DIAS DE INVENTARIO TAT'!J$1)</f>
        <v>0</v>
      </c>
      <c r="K803">
        <f>+SUMIFS(inv!$D$1:$D$1200,inv!$A$1:$A$1200,$B803,inv!$T$1:$T$1200,$A803,inv!$U$1:$U$1200,'DIAS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+SUMIFS(inv!$D$1:$D$1200,inv!$A$1:$A$1200,$B804,inv!$T$1:$T$1200,$A804,inv!$U$1:$U$1200,'DIAS DE INVENTARIO TAT'!E$1)</f>
        <v>0</v>
      </c>
      <c r="F804">
        <f>+SUMIFS(inv!$D$1:$D$1200,inv!$A$1:$A$1200,$B804,inv!$T$1:$T$1200,$A804,inv!$U$1:$U$1200,'DIAS DE INVENTARIO TAT'!F$1)</f>
        <v>0</v>
      </c>
      <c r="G804">
        <f>+SUMIFS(inv!$D$1:$D$1200,inv!$A$1:$A$1200,$B804,inv!$T$1:$T$1200,$A804,inv!$U$1:$U$1200,'DIAS DE INVENTARIO TAT'!G$1)</f>
        <v>0</v>
      </c>
      <c r="H804">
        <f>+SUMIFS(inv!$D$1:$D$1200,inv!$A$1:$A$1200,$B804,inv!$T$1:$T$1200,$A804,inv!$U$1:$U$1200,'DIAS DE INVENTARIO TAT'!H$1)</f>
        <v>0</v>
      </c>
      <c r="I804">
        <f>+SUMIFS(inv!$D$1:$D$1200,inv!$A$1:$A$1200,$B804,inv!$T$1:$T$1200,$A804,inv!$U$1:$U$1200,'DIAS DE INVENTARIO TAT'!I$1)</f>
        <v>0</v>
      </c>
      <c r="J804">
        <f>+SUMIFS(inv!$D$1:$D$1200,inv!$A$1:$A$1200,$B804,inv!$T$1:$T$1200,$A804,inv!$U$1:$U$1200,'DIAS DE INVENTARIO TAT'!J$1)</f>
        <v>0</v>
      </c>
      <c r="K804">
        <f>+SUMIFS(inv!$D$1:$D$1200,inv!$A$1:$A$1200,$B804,inv!$T$1:$T$1200,$A804,inv!$U$1:$U$1200,'DIAS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+SUMIFS(inv!$D$1:$D$1200,inv!$A$1:$A$1200,$B805,inv!$T$1:$T$1200,$A805,inv!$U$1:$U$1200,'DIAS DE INVENTARIO TAT'!E$1)</f>
        <v>0</v>
      </c>
      <c r="F805">
        <f>+SUMIFS(inv!$D$1:$D$1200,inv!$A$1:$A$1200,$B805,inv!$T$1:$T$1200,$A805,inv!$U$1:$U$1200,'DIAS DE INVENTARIO TAT'!F$1)</f>
        <v>0</v>
      </c>
      <c r="G805">
        <f>+SUMIFS(inv!$D$1:$D$1200,inv!$A$1:$A$1200,$B805,inv!$T$1:$T$1200,$A805,inv!$U$1:$U$1200,'DIAS DE INVENTARIO TAT'!G$1)</f>
        <v>0</v>
      </c>
      <c r="H805">
        <f>+SUMIFS(inv!$D$1:$D$1200,inv!$A$1:$A$1200,$B805,inv!$T$1:$T$1200,$A805,inv!$U$1:$U$1200,'DIAS DE INVENTARIO TAT'!H$1)</f>
        <v>0</v>
      </c>
      <c r="I805">
        <f>+SUMIFS(inv!$D$1:$D$1200,inv!$A$1:$A$1200,$B805,inv!$T$1:$T$1200,$A805,inv!$U$1:$U$1200,'DIAS DE INVENTARIO TAT'!I$1)</f>
        <v>0</v>
      </c>
      <c r="J805">
        <f>+SUMIFS(inv!$D$1:$D$1200,inv!$A$1:$A$1200,$B805,inv!$T$1:$T$1200,$A805,inv!$U$1:$U$1200,'DIAS DE INVENTARIO TAT'!J$1)</f>
        <v>0</v>
      </c>
      <c r="K805">
        <f>+SUMIFS(inv!$D$1:$D$1200,inv!$A$1:$A$1200,$B805,inv!$T$1:$T$1200,$A805,inv!$U$1:$U$1200,'DIAS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+SUMIFS(inv!$D$1:$D$1200,inv!$A$1:$A$1200,$B806,inv!$T$1:$T$1200,$A806,inv!$U$1:$U$1200,'DIAS DE INVENTARIO TAT'!E$1)</f>
        <v>0</v>
      </c>
      <c r="F806">
        <f>+SUMIFS(inv!$D$1:$D$1200,inv!$A$1:$A$1200,$B806,inv!$T$1:$T$1200,$A806,inv!$U$1:$U$1200,'DIAS DE INVENTARIO TAT'!F$1)</f>
        <v>0</v>
      </c>
      <c r="G806">
        <f>+SUMIFS(inv!$D$1:$D$1200,inv!$A$1:$A$1200,$B806,inv!$T$1:$T$1200,$A806,inv!$U$1:$U$1200,'DIAS DE INVENTARIO TAT'!G$1)</f>
        <v>0</v>
      </c>
      <c r="H806">
        <f>+SUMIFS(inv!$D$1:$D$1200,inv!$A$1:$A$1200,$B806,inv!$T$1:$T$1200,$A806,inv!$U$1:$U$1200,'DIAS DE INVENTARIO TAT'!H$1)</f>
        <v>0</v>
      </c>
      <c r="I806">
        <f>+SUMIFS(inv!$D$1:$D$1200,inv!$A$1:$A$1200,$B806,inv!$T$1:$T$1200,$A806,inv!$U$1:$U$1200,'DIAS DE INVENTARIO TAT'!I$1)</f>
        <v>0</v>
      </c>
      <c r="J806">
        <f>+SUMIFS(inv!$D$1:$D$1200,inv!$A$1:$A$1200,$B806,inv!$T$1:$T$1200,$A806,inv!$U$1:$U$1200,'DIAS DE INVENTARIO TAT'!J$1)</f>
        <v>0</v>
      </c>
      <c r="K806">
        <f>+SUMIFS(inv!$D$1:$D$1200,inv!$A$1:$A$1200,$B806,inv!$T$1:$T$1200,$A806,inv!$U$1:$U$1200,'DIAS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+SUMIFS(inv!$D$1:$D$1200,inv!$A$1:$A$1200,$B807,inv!$T$1:$T$1200,$A807,inv!$U$1:$U$1200,'DIAS DE INVENTARIO TAT'!E$1)</f>
        <v>0</v>
      </c>
      <c r="F807">
        <f>+SUMIFS(inv!$D$1:$D$1200,inv!$A$1:$A$1200,$B807,inv!$T$1:$T$1200,$A807,inv!$U$1:$U$1200,'DIAS DE INVENTARIO TAT'!F$1)</f>
        <v>0</v>
      </c>
      <c r="G807">
        <f>+SUMIFS(inv!$D$1:$D$1200,inv!$A$1:$A$1200,$B807,inv!$T$1:$T$1200,$A807,inv!$U$1:$U$1200,'DIAS DE INVENTARIO TAT'!G$1)</f>
        <v>0</v>
      </c>
      <c r="H807">
        <f>+SUMIFS(inv!$D$1:$D$1200,inv!$A$1:$A$1200,$B807,inv!$T$1:$T$1200,$A807,inv!$U$1:$U$1200,'DIAS DE INVENTARIO TAT'!H$1)</f>
        <v>0</v>
      </c>
      <c r="I807">
        <f>+SUMIFS(inv!$D$1:$D$1200,inv!$A$1:$A$1200,$B807,inv!$T$1:$T$1200,$A807,inv!$U$1:$U$1200,'DIAS DE INVENTARIO TAT'!I$1)</f>
        <v>0</v>
      </c>
      <c r="J807">
        <f>+SUMIFS(inv!$D$1:$D$1200,inv!$A$1:$A$1200,$B807,inv!$T$1:$T$1200,$A807,inv!$U$1:$U$1200,'DIAS DE INVENTARIO TAT'!J$1)</f>
        <v>0</v>
      </c>
      <c r="K807">
        <f>+SUMIFS(inv!$D$1:$D$1200,inv!$A$1:$A$1200,$B807,inv!$T$1:$T$1200,$A807,inv!$U$1:$U$1200,'DIAS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+SUMIFS(inv!$D$1:$D$1200,inv!$A$1:$A$1200,$B808,inv!$T$1:$T$1200,$A808,inv!$U$1:$U$1200,'DIAS DE INVENTARIO TAT'!E$1)</f>
        <v>0</v>
      </c>
      <c r="F808">
        <f>+SUMIFS(inv!$D$1:$D$1200,inv!$A$1:$A$1200,$B808,inv!$T$1:$T$1200,$A808,inv!$U$1:$U$1200,'DIAS DE INVENTARIO TAT'!F$1)</f>
        <v>0</v>
      </c>
      <c r="G808">
        <f>+SUMIFS(inv!$D$1:$D$1200,inv!$A$1:$A$1200,$B808,inv!$T$1:$T$1200,$A808,inv!$U$1:$U$1200,'DIAS DE INVENTARIO TAT'!G$1)</f>
        <v>0</v>
      </c>
      <c r="H808">
        <f>+SUMIFS(inv!$D$1:$D$1200,inv!$A$1:$A$1200,$B808,inv!$T$1:$T$1200,$A808,inv!$U$1:$U$1200,'DIAS DE INVENTARIO TAT'!H$1)</f>
        <v>0</v>
      </c>
      <c r="I808">
        <f>+SUMIFS(inv!$D$1:$D$1200,inv!$A$1:$A$1200,$B808,inv!$T$1:$T$1200,$A808,inv!$U$1:$U$1200,'DIAS DE INVENTARIO TAT'!I$1)</f>
        <v>0</v>
      </c>
      <c r="J808">
        <f>+SUMIFS(inv!$D$1:$D$1200,inv!$A$1:$A$1200,$B808,inv!$T$1:$T$1200,$A808,inv!$U$1:$U$1200,'DIAS DE INVENTARIO TAT'!J$1)</f>
        <v>0</v>
      </c>
      <c r="K808">
        <f>+SUMIFS(inv!$D$1:$D$1200,inv!$A$1:$A$1200,$B808,inv!$T$1:$T$1200,$A808,inv!$U$1:$U$1200,'DIAS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+SUMIFS(inv!$D$1:$D$1200,inv!$A$1:$A$1200,$B809,inv!$T$1:$T$1200,$A809,inv!$U$1:$U$1200,'DIAS DE INVENTARIO TAT'!E$1)</f>
        <v>0</v>
      </c>
      <c r="F809">
        <f>+SUMIFS(inv!$D$1:$D$1200,inv!$A$1:$A$1200,$B809,inv!$T$1:$T$1200,$A809,inv!$U$1:$U$1200,'DIAS DE INVENTARIO TAT'!F$1)</f>
        <v>0</v>
      </c>
      <c r="G809">
        <f>+SUMIFS(inv!$D$1:$D$1200,inv!$A$1:$A$1200,$B809,inv!$T$1:$T$1200,$A809,inv!$U$1:$U$1200,'DIAS DE INVENTARIO TAT'!G$1)</f>
        <v>0</v>
      </c>
      <c r="H809">
        <f>+SUMIFS(inv!$D$1:$D$1200,inv!$A$1:$A$1200,$B809,inv!$T$1:$T$1200,$A809,inv!$U$1:$U$1200,'DIAS DE INVENTARIO TAT'!H$1)</f>
        <v>0</v>
      </c>
      <c r="I809">
        <f>+SUMIFS(inv!$D$1:$D$1200,inv!$A$1:$A$1200,$B809,inv!$T$1:$T$1200,$A809,inv!$U$1:$U$1200,'DIAS DE INVENTARIO TAT'!I$1)</f>
        <v>0</v>
      </c>
      <c r="J809">
        <f>+SUMIFS(inv!$D$1:$D$1200,inv!$A$1:$A$1200,$B809,inv!$T$1:$T$1200,$A809,inv!$U$1:$U$1200,'DIAS DE INVENTARIO TAT'!J$1)</f>
        <v>0</v>
      </c>
      <c r="K809">
        <f>+SUMIFS(inv!$D$1:$D$1200,inv!$A$1:$A$1200,$B809,inv!$T$1:$T$1200,$A809,inv!$U$1:$U$1200,'DIAS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+SUMIFS(inv!$D$1:$D$1200,inv!$A$1:$A$1200,$B810,inv!$T$1:$T$1200,$A810,inv!$U$1:$U$1200,'DIAS DE INVENTARIO TAT'!E$1)</f>
        <v>0</v>
      </c>
      <c r="F810">
        <f>+SUMIFS(inv!$D$1:$D$1200,inv!$A$1:$A$1200,$B810,inv!$T$1:$T$1200,$A810,inv!$U$1:$U$1200,'DIAS DE INVENTARIO TAT'!F$1)</f>
        <v>0</v>
      </c>
      <c r="G810">
        <f>+SUMIFS(inv!$D$1:$D$1200,inv!$A$1:$A$1200,$B810,inv!$T$1:$T$1200,$A810,inv!$U$1:$U$1200,'DIAS DE INVENTARIO TAT'!G$1)</f>
        <v>0</v>
      </c>
      <c r="H810">
        <f>+SUMIFS(inv!$D$1:$D$1200,inv!$A$1:$A$1200,$B810,inv!$T$1:$T$1200,$A810,inv!$U$1:$U$1200,'DIAS DE INVENTARIO TAT'!H$1)</f>
        <v>0</v>
      </c>
      <c r="I810">
        <f>+SUMIFS(inv!$D$1:$D$1200,inv!$A$1:$A$1200,$B810,inv!$T$1:$T$1200,$A810,inv!$U$1:$U$1200,'DIAS DE INVENTARIO TAT'!I$1)</f>
        <v>0</v>
      </c>
      <c r="J810">
        <f>+SUMIFS(inv!$D$1:$D$1200,inv!$A$1:$A$1200,$B810,inv!$T$1:$T$1200,$A810,inv!$U$1:$U$1200,'DIAS DE INVENTARIO TAT'!J$1)</f>
        <v>0</v>
      </c>
      <c r="K810">
        <f>+SUMIFS(inv!$D$1:$D$1200,inv!$A$1:$A$1200,$B810,inv!$T$1:$T$1200,$A810,inv!$U$1:$U$1200,'DIAS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+SUMIFS(inv!$D$1:$D$1200,inv!$A$1:$A$1200,$B811,inv!$T$1:$T$1200,$A811,inv!$U$1:$U$1200,'DIAS DE INVENTARIO TAT'!E$1)</f>
        <v>0</v>
      </c>
      <c r="F811">
        <f>+SUMIFS(inv!$D$1:$D$1200,inv!$A$1:$A$1200,$B811,inv!$T$1:$T$1200,$A811,inv!$U$1:$U$1200,'DIAS DE INVENTARIO TAT'!F$1)</f>
        <v>0</v>
      </c>
      <c r="G811">
        <f>+SUMIFS(inv!$D$1:$D$1200,inv!$A$1:$A$1200,$B811,inv!$T$1:$T$1200,$A811,inv!$U$1:$U$1200,'DIAS DE INVENTARIO TAT'!G$1)</f>
        <v>0</v>
      </c>
      <c r="H811">
        <f>+SUMIFS(inv!$D$1:$D$1200,inv!$A$1:$A$1200,$B811,inv!$T$1:$T$1200,$A811,inv!$U$1:$U$1200,'DIAS DE INVENTARIO TAT'!H$1)</f>
        <v>0</v>
      </c>
      <c r="I811">
        <f>+SUMIFS(inv!$D$1:$D$1200,inv!$A$1:$A$1200,$B811,inv!$T$1:$T$1200,$A811,inv!$U$1:$U$1200,'DIAS DE INVENTARIO TAT'!I$1)</f>
        <v>0</v>
      </c>
      <c r="J811">
        <f>+SUMIFS(inv!$D$1:$D$1200,inv!$A$1:$A$1200,$B811,inv!$T$1:$T$1200,$A811,inv!$U$1:$U$1200,'DIAS DE INVENTARIO TAT'!J$1)</f>
        <v>0</v>
      </c>
      <c r="K811">
        <f>+SUMIFS(inv!$D$1:$D$1200,inv!$A$1:$A$1200,$B811,inv!$T$1:$T$1200,$A811,inv!$U$1:$U$1200,'DIAS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+SUMIFS(inv!$D$1:$D$1200,inv!$A$1:$A$1200,$B812,inv!$T$1:$T$1200,$A812,inv!$U$1:$U$1200,'DIAS DE INVENTARIO TAT'!E$1)</f>
        <v>0</v>
      </c>
      <c r="F812">
        <f>+SUMIFS(inv!$D$1:$D$1200,inv!$A$1:$A$1200,$B812,inv!$T$1:$T$1200,$A812,inv!$U$1:$U$1200,'DIAS DE INVENTARIO TAT'!F$1)</f>
        <v>0</v>
      </c>
      <c r="G812">
        <f>+SUMIFS(inv!$D$1:$D$1200,inv!$A$1:$A$1200,$B812,inv!$T$1:$T$1200,$A812,inv!$U$1:$U$1200,'DIAS DE INVENTARIO TAT'!G$1)</f>
        <v>0</v>
      </c>
      <c r="H812">
        <f>+SUMIFS(inv!$D$1:$D$1200,inv!$A$1:$A$1200,$B812,inv!$T$1:$T$1200,$A812,inv!$U$1:$U$1200,'DIAS DE INVENTARIO TAT'!H$1)</f>
        <v>0</v>
      </c>
      <c r="I812">
        <f>+SUMIFS(inv!$D$1:$D$1200,inv!$A$1:$A$1200,$B812,inv!$T$1:$T$1200,$A812,inv!$U$1:$U$1200,'DIAS DE INVENTARIO TAT'!I$1)</f>
        <v>0</v>
      </c>
      <c r="J812">
        <f>+SUMIFS(inv!$D$1:$D$1200,inv!$A$1:$A$1200,$B812,inv!$T$1:$T$1200,$A812,inv!$U$1:$U$1200,'DIAS DE INVENTARIO TAT'!J$1)</f>
        <v>0</v>
      </c>
      <c r="K812">
        <f>+SUMIFS(inv!$D$1:$D$1200,inv!$A$1:$A$1200,$B812,inv!$T$1:$T$1200,$A812,inv!$U$1:$U$1200,'DIAS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+SUMIFS(inv!$D$1:$D$1200,inv!$A$1:$A$1200,$B813,inv!$T$1:$T$1200,$A813,inv!$U$1:$U$1200,'DIAS DE INVENTARIO TAT'!E$1)</f>
        <v>0</v>
      </c>
      <c r="F813">
        <f>+SUMIFS(inv!$D$1:$D$1200,inv!$A$1:$A$1200,$B813,inv!$T$1:$T$1200,$A813,inv!$U$1:$U$1200,'DIAS DE INVENTARIO TAT'!F$1)</f>
        <v>0</v>
      </c>
      <c r="G813">
        <f>+SUMIFS(inv!$D$1:$D$1200,inv!$A$1:$A$1200,$B813,inv!$T$1:$T$1200,$A813,inv!$U$1:$U$1200,'DIAS DE INVENTARIO TAT'!G$1)</f>
        <v>0</v>
      </c>
      <c r="H813">
        <f>+SUMIFS(inv!$D$1:$D$1200,inv!$A$1:$A$1200,$B813,inv!$T$1:$T$1200,$A813,inv!$U$1:$U$1200,'DIAS DE INVENTARIO TAT'!H$1)</f>
        <v>0</v>
      </c>
      <c r="I813">
        <f>+SUMIFS(inv!$D$1:$D$1200,inv!$A$1:$A$1200,$B813,inv!$T$1:$T$1200,$A813,inv!$U$1:$U$1200,'DIAS DE INVENTARIO TAT'!I$1)</f>
        <v>0</v>
      </c>
      <c r="J813">
        <f>+SUMIFS(inv!$D$1:$D$1200,inv!$A$1:$A$1200,$B813,inv!$T$1:$T$1200,$A813,inv!$U$1:$U$1200,'DIAS DE INVENTARIO TAT'!J$1)</f>
        <v>0</v>
      </c>
      <c r="K813">
        <f>+SUMIFS(inv!$D$1:$D$1200,inv!$A$1:$A$1200,$B813,inv!$T$1:$T$1200,$A813,inv!$U$1:$U$1200,'DIAS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+SUMIFS(inv!$D$1:$D$1200,inv!$A$1:$A$1200,$B814,inv!$T$1:$T$1200,$A814,inv!$U$1:$U$1200,'DIAS DE INVENTARIO TAT'!E$1)</f>
        <v>0</v>
      </c>
      <c r="F814">
        <f>+SUMIFS(inv!$D$1:$D$1200,inv!$A$1:$A$1200,$B814,inv!$T$1:$T$1200,$A814,inv!$U$1:$U$1200,'DIAS DE INVENTARIO TAT'!F$1)</f>
        <v>0</v>
      </c>
      <c r="G814">
        <f>+SUMIFS(inv!$D$1:$D$1200,inv!$A$1:$A$1200,$B814,inv!$T$1:$T$1200,$A814,inv!$U$1:$U$1200,'DIAS DE INVENTARIO TAT'!G$1)</f>
        <v>0</v>
      </c>
      <c r="H814">
        <f>+SUMIFS(inv!$D$1:$D$1200,inv!$A$1:$A$1200,$B814,inv!$T$1:$T$1200,$A814,inv!$U$1:$U$1200,'DIAS DE INVENTARIO TAT'!H$1)</f>
        <v>0</v>
      </c>
      <c r="I814">
        <f>+SUMIFS(inv!$D$1:$D$1200,inv!$A$1:$A$1200,$B814,inv!$T$1:$T$1200,$A814,inv!$U$1:$U$1200,'DIAS DE INVENTARIO TAT'!I$1)</f>
        <v>0</v>
      </c>
      <c r="J814">
        <f>+SUMIFS(inv!$D$1:$D$1200,inv!$A$1:$A$1200,$B814,inv!$T$1:$T$1200,$A814,inv!$U$1:$U$1200,'DIAS DE INVENTARIO TAT'!J$1)</f>
        <v>0</v>
      </c>
      <c r="K814">
        <f>+SUMIFS(inv!$D$1:$D$1200,inv!$A$1:$A$1200,$B814,inv!$T$1:$T$1200,$A814,inv!$U$1:$U$1200,'DIAS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+SUMIFS(inv!$D$1:$D$1200,inv!$A$1:$A$1200,$B815,inv!$T$1:$T$1200,$A815,inv!$U$1:$U$1200,'DIAS DE INVENTARIO TAT'!E$1)</f>
        <v>0</v>
      </c>
      <c r="F815">
        <f>+SUMIFS(inv!$D$1:$D$1200,inv!$A$1:$A$1200,$B815,inv!$T$1:$T$1200,$A815,inv!$U$1:$U$1200,'DIAS DE INVENTARIO TAT'!F$1)</f>
        <v>0</v>
      </c>
      <c r="G815">
        <f>+SUMIFS(inv!$D$1:$D$1200,inv!$A$1:$A$1200,$B815,inv!$T$1:$T$1200,$A815,inv!$U$1:$U$1200,'DIAS DE INVENTARIO TAT'!G$1)</f>
        <v>0</v>
      </c>
      <c r="H815">
        <f>+SUMIFS(inv!$D$1:$D$1200,inv!$A$1:$A$1200,$B815,inv!$T$1:$T$1200,$A815,inv!$U$1:$U$1200,'DIAS DE INVENTARIO TAT'!H$1)</f>
        <v>0</v>
      </c>
      <c r="I815">
        <f>+SUMIFS(inv!$D$1:$D$1200,inv!$A$1:$A$1200,$B815,inv!$T$1:$T$1200,$A815,inv!$U$1:$U$1200,'DIAS DE INVENTARIO TAT'!I$1)</f>
        <v>0</v>
      </c>
      <c r="J815">
        <f>+SUMIFS(inv!$D$1:$D$1200,inv!$A$1:$A$1200,$B815,inv!$T$1:$T$1200,$A815,inv!$U$1:$U$1200,'DIAS DE INVENTARIO TAT'!J$1)</f>
        <v>0</v>
      </c>
      <c r="K815">
        <f>+SUMIFS(inv!$D$1:$D$1200,inv!$A$1:$A$1200,$B815,inv!$T$1:$T$1200,$A815,inv!$U$1:$U$1200,'DIAS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+SUMIFS(inv!$D$1:$D$1200,inv!$A$1:$A$1200,$B816,inv!$T$1:$T$1200,$A816,inv!$U$1:$U$1200,'DIAS DE INVENTARIO TAT'!E$1)</f>
        <v>0</v>
      </c>
      <c r="F816">
        <f>+SUMIFS(inv!$D$1:$D$1200,inv!$A$1:$A$1200,$B816,inv!$T$1:$T$1200,$A816,inv!$U$1:$U$1200,'DIAS DE INVENTARIO TAT'!F$1)</f>
        <v>0</v>
      </c>
      <c r="G816">
        <f>+SUMIFS(inv!$D$1:$D$1200,inv!$A$1:$A$1200,$B816,inv!$T$1:$T$1200,$A816,inv!$U$1:$U$1200,'DIAS DE INVENTARIO TAT'!G$1)</f>
        <v>0</v>
      </c>
      <c r="H816">
        <f>+SUMIFS(inv!$D$1:$D$1200,inv!$A$1:$A$1200,$B816,inv!$T$1:$T$1200,$A816,inv!$U$1:$U$1200,'DIAS DE INVENTARIO TAT'!H$1)</f>
        <v>0</v>
      </c>
      <c r="I816">
        <f>+SUMIFS(inv!$D$1:$D$1200,inv!$A$1:$A$1200,$B816,inv!$T$1:$T$1200,$A816,inv!$U$1:$U$1200,'DIAS DE INVENTARIO TAT'!I$1)</f>
        <v>0</v>
      </c>
      <c r="J816">
        <f>+SUMIFS(inv!$D$1:$D$1200,inv!$A$1:$A$1200,$B816,inv!$T$1:$T$1200,$A816,inv!$U$1:$U$1200,'DIAS DE INVENTARIO TAT'!J$1)</f>
        <v>0</v>
      </c>
      <c r="K816">
        <f>+SUMIFS(inv!$D$1:$D$1200,inv!$A$1:$A$1200,$B816,inv!$T$1:$T$1200,$A816,inv!$U$1:$U$1200,'DIAS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+SUMIFS(inv!$D$1:$D$1200,inv!$A$1:$A$1200,$B817,inv!$T$1:$T$1200,$A817,inv!$U$1:$U$1200,'DIAS DE INVENTARIO TAT'!E$1)</f>
        <v>0</v>
      </c>
      <c r="F817">
        <f>+SUMIFS(inv!$D$1:$D$1200,inv!$A$1:$A$1200,$B817,inv!$T$1:$T$1200,$A817,inv!$U$1:$U$1200,'DIAS DE INVENTARIO TAT'!F$1)</f>
        <v>0</v>
      </c>
      <c r="G817">
        <f>+SUMIFS(inv!$D$1:$D$1200,inv!$A$1:$A$1200,$B817,inv!$T$1:$T$1200,$A817,inv!$U$1:$U$1200,'DIAS DE INVENTARIO TAT'!G$1)</f>
        <v>0</v>
      </c>
      <c r="H817">
        <f>+SUMIFS(inv!$D$1:$D$1200,inv!$A$1:$A$1200,$B817,inv!$T$1:$T$1200,$A817,inv!$U$1:$U$1200,'DIAS DE INVENTARIO TAT'!H$1)</f>
        <v>0</v>
      </c>
      <c r="I817">
        <f>+SUMIFS(inv!$D$1:$D$1200,inv!$A$1:$A$1200,$B817,inv!$T$1:$T$1200,$A817,inv!$U$1:$U$1200,'DIAS DE INVENTARIO TAT'!I$1)</f>
        <v>0</v>
      </c>
      <c r="J817">
        <f>+SUMIFS(inv!$D$1:$D$1200,inv!$A$1:$A$1200,$B817,inv!$T$1:$T$1200,$A817,inv!$U$1:$U$1200,'DIAS DE INVENTARIO TAT'!J$1)</f>
        <v>0</v>
      </c>
      <c r="K817">
        <f>+SUMIFS(inv!$D$1:$D$1200,inv!$A$1:$A$1200,$B817,inv!$T$1:$T$1200,$A817,inv!$U$1:$U$1200,'DIAS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+SUMIFS(inv!$D$1:$D$1200,inv!$A$1:$A$1200,$B818,inv!$T$1:$T$1200,$A818,inv!$U$1:$U$1200,'DIAS DE INVENTARIO TAT'!E$1)</f>
        <v>0</v>
      </c>
      <c r="F818">
        <f>+SUMIFS(inv!$D$1:$D$1200,inv!$A$1:$A$1200,$B818,inv!$T$1:$T$1200,$A818,inv!$U$1:$U$1200,'DIAS DE INVENTARIO TAT'!F$1)</f>
        <v>0</v>
      </c>
      <c r="G818">
        <f>+SUMIFS(inv!$D$1:$D$1200,inv!$A$1:$A$1200,$B818,inv!$T$1:$T$1200,$A818,inv!$U$1:$U$1200,'DIAS DE INVENTARIO TAT'!G$1)</f>
        <v>0</v>
      </c>
      <c r="H818">
        <f>+SUMIFS(inv!$D$1:$D$1200,inv!$A$1:$A$1200,$B818,inv!$T$1:$T$1200,$A818,inv!$U$1:$U$1200,'DIAS DE INVENTARIO TAT'!H$1)</f>
        <v>0</v>
      </c>
      <c r="I818">
        <f>+SUMIFS(inv!$D$1:$D$1200,inv!$A$1:$A$1200,$B818,inv!$T$1:$T$1200,$A818,inv!$U$1:$U$1200,'DIAS DE INVENTARIO TAT'!I$1)</f>
        <v>0</v>
      </c>
      <c r="J818">
        <f>+SUMIFS(inv!$D$1:$D$1200,inv!$A$1:$A$1200,$B818,inv!$T$1:$T$1200,$A818,inv!$U$1:$U$1200,'DIAS DE INVENTARIO TAT'!J$1)</f>
        <v>0</v>
      </c>
      <c r="K818">
        <f>+SUMIFS(inv!$D$1:$D$1200,inv!$A$1:$A$1200,$B818,inv!$T$1:$T$1200,$A818,inv!$U$1:$U$1200,'DIAS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+SUMIFS(inv!$D$1:$D$1200,inv!$A$1:$A$1200,$B819,inv!$T$1:$T$1200,$A819,inv!$U$1:$U$1200,'DIAS DE INVENTARIO TAT'!E$1)</f>
        <v>0</v>
      </c>
      <c r="F819">
        <f>+SUMIFS(inv!$D$1:$D$1200,inv!$A$1:$A$1200,$B819,inv!$T$1:$T$1200,$A819,inv!$U$1:$U$1200,'DIAS DE INVENTARIO TAT'!F$1)</f>
        <v>0</v>
      </c>
      <c r="G819">
        <f>+SUMIFS(inv!$D$1:$D$1200,inv!$A$1:$A$1200,$B819,inv!$T$1:$T$1200,$A819,inv!$U$1:$U$1200,'DIAS DE INVENTARIO TAT'!G$1)</f>
        <v>0</v>
      </c>
      <c r="H819">
        <f>+SUMIFS(inv!$D$1:$D$1200,inv!$A$1:$A$1200,$B819,inv!$T$1:$T$1200,$A819,inv!$U$1:$U$1200,'DIAS DE INVENTARIO TAT'!H$1)</f>
        <v>0</v>
      </c>
      <c r="I819">
        <f>+SUMIFS(inv!$D$1:$D$1200,inv!$A$1:$A$1200,$B819,inv!$T$1:$T$1200,$A819,inv!$U$1:$U$1200,'DIAS DE INVENTARIO TAT'!I$1)</f>
        <v>0</v>
      </c>
      <c r="J819">
        <f>+SUMIFS(inv!$D$1:$D$1200,inv!$A$1:$A$1200,$B819,inv!$T$1:$T$1200,$A819,inv!$U$1:$U$1200,'DIAS DE INVENTARIO TAT'!J$1)</f>
        <v>0</v>
      </c>
      <c r="K819">
        <f>+SUMIFS(inv!$D$1:$D$1200,inv!$A$1:$A$1200,$B819,inv!$T$1:$T$1200,$A819,inv!$U$1:$U$1200,'DIAS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+SUMIFS(inv!$D$1:$D$1200,inv!$A$1:$A$1200,$B820,inv!$T$1:$T$1200,$A820,inv!$U$1:$U$1200,'DIAS DE INVENTARIO TAT'!E$1)</f>
        <v>0</v>
      </c>
      <c r="F820">
        <f>+SUMIFS(inv!$D$1:$D$1200,inv!$A$1:$A$1200,$B820,inv!$T$1:$T$1200,$A820,inv!$U$1:$U$1200,'DIAS DE INVENTARIO TAT'!F$1)</f>
        <v>0</v>
      </c>
      <c r="G820">
        <f>+SUMIFS(inv!$D$1:$D$1200,inv!$A$1:$A$1200,$B820,inv!$T$1:$T$1200,$A820,inv!$U$1:$U$1200,'DIAS DE INVENTARIO TAT'!G$1)</f>
        <v>0</v>
      </c>
      <c r="H820">
        <f>+SUMIFS(inv!$D$1:$D$1200,inv!$A$1:$A$1200,$B820,inv!$T$1:$T$1200,$A820,inv!$U$1:$U$1200,'DIAS DE INVENTARIO TAT'!H$1)</f>
        <v>0</v>
      </c>
      <c r="I820">
        <f>+SUMIFS(inv!$D$1:$D$1200,inv!$A$1:$A$1200,$B820,inv!$T$1:$T$1200,$A820,inv!$U$1:$U$1200,'DIAS DE INVENTARIO TAT'!I$1)</f>
        <v>0</v>
      </c>
      <c r="J820">
        <f>+SUMIFS(inv!$D$1:$D$1200,inv!$A$1:$A$1200,$B820,inv!$T$1:$T$1200,$A820,inv!$U$1:$U$1200,'DIAS DE INVENTARIO TAT'!J$1)</f>
        <v>0</v>
      </c>
      <c r="K820">
        <f>+SUMIFS(inv!$D$1:$D$1200,inv!$A$1:$A$1200,$B820,inv!$T$1:$T$1200,$A820,inv!$U$1:$U$1200,'DIAS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+SUMIFS(inv!$D$1:$D$1200,inv!$A$1:$A$1200,$B821,inv!$T$1:$T$1200,$A821,inv!$U$1:$U$1200,'DIAS DE INVENTARIO TAT'!E$1)</f>
        <v>0</v>
      </c>
      <c r="F821">
        <f>+SUMIFS(inv!$D$1:$D$1200,inv!$A$1:$A$1200,$B821,inv!$T$1:$T$1200,$A821,inv!$U$1:$U$1200,'DIAS DE INVENTARIO TAT'!F$1)</f>
        <v>0</v>
      </c>
      <c r="G821">
        <f>+SUMIFS(inv!$D$1:$D$1200,inv!$A$1:$A$1200,$B821,inv!$T$1:$T$1200,$A821,inv!$U$1:$U$1200,'DIAS DE INVENTARIO TAT'!G$1)</f>
        <v>0</v>
      </c>
      <c r="H821">
        <f>+SUMIFS(inv!$D$1:$D$1200,inv!$A$1:$A$1200,$B821,inv!$T$1:$T$1200,$A821,inv!$U$1:$U$1200,'DIAS DE INVENTARIO TAT'!H$1)</f>
        <v>0</v>
      </c>
      <c r="I821">
        <f>+SUMIFS(inv!$D$1:$D$1200,inv!$A$1:$A$1200,$B821,inv!$T$1:$T$1200,$A821,inv!$U$1:$U$1200,'DIAS DE INVENTARIO TAT'!I$1)</f>
        <v>0</v>
      </c>
      <c r="J821">
        <f>+SUMIFS(inv!$D$1:$D$1200,inv!$A$1:$A$1200,$B821,inv!$T$1:$T$1200,$A821,inv!$U$1:$U$1200,'DIAS DE INVENTARIO TAT'!J$1)</f>
        <v>0</v>
      </c>
      <c r="K821">
        <f>+SUMIFS(inv!$D$1:$D$1200,inv!$A$1:$A$1200,$B821,inv!$T$1:$T$1200,$A821,inv!$U$1:$U$1200,'DIAS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+SUMIFS(inv!$D$1:$D$1200,inv!$A$1:$A$1200,$B822,inv!$T$1:$T$1200,$A822,inv!$U$1:$U$1200,'DIAS DE INVENTARIO TAT'!E$1)</f>
        <v>0</v>
      </c>
      <c r="F822">
        <f>+SUMIFS(inv!$D$1:$D$1200,inv!$A$1:$A$1200,$B822,inv!$T$1:$T$1200,$A822,inv!$U$1:$U$1200,'DIAS DE INVENTARIO TAT'!F$1)</f>
        <v>0</v>
      </c>
      <c r="G822">
        <f>+SUMIFS(inv!$D$1:$D$1200,inv!$A$1:$A$1200,$B822,inv!$T$1:$T$1200,$A822,inv!$U$1:$U$1200,'DIAS DE INVENTARIO TAT'!G$1)</f>
        <v>0</v>
      </c>
      <c r="H822">
        <f>+SUMIFS(inv!$D$1:$D$1200,inv!$A$1:$A$1200,$B822,inv!$T$1:$T$1200,$A822,inv!$U$1:$U$1200,'DIAS DE INVENTARIO TAT'!H$1)</f>
        <v>0</v>
      </c>
      <c r="I822">
        <f>+SUMIFS(inv!$D$1:$D$1200,inv!$A$1:$A$1200,$B822,inv!$T$1:$T$1200,$A822,inv!$U$1:$U$1200,'DIAS DE INVENTARIO TAT'!I$1)</f>
        <v>0</v>
      </c>
      <c r="J822">
        <f>+SUMIFS(inv!$D$1:$D$1200,inv!$A$1:$A$1200,$B822,inv!$T$1:$T$1200,$A822,inv!$U$1:$U$1200,'DIAS DE INVENTARIO TAT'!J$1)</f>
        <v>0</v>
      </c>
      <c r="K822">
        <f>+SUMIFS(inv!$D$1:$D$1200,inv!$A$1:$A$1200,$B822,inv!$T$1:$T$1200,$A822,inv!$U$1:$U$1200,'DIAS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+SUMIFS(inv!$D$1:$D$1200,inv!$A$1:$A$1200,$B823,inv!$T$1:$T$1200,$A823,inv!$U$1:$U$1200,'DIAS DE INVENTARIO TAT'!E$1)</f>
        <v>0</v>
      </c>
      <c r="F823">
        <f>+SUMIFS(inv!$D$1:$D$1200,inv!$A$1:$A$1200,$B823,inv!$T$1:$T$1200,$A823,inv!$U$1:$U$1200,'DIAS DE INVENTARIO TAT'!F$1)</f>
        <v>0</v>
      </c>
      <c r="G823">
        <f>+SUMIFS(inv!$D$1:$D$1200,inv!$A$1:$A$1200,$B823,inv!$T$1:$T$1200,$A823,inv!$U$1:$U$1200,'DIAS DE INVENTARIO TAT'!G$1)</f>
        <v>0</v>
      </c>
      <c r="H823">
        <f>+SUMIFS(inv!$D$1:$D$1200,inv!$A$1:$A$1200,$B823,inv!$T$1:$T$1200,$A823,inv!$U$1:$U$1200,'DIAS DE INVENTARIO TAT'!H$1)</f>
        <v>0</v>
      </c>
      <c r="I823">
        <f>+SUMIFS(inv!$D$1:$D$1200,inv!$A$1:$A$1200,$B823,inv!$T$1:$T$1200,$A823,inv!$U$1:$U$1200,'DIAS DE INVENTARIO TAT'!I$1)</f>
        <v>0</v>
      </c>
      <c r="J823">
        <f>+SUMIFS(inv!$D$1:$D$1200,inv!$A$1:$A$1200,$B823,inv!$T$1:$T$1200,$A823,inv!$U$1:$U$1200,'DIAS DE INVENTARIO TAT'!J$1)</f>
        <v>0</v>
      </c>
      <c r="K823">
        <f>+SUMIFS(inv!$D$1:$D$1200,inv!$A$1:$A$1200,$B823,inv!$T$1:$T$1200,$A823,inv!$U$1:$U$1200,'DIAS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+SUMIFS(inv!$D$1:$D$1200,inv!$A$1:$A$1200,$B824,inv!$T$1:$T$1200,$A824,inv!$U$1:$U$1200,'DIAS DE INVENTARIO TAT'!E$1)</f>
        <v>0</v>
      </c>
      <c r="F824">
        <f>+SUMIFS(inv!$D$1:$D$1200,inv!$A$1:$A$1200,$B824,inv!$T$1:$T$1200,$A824,inv!$U$1:$U$1200,'DIAS DE INVENTARIO TAT'!F$1)</f>
        <v>0</v>
      </c>
      <c r="G824">
        <f>+SUMIFS(inv!$D$1:$D$1200,inv!$A$1:$A$1200,$B824,inv!$T$1:$T$1200,$A824,inv!$U$1:$U$1200,'DIAS DE INVENTARIO TAT'!G$1)</f>
        <v>0</v>
      </c>
      <c r="H824">
        <f>+SUMIFS(inv!$D$1:$D$1200,inv!$A$1:$A$1200,$B824,inv!$T$1:$T$1200,$A824,inv!$U$1:$U$1200,'DIAS DE INVENTARIO TAT'!H$1)</f>
        <v>0</v>
      </c>
      <c r="I824">
        <f>+SUMIFS(inv!$D$1:$D$1200,inv!$A$1:$A$1200,$B824,inv!$T$1:$T$1200,$A824,inv!$U$1:$U$1200,'DIAS DE INVENTARIO TAT'!I$1)</f>
        <v>0</v>
      </c>
      <c r="J824">
        <f>+SUMIFS(inv!$D$1:$D$1200,inv!$A$1:$A$1200,$B824,inv!$T$1:$T$1200,$A824,inv!$U$1:$U$1200,'DIAS DE INVENTARIO TAT'!J$1)</f>
        <v>0</v>
      </c>
      <c r="K824">
        <f>+SUMIFS(inv!$D$1:$D$1200,inv!$A$1:$A$1200,$B824,inv!$T$1:$T$1200,$A824,inv!$U$1:$U$1200,'DIAS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+SUMIFS(inv!$D$1:$D$1200,inv!$A$1:$A$1200,$B825,inv!$T$1:$T$1200,$A825,inv!$U$1:$U$1200,'DIAS DE INVENTARIO TAT'!E$1)</f>
        <v>0</v>
      </c>
      <c r="F825">
        <f>+SUMIFS(inv!$D$1:$D$1200,inv!$A$1:$A$1200,$B825,inv!$T$1:$T$1200,$A825,inv!$U$1:$U$1200,'DIAS DE INVENTARIO TAT'!F$1)</f>
        <v>0</v>
      </c>
      <c r="G825">
        <f>+SUMIFS(inv!$D$1:$D$1200,inv!$A$1:$A$1200,$B825,inv!$T$1:$T$1200,$A825,inv!$U$1:$U$1200,'DIAS DE INVENTARIO TAT'!G$1)</f>
        <v>0</v>
      </c>
      <c r="H825">
        <f>+SUMIFS(inv!$D$1:$D$1200,inv!$A$1:$A$1200,$B825,inv!$T$1:$T$1200,$A825,inv!$U$1:$U$1200,'DIAS DE INVENTARIO TAT'!H$1)</f>
        <v>0</v>
      </c>
      <c r="I825">
        <f>+SUMIFS(inv!$D$1:$D$1200,inv!$A$1:$A$1200,$B825,inv!$T$1:$T$1200,$A825,inv!$U$1:$U$1200,'DIAS DE INVENTARIO TAT'!I$1)</f>
        <v>0</v>
      </c>
      <c r="J825">
        <f>+SUMIFS(inv!$D$1:$D$1200,inv!$A$1:$A$1200,$B825,inv!$T$1:$T$1200,$A825,inv!$U$1:$U$1200,'DIAS DE INVENTARIO TAT'!J$1)</f>
        <v>0</v>
      </c>
      <c r="K825">
        <f>+SUMIFS(inv!$D$1:$D$1200,inv!$A$1:$A$1200,$B825,inv!$T$1:$T$1200,$A825,inv!$U$1:$U$1200,'DIAS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+SUMIFS(inv!$D$1:$D$1200,inv!$A$1:$A$1200,$B826,inv!$T$1:$T$1200,$A826,inv!$U$1:$U$1200,'DIAS DE INVENTARIO TAT'!E$1)</f>
        <v>0</v>
      </c>
      <c r="F826">
        <f>+SUMIFS(inv!$D$1:$D$1200,inv!$A$1:$A$1200,$B826,inv!$T$1:$T$1200,$A826,inv!$U$1:$U$1200,'DIAS DE INVENTARIO TAT'!F$1)</f>
        <v>0</v>
      </c>
      <c r="G826">
        <f>+SUMIFS(inv!$D$1:$D$1200,inv!$A$1:$A$1200,$B826,inv!$T$1:$T$1200,$A826,inv!$U$1:$U$1200,'DIAS DE INVENTARIO TAT'!G$1)</f>
        <v>0</v>
      </c>
      <c r="H826">
        <f>+SUMIFS(inv!$D$1:$D$1200,inv!$A$1:$A$1200,$B826,inv!$T$1:$T$1200,$A826,inv!$U$1:$U$1200,'DIAS DE INVENTARIO TAT'!H$1)</f>
        <v>0</v>
      </c>
      <c r="I826">
        <f>+SUMIFS(inv!$D$1:$D$1200,inv!$A$1:$A$1200,$B826,inv!$T$1:$T$1200,$A826,inv!$U$1:$U$1200,'DIAS DE INVENTARIO TAT'!I$1)</f>
        <v>0</v>
      </c>
      <c r="J826">
        <f>+SUMIFS(inv!$D$1:$D$1200,inv!$A$1:$A$1200,$B826,inv!$T$1:$T$1200,$A826,inv!$U$1:$U$1200,'DIAS DE INVENTARIO TAT'!J$1)</f>
        <v>0</v>
      </c>
      <c r="K826">
        <f>+SUMIFS(inv!$D$1:$D$1200,inv!$A$1:$A$1200,$B826,inv!$T$1:$T$1200,$A826,inv!$U$1:$U$1200,'DIAS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+SUMIFS(inv!$D$1:$D$1200,inv!$A$1:$A$1200,$B827,inv!$T$1:$T$1200,$A827,inv!$U$1:$U$1200,'DIAS DE INVENTARIO TAT'!E$1)</f>
        <v>0</v>
      </c>
      <c r="F827">
        <f>+SUMIFS(inv!$D$1:$D$1200,inv!$A$1:$A$1200,$B827,inv!$T$1:$T$1200,$A827,inv!$U$1:$U$1200,'DIAS DE INVENTARIO TAT'!F$1)</f>
        <v>0</v>
      </c>
      <c r="G827">
        <f>+SUMIFS(inv!$D$1:$D$1200,inv!$A$1:$A$1200,$B827,inv!$T$1:$T$1200,$A827,inv!$U$1:$U$1200,'DIAS DE INVENTARIO TAT'!G$1)</f>
        <v>0</v>
      </c>
      <c r="H827">
        <f>+SUMIFS(inv!$D$1:$D$1200,inv!$A$1:$A$1200,$B827,inv!$T$1:$T$1200,$A827,inv!$U$1:$U$1200,'DIAS DE INVENTARIO TAT'!H$1)</f>
        <v>0</v>
      </c>
      <c r="I827">
        <f>+SUMIFS(inv!$D$1:$D$1200,inv!$A$1:$A$1200,$B827,inv!$T$1:$T$1200,$A827,inv!$U$1:$U$1200,'DIAS DE INVENTARIO TAT'!I$1)</f>
        <v>0</v>
      </c>
      <c r="J827">
        <f>+SUMIFS(inv!$D$1:$D$1200,inv!$A$1:$A$1200,$B827,inv!$T$1:$T$1200,$A827,inv!$U$1:$U$1200,'DIAS DE INVENTARIO TAT'!J$1)</f>
        <v>0</v>
      </c>
      <c r="K827">
        <f>+SUMIFS(inv!$D$1:$D$1200,inv!$A$1:$A$1200,$B827,inv!$T$1:$T$1200,$A827,inv!$U$1:$U$1200,'DIAS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+SUMIFS(inv!$D$1:$D$1200,inv!$A$1:$A$1200,$B828,inv!$T$1:$T$1200,$A828,inv!$U$1:$U$1200,'DIAS DE INVENTARIO TAT'!E$1)</f>
        <v>0</v>
      </c>
      <c r="F828">
        <f>+SUMIFS(inv!$D$1:$D$1200,inv!$A$1:$A$1200,$B828,inv!$T$1:$T$1200,$A828,inv!$U$1:$U$1200,'DIAS DE INVENTARIO TAT'!F$1)</f>
        <v>0</v>
      </c>
      <c r="G828">
        <f>+SUMIFS(inv!$D$1:$D$1200,inv!$A$1:$A$1200,$B828,inv!$T$1:$T$1200,$A828,inv!$U$1:$U$1200,'DIAS DE INVENTARIO TAT'!G$1)</f>
        <v>0</v>
      </c>
      <c r="H828">
        <f>+SUMIFS(inv!$D$1:$D$1200,inv!$A$1:$A$1200,$B828,inv!$T$1:$T$1200,$A828,inv!$U$1:$U$1200,'DIAS DE INVENTARIO TAT'!H$1)</f>
        <v>0</v>
      </c>
      <c r="I828">
        <f>+SUMIFS(inv!$D$1:$D$1200,inv!$A$1:$A$1200,$B828,inv!$T$1:$T$1200,$A828,inv!$U$1:$U$1200,'DIAS DE INVENTARIO TAT'!I$1)</f>
        <v>0</v>
      </c>
      <c r="J828">
        <f>+SUMIFS(inv!$D$1:$D$1200,inv!$A$1:$A$1200,$B828,inv!$T$1:$T$1200,$A828,inv!$U$1:$U$1200,'DIAS DE INVENTARIO TAT'!J$1)</f>
        <v>0</v>
      </c>
      <c r="K828">
        <f>+SUMIFS(inv!$D$1:$D$1200,inv!$A$1:$A$1200,$B828,inv!$T$1:$T$1200,$A828,inv!$U$1:$U$1200,'DIAS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+SUMIFS(inv!$D$1:$D$1200,inv!$A$1:$A$1200,$B829,inv!$T$1:$T$1200,$A829,inv!$U$1:$U$1200,'DIAS DE INVENTARIO TAT'!E$1)</f>
        <v>0</v>
      </c>
      <c r="F829">
        <f>+SUMIFS(inv!$D$1:$D$1200,inv!$A$1:$A$1200,$B829,inv!$T$1:$T$1200,$A829,inv!$U$1:$U$1200,'DIAS DE INVENTARIO TAT'!F$1)</f>
        <v>0</v>
      </c>
      <c r="G829">
        <f>+SUMIFS(inv!$D$1:$D$1200,inv!$A$1:$A$1200,$B829,inv!$T$1:$T$1200,$A829,inv!$U$1:$U$1200,'DIAS DE INVENTARIO TAT'!G$1)</f>
        <v>0</v>
      </c>
      <c r="H829">
        <f>+SUMIFS(inv!$D$1:$D$1200,inv!$A$1:$A$1200,$B829,inv!$T$1:$T$1200,$A829,inv!$U$1:$U$1200,'DIAS DE INVENTARIO TAT'!H$1)</f>
        <v>0</v>
      </c>
      <c r="I829">
        <f>+SUMIFS(inv!$D$1:$D$1200,inv!$A$1:$A$1200,$B829,inv!$T$1:$T$1200,$A829,inv!$U$1:$U$1200,'DIAS DE INVENTARIO TAT'!I$1)</f>
        <v>0</v>
      </c>
      <c r="J829">
        <f>+SUMIFS(inv!$D$1:$D$1200,inv!$A$1:$A$1200,$B829,inv!$T$1:$T$1200,$A829,inv!$U$1:$U$1200,'DIAS DE INVENTARIO TAT'!J$1)</f>
        <v>0</v>
      </c>
      <c r="K829">
        <f>+SUMIFS(inv!$D$1:$D$1200,inv!$A$1:$A$1200,$B829,inv!$T$1:$T$1200,$A829,inv!$U$1:$U$1200,'DIAS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+SUMIFS(inv!$D$1:$D$1200,inv!$A$1:$A$1200,$B830,inv!$T$1:$T$1200,$A830,inv!$U$1:$U$1200,'DIAS DE INVENTARIO TAT'!E$1)</f>
        <v>0</v>
      </c>
      <c r="F830">
        <f>+SUMIFS(inv!$D$1:$D$1200,inv!$A$1:$A$1200,$B830,inv!$T$1:$T$1200,$A830,inv!$U$1:$U$1200,'DIAS DE INVENTARIO TAT'!F$1)</f>
        <v>0</v>
      </c>
      <c r="G830">
        <f>+SUMIFS(inv!$D$1:$D$1200,inv!$A$1:$A$1200,$B830,inv!$T$1:$T$1200,$A830,inv!$U$1:$U$1200,'DIAS DE INVENTARIO TAT'!G$1)</f>
        <v>0</v>
      </c>
      <c r="H830">
        <f>+SUMIFS(inv!$D$1:$D$1200,inv!$A$1:$A$1200,$B830,inv!$T$1:$T$1200,$A830,inv!$U$1:$U$1200,'DIAS DE INVENTARIO TAT'!H$1)</f>
        <v>0</v>
      </c>
      <c r="I830">
        <f>+SUMIFS(inv!$D$1:$D$1200,inv!$A$1:$A$1200,$B830,inv!$T$1:$T$1200,$A830,inv!$U$1:$U$1200,'DIAS DE INVENTARIO TAT'!I$1)</f>
        <v>0</v>
      </c>
      <c r="J830">
        <f>+SUMIFS(inv!$D$1:$D$1200,inv!$A$1:$A$1200,$B830,inv!$T$1:$T$1200,$A830,inv!$U$1:$U$1200,'DIAS DE INVENTARIO TAT'!J$1)</f>
        <v>0</v>
      </c>
      <c r="K830">
        <f>+SUMIFS(inv!$D$1:$D$1200,inv!$A$1:$A$1200,$B830,inv!$T$1:$T$1200,$A830,inv!$U$1:$U$1200,'DIAS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+SUMIFS(inv!$D$1:$D$1200,inv!$A$1:$A$1200,$B831,inv!$T$1:$T$1200,$A831,inv!$U$1:$U$1200,'DIAS DE INVENTARIO TAT'!E$1)</f>
        <v>0</v>
      </c>
      <c r="F831">
        <f>+SUMIFS(inv!$D$1:$D$1200,inv!$A$1:$A$1200,$B831,inv!$T$1:$T$1200,$A831,inv!$U$1:$U$1200,'DIAS DE INVENTARIO TAT'!F$1)</f>
        <v>0</v>
      </c>
      <c r="G831">
        <f>+SUMIFS(inv!$D$1:$D$1200,inv!$A$1:$A$1200,$B831,inv!$T$1:$T$1200,$A831,inv!$U$1:$U$1200,'DIAS DE INVENTARIO TAT'!G$1)</f>
        <v>0</v>
      </c>
      <c r="H831">
        <f>+SUMIFS(inv!$D$1:$D$1200,inv!$A$1:$A$1200,$B831,inv!$T$1:$T$1200,$A831,inv!$U$1:$U$1200,'DIAS DE INVENTARIO TAT'!H$1)</f>
        <v>0</v>
      </c>
      <c r="I831">
        <f>+SUMIFS(inv!$D$1:$D$1200,inv!$A$1:$A$1200,$B831,inv!$T$1:$T$1200,$A831,inv!$U$1:$U$1200,'DIAS DE INVENTARIO TAT'!I$1)</f>
        <v>0</v>
      </c>
      <c r="J831">
        <f>+SUMIFS(inv!$D$1:$D$1200,inv!$A$1:$A$1200,$B831,inv!$T$1:$T$1200,$A831,inv!$U$1:$U$1200,'DIAS DE INVENTARIO TAT'!J$1)</f>
        <v>0</v>
      </c>
      <c r="K831">
        <f>+SUMIFS(inv!$D$1:$D$1200,inv!$A$1:$A$1200,$B831,inv!$T$1:$T$1200,$A831,inv!$U$1:$U$1200,'DIAS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+SUMIFS(inv!$D$1:$D$1200,inv!$A$1:$A$1200,$B832,inv!$T$1:$T$1200,$A832,inv!$U$1:$U$1200,'DIAS DE INVENTARIO TAT'!E$1)</f>
        <v>0</v>
      </c>
      <c r="F832">
        <f>+SUMIFS(inv!$D$1:$D$1200,inv!$A$1:$A$1200,$B832,inv!$T$1:$T$1200,$A832,inv!$U$1:$U$1200,'DIAS DE INVENTARIO TAT'!F$1)</f>
        <v>0</v>
      </c>
      <c r="G832">
        <f>+SUMIFS(inv!$D$1:$D$1200,inv!$A$1:$A$1200,$B832,inv!$T$1:$T$1200,$A832,inv!$U$1:$U$1200,'DIAS DE INVENTARIO TAT'!G$1)</f>
        <v>0</v>
      </c>
      <c r="H832">
        <f>+SUMIFS(inv!$D$1:$D$1200,inv!$A$1:$A$1200,$B832,inv!$T$1:$T$1200,$A832,inv!$U$1:$U$1200,'DIAS DE INVENTARIO TAT'!H$1)</f>
        <v>0</v>
      </c>
      <c r="I832">
        <f>+SUMIFS(inv!$D$1:$D$1200,inv!$A$1:$A$1200,$B832,inv!$T$1:$T$1200,$A832,inv!$U$1:$U$1200,'DIAS DE INVENTARIO TAT'!I$1)</f>
        <v>0</v>
      </c>
      <c r="J832">
        <f>+SUMIFS(inv!$D$1:$D$1200,inv!$A$1:$A$1200,$B832,inv!$T$1:$T$1200,$A832,inv!$U$1:$U$1200,'DIAS DE INVENTARIO TAT'!J$1)</f>
        <v>0</v>
      </c>
      <c r="K832">
        <f>+SUMIFS(inv!$D$1:$D$1200,inv!$A$1:$A$1200,$B832,inv!$T$1:$T$1200,$A832,inv!$U$1:$U$1200,'DIAS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+SUMIFS(inv!$D$1:$D$1200,inv!$A$1:$A$1200,$B833,inv!$T$1:$T$1200,$A833,inv!$U$1:$U$1200,'DIAS DE INVENTARIO TAT'!E$1)</f>
        <v>0</v>
      </c>
      <c r="F833">
        <f>+SUMIFS(inv!$D$1:$D$1200,inv!$A$1:$A$1200,$B833,inv!$T$1:$T$1200,$A833,inv!$U$1:$U$1200,'DIAS DE INVENTARIO TAT'!F$1)</f>
        <v>0</v>
      </c>
      <c r="G833">
        <f>+SUMIFS(inv!$D$1:$D$1200,inv!$A$1:$A$1200,$B833,inv!$T$1:$T$1200,$A833,inv!$U$1:$U$1200,'DIAS DE INVENTARIO TAT'!G$1)</f>
        <v>0</v>
      </c>
      <c r="H833">
        <f>+SUMIFS(inv!$D$1:$D$1200,inv!$A$1:$A$1200,$B833,inv!$T$1:$T$1200,$A833,inv!$U$1:$U$1200,'DIAS DE INVENTARIO TAT'!H$1)</f>
        <v>0</v>
      </c>
      <c r="I833">
        <f>+SUMIFS(inv!$D$1:$D$1200,inv!$A$1:$A$1200,$B833,inv!$T$1:$T$1200,$A833,inv!$U$1:$U$1200,'DIAS DE INVENTARIO TAT'!I$1)</f>
        <v>0</v>
      </c>
      <c r="J833">
        <f>+SUMIFS(inv!$D$1:$D$1200,inv!$A$1:$A$1200,$B833,inv!$T$1:$T$1200,$A833,inv!$U$1:$U$1200,'DIAS DE INVENTARIO TAT'!J$1)</f>
        <v>0</v>
      </c>
      <c r="K833">
        <f>+SUMIFS(inv!$D$1:$D$1200,inv!$A$1:$A$1200,$B833,inv!$T$1:$T$1200,$A833,inv!$U$1:$U$1200,'DIAS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+SUMIFS(inv!$D$1:$D$1200,inv!$A$1:$A$1200,$B834,inv!$T$1:$T$1200,$A834,inv!$U$1:$U$1200,'DIAS DE INVENTARIO TAT'!E$1)</f>
        <v>0</v>
      </c>
      <c r="F834">
        <f>+SUMIFS(inv!$D$1:$D$1200,inv!$A$1:$A$1200,$B834,inv!$T$1:$T$1200,$A834,inv!$U$1:$U$1200,'DIAS DE INVENTARIO TAT'!F$1)</f>
        <v>0</v>
      </c>
      <c r="G834">
        <f>+SUMIFS(inv!$D$1:$D$1200,inv!$A$1:$A$1200,$B834,inv!$T$1:$T$1200,$A834,inv!$U$1:$U$1200,'DIAS DE INVENTARIO TAT'!G$1)</f>
        <v>0</v>
      </c>
      <c r="H834">
        <f>+SUMIFS(inv!$D$1:$D$1200,inv!$A$1:$A$1200,$B834,inv!$T$1:$T$1200,$A834,inv!$U$1:$U$1200,'DIAS DE INVENTARIO TAT'!H$1)</f>
        <v>0</v>
      </c>
      <c r="I834">
        <f>+SUMIFS(inv!$D$1:$D$1200,inv!$A$1:$A$1200,$B834,inv!$T$1:$T$1200,$A834,inv!$U$1:$U$1200,'DIAS DE INVENTARIO TAT'!I$1)</f>
        <v>0</v>
      </c>
      <c r="J834">
        <f>+SUMIFS(inv!$D$1:$D$1200,inv!$A$1:$A$1200,$B834,inv!$T$1:$T$1200,$A834,inv!$U$1:$U$1200,'DIAS DE INVENTARIO TAT'!J$1)</f>
        <v>0</v>
      </c>
      <c r="K834">
        <f>+SUMIFS(inv!$D$1:$D$1200,inv!$A$1:$A$1200,$B834,inv!$T$1:$T$1200,$A834,inv!$U$1:$U$1200,'DIAS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+SUMIFS(inv!$D$1:$D$1200,inv!$A$1:$A$1200,$B835,inv!$T$1:$T$1200,$A835,inv!$U$1:$U$1200,'DIAS DE INVENTARIO TAT'!E$1)</f>
        <v>0</v>
      </c>
      <c r="F835">
        <f>+SUMIFS(inv!$D$1:$D$1200,inv!$A$1:$A$1200,$B835,inv!$T$1:$T$1200,$A835,inv!$U$1:$U$1200,'DIAS DE INVENTARIO TAT'!F$1)</f>
        <v>0</v>
      </c>
      <c r="G835">
        <f>+SUMIFS(inv!$D$1:$D$1200,inv!$A$1:$A$1200,$B835,inv!$T$1:$T$1200,$A835,inv!$U$1:$U$1200,'DIAS DE INVENTARIO TAT'!G$1)</f>
        <v>0</v>
      </c>
      <c r="H835">
        <f>+SUMIFS(inv!$D$1:$D$1200,inv!$A$1:$A$1200,$B835,inv!$T$1:$T$1200,$A835,inv!$U$1:$U$1200,'DIAS DE INVENTARIO TAT'!H$1)</f>
        <v>0</v>
      </c>
      <c r="I835">
        <f>+SUMIFS(inv!$D$1:$D$1200,inv!$A$1:$A$1200,$B835,inv!$T$1:$T$1200,$A835,inv!$U$1:$U$1200,'DIAS DE INVENTARIO TAT'!I$1)</f>
        <v>0</v>
      </c>
      <c r="J835">
        <f>+SUMIFS(inv!$D$1:$D$1200,inv!$A$1:$A$1200,$B835,inv!$T$1:$T$1200,$A835,inv!$U$1:$U$1200,'DIAS DE INVENTARIO TAT'!J$1)</f>
        <v>0</v>
      </c>
      <c r="K835">
        <f>+SUMIFS(inv!$D$1:$D$1200,inv!$A$1:$A$1200,$B835,inv!$T$1:$T$1200,$A835,inv!$U$1:$U$1200,'DIAS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+SUMIFS(inv!$D$1:$D$1200,inv!$A$1:$A$1200,$B836,inv!$T$1:$T$1200,$A836,inv!$U$1:$U$1200,'DIAS DE INVENTARIO TAT'!E$1)</f>
        <v>0</v>
      </c>
      <c r="F836">
        <f>+SUMIFS(inv!$D$1:$D$1200,inv!$A$1:$A$1200,$B836,inv!$T$1:$T$1200,$A836,inv!$U$1:$U$1200,'DIAS DE INVENTARIO TAT'!F$1)</f>
        <v>0</v>
      </c>
      <c r="G836">
        <f>+SUMIFS(inv!$D$1:$D$1200,inv!$A$1:$A$1200,$B836,inv!$T$1:$T$1200,$A836,inv!$U$1:$U$1200,'DIAS DE INVENTARIO TAT'!G$1)</f>
        <v>0</v>
      </c>
      <c r="H836">
        <f>+SUMIFS(inv!$D$1:$D$1200,inv!$A$1:$A$1200,$B836,inv!$T$1:$T$1200,$A836,inv!$U$1:$U$1200,'DIAS DE INVENTARIO TAT'!H$1)</f>
        <v>0</v>
      </c>
      <c r="I836">
        <f>+SUMIFS(inv!$D$1:$D$1200,inv!$A$1:$A$1200,$B836,inv!$T$1:$T$1200,$A836,inv!$U$1:$U$1200,'DIAS DE INVENTARIO TAT'!I$1)</f>
        <v>0</v>
      </c>
      <c r="J836">
        <f>+SUMIFS(inv!$D$1:$D$1200,inv!$A$1:$A$1200,$B836,inv!$T$1:$T$1200,$A836,inv!$U$1:$U$1200,'DIAS DE INVENTARIO TAT'!J$1)</f>
        <v>0</v>
      </c>
      <c r="K836">
        <f>+SUMIFS(inv!$D$1:$D$1200,inv!$A$1:$A$1200,$B836,inv!$T$1:$T$1200,$A836,inv!$U$1:$U$1200,'DIAS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+SUMIFS(inv!$D$1:$D$1200,inv!$A$1:$A$1200,$B837,inv!$T$1:$T$1200,$A837,inv!$U$1:$U$1200,'DIAS DE INVENTARIO TAT'!E$1)</f>
        <v>0</v>
      </c>
      <c r="F837">
        <f>+SUMIFS(inv!$D$1:$D$1200,inv!$A$1:$A$1200,$B837,inv!$T$1:$T$1200,$A837,inv!$U$1:$U$1200,'DIAS DE INVENTARIO TAT'!F$1)</f>
        <v>0</v>
      </c>
      <c r="G837">
        <f>+SUMIFS(inv!$D$1:$D$1200,inv!$A$1:$A$1200,$B837,inv!$T$1:$T$1200,$A837,inv!$U$1:$U$1200,'DIAS DE INVENTARIO TAT'!G$1)</f>
        <v>0</v>
      </c>
      <c r="H837">
        <f>+SUMIFS(inv!$D$1:$D$1200,inv!$A$1:$A$1200,$B837,inv!$T$1:$T$1200,$A837,inv!$U$1:$U$1200,'DIAS DE INVENTARIO TAT'!H$1)</f>
        <v>0</v>
      </c>
      <c r="I837">
        <f>+SUMIFS(inv!$D$1:$D$1200,inv!$A$1:$A$1200,$B837,inv!$T$1:$T$1200,$A837,inv!$U$1:$U$1200,'DIAS DE INVENTARIO TAT'!I$1)</f>
        <v>0</v>
      </c>
      <c r="J837">
        <f>+SUMIFS(inv!$D$1:$D$1200,inv!$A$1:$A$1200,$B837,inv!$T$1:$T$1200,$A837,inv!$U$1:$U$1200,'DIAS DE INVENTARIO TAT'!J$1)</f>
        <v>0</v>
      </c>
      <c r="K837">
        <f>+SUMIFS(inv!$D$1:$D$1200,inv!$A$1:$A$1200,$B837,inv!$T$1:$T$1200,$A837,inv!$U$1:$U$1200,'DIAS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+SUMIFS(inv!$D$1:$D$1200,inv!$A$1:$A$1200,$B838,inv!$T$1:$T$1200,$A838,inv!$U$1:$U$1200,'DIAS DE INVENTARIO TAT'!E$1)</f>
        <v>0</v>
      </c>
      <c r="F838">
        <f>+SUMIFS(inv!$D$1:$D$1200,inv!$A$1:$A$1200,$B838,inv!$T$1:$T$1200,$A838,inv!$U$1:$U$1200,'DIAS DE INVENTARIO TAT'!F$1)</f>
        <v>0</v>
      </c>
      <c r="G838">
        <f>+SUMIFS(inv!$D$1:$D$1200,inv!$A$1:$A$1200,$B838,inv!$T$1:$T$1200,$A838,inv!$U$1:$U$1200,'DIAS DE INVENTARIO TAT'!G$1)</f>
        <v>0</v>
      </c>
      <c r="H838">
        <f>+SUMIFS(inv!$D$1:$D$1200,inv!$A$1:$A$1200,$B838,inv!$T$1:$T$1200,$A838,inv!$U$1:$U$1200,'DIAS DE INVENTARIO TAT'!H$1)</f>
        <v>0</v>
      </c>
      <c r="I838">
        <f>+SUMIFS(inv!$D$1:$D$1200,inv!$A$1:$A$1200,$B838,inv!$T$1:$T$1200,$A838,inv!$U$1:$U$1200,'DIAS DE INVENTARIO TAT'!I$1)</f>
        <v>0</v>
      </c>
      <c r="J838">
        <f>+SUMIFS(inv!$D$1:$D$1200,inv!$A$1:$A$1200,$B838,inv!$T$1:$T$1200,$A838,inv!$U$1:$U$1200,'DIAS DE INVENTARIO TAT'!J$1)</f>
        <v>0</v>
      </c>
      <c r="K838">
        <f>+SUMIFS(inv!$D$1:$D$1200,inv!$A$1:$A$1200,$B838,inv!$T$1:$T$1200,$A838,inv!$U$1:$U$1200,'DIAS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+SUMIFS(inv!$D$1:$D$1200,inv!$A$1:$A$1200,$B839,inv!$T$1:$T$1200,$A839,inv!$U$1:$U$1200,'DIAS DE INVENTARIO TAT'!E$1)</f>
        <v>0</v>
      </c>
      <c r="F839">
        <f>+SUMIFS(inv!$D$1:$D$1200,inv!$A$1:$A$1200,$B839,inv!$T$1:$T$1200,$A839,inv!$U$1:$U$1200,'DIAS DE INVENTARIO TAT'!F$1)</f>
        <v>0</v>
      </c>
      <c r="G839">
        <f>+SUMIFS(inv!$D$1:$D$1200,inv!$A$1:$A$1200,$B839,inv!$T$1:$T$1200,$A839,inv!$U$1:$U$1200,'DIAS DE INVENTARIO TAT'!G$1)</f>
        <v>0</v>
      </c>
      <c r="H839">
        <f>+SUMIFS(inv!$D$1:$D$1200,inv!$A$1:$A$1200,$B839,inv!$T$1:$T$1200,$A839,inv!$U$1:$U$1200,'DIAS DE INVENTARIO TAT'!H$1)</f>
        <v>0</v>
      </c>
      <c r="I839">
        <f>+SUMIFS(inv!$D$1:$D$1200,inv!$A$1:$A$1200,$B839,inv!$T$1:$T$1200,$A839,inv!$U$1:$U$1200,'DIAS DE INVENTARIO TAT'!I$1)</f>
        <v>0</v>
      </c>
      <c r="J839">
        <f>+SUMIFS(inv!$D$1:$D$1200,inv!$A$1:$A$1200,$B839,inv!$T$1:$T$1200,$A839,inv!$U$1:$U$1200,'DIAS DE INVENTARIO TAT'!J$1)</f>
        <v>0</v>
      </c>
      <c r="K839">
        <f>+SUMIFS(inv!$D$1:$D$1200,inv!$A$1:$A$1200,$B839,inv!$T$1:$T$1200,$A839,inv!$U$1:$U$1200,'DIAS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+SUMIFS(inv!$D$1:$D$1200,inv!$A$1:$A$1200,$B840,inv!$T$1:$T$1200,$A840,inv!$U$1:$U$1200,'DIAS DE INVENTARIO TAT'!E$1)</f>
        <v>0</v>
      </c>
      <c r="F840">
        <f>+SUMIFS(inv!$D$1:$D$1200,inv!$A$1:$A$1200,$B840,inv!$T$1:$T$1200,$A840,inv!$U$1:$U$1200,'DIAS DE INVENTARIO TAT'!F$1)</f>
        <v>0</v>
      </c>
      <c r="G840">
        <f>+SUMIFS(inv!$D$1:$D$1200,inv!$A$1:$A$1200,$B840,inv!$T$1:$T$1200,$A840,inv!$U$1:$U$1200,'DIAS DE INVENTARIO TAT'!G$1)</f>
        <v>0</v>
      </c>
      <c r="H840">
        <f>+SUMIFS(inv!$D$1:$D$1200,inv!$A$1:$A$1200,$B840,inv!$T$1:$T$1200,$A840,inv!$U$1:$U$1200,'DIAS DE INVENTARIO TAT'!H$1)</f>
        <v>0</v>
      </c>
      <c r="I840">
        <f>+SUMIFS(inv!$D$1:$D$1200,inv!$A$1:$A$1200,$B840,inv!$T$1:$T$1200,$A840,inv!$U$1:$U$1200,'DIAS DE INVENTARIO TAT'!I$1)</f>
        <v>0</v>
      </c>
      <c r="J840">
        <f>+SUMIFS(inv!$D$1:$D$1200,inv!$A$1:$A$1200,$B840,inv!$T$1:$T$1200,$A840,inv!$U$1:$U$1200,'DIAS DE INVENTARIO TAT'!J$1)</f>
        <v>0</v>
      </c>
      <c r="K840">
        <f>+SUMIFS(inv!$D$1:$D$1200,inv!$A$1:$A$1200,$B840,inv!$T$1:$T$1200,$A840,inv!$U$1:$U$1200,'DIAS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+SUMIFS(inv!$D$1:$D$1200,inv!$A$1:$A$1200,$B841,inv!$T$1:$T$1200,$A841,inv!$U$1:$U$1200,'DIAS DE INVENTARIO TAT'!E$1)</f>
        <v>0</v>
      </c>
      <c r="F841">
        <f>+SUMIFS(inv!$D$1:$D$1200,inv!$A$1:$A$1200,$B841,inv!$T$1:$T$1200,$A841,inv!$U$1:$U$1200,'DIAS DE INVENTARIO TAT'!F$1)</f>
        <v>0</v>
      </c>
      <c r="G841">
        <f>+SUMIFS(inv!$D$1:$D$1200,inv!$A$1:$A$1200,$B841,inv!$T$1:$T$1200,$A841,inv!$U$1:$U$1200,'DIAS DE INVENTARIO TAT'!G$1)</f>
        <v>0</v>
      </c>
      <c r="H841">
        <f>+SUMIFS(inv!$D$1:$D$1200,inv!$A$1:$A$1200,$B841,inv!$T$1:$T$1200,$A841,inv!$U$1:$U$1200,'DIAS DE INVENTARIO TAT'!H$1)</f>
        <v>0</v>
      </c>
      <c r="I841">
        <f>+SUMIFS(inv!$D$1:$D$1200,inv!$A$1:$A$1200,$B841,inv!$T$1:$T$1200,$A841,inv!$U$1:$U$1200,'DIAS DE INVENTARIO TAT'!I$1)</f>
        <v>0</v>
      </c>
      <c r="J841">
        <f>+SUMIFS(inv!$D$1:$D$1200,inv!$A$1:$A$1200,$B841,inv!$T$1:$T$1200,$A841,inv!$U$1:$U$1200,'DIAS DE INVENTARIO TAT'!J$1)</f>
        <v>0</v>
      </c>
      <c r="K841">
        <f>+SUMIFS(inv!$D$1:$D$1200,inv!$A$1:$A$1200,$B841,inv!$T$1:$T$1200,$A841,inv!$U$1:$U$1200,'DIAS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+SUMIFS(inv!$D$1:$D$1200,inv!$A$1:$A$1200,$B842,inv!$T$1:$T$1200,$A842,inv!$U$1:$U$1200,'DIAS DE INVENTARIO TAT'!E$1)</f>
        <v>0</v>
      </c>
      <c r="F842">
        <f>+SUMIFS(inv!$D$1:$D$1200,inv!$A$1:$A$1200,$B842,inv!$T$1:$T$1200,$A842,inv!$U$1:$U$1200,'DIAS DE INVENTARIO TAT'!F$1)</f>
        <v>0</v>
      </c>
      <c r="G842">
        <f>+SUMIFS(inv!$D$1:$D$1200,inv!$A$1:$A$1200,$B842,inv!$T$1:$T$1200,$A842,inv!$U$1:$U$1200,'DIAS DE INVENTARIO TAT'!G$1)</f>
        <v>0</v>
      </c>
      <c r="H842">
        <f>+SUMIFS(inv!$D$1:$D$1200,inv!$A$1:$A$1200,$B842,inv!$T$1:$T$1200,$A842,inv!$U$1:$U$1200,'DIAS DE INVENTARIO TAT'!H$1)</f>
        <v>0</v>
      </c>
      <c r="I842">
        <f>+SUMIFS(inv!$D$1:$D$1200,inv!$A$1:$A$1200,$B842,inv!$T$1:$T$1200,$A842,inv!$U$1:$U$1200,'DIAS DE INVENTARIO TAT'!I$1)</f>
        <v>0</v>
      </c>
      <c r="J842">
        <f>+SUMIFS(inv!$D$1:$D$1200,inv!$A$1:$A$1200,$B842,inv!$T$1:$T$1200,$A842,inv!$U$1:$U$1200,'DIAS DE INVENTARIO TAT'!J$1)</f>
        <v>0</v>
      </c>
      <c r="K842">
        <f>+SUMIFS(inv!$D$1:$D$1200,inv!$A$1:$A$1200,$B842,inv!$T$1:$T$1200,$A842,inv!$U$1:$U$1200,'DIAS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+SUMIFS(inv!$D$1:$D$1200,inv!$A$1:$A$1200,$B843,inv!$T$1:$T$1200,$A843,inv!$U$1:$U$1200,'DIAS DE INVENTARIO TAT'!E$1)</f>
        <v>0</v>
      </c>
      <c r="F843">
        <f>+SUMIFS(inv!$D$1:$D$1200,inv!$A$1:$A$1200,$B843,inv!$T$1:$T$1200,$A843,inv!$U$1:$U$1200,'DIAS DE INVENTARIO TAT'!F$1)</f>
        <v>0</v>
      </c>
      <c r="G843">
        <f>+SUMIFS(inv!$D$1:$D$1200,inv!$A$1:$A$1200,$B843,inv!$T$1:$T$1200,$A843,inv!$U$1:$U$1200,'DIAS DE INVENTARIO TAT'!G$1)</f>
        <v>0</v>
      </c>
      <c r="H843">
        <f>+SUMIFS(inv!$D$1:$D$1200,inv!$A$1:$A$1200,$B843,inv!$T$1:$T$1200,$A843,inv!$U$1:$U$1200,'DIAS DE INVENTARIO TAT'!H$1)</f>
        <v>0</v>
      </c>
      <c r="I843">
        <f>+SUMIFS(inv!$D$1:$D$1200,inv!$A$1:$A$1200,$B843,inv!$T$1:$T$1200,$A843,inv!$U$1:$U$1200,'DIAS DE INVENTARIO TAT'!I$1)</f>
        <v>0</v>
      </c>
      <c r="J843">
        <f>+SUMIFS(inv!$D$1:$D$1200,inv!$A$1:$A$1200,$B843,inv!$T$1:$T$1200,$A843,inv!$U$1:$U$1200,'DIAS DE INVENTARIO TAT'!J$1)</f>
        <v>0</v>
      </c>
      <c r="K843">
        <f>+SUMIFS(inv!$D$1:$D$1200,inv!$A$1:$A$1200,$B843,inv!$T$1:$T$1200,$A843,inv!$U$1:$U$1200,'DIAS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+SUMIFS(inv!$D$1:$D$1200,inv!$A$1:$A$1200,$B844,inv!$T$1:$T$1200,$A844,inv!$U$1:$U$1200,'DIAS DE INVENTARIO TAT'!E$1)</f>
        <v>0</v>
      </c>
      <c r="F844">
        <f>+SUMIFS(inv!$D$1:$D$1200,inv!$A$1:$A$1200,$B844,inv!$T$1:$T$1200,$A844,inv!$U$1:$U$1200,'DIAS DE INVENTARIO TAT'!F$1)</f>
        <v>0</v>
      </c>
      <c r="G844">
        <f>+SUMIFS(inv!$D$1:$D$1200,inv!$A$1:$A$1200,$B844,inv!$T$1:$T$1200,$A844,inv!$U$1:$U$1200,'DIAS DE INVENTARIO TAT'!G$1)</f>
        <v>0</v>
      </c>
      <c r="H844">
        <f>+SUMIFS(inv!$D$1:$D$1200,inv!$A$1:$A$1200,$B844,inv!$T$1:$T$1200,$A844,inv!$U$1:$U$1200,'DIAS DE INVENTARIO TAT'!H$1)</f>
        <v>0</v>
      </c>
      <c r="I844">
        <f>+SUMIFS(inv!$D$1:$D$1200,inv!$A$1:$A$1200,$B844,inv!$T$1:$T$1200,$A844,inv!$U$1:$U$1200,'DIAS DE INVENTARIO TAT'!I$1)</f>
        <v>0</v>
      </c>
      <c r="J844">
        <f>+SUMIFS(inv!$D$1:$D$1200,inv!$A$1:$A$1200,$B844,inv!$T$1:$T$1200,$A844,inv!$U$1:$U$1200,'DIAS DE INVENTARIO TAT'!J$1)</f>
        <v>0</v>
      </c>
      <c r="K844">
        <f>+SUMIFS(inv!$D$1:$D$1200,inv!$A$1:$A$1200,$B844,inv!$T$1:$T$1200,$A844,inv!$U$1:$U$1200,'DIAS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+SUMIFS(inv!$D$1:$D$1200,inv!$A$1:$A$1200,$B845,inv!$T$1:$T$1200,$A845,inv!$U$1:$U$1200,'DIAS DE INVENTARIO TAT'!E$1)</f>
        <v>0</v>
      </c>
      <c r="F845">
        <f>+SUMIFS(inv!$D$1:$D$1200,inv!$A$1:$A$1200,$B845,inv!$T$1:$T$1200,$A845,inv!$U$1:$U$1200,'DIAS DE INVENTARIO TAT'!F$1)</f>
        <v>0</v>
      </c>
      <c r="G845">
        <f>+SUMIFS(inv!$D$1:$D$1200,inv!$A$1:$A$1200,$B845,inv!$T$1:$T$1200,$A845,inv!$U$1:$U$1200,'DIAS DE INVENTARIO TAT'!G$1)</f>
        <v>0</v>
      </c>
      <c r="H845">
        <f>+SUMIFS(inv!$D$1:$D$1200,inv!$A$1:$A$1200,$B845,inv!$T$1:$T$1200,$A845,inv!$U$1:$U$1200,'DIAS DE INVENTARIO TAT'!H$1)</f>
        <v>0</v>
      </c>
      <c r="I845">
        <f>+SUMIFS(inv!$D$1:$D$1200,inv!$A$1:$A$1200,$B845,inv!$T$1:$T$1200,$A845,inv!$U$1:$U$1200,'DIAS DE INVENTARIO TAT'!I$1)</f>
        <v>0</v>
      </c>
      <c r="J845">
        <f>+SUMIFS(inv!$D$1:$D$1200,inv!$A$1:$A$1200,$B845,inv!$T$1:$T$1200,$A845,inv!$U$1:$U$1200,'DIAS DE INVENTARIO TAT'!J$1)</f>
        <v>0</v>
      </c>
      <c r="K845">
        <f>+SUMIFS(inv!$D$1:$D$1200,inv!$A$1:$A$1200,$B845,inv!$T$1:$T$1200,$A845,inv!$U$1:$U$1200,'DIAS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+SUMIFS(inv!$D$1:$D$1200,inv!$A$1:$A$1200,$B846,inv!$T$1:$T$1200,$A846,inv!$U$1:$U$1200,'DIAS DE INVENTARIO TAT'!E$1)</f>
        <v>0</v>
      </c>
      <c r="F846">
        <f>+SUMIFS(inv!$D$1:$D$1200,inv!$A$1:$A$1200,$B846,inv!$T$1:$T$1200,$A846,inv!$U$1:$U$1200,'DIAS DE INVENTARIO TAT'!F$1)</f>
        <v>0</v>
      </c>
      <c r="G846">
        <f>+SUMIFS(inv!$D$1:$D$1200,inv!$A$1:$A$1200,$B846,inv!$T$1:$T$1200,$A846,inv!$U$1:$U$1200,'DIAS DE INVENTARIO TAT'!G$1)</f>
        <v>0</v>
      </c>
      <c r="H846">
        <f>+SUMIFS(inv!$D$1:$D$1200,inv!$A$1:$A$1200,$B846,inv!$T$1:$T$1200,$A846,inv!$U$1:$U$1200,'DIAS DE INVENTARIO TAT'!H$1)</f>
        <v>0</v>
      </c>
      <c r="I846">
        <f>+SUMIFS(inv!$D$1:$D$1200,inv!$A$1:$A$1200,$B846,inv!$T$1:$T$1200,$A846,inv!$U$1:$U$1200,'DIAS DE INVENTARIO TAT'!I$1)</f>
        <v>0</v>
      </c>
      <c r="J846">
        <f>+SUMIFS(inv!$D$1:$D$1200,inv!$A$1:$A$1200,$B846,inv!$T$1:$T$1200,$A846,inv!$U$1:$U$1200,'DIAS DE INVENTARIO TAT'!J$1)</f>
        <v>0</v>
      </c>
      <c r="K846">
        <f>+SUMIFS(inv!$D$1:$D$1200,inv!$A$1:$A$1200,$B846,inv!$T$1:$T$1200,$A846,inv!$U$1:$U$1200,'DIAS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+SUMIFS(inv!$D$1:$D$1200,inv!$A$1:$A$1200,$B847,inv!$T$1:$T$1200,$A847,inv!$U$1:$U$1200,'DIAS DE INVENTARIO TAT'!E$1)</f>
        <v>0</v>
      </c>
      <c r="F847">
        <f>+SUMIFS(inv!$D$1:$D$1200,inv!$A$1:$A$1200,$B847,inv!$T$1:$T$1200,$A847,inv!$U$1:$U$1200,'DIAS DE INVENTARIO TAT'!F$1)</f>
        <v>0</v>
      </c>
      <c r="G847">
        <f>+SUMIFS(inv!$D$1:$D$1200,inv!$A$1:$A$1200,$B847,inv!$T$1:$T$1200,$A847,inv!$U$1:$U$1200,'DIAS DE INVENTARIO TAT'!G$1)</f>
        <v>0</v>
      </c>
      <c r="H847">
        <f>+SUMIFS(inv!$D$1:$D$1200,inv!$A$1:$A$1200,$B847,inv!$T$1:$T$1200,$A847,inv!$U$1:$U$1200,'DIAS DE INVENTARIO TAT'!H$1)</f>
        <v>0</v>
      </c>
      <c r="I847">
        <f>+SUMIFS(inv!$D$1:$D$1200,inv!$A$1:$A$1200,$B847,inv!$T$1:$T$1200,$A847,inv!$U$1:$U$1200,'DIAS DE INVENTARIO TAT'!I$1)</f>
        <v>0</v>
      </c>
      <c r="J847">
        <f>+SUMIFS(inv!$D$1:$D$1200,inv!$A$1:$A$1200,$B847,inv!$T$1:$T$1200,$A847,inv!$U$1:$U$1200,'DIAS DE INVENTARIO TAT'!J$1)</f>
        <v>0</v>
      </c>
      <c r="K847">
        <f>+SUMIFS(inv!$D$1:$D$1200,inv!$A$1:$A$1200,$B847,inv!$T$1:$T$1200,$A847,inv!$U$1:$U$1200,'DIAS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+SUMIFS(inv!$D$1:$D$1200,inv!$A$1:$A$1200,$B848,inv!$T$1:$T$1200,$A848,inv!$U$1:$U$1200,'DIAS DE INVENTARIO TAT'!E$1)</f>
        <v>0</v>
      </c>
      <c r="F848">
        <f>+SUMIFS(inv!$D$1:$D$1200,inv!$A$1:$A$1200,$B848,inv!$T$1:$T$1200,$A848,inv!$U$1:$U$1200,'DIAS DE INVENTARIO TAT'!F$1)</f>
        <v>0</v>
      </c>
      <c r="G848">
        <f>+SUMIFS(inv!$D$1:$D$1200,inv!$A$1:$A$1200,$B848,inv!$T$1:$T$1200,$A848,inv!$U$1:$U$1200,'DIAS DE INVENTARIO TAT'!G$1)</f>
        <v>0</v>
      </c>
      <c r="H848">
        <f>+SUMIFS(inv!$D$1:$D$1200,inv!$A$1:$A$1200,$B848,inv!$T$1:$T$1200,$A848,inv!$U$1:$U$1200,'DIAS DE INVENTARIO TAT'!H$1)</f>
        <v>0</v>
      </c>
      <c r="I848">
        <f>+SUMIFS(inv!$D$1:$D$1200,inv!$A$1:$A$1200,$B848,inv!$T$1:$T$1200,$A848,inv!$U$1:$U$1200,'DIAS DE INVENTARIO TAT'!I$1)</f>
        <v>0</v>
      </c>
      <c r="J848">
        <f>+SUMIFS(inv!$D$1:$D$1200,inv!$A$1:$A$1200,$B848,inv!$T$1:$T$1200,$A848,inv!$U$1:$U$1200,'DIAS DE INVENTARIO TAT'!J$1)</f>
        <v>0</v>
      </c>
      <c r="K848">
        <f>+SUMIFS(inv!$D$1:$D$1200,inv!$A$1:$A$1200,$B848,inv!$T$1:$T$1200,$A848,inv!$U$1:$U$1200,'DIAS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+SUMIFS(inv!$D$1:$D$1200,inv!$A$1:$A$1200,$B849,inv!$T$1:$T$1200,$A849,inv!$U$1:$U$1200,'DIAS DE INVENTARIO TAT'!E$1)</f>
        <v>0</v>
      </c>
      <c r="F849">
        <f>+SUMIFS(inv!$D$1:$D$1200,inv!$A$1:$A$1200,$B849,inv!$T$1:$T$1200,$A849,inv!$U$1:$U$1200,'DIAS DE INVENTARIO TAT'!F$1)</f>
        <v>0</v>
      </c>
      <c r="G849">
        <f>+SUMIFS(inv!$D$1:$D$1200,inv!$A$1:$A$1200,$B849,inv!$T$1:$T$1200,$A849,inv!$U$1:$U$1200,'DIAS DE INVENTARIO TAT'!G$1)</f>
        <v>0</v>
      </c>
      <c r="H849">
        <f>+SUMIFS(inv!$D$1:$D$1200,inv!$A$1:$A$1200,$B849,inv!$T$1:$T$1200,$A849,inv!$U$1:$U$1200,'DIAS DE INVENTARIO TAT'!H$1)</f>
        <v>0</v>
      </c>
      <c r="I849">
        <f>+SUMIFS(inv!$D$1:$D$1200,inv!$A$1:$A$1200,$B849,inv!$T$1:$T$1200,$A849,inv!$U$1:$U$1200,'DIAS DE INVENTARIO TAT'!I$1)</f>
        <v>0</v>
      </c>
      <c r="J849">
        <f>+SUMIFS(inv!$D$1:$D$1200,inv!$A$1:$A$1200,$B849,inv!$T$1:$T$1200,$A849,inv!$U$1:$U$1200,'DIAS DE INVENTARIO TAT'!J$1)</f>
        <v>0</v>
      </c>
      <c r="K849">
        <f>+SUMIFS(inv!$D$1:$D$1200,inv!$A$1:$A$1200,$B849,inv!$T$1:$T$1200,$A849,inv!$U$1:$U$1200,'DIAS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+SUMIFS(inv!$D$1:$D$1200,inv!$A$1:$A$1200,$B850,inv!$T$1:$T$1200,$A850,inv!$U$1:$U$1200,'DIAS DE INVENTARIO TAT'!E$1)</f>
        <v>0</v>
      </c>
      <c r="F850">
        <f>+SUMIFS(inv!$D$1:$D$1200,inv!$A$1:$A$1200,$B850,inv!$T$1:$T$1200,$A850,inv!$U$1:$U$1200,'DIAS DE INVENTARIO TAT'!F$1)</f>
        <v>0</v>
      </c>
      <c r="G850">
        <f>+SUMIFS(inv!$D$1:$D$1200,inv!$A$1:$A$1200,$B850,inv!$T$1:$T$1200,$A850,inv!$U$1:$U$1200,'DIAS DE INVENTARIO TAT'!G$1)</f>
        <v>0</v>
      </c>
      <c r="H850">
        <f>+SUMIFS(inv!$D$1:$D$1200,inv!$A$1:$A$1200,$B850,inv!$T$1:$T$1200,$A850,inv!$U$1:$U$1200,'DIAS DE INVENTARIO TAT'!H$1)</f>
        <v>0</v>
      </c>
      <c r="I850">
        <f>+SUMIFS(inv!$D$1:$D$1200,inv!$A$1:$A$1200,$B850,inv!$T$1:$T$1200,$A850,inv!$U$1:$U$1200,'DIAS DE INVENTARIO TAT'!I$1)</f>
        <v>0</v>
      </c>
      <c r="J850">
        <f>+SUMIFS(inv!$D$1:$D$1200,inv!$A$1:$A$1200,$B850,inv!$T$1:$T$1200,$A850,inv!$U$1:$U$1200,'DIAS DE INVENTARIO TAT'!J$1)</f>
        <v>0</v>
      </c>
      <c r="K850">
        <f>+SUMIFS(inv!$D$1:$D$1200,inv!$A$1:$A$1200,$B850,inv!$T$1:$T$1200,$A850,inv!$U$1:$U$1200,'DIAS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+SUMIFS(inv!$D$1:$D$1200,inv!$A$1:$A$1200,$B851,inv!$T$1:$T$1200,$A851,inv!$U$1:$U$1200,'DIAS DE INVENTARIO TAT'!E$1)</f>
        <v>0</v>
      </c>
      <c r="F851">
        <f>+SUMIFS(inv!$D$1:$D$1200,inv!$A$1:$A$1200,$B851,inv!$T$1:$T$1200,$A851,inv!$U$1:$U$1200,'DIAS DE INVENTARIO TAT'!F$1)</f>
        <v>0</v>
      </c>
      <c r="G851">
        <f>+SUMIFS(inv!$D$1:$D$1200,inv!$A$1:$A$1200,$B851,inv!$T$1:$T$1200,$A851,inv!$U$1:$U$1200,'DIAS DE INVENTARIO TAT'!G$1)</f>
        <v>0</v>
      </c>
      <c r="H851">
        <f>+SUMIFS(inv!$D$1:$D$1200,inv!$A$1:$A$1200,$B851,inv!$T$1:$T$1200,$A851,inv!$U$1:$U$1200,'DIAS DE INVENTARIO TAT'!H$1)</f>
        <v>0</v>
      </c>
      <c r="I851">
        <f>+SUMIFS(inv!$D$1:$D$1200,inv!$A$1:$A$1200,$B851,inv!$T$1:$T$1200,$A851,inv!$U$1:$U$1200,'DIAS DE INVENTARIO TAT'!I$1)</f>
        <v>0</v>
      </c>
      <c r="J851">
        <f>+SUMIFS(inv!$D$1:$D$1200,inv!$A$1:$A$1200,$B851,inv!$T$1:$T$1200,$A851,inv!$U$1:$U$1200,'DIAS DE INVENTARIO TAT'!J$1)</f>
        <v>0</v>
      </c>
      <c r="K851">
        <f>+SUMIFS(inv!$D$1:$D$1200,inv!$A$1:$A$1200,$B851,inv!$T$1:$T$1200,$A851,inv!$U$1:$U$1200,'DIAS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+SUMIFS(inv!$D$1:$D$1200,inv!$A$1:$A$1200,$B852,inv!$T$1:$T$1200,$A852,inv!$U$1:$U$1200,'DIAS DE INVENTARIO TAT'!E$1)</f>
        <v>0</v>
      </c>
      <c r="F852">
        <f>+SUMIFS(inv!$D$1:$D$1200,inv!$A$1:$A$1200,$B852,inv!$T$1:$T$1200,$A852,inv!$U$1:$U$1200,'DIAS DE INVENTARIO TAT'!F$1)</f>
        <v>0</v>
      </c>
      <c r="G852">
        <f>+SUMIFS(inv!$D$1:$D$1200,inv!$A$1:$A$1200,$B852,inv!$T$1:$T$1200,$A852,inv!$U$1:$U$1200,'DIAS DE INVENTARIO TAT'!G$1)</f>
        <v>0</v>
      </c>
      <c r="H852">
        <f>+SUMIFS(inv!$D$1:$D$1200,inv!$A$1:$A$1200,$B852,inv!$T$1:$T$1200,$A852,inv!$U$1:$U$1200,'DIAS DE INVENTARIO TAT'!H$1)</f>
        <v>0</v>
      </c>
      <c r="I852">
        <f>+SUMIFS(inv!$D$1:$D$1200,inv!$A$1:$A$1200,$B852,inv!$T$1:$T$1200,$A852,inv!$U$1:$U$1200,'DIAS DE INVENTARIO TAT'!I$1)</f>
        <v>0</v>
      </c>
      <c r="J852">
        <f>+SUMIFS(inv!$D$1:$D$1200,inv!$A$1:$A$1200,$B852,inv!$T$1:$T$1200,$A852,inv!$U$1:$U$1200,'DIAS DE INVENTARIO TAT'!J$1)</f>
        <v>0</v>
      </c>
      <c r="K852">
        <f>+SUMIFS(inv!$D$1:$D$1200,inv!$A$1:$A$1200,$B852,inv!$T$1:$T$1200,$A852,inv!$U$1:$U$1200,'DIAS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+SUMIFS(inv!$D$1:$D$1200,inv!$A$1:$A$1200,$B853,inv!$T$1:$T$1200,$A853,inv!$U$1:$U$1200,'DIAS DE INVENTARIO TAT'!E$1)</f>
        <v>0</v>
      </c>
      <c r="F853">
        <f>+SUMIFS(inv!$D$1:$D$1200,inv!$A$1:$A$1200,$B853,inv!$T$1:$T$1200,$A853,inv!$U$1:$U$1200,'DIAS DE INVENTARIO TAT'!F$1)</f>
        <v>0</v>
      </c>
      <c r="G853">
        <f>+SUMIFS(inv!$D$1:$D$1200,inv!$A$1:$A$1200,$B853,inv!$T$1:$T$1200,$A853,inv!$U$1:$U$1200,'DIAS DE INVENTARIO TAT'!G$1)</f>
        <v>0</v>
      </c>
      <c r="H853">
        <f>+SUMIFS(inv!$D$1:$D$1200,inv!$A$1:$A$1200,$B853,inv!$T$1:$T$1200,$A853,inv!$U$1:$U$1200,'DIAS DE INVENTARIO TAT'!H$1)</f>
        <v>0</v>
      </c>
      <c r="I853">
        <f>+SUMIFS(inv!$D$1:$D$1200,inv!$A$1:$A$1200,$B853,inv!$T$1:$T$1200,$A853,inv!$U$1:$U$1200,'DIAS DE INVENTARIO TAT'!I$1)</f>
        <v>0</v>
      </c>
      <c r="J853">
        <f>+SUMIFS(inv!$D$1:$D$1200,inv!$A$1:$A$1200,$B853,inv!$T$1:$T$1200,$A853,inv!$U$1:$U$1200,'DIAS DE INVENTARIO TAT'!J$1)</f>
        <v>0</v>
      </c>
      <c r="K853">
        <f>+SUMIFS(inv!$D$1:$D$1200,inv!$A$1:$A$1200,$B853,inv!$T$1:$T$1200,$A853,inv!$U$1:$U$1200,'DIAS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+SUMIFS(inv!$D$1:$D$1200,inv!$A$1:$A$1200,$B854,inv!$T$1:$T$1200,$A854,inv!$U$1:$U$1200,'DIAS DE INVENTARIO TAT'!E$1)</f>
        <v>0</v>
      </c>
      <c r="F854">
        <f>+SUMIFS(inv!$D$1:$D$1200,inv!$A$1:$A$1200,$B854,inv!$T$1:$T$1200,$A854,inv!$U$1:$U$1200,'DIAS DE INVENTARIO TAT'!F$1)</f>
        <v>0</v>
      </c>
      <c r="G854">
        <f>+SUMIFS(inv!$D$1:$D$1200,inv!$A$1:$A$1200,$B854,inv!$T$1:$T$1200,$A854,inv!$U$1:$U$1200,'DIAS DE INVENTARIO TAT'!G$1)</f>
        <v>0</v>
      </c>
      <c r="H854">
        <f>+SUMIFS(inv!$D$1:$D$1200,inv!$A$1:$A$1200,$B854,inv!$T$1:$T$1200,$A854,inv!$U$1:$U$1200,'DIAS DE INVENTARIO TAT'!H$1)</f>
        <v>0</v>
      </c>
      <c r="I854">
        <f>+SUMIFS(inv!$D$1:$D$1200,inv!$A$1:$A$1200,$B854,inv!$T$1:$T$1200,$A854,inv!$U$1:$U$1200,'DIAS DE INVENTARIO TAT'!I$1)</f>
        <v>0</v>
      </c>
      <c r="J854">
        <f>+SUMIFS(inv!$D$1:$D$1200,inv!$A$1:$A$1200,$B854,inv!$T$1:$T$1200,$A854,inv!$U$1:$U$1200,'DIAS DE INVENTARIO TAT'!J$1)</f>
        <v>0</v>
      </c>
      <c r="K854">
        <f>+SUMIFS(inv!$D$1:$D$1200,inv!$A$1:$A$1200,$B854,inv!$T$1:$T$1200,$A854,inv!$U$1:$U$1200,'DIAS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+SUMIFS(inv!$D$1:$D$1200,inv!$A$1:$A$1200,$B855,inv!$T$1:$T$1200,$A855,inv!$U$1:$U$1200,'DIAS DE INVENTARIO TAT'!E$1)</f>
        <v>0</v>
      </c>
      <c r="F855">
        <f>+SUMIFS(inv!$D$1:$D$1200,inv!$A$1:$A$1200,$B855,inv!$T$1:$T$1200,$A855,inv!$U$1:$U$1200,'DIAS DE INVENTARIO TAT'!F$1)</f>
        <v>0</v>
      </c>
      <c r="G855">
        <f>+SUMIFS(inv!$D$1:$D$1200,inv!$A$1:$A$1200,$B855,inv!$T$1:$T$1200,$A855,inv!$U$1:$U$1200,'DIAS DE INVENTARIO TAT'!G$1)</f>
        <v>0</v>
      </c>
      <c r="H855">
        <f>+SUMIFS(inv!$D$1:$D$1200,inv!$A$1:$A$1200,$B855,inv!$T$1:$T$1200,$A855,inv!$U$1:$U$1200,'DIAS DE INVENTARIO TAT'!H$1)</f>
        <v>0</v>
      </c>
      <c r="I855">
        <f>+SUMIFS(inv!$D$1:$D$1200,inv!$A$1:$A$1200,$B855,inv!$T$1:$T$1200,$A855,inv!$U$1:$U$1200,'DIAS DE INVENTARIO TAT'!I$1)</f>
        <v>0</v>
      </c>
      <c r="J855">
        <f>+SUMIFS(inv!$D$1:$D$1200,inv!$A$1:$A$1200,$B855,inv!$T$1:$T$1200,$A855,inv!$U$1:$U$1200,'DIAS DE INVENTARIO TAT'!J$1)</f>
        <v>0</v>
      </c>
      <c r="K855">
        <f>+SUMIFS(inv!$D$1:$D$1200,inv!$A$1:$A$1200,$B855,inv!$T$1:$T$1200,$A855,inv!$U$1:$U$1200,'DIAS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+SUMIFS(inv!$D$1:$D$1200,inv!$A$1:$A$1200,$B856,inv!$T$1:$T$1200,$A856,inv!$U$1:$U$1200,'DIAS DE INVENTARIO TAT'!E$1)</f>
        <v>0</v>
      </c>
      <c r="F856">
        <f>+SUMIFS(inv!$D$1:$D$1200,inv!$A$1:$A$1200,$B856,inv!$T$1:$T$1200,$A856,inv!$U$1:$U$1200,'DIAS DE INVENTARIO TAT'!F$1)</f>
        <v>0</v>
      </c>
      <c r="G856">
        <f>+SUMIFS(inv!$D$1:$D$1200,inv!$A$1:$A$1200,$B856,inv!$T$1:$T$1200,$A856,inv!$U$1:$U$1200,'DIAS DE INVENTARIO TAT'!G$1)</f>
        <v>0</v>
      </c>
      <c r="H856">
        <f>+SUMIFS(inv!$D$1:$D$1200,inv!$A$1:$A$1200,$B856,inv!$T$1:$T$1200,$A856,inv!$U$1:$U$1200,'DIAS DE INVENTARIO TAT'!H$1)</f>
        <v>0</v>
      </c>
      <c r="I856">
        <f>+SUMIFS(inv!$D$1:$D$1200,inv!$A$1:$A$1200,$B856,inv!$T$1:$T$1200,$A856,inv!$U$1:$U$1200,'DIAS DE INVENTARIO TAT'!I$1)</f>
        <v>0</v>
      </c>
      <c r="J856">
        <f>+SUMIFS(inv!$D$1:$D$1200,inv!$A$1:$A$1200,$B856,inv!$T$1:$T$1200,$A856,inv!$U$1:$U$1200,'DIAS DE INVENTARIO TAT'!J$1)</f>
        <v>0</v>
      </c>
      <c r="K856">
        <f>+SUMIFS(inv!$D$1:$D$1200,inv!$A$1:$A$1200,$B856,inv!$T$1:$T$1200,$A856,inv!$U$1:$U$1200,'DIAS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+SUMIFS(inv!$D$1:$D$1200,inv!$A$1:$A$1200,$B857,inv!$T$1:$T$1200,$A857,inv!$U$1:$U$1200,'DIAS DE INVENTARIO TAT'!E$1)</f>
        <v>0</v>
      </c>
      <c r="F857">
        <f>+SUMIFS(inv!$D$1:$D$1200,inv!$A$1:$A$1200,$B857,inv!$T$1:$T$1200,$A857,inv!$U$1:$U$1200,'DIAS DE INVENTARIO TAT'!F$1)</f>
        <v>0</v>
      </c>
      <c r="G857">
        <f>+SUMIFS(inv!$D$1:$D$1200,inv!$A$1:$A$1200,$B857,inv!$T$1:$T$1200,$A857,inv!$U$1:$U$1200,'DIAS DE INVENTARIO TAT'!G$1)</f>
        <v>0</v>
      </c>
      <c r="H857">
        <f>+SUMIFS(inv!$D$1:$D$1200,inv!$A$1:$A$1200,$B857,inv!$T$1:$T$1200,$A857,inv!$U$1:$U$1200,'DIAS DE INVENTARIO TAT'!H$1)</f>
        <v>0</v>
      </c>
      <c r="I857">
        <f>+SUMIFS(inv!$D$1:$D$1200,inv!$A$1:$A$1200,$B857,inv!$T$1:$T$1200,$A857,inv!$U$1:$U$1200,'DIAS DE INVENTARIO TAT'!I$1)</f>
        <v>0</v>
      </c>
      <c r="J857">
        <f>+SUMIFS(inv!$D$1:$D$1200,inv!$A$1:$A$1200,$B857,inv!$T$1:$T$1200,$A857,inv!$U$1:$U$1200,'DIAS DE INVENTARIO TAT'!J$1)</f>
        <v>0</v>
      </c>
      <c r="K857">
        <f>+SUMIFS(inv!$D$1:$D$1200,inv!$A$1:$A$1200,$B857,inv!$T$1:$T$1200,$A857,inv!$U$1:$U$1200,'DIAS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+SUMIFS(inv!$D$1:$D$1200,inv!$A$1:$A$1200,$B858,inv!$T$1:$T$1200,$A858,inv!$U$1:$U$1200,'DIAS DE INVENTARIO TAT'!E$1)</f>
        <v>0</v>
      </c>
      <c r="F858">
        <f>+SUMIFS(inv!$D$1:$D$1200,inv!$A$1:$A$1200,$B858,inv!$T$1:$T$1200,$A858,inv!$U$1:$U$1200,'DIAS DE INVENTARIO TAT'!F$1)</f>
        <v>0</v>
      </c>
      <c r="G858">
        <f>+SUMIFS(inv!$D$1:$D$1200,inv!$A$1:$A$1200,$B858,inv!$T$1:$T$1200,$A858,inv!$U$1:$U$1200,'DIAS DE INVENTARIO TAT'!G$1)</f>
        <v>0</v>
      </c>
      <c r="H858">
        <f>+SUMIFS(inv!$D$1:$D$1200,inv!$A$1:$A$1200,$B858,inv!$T$1:$T$1200,$A858,inv!$U$1:$U$1200,'DIAS DE INVENTARIO TAT'!H$1)</f>
        <v>0</v>
      </c>
      <c r="I858">
        <f>+SUMIFS(inv!$D$1:$D$1200,inv!$A$1:$A$1200,$B858,inv!$T$1:$T$1200,$A858,inv!$U$1:$U$1200,'DIAS DE INVENTARIO TAT'!I$1)</f>
        <v>0</v>
      </c>
      <c r="J858">
        <f>+SUMIFS(inv!$D$1:$D$1200,inv!$A$1:$A$1200,$B858,inv!$T$1:$T$1200,$A858,inv!$U$1:$U$1200,'DIAS DE INVENTARIO TAT'!J$1)</f>
        <v>0</v>
      </c>
      <c r="K858">
        <f>+SUMIFS(inv!$D$1:$D$1200,inv!$A$1:$A$1200,$B858,inv!$T$1:$T$1200,$A858,inv!$U$1:$U$1200,'DIAS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+SUMIFS(inv!$D$1:$D$1200,inv!$A$1:$A$1200,$B859,inv!$T$1:$T$1200,$A859,inv!$U$1:$U$1200,'DIAS DE INVENTARIO TAT'!E$1)</f>
        <v>0</v>
      </c>
      <c r="F859">
        <f>+SUMIFS(inv!$D$1:$D$1200,inv!$A$1:$A$1200,$B859,inv!$T$1:$T$1200,$A859,inv!$U$1:$U$1200,'DIAS DE INVENTARIO TAT'!F$1)</f>
        <v>0</v>
      </c>
      <c r="G859">
        <f>+SUMIFS(inv!$D$1:$D$1200,inv!$A$1:$A$1200,$B859,inv!$T$1:$T$1200,$A859,inv!$U$1:$U$1200,'DIAS DE INVENTARIO TAT'!G$1)</f>
        <v>0</v>
      </c>
      <c r="H859">
        <f>+SUMIFS(inv!$D$1:$D$1200,inv!$A$1:$A$1200,$B859,inv!$T$1:$T$1200,$A859,inv!$U$1:$U$1200,'DIAS DE INVENTARIO TAT'!H$1)</f>
        <v>0</v>
      </c>
      <c r="I859">
        <f>+SUMIFS(inv!$D$1:$D$1200,inv!$A$1:$A$1200,$B859,inv!$T$1:$T$1200,$A859,inv!$U$1:$U$1200,'DIAS DE INVENTARIO TAT'!I$1)</f>
        <v>0</v>
      </c>
      <c r="J859">
        <f>+SUMIFS(inv!$D$1:$D$1200,inv!$A$1:$A$1200,$B859,inv!$T$1:$T$1200,$A859,inv!$U$1:$U$1200,'DIAS DE INVENTARIO TAT'!J$1)</f>
        <v>0</v>
      </c>
      <c r="K859">
        <f>+SUMIFS(inv!$D$1:$D$1200,inv!$A$1:$A$1200,$B859,inv!$T$1:$T$1200,$A859,inv!$U$1:$U$1200,'DIAS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+SUMIFS(inv!$D$1:$D$1200,inv!$A$1:$A$1200,$B860,inv!$T$1:$T$1200,$A860,inv!$U$1:$U$1200,'DIAS DE INVENTARIO TAT'!E$1)</f>
        <v>0</v>
      </c>
      <c r="F860">
        <f>+SUMIFS(inv!$D$1:$D$1200,inv!$A$1:$A$1200,$B860,inv!$T$1:$T$1200,$A860,inv!$U$1:$U$1200,'DIAS DE INVENTARIO TAT'!F$1)</f>
        <v>0</v>
      </c>
      <c r="G860">
        <f>+SUMIFS(inv!$D$1:$D$1200,inv!$A$1:$A$1200,$B860,inv!$T$1:$T$1200,$A860,inv!$U$1:$U$1200,'DIAS DE INVENTARIO TAT'!G$1)</f>
        <v>0</v>
      </c>
      <c r="H860">
        <f>+SUMIFS(inv!$D$1:$D$1200,inv!$A$1:$A$1200,$B860,inv!$T$1:$T$1200,$A860,inv!$U$1:$U$1200,'DIAS DE INVENTARIO TAT'!H$1)</f>
        <v>0</v>
      </c>
      <c r="I860">
        <f>+SUMIFS(inv!$D$1:$D$1200,inv!$A$1:$A$1200,$B860,inv!$T$1:$T$1200,$A860,inv!$U$1:$U$1200,'DIAS DE INVENTARIO TAT'!I$1)</f>
        <v>0</v>
      </c>
      <c r="J860">
        <f>+SUMIFS(inv!$D$1:$D$1200,inv!$A$1:$A$1200,$B860,inv!$T$1:$T$1200,$A860,inv!$U$1:$U$1200,'DIAS DE INVENTARIO TAT'!J$1)</f>
        <v>0</v>
      </c>
      <c r="K860">
        <f>+SUMIFS(inv!$D$1:$D$1200,inv!$A$1:$A$1200,$B860,inv!$T$1:$T$1200,$A860,inv!$U$1:$U$1200,'DIAS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+SUMIFS(inv!$D$1:$D$1200,inv!$A$1:$A$1200,$B861,inv!$T$1:$T$1200,$A861,inv!$U$1:$U$1200,'DIAS DE INVENTARIO TAT'!E$1)</f>
        <v>0</v>
      </c>
      <c r="F861">
        <f>+SUMIFS(inv!$D$1:$D$1200,inv!$A$1:$A$1200,$B861,inv!$T$1:$T$1200,$A861,inv!$U$1:$U$1200,'DIAS DE INVENTARIO TAT'!F$1)</f>
        <v>0</v>
      </c>
      <c r="G861">
        <f>+SUMIFS(inv!$D$1:$D$1200,inv!$A$1:$A$1200,$B861,inv!$T$1:$T$1200,$A861,inv!$U$1:$U$1200,'DIAS DE INVENTARIO TAT'!G$1)</f>
        <v>0</v>
      </c>
      <c r="H861">
        <f>+SUMIFS(inv!$D$1:$D$1200,inv!$A$1:$A$1200,$B861,inv!$T$1:$T$1200,$A861,inv!$U$1:$U$1200,'DIAS DE INVENTARIO TAT'!H$1)</f>
        <v>0</v>
      </c>
      <c r="I861">
        <f>+SUMIFS(inv!$D$1:$D$1200,inv!$A$1:$A$1200,$B861,inv!$T$1:$T$1200,$A861,inv!$U$1:$U$1200,'DIAS DE INVENTARIO TAT'!I$1)</f>
        <v>0</v>
      </c>
      <c r="J861">
        <f>+SUMIFS(inv!$D$1:$D$1200,inv!$A$1:$A$1200,$B861,inv!$T$1:$T$1200,$A861,inv!$U$1:$U$1200,'DIAS DE INVENTARIO TAT'!J$1)</f>
        <v>0</v>
      </c>
      <c r="K861">
        <f>+SUMIFS(inv!$D$1:$D$1200,inv!$A$1:$A$1200,$B861,inv!$T$1:$T$1200,$A861,inv!$U$1:$U$1200,'DIAS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1386</v>
      </c>
      <c r="E862">
        <f>+SUMIFS(inv!$D$1:$D$1200,inv!$A$1:$A$1200,$B862,inv!$T$1:$T$1200,$A862,inv!$U$1:$U$1200,'DIAS DE INVENTARIO TAT'!E$1)</f>
        <v>0</v>
      </c>
      <c r="F862">
        <f>+SUMIFS(inv!$D$1:$D$1200,inv!$A$1:$A$1200,$B862,inv!$T$1:$T$1200,$A862,inv!$U$1:$U$1200,'DIAS DE INVENTARIO TAT'!F$1)</f>
        <v>0</v>
      </c>
      <c r="G862">
        <f>+SUMIFS(inv!$D$1:$D$1200,inv!$A$1:$A$1200,$B862,inv!$T$1:$T$1200,$A862,inv!$U$1:$U$1200,'DIAS DE INVENTARIO TAT'!G$1)</f>
        <v>1386</v>
      </c>
      <c r="H862">
        <f>+SUMIFS(inv!$D$1:$D$1200,inv!$A$1:$A$1200,$B862,inv!$T$1:$T$1200,$A862,inv!$U$1:$U$1200,'DIAS DE INVENTARIO TAT'!H$1)</f>
        <v>0</v>
      </c>
      <c r="I862">
        <f>+SUMIFS(inv!$D$1:$D$1200,inv!$A$1:$A$1200,$B862,inv!$T$1:$T$1200,$A862,inv!$U$1:$U$1200,'DIAS DE INVENTARIO TAT'!I$1)</f>
        <v>0</v>
      </c>
      <c r="J862">
        <f>+SUMIFS(inv!$D$1:$D$1200,inv!$A$1:$A$1200,$B862,inv!$T$1:$T$1200,$A862,inv!$U$1:$U$1200,'DIAS DE INVENTARIO TAT'!J$1)</f>
        <v>0</v>
      </c>
      <c r="K862">
        <f>+SUMIFS(inv!$D$1:$D$1200,inv!$A$1:$A$1200,$B862,inv!$T$1:$T$1200,$A862,inv!$U$1:$U$1200,'DIAS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+SUMIFS(inv!$D$1:$D$1200,inv!$A$1:$A$1200,$B863,inv!$T$1:$T$1200,$A863,inv!$U$1:$U$1200,'DIAS DE INVENTARIO TAT'!E$1)</f>
        <v>0</v>
      </c>
      <c r="F863">
        <f>+SUMIFS(inv!$D$1:$D$1200,inv!$A$1:$A$1200,$B863,inv!$T$1:$T$1200,$A863,inv!$U$1:$U$1200,'DIAS DE INVENTARIO TAT'!F$1)</f>
        <v>0</v>
      </c>
      <c r="G863">
        <f>+SUMIFS(inv!$D$1:$D$1200,inv!$A$1:$A$1200,$B863,inv!$T$1:$T$1200,$A863,inv!$U$1:$U$1200,'DIAS DE INVENTARIO TAT'!G$1)</f>
        <v>0</v>
      </c>
      <c r="H863">
        <f>+SUMIFS(inv!$D$1:$D$1200,inv!$A$1:$A$1200,$B863,inv!$T$1:$T$1200,$A863,inv!$U$1:$U$1200,'DIAS DE INVENTARIO TAT'!H$1)</f>
        <v>0</v>
      </c>
      <c r="I863">
        <f>+SUMIFS(inv!$D$1:$D$1200,inv!$A$1:$A$1200,$B863,inv!$T$1:$T$1200,$A863,inv!$U$1:$U$1200,'DIAS DE INVENTARIO TAT'!I$1)</f>
        <v>0</v>
      </c>
      <c r="J863">
        <f>+SUMIFS(inv!$D$1:$D$1200,inv!$A$1:$A$1200,$B863,inv!$T$1:$T$1200,$A863,inv!$U$1:$U$1200,'DIAS DE INVENTARIO TAT'!J$1)</f>
        <v>0</v>
      </c>
      <c r="K863">
        <f>+SUMIFS(inv!$D$1:$D$1200,inv!$A$1:$A$1200,$B863,inv!$T$1:$T$1200,$A863,inv!$U$1:$U$1200,'DIAS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+SUMIFS(inv!$D$1:$D$1200,inv!$A$1:$A$1200,$B864,inv!$T$1:$T$1200,$A864,inv!$U$1:$U$1200,'DIAS DE INVENTARIO TAT'!E$1)</f>
        <v>0</v>
      </c>
      <c r="F864">
        <f>+SUMIFS(inv!$D$1:$D$1200,inv!$A$1:$A$1200,$B864,inv!$T$1:$T$1200,$A864,inv!$U$1:$U$1200,'DIAS DE INVENTARIO TAT'!F$1)</f>
        <v>0</v>
      </c>
      <c r="G864">
        <f>+SUMIFS(inv!$D$1:$D$1200,inv!$A$1:$A$1200,$B864,inv!$T$1:$T$1200,$A864,inv!$U$1:$U$1200,'DIAS DE INVENTARIO TAT'!G$1)</f>
        <v>0</v>
      </c>
      <c r="H864">
        <f>+SUMIFS(inv!$D$1:$D$1200,inv!$A$1:$A$1200,$B864,inv!$T$1:$T$1200,$A864,inv!$U$1:$U$1200,'DIAS DE INVENTARIO TAT'!H$1)</f>
        <v>0</v>
      </c>
      <c r="I864">
        <f>+SUMIFS(inv!$D$1:$D$1200,inv!$A$1:$A$1200,$B864,inv!$T$1:$T$1200,$A864,inv!$U$1:$U$1200,'DIAS DE INVENTARIO TAT'!I$1)</f>
        <v>0</v>
      </c>
      <c r="J864">
        <f>+SUMIFS(inv!$D$1:$D$1200,inv!$A$1:$A$1200,$B864,inv!$T$1:$T$1200,$A864,inv!$U$1:$U$1200,'DIAS DE INVENTARIO TAT'!J$1)</f>
        <v>0</v>
      </c>
      <c r="K864">
        <f>+SUMIFS(inv!$D$1:$D$1200,inv!$A$1:$A$1200,$B864,inv!$T$1:$T$1200,$A864,inv!$U$1:$U$1200,'DIAS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+SUMIFS(inv!$D$1:$D$1200,inv!$A$1:$A$1200,$B865,inv!$T$1:$T$1200,$A865,inv!$U$1:$U$1200,'DIAS DE INVENTARIO TAT'!E$1)</f>
        <v>0</v>
      </c>
      <c r="F865">
        <f>+SUMIFS(inv!$D$1:$D$1200,inv!$A$1:$A$1200,$B865,inv!$T$1:$T$1200,$A865,inv!$U$1:$U$1200,'DIAS DE INVENTARIO TAT'!F$1)</f>
        <v>0</v>
      </c>
      <c r="G865">
        <f>+SUMIFS(inv!$D$1:$D$1200,inv!$A$1:$A$1200,$B865,inv!$T$1:$T$1200,$A865,inv!$U$1:$U$1200,'DIAS DE INVENTARIO TAT'!G$1)</f>
        <v>0</v>
      </c>
      <c r="H865">
        <f>+SUMIFS(inv!$D$1:$D$1200,inv!$A$1:$A$1200,$B865,inv!$T$1:$T$1200,$A865,inv!$U$1:$U$1200,'DIAS DE INVENTARIO TAT'!H$1)</f>
        <v>0</v>
      </c>
      <c r="I865">
        <f>+SUMIFS(inv!$D$1:$D$1200,inv!$A$1:$A$1200,$B865,inv!$T$1:$T$1200,$A865,inv!$U$1:$U$1200,'DIAS DE INVENTARIO TAT'!I$1)</f>
        <v>0</v>
      </c>
      <c r="J865">
        <f>+SUMIFS(inv!$D$1:$D$1200,inv!$A$1:$A$1200,$B865,inv!$T$1:$T$1200,$A865,inv!$U$1:$U$1200,'DIAS DE INVENTARIO TAT'!J$1)</f>
        <v>0</v>
      </c>
      <c r="K865">
        <f>+SUMIFS(inv!$D$1:$D$1200,inv!$A$1:$A$1200,$B865,inv!$T$1:$T$1200,$A865,inv!$U$1:$U$1200,'DIAS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+SUMIFS(inv!$D$1:$D$1200,inv!$A$1:$A$1200,$B866,inv!$T$1:$T$1200,$A866,inv!$U$1:$U$1200,'DIAS DE INVENTARIO TAT'!E$1)</f>
        <v>0</v>
      </c>
      <c r="F866">
        <f>+SUMIFS(inv!$D$1:$D$1200,inv!$A$1:$A$1200,$B866,inv!$T$1:$T$1200,$A866,inv!$U$1:$U$1200,'DIAS DE INVENTARIO TAT'!F$1)</f>
        <v>0</v>
      </c>
      <c r="G866">
        <f>+SUMIFS(inv!$D$1:$D$1200,inv!$A$1:$A$1200,$B866,inv!$T$1:$T$1200,$A866,inv!$U$1:$U$1200,'DIAS DE INVENTARIO TAT'!G$1)</f>
        <v>0</v>
      </c>
      <c r="H866">
        <f>+SUMIFS(inv!$D$1:$D$1200,inv!$A$1:$A$1200,$B866,inv!$T$1:$T$1200,$A866,inv!$U$1:$U$1200,'DIAS DE INVENTARIO TAT'!H$1)</f>
        <v>0</v>
      </c>
      <c r="I866">
        <f>+SUMIFS(inv!$D$1:$D$1200,inv!$A$1:$A$1200,$B866,inv!$T$1:$T$1200,$A866,inv!$U$1:$U$1200,'DIAS DE INVENTARIO TAT'!I$1)</f>
        <v>0</v>
      </c>
      <c r="J866">
        <f>+SUMIFS(inv!$D$1:$D$1200,inv!$A$1:$A$1200,$B866,inv!$T$1:$T$1200,$A866,inv!$U$1:$U$1200,'DIAS DE INVENTARIO TAT'!J$1)</f>
        <v>0</v>
      </c>
      <c r="K866">
        <f>+SUMIFS(inv!$D$1:$D$1200,inv!$A$1:$A$1200,$B866,inv!$T$1:$T$1200,$A866,inv!$U$1:$U$1200,'DIAS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+SUMIFS(inv!$D$1:$D$1200,inv!$A$1:$A$1200,$B867,inv!$T$1:$T$1200,$A867,inv!$U$1:$U$1200,'DIAS DE INVENTARIO TAT'!E$1)</f>
        <v>0</v>
      </c>
      <c r="F867">
        <f>+SUMIFS(inv!$D$1:$D$1200,inv!$A$1:$A$1200,$B867,inv!$T$1:$T$1200,$A867,inv!$U$1:$U$1200,'DIAS DE INVENTARIO TAT'!F$1)</f>
        <v>0</v>
      </c>
      <c r="G867">
        <f>+SUMIFS(inv!$D$1:$D$1200,inv!$A$1:$A$1200,$B867,inv!$T$1:$T$1200,$A867,inv!$U$1:$U$1200,'DIAS DE INVENTARIO TAT'!G$1)</f>
        <v>0</v>
      </c>
      <c r="H867">
        <f>+SUMIFS(inv!$D$1:$D$1200,inv!$A$1:$A$1200,$B867,inv!$T$1:$T$1200,$A867,inv!$U$1:$U$1200,'DIAS DE INVENTARIO TAT'!H$1)</f>
        <v>0</v>
      </c>
      <c r="I867">
        <f>+SUMIFS(inv!$D$1:$D$1200,inv!$A$1:$A$1200,$B867,inv!$T$1:$T$1200,$A867,inv!$U$1:$U$1200,'DIAS DE INVENTARIO TAT'!I$1)</f>
        <v>0</v>
      </c>
      <c r="J867">
        <f>+SUMIFS(inv!$D$1:$D$1200,inv!$A$1:$A$1200,$B867,inv!$T$1:$T$1200,$A867,inv!$U$1:$U$1200,'DIAS DE INVENTARIO TAT'!J$1)</f>
        <v>0</v>
      </c>
      <c r="K867">
        <f>+SUMIFS(inv!$D$1:$D$1200,inv!$A$1:$A$1200,$B867,inv!$T$1:$T$1200,$A867,inv!$U$1:$U$1200,'DIAS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+SUMIFS(inv!$D$1:$D$1200,inv!$A$1:$A$1200,$B868,inv!$T$1:$T$1200,$A868,inv!$U$1:$U$1200,'DIAS DE INVENTARIO TAT'!E$1)</f>
        <v>0</v>
      </c>
      <c r="F868">
        <f>+SUMIFS(inv!$D$1:$D$1200,inv!$A$1:$A$1200,$B868,inv!$T$1:$T$1200,$A868,inv!$U$1:$U$1200,'DIAS DE INVENTARIO TAT'!F$1)</f>
        <v>0</v>
      </c>
      <c r="G868">
        <f>+SUMIFS(inv!$D$1:$D$1200,inv!$A$1:$A$1200,$B868,inv!$T$1:$T$1200,$A868,inv!$U$1:$U$1200,'DIAS DE INVENTARIO TAT'!G$1)</f>
        <v>0</v>
      </c>
      <c r="H868">
        <f>+SUMIFS(inv!$D$1:$D$1200,inv!$A$1:$A$1200,$B868,inv!$T$1:$T$1200,$A868,inv!$U$1:$U$1200,'DIAS DE INVENTARIO TAT'!H$1)</f>
        <v>0</v>
      </c>
      <c r="I868">
        <f>+SUMIFS(inv!$D$1:$D$1200,inv!$A$1:$A$1200,$B868,inv!$T$1:$T$1200,$A868,inv!$U$1:$U$1200,'DIAS DE INVENTARIO TAT'!I$1)</f>
        <v>0</v>
      </c>
      <c r="J868">
        <f>+SUMIFS(inv!$D$1:$D$1200,inv!$A$1:$A$1200,$B868,inv!$T$1:$T$1200,$A868,inv!$U$1:$U$1200,'DIAS DE INVENTARIO TAT'!J$1)</f>
        <v>0</v>
      </c>
      <c r="K868">
        <f>+SUMIFS(inv!$D$1:$D$1200,inv!$A$1:$A$1200,$B868,inv!$T$1:$T$1200,$A868,inv!$U$1:$U$1200,'DIAS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+SUMIFS(inv!$D$1:$D$1200,inv!$A$1:$A$1200,$B869,inv!$T$1:$T$1200,$A869,inv!$U$1:$U$1200,'DIAS DE INVENTARIO TAT'!E$1)</f>
        <v>0</v>
      </c>
      <c r="F869">
        <f>+SUMIFS(inv!$D$1:$D$1200,inv!$A$1:$A$1200,$B869,inv!$T$1:$T$1200,$A869,inv!$U$1:$U$1200,'DIAS DE INVENTARIO TAT'!F$1)</f>
        <v>0</v>
      </c>
      <c r="G869">
        <f>+SUMIFS(inv!$D$1:$D$1200,inv!$A$1:$A$1200,$B869,inv!$T$1:$T$1200,$A869,inv!$U$1:$U$1200,'DIAS DE INVENTARIO TAT'!G$1)</f>
        <v>0</v>
      </c>
      <c r="H869">
        <f>+SUMIFS(inv!$D$1:$D$1200,inv!$A$1:$A$1200,$B869,inv!$T$1:$T$1200,$A869,inv!$U$1:$U$1200,'DIAS DE INVENTARIO TAT'!H$1)</f>
        <v>0</v>
      </c>
      <c r="I869">
        <f>+SUMIFS(inv!$D$1:$D$1200,inv!$A$1:$A$1200,$B869,inv!$T$1:$T$1200,$A869,inv!$U$1:$U$1200,'DIAS DE INVENTARIO TAT'!I$1)</f>
        <v>0</v>
      </c>
      <c r="J869">
        <f>+SUMIFS(inv!$D$1:$D$1200,inv!$A$1:$A$1200,$B869,inv!$T$1:$T$1200,$A869,inv!$U$1:$U$1200,'DIAS DE INVENTARIO TAT'!J$1)</f>
        <v>0</v>
      </c>
      <c r="K869">
        <f>+SUMIFS(inv!$D$1:$D$1200,inv!$A$1:$A$1200,$B869,inv!$T$1:$T$1200,$A869,inv!$U$1:$U$1200,'DIAS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+SUMIFS(inv!$D$1:$D$1200,inv!$A$1:$A$1200,$B870,inv!$T$1:$T$1200,$A870,inv!$U$1:$U$1200,'DIAS DE INVENTARIO TAT'!E$1)</f>
        <v>0</v>
      </c>
      <c r="F870">
        <f>+SUMIFS(inv!$D$1:$D$1200,inv!$A$1:$A$1200,$B870,inv!$T$1:$T$1200,$A870,inv!$U$1:$U$1200,'DIAS DE INVENTARIO TAT'!F$1)</f>
        <v>0</v>
      </c>
      <c r="G870">
        <f>+SUMIFS(inv!$D$1:$D$1200,inv!$A$1:$A$1200,$B870,inv!$T$1:$T$1200,$A870,inv!$U$1:$U$1200,'DIAS DE INVENTARIO TAT'!G$1)</f>
        <v>0</v>
      </c>
      <c r="H870">
        <f>+SUMIFS(inv!$D$1:$D$1200,inv!$A$1:$A$1200,$B870,inv!$T$1:$T$1200,$A870,inv!$U$1:$U$1200,'DIAS DE INVENTARIO TAT'!H$1)</f>
        <v>0</v>
      </c>
      <c r="I870">
        <f>+SUMIFS(inv!$D$1:$D$1200,inv!$A$1:$A$1200,$B870,inv!$T$1:$T$1200,$A870,inv!$U$1:$U$1200,'DIAS DE INVENTARIO TAT'!I$1)</f>
        <v>0</v>
      </c>
      <c r="J870">
        <f>+SUMIFS(inv!$D$1:$D$1200,inv!$A$1:$A$1200,$B870,inv!$T$1:$T$1200,$A870,inv!$U$1:$U$1200,'DIAS DE INVENTARIO TAT'!J$1)</f>
        <v>0</v>
      </c>
      <c r="K870">
        <f>+SUMIFS(inv!$D$1:$D$1200,inv!$A$1:$A$1200,$B870,inv!$T$1:$T$1200,$A870,inv!$U$1:$U$1200,'DIAS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+SUMIFS(inv!$D$1:$D$1200,inv!$A$1:$A$1200,$B871,inv!$T$1:$T$1200,$A871,inv!$U$1:$U$1200,'DIAS DE INVENTARIO TAT'!E$1)</f>
        <v>0</v>
      </c>
      <c r="F871">
        <f>+SUMIFS(inv!$D$1:$D$1200,inv!$A$1:$A$1200,$B871,inv!$T$1:$T$1200,$A871,inv!$U$1:$U$1200,'DIAS DE INVENTARIO TAT'!F$1)</f>
        <v>0</v>
      </c>
      <c r="G871">
        <f>+SUMIFS(inv!$D$1:$D$1200,inv!$A$1:$A$1200,$B871,inv!$T$1:$T$1200,$A871,inv!$U$1:$U$1200,'DIAS DE INVENTARIO TAT'!G$1)</f>
        <v>0</v>
      </c>
      <c r="H871">
        <f>+SUMIFS(inv!$D$1:$D$1200,inv!$A$1:$A$1200,$B871,inv!$T$1:$T$1200,$A871,inv!$U$1:$U$1200,'DIAS DE INVENTARIO TAT'!H$1)</f>
        <v>0</v>
      </c>
      <c r="I871">
        <f>+SUMIFS(inv!$D$1:$D$1200,inv!$A$1:$A$1200,$B871,inv!$T$1:$T$1200,$A871,inv!$U$1:$U$1200,'DIAS DE INVENTARIO TAT'!I$1)</f>
        <v>0</v>
      </c>
      <c r="J871">
        <f>+SUMIFS(inv!$D$1:$D$1200,inv!$A$1:$A$1200,$B871,inv!$T$1:$T$1200,$A871,inv!$U$1:$U$1200,'DIAS DE INVENTARIO TAT'!J$1)</f>
        <v>0</v>
      </c>
      <c r="K871">
        <f>+SUMIFS(inv!$D$1:$D$1200,inv!$A$1:$A$1200,$B871,inv!$T$1:$T$1200,$A871,inv!$U$1:$U$1200,'DIAS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+SUMIFS(inv!$D$1:$D$1200,inv!$A$1:$A$1200,$B872,inv!$T$1:$T$1200,$A872,inv!$U$1:$U$1200,'DIAS DE INVENTARIO TAT'!E$1)</f>
        <v>0</v>
      </c>
      <c r="F872">
        <f>+SUMIFS(inv!$D$1:$D$1200,inv!$A$1:$A$1200,$B872,inv!$T$1:$T$1200,$A872,inv!$U$1:$U$1200,'DIAS DE INVENTARIO TAT'!F$1)</f>
        <v>0</v>
      </c>
      <c r="G872">
        <f>+SUMIFS(inv!$D$1:$D$1200,inv!$A$1:$A$1200,$B872,inv!$T$1:$T$1200,$A872,inv!$U$1:$U$1200,'DIAS DE INVENTARIO TAT'!G$1)</f>
        <v>0</v>
      </c>
      <c r="H872">
        <f>+SUMIFS(inv!$D$1:$D$1200,inv!$A$1:$A$1200,$B872,inv!$T$1:$T$1200,$A872,inv!$U$1:$U$1200,'DIAS DE INVENTARIO TAT'!H$1)</f>
        <v>0</v>
      </c>
      <c r="I872">
        <f>+SUMIFS(inv!$D$1:$D$1200,inv!$A$1:$A$1200,$B872,inv!$T$1:$T$1200,$A872,inv!$U$1:$U$1200,'DIAS DE INVENTARIO TAT'!I$1)</f>
        <v>0</v>
      </c>
      <c r="J872">
        <f>+SUMIFS(inv!$D$1:$D$1200,inv!$A$1:$A$1200,$B872,inv!$T$1:$T$1200,$A872,inv!$U$1:$U$1200,'DIAS DE INVENTARIO TAT'!J$1)</f>
        <v>0</v>
      </c>
      <c r="K872">
        <f>+SUMIFS(inv!$D$1:$D$1200,inv!$A$1:$A$1200,$B872,inv!$T$1:$T$1200,$A872,inv!$U$1:$U$1200,'DIAS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+SUMIFS(inv!$D$1:$D$1200,inv!$A$1:$A$1200,$B873,inv!$T$1:$T$1200,$A873,inv!$U$1:$U$1200,'DIAS DE INVENTARIO TAT'!E$1)</f>
        <v>0</v>
      </c>
      <c r="F873">
        <f>+SUMIFS(inv!$D$1:$D$1200,inv!$A$1:$A$1200,$B873,inv!$T$1:$T$1200,$A873,inv!$U$1:$U$1200,'DIAS DE INVENTARIO TAT'!F$1)</f>
        <v>0</v>
      </c>
      <c r="G873">
        <f>+SUMIFS(inv!$D$1:$D$1200,inv!$A$1:$A$1200,$B873,inv!$T$1:$T$1200,$A873,inv!$U$1:$U$1200,'DIAS DE INVENTARIO TAT'!G$1)</f>
        <v>0</v>
      </c>
      <c r="H873">
        <f>+SUMIFS(inv!$D$1:$D$1200,inv!$A$1:$A$1200,$B873,inv!$T$1:$T$1200,$A873,inv!$U$1:$U$1200,'DIAS DE INVENTARIO TAT'!H$1)</f>
        <v>0</v>
      </c>
      <c r="I873">
        <f>+SUMIFS(inv!$D$1:$D$1200,inv!$A$1:$A$1200,$B873,inv!$T$1:$T$1200,$A873,inv!$U$1:$U$1200,'DIAS DE INVENTARIO TAT'!I$1)</f>
        <v>0</v>
      </c>
      <c r="J873">
        <f>+SUMIFS(inv!$D$1:$D$1200,inv!$A$1:$A$1200,$B873,inv!$T$1:$T$1200,$A873,inv!$U$1:$U$1200,'DIAS DE INVENTARIO TAT'!J$1)</f>
        <v>0</v>
      </c>
      <c r="K873">
        <f>+SUMIFS(inv!$D$1:$D$1200,inv!$A$1:$A$1200,$B873,inv!$T$1:$T$1200,$A873,inv!$U$1:$U$1200,'DIAS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+SUMIFS(inv!$D$1:$D$1200,inv!$A$1:$A$1200,$B874,inv!$T$1:$T$1200,$A874,inv!$U$1:$U$1200,'DIAS DE INVENTARIO TAT'!E$1)</f>
        <v>0</v>
      </c>
      <c r="F874">
        <f>+SUMIFS(inv!$D$1:$D$1200,inv!$A$1:$A$1200,$B874,inv!$T$1:$T$1200,$A874,inv!$U$1:$U$1200,'DIAS DE INVENTARIO TAT'!F$1)</f>
        <v>0</v>
      </c>
      <c r="G874">
        <f>+SUMIFS(inv!$D$1:$D$1200,inv!$A$1:$A$1200,$B874,inv!$T$1:$T$1200,$A874,inv!$U$1:$U$1200,'DIAS DE INVENTARIO TAT'!G$1)</f>
        <v>0</v>
      </c>
      <c r="H874">
        <f>+SUMIFS(inv!$D$1:$D$1200,inv!$A$1:$A$1200,$B874,inv!$T$1:$T$1200,$A874,inv!$U$1:$U$1200,'DIAS DE INVENTARIO TAT'!H$1)</f>
        <v>0</v>
      </c>
      <c r="I874">
        <f>+SUMIFS(inv!$D$1:$D$1200,inv!$A$1:$A$1200,$B874,inv!$T$1:$T$1200,$A874,inv!$U$1:$U$1200,'DIAS DE INVENTARIO TAT'!I$1)</f>
        <v>0</v>
      </c>
      <c r="J874">
        <f>+SUMIFS(inv!$D$1:$D$1200,inv!$A$1:$A$1200,$B874,inv!$T$1:$T$1200,$A874,inv!$U$1:$U$1200,'DIAS DE INVENTARIO TAT'!J$1)</f>
        <v>0</v>
      </c>
      <c r="K874">
        <f>+SUMIFS(inv!$D$1:$D$1200,inv!$A$1:$A$1200,$B874,inv!$T$1:$T$1200,$A874,inv!$U$1:$U$1200,'DIAS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+SUMIFS(inv!$D$1:$D$1200,inv!$A$1:$A$1200,$B875,inv!$T$1:$T$1200,$A875,inv!$U$1:$U$1200,'DIAS DE INVENTARIO TAT'!E$1)</f>
        <v>0</v>
      </c>
      <c r="F875">
        <f>+SUMIFS(inv!$D$1:$D$1200,inv!$A$1:$A$1200,$B875,inv!$T$1:$T$1200,$A875,inv!$U$1:$U$1200,'DIAS DE INVENTARIO TAT'!F$1)</f>
        <v>0</v>
      </c>
      <c r="G875">
        <f>+SUMIFS(inv!$D$1:$D$1200,inv!$A$1:$A$1200,$B875,inv!$T$1:$T$1200,$A875,inv!$U$1:$U$1200,'DIAS DE INVENTARIO TAT'!G$1)</f>
        <v>0</v>
      </c>
      <c r="H875">
        <f>+SUMIFS(inv!$D$1:$D$1200,inv!$A$1:$A$1200,$B875,inv!$T$1:$T$1200,$A875,inv!$U$1:$U$1200,'DIAS DE INVENTARIO TAT'!H$1)</f>
        <v>0</v>
      </c>
      <c r="I875">
        <f>+SUMIFS(inv!$D$1:$D$1200,inv!$A$1:$A$1200,$B875,inv!$T$1:$T$1200,$A875,inv!$U$1:$U$1200,'DIAS DE INVENTARIO TAT'!I$1)</f>
        <v>0</v>
      </c>
      <c r="J875">
        <f>+SUMIFS(inv!$D$1:$D$1200,inv!$A$1:$A$1200,$B875,inv!$T$1:$T$1200,$A875,inv!$U$1:$U$1200,'DIAS DE INVENTARIO TAT'!J$1)</f>
        <v>0</v>
      </c>
      <c r="K875">
        <f>+SUMIFS(inv!$D$1:$D$1200,inv!$A$1:$A$1200,$B875,inv!$T$1:$T$1200,$A875,inv!$U$1:$U$1200,'DIAS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+SUMIFS(inv!$D$1:$D$1200,inv!$A$1:$A$1200,$B876,inv!$T$1:$T$1200,$A876,inv!$U$1:$U$1200,'DIAS DE INVENTARIO TAT'!E$1)</f>
        <v>0</v>
      </c>
      <c r="F876">
        <f>+SUMIFS(inv!$D$1:$D$1200,inv!$A$1:$A$1200,$B876,inv!$T$1:$T$1200,$A876,inv!$U$1:$U$1200,'DIAS DE INVENTARIO TAT'!F$1)</f>
        <v>0</v>
      </c>
      <c r="G876">
        <f>+SUMIFS(inv!$D$1:$D$1200,inv!$A$1:$A$1200,$B876,inv!$T$1:$T$1200,$A876,inv!$U$1:$U$1200,'DIAS DE INVENTARIO TAT'!G$1)</f>
        <v>0</v>
      </c>
      <c r="H876">
        <f>+SUMIFS(inv!$D$1:$D$1200,inv!$A$1:$A$1200,$B876,inv!$T$1:$T$1200,$A876,inv!$U$1:$U$1200,'DIAS DE INVENTARIO TAT'!H$1)</f>
        <v>0</v>
      </c>
      <c r="I876">
        <f>+SUMIFS(inv!$D$1:$D$1200,inv!$A$1:$A$1200,$B876,inv!$T$1:$T$1200,$A876,inv!$U$1:$U$1200,'DIAS DE INVENTARIO TAT'!I$1)</f>
        <v>0</v>
      </c>
      <c r="J876">
        <f>+SUMIFS(inv!$D$1:$D$1200,inv!$A$1:$A$1200,$B876,inv!$T$1:$T$1200,$A876,inv!$U$1:$U$1200,'DIAS DE INVENTARIO TAT'!J$1)</f>
        <v>0</v>
      </c>
      <c r="K876">
        <f>+SUMIFS(inv!$D$1:$D$1200,inv!$A$1:$A$1200,$B876,inv!$T$1:$T$1200,$A876,inv!$U$1:$U$1200,'DIAS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+SUMIFS(inv!$D$1:$D$1200,inv!$A$1:$A$1200,$B877,inv!$T$1:$T$1200,$A877,inv!$U$1:$U$1200,'DIAS DE INVENTARIO TAT'!E$1)</f>
        <v>0</v>
      </c>
      <c r="F877">
        <f>+SUMIFS(inv!$D$1:$D$1200,inv!$A$1:$A$1200,$B877,inv!$T$1:$T$1200,$A877,inv!$U$1:$U$1200,'DIAS DE INVENTARIO TAT'!F$1)</f>
        <v>0</v>
      </c>
      <c r="G877">
        <f>+SUMIFS(inv!$D$1:$D$1200,inv!$A$1:$A$1200,$B877,inv!$T$1:$T$1200,$A877,inv!$U$1:$U$1200,'DIAS DE INVENTARIO TAT'!G$1)</f>
        <v>0</v>
      </c>
      <c r="H877">
        <f>+SUMIFS(inv!$D$1:$D$1200,inv!$A$1:$A$1200,$B877,inv!$T$1:$T$1200,$A877,inv!$U$1:$U$1200,'DIAS DE INVENTARIO TAT'!H$1)</f>
        <v>0</v>
      </c>
      <c r="I877">
        <f>+SUMIFS(inv!$D$1:$D$1200,inv!$A$1:$A$1200,$B877,inv!$T$1:$T$1200,$A877,inv!$U$1:$U$1200,'DIAS DE INVENTARIO TAT'!I$1)</f>
        <v>0</v>
      </c>
      <c r="J877">
        <f>+SUMIFS(inv!$D$1:$D$1200,inv!$A$1:$A$1200,$B877,inv!$T$1:$T$1200,$A877,inv!$U$1:$U$1200,'DIAS DE INVENTARIO TAT'!J$1)</f>
        <v>0</v>
      </c>
      <c r="K877">
        <f>+SUMIFS(inv!$D$1:$D$1200,inv!$A$1:$A$1200,$B877,inv!$T$1:$T$1200,$A877,inv!$U$1:$U$1200,'DIAS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+SUMIFS(inv!$D$1:$D$1200,inv!$A$1:$A$1200,$B878,inv!$T$1:$T$1200,$A878,inv!$U$1:$U$1200,'DIAS DE INVENTARIO TAT'!E$1)</f>
        <v>0</v>
      </c>
      <c r="F878">
        <f>+SUMIFS(inv!$D$1:$D$1200,inv!$A$1:$A$1200,$B878,inv!$T$1:$T$1200,$A878,inv!$U$1:$U$1200,'DIAS DE INVENTARIO TAT'!F$1)</f>
        <v>0</v>
      </c>
      <c r="G878">
        <f>+SUMIFS(inv!$D$1:$D$1200,inv!$A$1:$A$1200,$B878,inv!$T$1:$T$1200,$A878,inv!$U$1:$U$1200,'DIAS DE INVENTARIO TAT'!G$1)</f>
        <v>0</v>
      </c>
      <c r="H878">
        <f>+SUMIFS(inv!$D$1:$D$1200,inv!$A$1:$A$1200,$B878,inv!$T$1:$T$1200,$A878,inv!$U$1:$U$1200,'DIAS DE INVENTARIO TAT'!H$1)</f>
        <v>0</v>
      </c>
      <c r="I878">
        <f>+SUMIFS(inv!$D$1:$D$1200,inv!$A$1:$A$1200,$B878,inv!$T$1:$T$1200,$A878,inv!$U$1:$U$1200,'DIAS DE INVENTARIO TAT'!I$1)</f>
        <v>0</v>
      </c>
      <c r="J878">
        <f>+SUMIFS(inv!$D$1:$D$1200,inv!$A$1:$A$1200,$B878,inv!$T$1:$T$1200,$A878,inv!$U$1:$U$1200,'DIAS DE INVENTARIO TAT'!J$1)</f>
        <v>0</v>
      </c>
      <c r="K878">
        <f>+SUMIFS(inv!$D$1:$D$1200,inv!$A$1:$A$1200,$B878,inv!$T$1:$T$1200,$A878,inv!$U$1:$U$1200,'DIAS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+SUMIFS(inv!$D$1:$D$1200,inv!$A$1:$A$1200,$B879,inv!$T$1:$T$1200,$A879,inv!$U$1:$U$1200,'DIAS DE INVENTARIO TAT'!E$1)</f>
        <v>0</v>
      </c>
      <c r="F879">
        <f>+SUMIFS(inv!$D$1:$D$1200,inv!$A$1:$A$1200,$B879,inv!$T$1:$T$1200,$A879,inv!$U$1:$U$1200,'DIAS DE INVENTARIO TAT'!F$1)</f>
        <v>0</v>
      </c>
      <c r="G879">
        <f>+SUMIFS(inv!$D$1:$D$1200,inv!$A$1:$A$1200,$B879,inv!$T$1:$T$1200,$A879,inv!$U$1:$U$1200,'DIAS DE INVENTARIO TAT'!G$1)</f>
        <v>0</v>
      </c>
      <c r="H879">
        <f>+SUMIFS(inv!$D$1:$D$1200,inv!$A$1:$A$1200,$B879,inv!$T$1:$T$1200,$A879,inv!$U$1:$U$1200,'DIAS DE INVENTARIO TAT'!H$1)</f>
        <v>0</v>
      </c>
      <c r="I879">
        <f>+SUMIFS(inv!$D$1:$D$1200,inv!$A$1:$A$1200,$B879,inv!$T$1:$T$1200,$A879,inv!$U$1:$U$1200,'DIAS DE INVENTARIO TAT'!I$1)</f>
        <v>0</v>
      </c>
      <c r="J879">
        <f>+SUMIFS(inv!$D$1:$D$1200,inv!$A$1:$A$1200,$B879,inv!$T$1:$T$1200,$A879,inv!$U$1:$U$1200,'DIAS DE INVENTARIO TAT'!J$1)</f>
        <v>0</v>
      </c>
      <c r="K879">
        <f>+SUMIFS(inv!$D$1:$D$1200,inv!$A$1:$A$1200,$B879,inv!$T$1:$T$1200,$A879,inv!$U$1:$U$1200,'DIAS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+SUMIFS(inv!$D$1:$D$1200,inv!$A$1:$A$1200,$B880,inv!$T$1:$T$1200,$A880,inv!$U$1:$U$1200,'DIAS DE INVENTARIO TAT'!E$1)</f>
        <v>0</v>
      </c>
      <c r="F880">
        <f>+SUMIFS(inv!$D$1:$D$1200,inv!$A$1:$A$1200,$B880,inv!$T$1:$T$1200,$A880,inv!$U$1:$U$1200,'DIAS DE INVENTARIO TAT'!F$1)</f>
        <v>0</v>
      </c>
      <c r="G880">
        <f>+SUMIFS(inv!$D$1:$D$1200,inv!$A$1:$A$1200,$B880,inv!$T$1:$T$1200,$A880,inv!$U$1:$U$1200,'DIAS DE INVENTARIO TAT'!G$1)</f>
        <v>0</v>
      </c>
      <c r="H880">
        <f>+SUMIFS(inv!$D$1:$D$1200,inv!$A$1:$A$1200,$B880,inv!$T$1:$T$1200,$A880,inv!$U$1:$U$1200,'DIAS DE INVENTARIO TAT'!H$1)</f>
        <v>0</v>
      </c>
      <c r="I880">
        <f>+SUMIFS(inv!$D$1:$D$1200,inv!$A$1:$A$1200,$B880,inv!$T$1:$T$1200,$A880,inv!$U$1:$U$1200,'DIAS DE INVENTARIO TAT'!I$1)</f>
        <v>0</v>
      </c>
      <c r="J880">
        <f>+SUMIFS(inv!$D$1:$D$1200,inv!$A$1:$A$1200,$B880,inv!$T$1:$T$1200,$A880,inv!$U$1:$U$1200,'DIAS DE INVENTARIO TAT'!J$1)</f>
        <v>0</v>
      </c>
      <c r="K880">
        <f>+SUMIFS(inv!$D$1:$D$1200,inv!$A$1:$A$1200,$B880,inv!$T$1:$T$1200,$A880,inv!$U$1:$U$1200,'DIAS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+SUMIFS(inv!$D$1:$D$1200,inv!$A$1:$A$1200,$B881,inv!$T$1:$T$1200,$A881,inv!$U$1:$U$1200,'DIAS DE INVENTARIO TAT'!E$1)</f>
        <v>0</v>
      </c>
      <c r="F881">
        <f>+SUMIFS(inv!$D$1:$D$1200,inv!$A$1:$A$1200,$B881,inv!$T$1:$T$1200,$A881,inv!$U$1:$U$1200,'DIAS DE INVENTARIO TAT'!F$1)</f>
        <v>0</v>
      </c>
      <c r="G881">
        <f>+SUMIFS(inv!$D$1:$D$1200,inv!$A$1:$A$1200,$B881,inv!$T$1:$T$1200,$A881,inv!$U$1:$U$1200,'DIAS DE INVENTARIO TAT'!G$1)</f>
        <v>0</v>
      </c>
      <c r="H881">
        <f>+SUMIFS(inv!$D$1:$D$1200,inv!$A$1:$A$1200,$B881,inv!$T$1:$T$1200,$A881,inv!$U$1:$U$1200,'DIAS DE INVENTARIO TAT'!H$1)</f>
        <v>0</v>
      </c>
      <c r="I881">
        <f>+SUMIFS(inv!$D$1:$D$1200,inv!$A$1:$A$1200,$B881,inv!$T$1:$T$1200,$A881,inv!$U$1:$U$1200,'DIAS DE INVENTARIO TAT'!I$1)</f>
        <v>0</v>
      </c>
      <c r="J881">
        <f>+SUMIFS(inv!$D$1:$D$1200,inv!$A$1:$A$1200,$B881,inv!$T$1:$T$1200,$A881,inv!$U$1:$U$1200,'DIAS DE INVENTARIO TAT'!J$1)</f>
        <v>0</v>
      </c>
      <c r="K881">
        <f>+SUMIFS(inv!$D$1:$D$1200,inv!$A$1:$A$1200,$B881,inv!$T$1:$T$1200,$A881,inv!$U$1:$U$1200,'DIAS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+SUMIFS(inv!$D$1:$D$1200,inv!$A$1:$A$1200,$B882,inv!$T$1:$T$1200,$A882,inv!$U$1:$U$1200,'DIAS DE INVENTARIO TAT'!E$1)</f>
        <v>0</v>
      </c>
      <c r="F882">
        <f>+SUMIFS(inv!$D$1:$D$1200,inv!$A$1:$A$1200,$B882,inv!$T$1:$T$1200,$A882,inv!$U$1:$U$1200,'DIAS DE INVENTARIO TAT'!F$1)</f>
        <v>0</v>
      </c>
      <c r="G882">
        <f>+SUMIFS(inv!$D$1:$D$1200,inv!$A$1:$A$1200,$B882,inv!$T$1:$T$1200,$A882,inv!$U$1:$U$1200,'DIAS DE INVENTARIO TAT'!G$1)</f>
        <v>0</v>
      </c>
      <c r="H882">
        <f>+SUMIFS(inv!$D$1:$D$1200,inv!$A$1:$A$1200,$B882,inv!$T$1:$T$1200,$A882,inv!$U$1:$U$1200,'DIAS DE INVENTARIO TAT'!H$1)</f>
        <v>0</v>
      </c>
      <c r="I882">
        <f>+SUMIFS(inv!$D$1:$D$1200,inv!$A$1:$A$1200,$B882,inv!$T$1:$T$1200,$A882,inv!$U$1:$U$1200,'DIAS DE INVENTARIO TAT'!I$1)</f>
        <v>0</v>
      </c>
      <c r="J882">
        <f>+SUMIFS(inv!$D$1:$D$1200,inv!$A$1:$A$1200,$B882,inv!$T$1:$T$1200,$A882,inv!$U$1:$U$1200,'DIAS DE INVENTARIO TAT'!J$1)</f>
        <v>0</v>
      </c>
      <c r="K882">
        <f>+SUMIFS(inv!$D$1:$D$1200,inv!$A$1:$A$1200,$B882,inv!$T$1:$T$1200,$A882,inv!$U$1:$U$1200,'DIAS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+SUMIFS(inv!$D$1:$D$1200,inv!$A$1:$A$1200,$B883,inv!$T$1:$T$1200,$A883,inv!$U$1:$U$1200,'DIAS DE INVENTARIO TAT'!E$1)</f>
        <v>0</v>
      </c>
      <c r="F883">
        <f>+SUMIFS(inv!$D$1:$D$1200,inv!$A$1:$A$1200,$B883,inv!$T$1:$T$1200,$A883,inv!$U$1:$U$1200,'DIAS DE INVENTARIO TAT'!F$1)</f>
        <v>0</v>
      </c>
      <c r="G883">
        <f>+SUMIFS(inv!$D$1:$D$1200,inv!$A$1:$A$1200,$B883,inv!$T$1:$T$1200,$A883,inv!$U$1:$U$1200,'DIAS DE INVENTARIO TAT'!G$1)</f>
        <v>0</v>
      </c>
      <c r="H883">
        <f>+SUMIFS(inv!$D$1:$D$1200,inv!$A$1:$A$1200,$B883,inv!$T$1:$T$1200,$A883,inv!$U$1:$U$1200,'DIAS DE INVENTARIO TAT'!H$1)</f>
        <v>0</v>
      </c>
      <c r="I883">
        <f>+SUMIFS(inv!$D$1:$D$1200,inv!$A$1:$A$1200,$B883,inv!$T$1:$T$1200,$A883,inv!$U$1:$U$1200,'DIAS DE INVENTARIO TAT'!I$1)</f>
        <v>0</v>
      </c>
      <c r="J883">
        <f>+SUMIFS(inv!$D$1:$D$1200,inv!$A$1:$A$1200,$B883,inv!$T$1:$T$1200,$A883,inv!$U$1:$U$1200,'DIAS DE INVENTARIO TAT'!J$1)</f>
        <v>0</v>
      </c>
      <c r="K883">
        <f>+SUMIFS(inv!$D$1:$D$1200,inv!$A$1:$A$1200,$B883,inv!$T$1:$T$1200,$A883,inv!$U$1:$U$1200,'DIAS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+SUMIFS(inv!$D$1:$D$1200,inv!$A$1:$A$1200,$B884,inv!$T$1:$T$1200,$A884,inv!$U$1:$U$1200,'DIAS DE INVENTARIO TAT'!E$1)</f>
        <v>0</v>
      </c>
      <c r="F884">
        <f>+SUMIFS(inv!$D$1:$D$1200,inv!$A$1:$A$1200,$B884,inv!$T$1:$T$1200,$A884,inv!$U$1:$U$1200,'DIAS DE INVENTARIO TAT'!F$1)</f>
        <v>0</v>
      </c>
      <c r="G884">
        <f>+SUMIFS(inv!$D$1:$D$1200,inv!$A$1:$A$1200,$B884,inv!$T$1:$T$1200,$A884,inv!$U$1:$U$1200,'DIAS DE INVENTARIO TAT'!G$1)</f>
        <v>0</v>
      </c>
      <c r="H884">
        <f>+SUMIFS(inv!$D$1:$D$1200,inv!$A$1:$A$1200,$B884,inv!$T$1:$T$1200,$A884,inv!$U$1:$U$1200,'DIAS DE INVENTARIO TAT'!H$1)</f>
        <v>0</v>
      </c>
      <c r="I884">
        <f>+SUMIFS(inv!$D$1:$D$1200,inv!$A$1:$A$1200,$B884,inv!$T$1:$T$1200,$A884,inv!$U$1:$U$1200,'DIAS DE INVENTARIO TAT'!I$1)</f>
        <v>0</v>
      </c>
      <c r="J884">
        <f>+SUMIFS(inv!$D$1:$D$1200,inv!$A$1:$A$1200,$B884,inv!$T$1:$T$1200,$A884,inv!$U$1:$U$1200,'DIAS DE INVENTARIO TAT'!J$1)</f>
        <v>0</v>
      </c>
      <c r="K884">
        <f>+SUMIFS(inv!$D$1:$D$1200,inv!$A$1:$A$1200,$B884,inv!$T$1:$T$1200,$A884,inv!$U$1:$U$1200,'DIAS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+SUMIFS(inv!$D$1:$D$1200,inv!$A$1:$A$1200,$B885,inv!$T$1:$T$1200,$A885,inv!$U$1:$U$1200,'DIAS DE INVENTARIO TAT'!E$1)</f>
        <v>0</v>
      </c>
      <c r="F885">
        <f>+SUMIFS(inv!$D$1:$D$1200,inv!$A$1:$A$1200,$B885,inv!$T$1:$T$1200,$A885,inv!$U$1:$U$1200,'DIAS DE INVENTARIO TAT'!F$1)</f>
        <v>0</v>
      </c>
      <c r="G885">
        <f>+SUMIFS(inv!$D$1:$D$1200,inv!$A$1:$A$1200,$B885,inv!$T$1:$T$1200,$A885,inv!$U$1:$U$1200,'DIAS DE INVENTARIO TAT'!G$1)</f>
        <v>0</v>
      </c>
      <c r="H885">
        <f>+SUMIFS(inv!$D$1:$D$1200,inv!$A$1:$A$1200,$B885,inv!$T$1:$T$1200,$A885,inv!$U$1:$U$1200,'DIAS DE INVENTARIO TAT'!H$1)</f>
        <v>0</v>
      </c>
      <c r="I885">
        <f>+SUMIFS(inv!$D$1:$D$1200,inv!$A$1:$A$1200,$B885,inv!$T$1:$T$1200,$A885,inv!$U$1:$U$1200,'DIAS DE INVENTARIO TAT'!I$1)</f>
        <v>0</v>
      </c>
      <c r="J885">
        <f>+SUMIFS(inv!$D$1:$D$1200,inv!$A$1:$A$1200,$B885,inv!$T$1:$T$1200,$A885,inv!$U$1:$U$1200,'DIAS DE INVENTARIO TAT'!J$1)</f>
        <v>0</v>
      </c>
      <c r="K885">
        <f>+SUMIFS(inv!$D$1:$D$1200,inv!$A$1:$A$1200,$B885,inv!$T$1:$T$1200,$A885,inv!$U$1:$U$1200,'DIAS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+SUMIFS(inv!$D$1:$D$1200,inv!$A$1:$A$1200,$B886,inv!$T$1:$T$1200,$A886,inv!$U$1:$U$1200,'DIAS DE INVENTARIO TAT'!E$1)</f>
        <v>0</v>
      </c>
      <c r="F886">
        <f>+SUMIFS(inv!$D$1:$D$1200,inv!$A$1:$A$1200,$B886,inv!$T$1:$T$1200,$A886,inv!$U$1:$U$1200,'DIAS DE INVENTARIO TAT'!F$1)</f>
        <v>0</v>
      </c>
      <c r="G886">
        <f>+SUMIFS(inv!$D$1:$D$1200,inv!$A$1:$A$1200,$B886,inv!$T$1:$T$1200,$A886,inv!$U$1:$U$1200,'DIAS DE INVENTARIO TAT'!G$1)</f>
        <v>0</v>
      </c>
      <c r="H886">
        <f>+SUMIFS(inv!$D$1:$D$1200,inv!$A$1:$A$1200,$B886,inv!$T$1:$T$1200,$A886,inv!$U$1:$U$1200,'DIAS DE INVENTARIO TAT'!H$1)</f>
        <v>0</v>
      </c>
      <c r="I886">
        <f>+SUMIFS(inv!$D$1:$D$1200,inv!$A$1:$A$1200,$B886,inv!$T$1:$T$1200,$A886,inv!$U$1:$U$1200,'DIAS DE INVENTARIO TAT'!I$1)</f>
        <v>0</v>
      </c>
      <c r="J886">
        <f>+SUMIFS(inv!$D$1:$D$1200,inv!$A$1:$A$1200,$B886,inv!$T$1:$T$1200,$A886,inv!$U$1:$U$1200,'DIAS DE INVENTARIO TAT'!J$1)</f>
        <v>0</v>
      </c>
      <c r="K886">
        <f>+SUMIFS(inv!$D$1:$D$1200,inv!$A$1:$A$1200,$B886,inv!$T$1:$T$1200,$A886,inv!$U$1:$U$1200,'DIAS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+SUMIFS(inv!$D$1:$D$1200,inv!$A$1:$A$1200,$B887,inv!$T$1:$T$1200,$A887,inv!$U$1:$U$1200,'DIAS DE INVENTARIO TAT'!E$1)</f>
        <v>0</v>
      </c>
      <c r="F887">
        <f>+SUMIFS(inv!$D$1:$D$1200,inv!$A$1:$A$1200,$B887,inv!$T$1:$T$1200,$A887,inv!$U$1:$U$1200,'DIAS DE INVENTARIO TAT'!F$1)</f>
        <v>0</v>
      </c>
      <c r="G887">
        <f>+SUMIFS(inv!$D$1:$D$1200,inv!$A$1:$A$1200,$B887,inv!$T$1:$T$1200,$A887,inv!$U$1:$U$1200,'DIAS DE INVENTARIO TAT'!G$1)</f>
        <v>0</v>
      </c>
      <c r="H887">
        <f>+SUMIFS(inv!$D$1:$D$1200,inv!$A$1:$A$1200,$B887,inv!$T$1:$T$1200,$A887,inv!$U$1:$U$1200,'DIAS DE INVENTARIO TAT'!H$1)</f>
        <v>0</v>
      </c>
      <c r="I887">
        <f>+SUMIFS(inv!$D$1:$D$1200,inv!$A$1:$A$1200,$B887,inv!$T$1:$T$1200,$A887,inv!$U$1:$U$1200,'DIAS DE INVENTARIO TAT'!I$1)</f>
        <v>0</v>
      </c>
      <c r="J887">
        <f>+SUMIFS(inv!$D$1:$D$1200,inv!$A$1:$A$1200,$B887,inv!$T$1:$T$1200,$A887,inv!$U$1:$U$1200,'DIAS DE INVENTARIO TAT'!J$1)</f>
        <v>0</v>
      </c>
      <c r="K887">
        <f>+SUMIFS(inv!$D$1:$D$1200,inv!$A$1:$A$1200,$B887,inv!$T$1:$T$1200,$A887,inv!$U$1:$U$1200,'DIAS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+SUMIFS(inv!$D$1:$D$1200,inv!$A$1:$A$1200,$B888,inv!$T$1:$T$1200,$A888,inv!$U$1:$U$1200,'DIAS DE INVENTARIO TAT'!E$1)</f>
        <v>0</v>
      </c>
      <c r="F888">
        <f>+SUMIFS(inv!$D$1:$D$1200,inv!$A$1:$A$1200,$B888,inv!$T$1:$T$1200,$A888,inv!$U$1:$U$1200,'DIAS DE INVENTARIO TAT'!F$1)</f>
        <v>0</v>
      </c>
      <c r="G888">
        <f>+SUMIFS(inv!$D$1:$D$1200,inv!$A$1:$A$1200,$B888,inv!$T$1:$T$1200,$A888,inv!$U$1:$U$1200,'DIAS DE INVENTARIO TAT'!G$1)</f>
        <v>0</v>
      </c>
      <c r="H888">
        <f>+SUMIFS(inv!$D$1:$D$1200,inv!$A$1:$A$1200,$B888,inv!$T$1:$T$1200,$A888,inv!$U$1:$U$1200,'DIAS DE INVENTARIO TAT'!H$1)</f>
        <v>0</v>
      </c>
      <c r="I888">
        <f>+SUMIFS(inv!$D$1:$D$1200,inv!$A$1:$A$1200,$B888,inv!$T$1:$T$1200,$A888,inv!$U$1:$U$1200,'DIAS DE INVENTARIO TAT'!I$1)</f>
        <v>0</v>
      </c>
      <c r="J888">
        <f>+SUMIFS(inv!$D$1:$D$1200,inv!$A$1:$A$1200,$B888,inv!$T$1:$T$1200,$A888,inv!$U$1:$U$1200,'DIAS DE INVENTARIO TAT'!J$1)</f>
        <v>0</v>
      </c>
      <c r="K888">
        <f>+SUMIFS(inv!$D$1:$D$1200,inv!$A$1:$A$1200,$B888,inv!$T$1:$T$1200,$A888,inv!$U$1:$U$1200,'DIAS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+SUMIFS(inv!$D$1:$D$1200,inv!$A$1:$A$1200,$B889,inv!$T$1:$T$1200,$A889,inv!$U$1:$U$1200,'DIAS DE INVENTARIO TAT'!E$1)</f>
        <v>0</v>
      </c>
      <c r="F889">
        <f>+SUMIFS(inv!$D$1:$D$1200,inv!$A$1:$A$1200,$B889,inv!$T$1:$T$1200,$A889,inv!$U$1:$U$1200,'DIAS DE INVENTARIO TAT'!F$1)</f>
        <v>0</v>
      </c>
      <c r="G889">
        <f>+SUMIFS(inv!$D$1:$D$1200,inv!$A$1:$A$1200,$B889,inv!$T$1:$T$1200,$A889,inv!$U$1:$U$1200,'DIAS DE INVENTARIO TAT'!G$1)</f>
        <v>0</v>
      </c>
      <c r="H889">
        <f>+SUMIFS(inv!$D$1:$D$1200,inv!$A$1:$A$1200,$B889,inv!$T$1:$T$1200,$A889,inv!$U$1:$U$1200,'DIAS DE INVENTARIO TAT'!H$1)</f>
        <v>0</v>
      </c>
      <c r="I889">
        <f>+SUMIFS(inv!$D$1:$D$1200,inv!$A$1:$A$1200,$B889,inv!$T$1:$T$1200,$A889,inv!$U$1:$U$1200,'DIAS DE INVENTARIO TAT'!I$1)</f>
        <v>0</v>
      </c>
      <c r="J889">
        <f>+SUMIFS(inv!$D$1:$D$1200,inv!$A$1:$A$1200,$B889,inv!$T$1:$T$1200,$A889,inv!$U$1:$U$1200,'DIAS DE INVENTARIO TAT'!J$1)</f>
        <v>0</v>
      </c>
      <c r="K889">
        <f>+SUMIFS(inv!$D$1:$D$1200,inv!$A$1:$A$1200,$B889,inv!$T$1:$T$1200,$A889,inv!$U$1:$U$1200,'DIAS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+SUMIFS(inv!$D$1:$D$1200,inv!$A$1:$A$1200,$B890,inv!$T$1:$T$1200,$A890,inv!$U$1:$U$1200,'DIAS DE INVENTARIO TAT'!E$1)</f>
        <v>0</v>
      </c>
      <c r="F890">
        <f>+SUMIFS(inv!$D$1:$D$1200,inv!$A$1:$A$1200,$B890,inv!$T$1:$T$1200,$A890,inv!$U$1:$U$1200,'DIAS DE INVENTARIO TAT'!F$1)</f>
        <v>0</v>
      </c>
      <c r="G890">
        <f>+SUMIFS(inv!$D$1:$D$1200,inv!$A$1:$A$1200,$B890,inv!$T$1:$T$1200,$A890,inv!$U$1:$U$1200,'DIAS DE INVENTARIO TAT'!G$1)</f>
        <v>0</v>
      </c>
      <c r="H890">
        <f>+SUMIFS(inv!$D$1:$D$1200,inv!$A$1:$A$1200,$B890,inv!$T$1:$T$1200,$A890,inv!$U$1:$U$1200,'DIAS DE INVENTARIO TAT'!H$1)</f>
        <v>0</v>
      </c>
      <c r="I890">
        <f>+SUMIFS(inv!$D$1:$D$1200,inv!$A$1:$A$1200,$B890,inv!$T$1:$T$1200,$A890,inv!$U$1:$U$1200,'DIAS DE INVENTARIO TAT'!I$1)</f>
        <v>0</v>
      </c>
      <c r="J890">
        <f>+SUMIFS(inv!$D$1:$D$1200,inv!$A$1:$A$1200,$B890,inv!$T$1:$T$1200,$A890,inv!$U$1:$U$1200,'DIAS DE INVENTARIO TAT'!J$1)</f>
        <v>0</v>
      </c>
      <c r="K890">
        <f>+SUMIFS(inv!$D$1:$D$1200,inv!$A$1:$A$1200,$B890,inv!$T$1:$T$1200,$A890,inv!$U$1:$U$1200,'DIAS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+SUMIFS(inv!$D$1:$D$1200,inv!$A$1:$A$1200,$B891,inv!$T$1:$T$1200,$A891,inv!$U$1:$U$1200,'DIAS DE INVENTARIO TAT'!E$1)</f>
        <v>0</v>
      </c>
      <c r="F891">
        <f>+SUMIFS(inv!$D$1:$D$1200,inv!$A$1:$A$1200,$B891,inv!$T$1:$T$1200,$A891,inv!$U$1:$U$1200,'DIAS DE INVENTARIO TAT'!F$1)</f>
        <v>0</v>
      </c>
      <c r="G891">
        <f>+SUMIFS(inv!$D$1:$D$1200,inv!$A$1:$A$1200,$B891,inv!$T$1:$T$1200,$A891,inv!$U$1:$U$1200,'DIAS DE INVENTARIO TAT'!G$1)</f>
        <v>0</v>
      </c>
      <c r="H891">
        <f>+SUMIFS(inv!$D$1:$D$1200,inv!$A$1:$A$1200,$B891,inv!$T$1:$T$1200,$A891,inv!$U$1:$U$1200,'DIAS DE INVENTARIO TAT'!H$1)</f>
        <v>0</v>
      </c>
      <c r="I891">
        <f>+SUMIFS(inv!$D$1:$D$1200,inv!$A$1:$A$1200,$B891,inv!$T$1:$T$1200,$A891,inv!$U$1:$U$1200,'DIAS DE INVENTARIO TAT'!I$1)</f>
        <v>0</v>
      </c>
      <c r="J891">
        <f>+SUMIFS(inv!$D$1:$D$1200,inv!$A$1:$A$1200,$B891,inv!$T$1:$T$1200,$A891,inv!$U$1:$U$1200,'DIAS DE INVENTARIO TAT'!J$1)</f>
        <v>0</v>
      </c>
      <c r="K891">
        <f>+SUMIFS(inv!$D$1:$D$1200,inv!$A$1:$A$1200,$B891,inv!$T$1:$T$1200,$A891,inv!$U$1:$U$1200,'DIAS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+SUMIFS(inv!$D$1:$D$1200,inv!$A$1:$A$1200,$B892,inv!$T$1:$T$1200,$A892,inv!$U$1:$U$1200,'DIAS DE INVENTARIO TAT'!E$1)</f>
        <v>0</v>
      </c>
      <c r="F892">
        <f>+SUMIFS(inv!$D$1:$D$1200,inv!$A$1:$A$1200,$B892,inv!$T$1:$T$1200,$A892,inv!$U$1:$U$1200,'DIAS DE INVENTARIO TAT'!F$1)</f>
        <v>0</v>
      </c>
      <c r="G892">
        <f>+SUMIFS(inv!$D$1:$D$1200,inv!$A$1:$A$1200,$B892,inv!$T$1:$T$1200,$A892,inv!$U$1:$U$1200,'DIAS DE INVENTARIO TAT'!G$1)</f>
        <v>0</v>
      </c>
      <c r="H892">
        <f>+SUMIFS(inv!$D$1:$D$1200,inv!$A$1:$A$1200,$B892,inv!$T$1:$T$1200,$A892,inv!$U$1:$U$1200,'DIAS DE INVENTARIO TAT'!H$1)</f>
        <v>0</v>
      </c>
      <c r="I892">
        <f>+SUMIFS(inv!$D$1:$D$1200,inv!$A$1:$A$1200,$B892,inv!$T$1:$T$1200,$A892,inv!$U$1:$U$1200,'DIAS DE INVENTARIO TAT'!I$1)</f>
        <v>0</v>
      </c>
      <c r="J892">
        <f>+SUMIFS(inv!$D$1:$D$1200,inv!$A$1:$A$1200,$B892,inv!$T$1:$T$1200,$A892,inv!$U$1:$U$1200,'DIAS DE INVENTARIO TAT'!J$1)</f>
        <v>0</v>
      </c>
      <c r="K892">
        <f>+SUMIFS(inv!$D$1:$D$1200,inv!$A$1:$A$1200,$B892,inv!$T$1:$T$1200,$A892,inv!$U$1:$U$1200,'DIAS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+SUMIFS(inv!$D$1:$D$1200,inv!$A$1:$A$1200,$B893,inv!$T$1:$T$1200,$A893,inv!$U$1:$U$1200,'DIAS DE INVENTARIO TAT'!E$1)</f>
        <v>0</v>
      </c>
      <c r="F893">
        <f>+SUMIFS(inv!$D$1:$D$1200,inv!$A$1:$A$1200,$B893,inv!$T$1:$T$1200,$A893,inv!$U$1:$U$1200,'DIAS DE INVENTARIO TAT'!F$1)</f>
        <v>0</v>
      </c>
      <c r="G893">
        <f>+SUMIFS(inv!$D$1:$D$1200,inv!$A$1:$A$1200,$B893,inv!$T$1:$T$1200,$A893,inv!$U$1:$U$1200,'DIAS DE INVENTARIO TAT'!G$1)</f>
        <v>0</v>
      </c>
      <c r="H893">
        <f>+SUMIFS(inv!$D$1:$D$1200,inv!$A$1:$A$1200,$B893,inv!$T$1:$T$1200,$A893,inv!$U$1:$U$1200,'DIAS DE INVENTARIO TAT'!H$1)</f>
        <v>0</v>
      </c>
      <c r="I893">
        <f>+SUMIFS(inv!$D$1:$D$1200,inv!$A$1:$A$1200,$B893,inv!$T$1:$T$1200,$A893,inv!$U$1:$U$1200,'DIAS DE INVENTARIO TAT'!I$1)</f>
        <v>0</v>
      </c>
      <c r="J893">
        <f>+SUMIFS(inv!$D$1:$D$1200,inv!$A$1:$A$1200,$B893,inv!$T$1:$T$1200,$A893,inv!$U$1:$U$1200,'DIAS DE INVENTARIO TAT'!J$1)</f>
        <v>0</v>
      </c>
      <c r="K893">
        <f>+SUMIFS(inv!$D$1:$D$1200,inv!$A$1:$A$1200,$B893,inv!$T$1:$T$1200,$A893,inv!$U$1:$U$1200,'DIAS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+SUMIFS(inv!$D$1:$D$1200,inv!$A$1:$A$1200,$B894,inv!$T$1:$T$1200,$A894,inv!$U$1:$U$1200,'DIAS DE INVENTARIO TAT'!E$1)</f>
        <v>0</v>
      </c>
      <c r="F894">
        <f>+SUMIFS(inv!$D$1:$D$1200,inv!$A$1:$A$1200,$B894,inv!$T$1:$T$1200,$A894,inv!$U$1:$U$1200,'DIAS DE INVENTARIO TAT'!F$1)</f>
        <v>0</v>
      </c>
      <c r="G894">
        <f>+SUMIFS(inv!$D$1:$D$1200,inv!$A$1:$A$1200,$B894,inv!$T$1:$T$1200,$A894,inv!$U$1:$U$1200,'DIAS DE INVENTARIO TAT'!G$1)</f>
        <v>0</v>
      </c>
      <c r="H894">
        <f>+SUMIFS(inv!$D$1:$D$1200,inv!$A$1:$A$1200,$B894,inv!$T$1:$T$1200,$A894,inv!$U$1:$U$1200,'DIAS DE INVENTARIO TAT'!H$1)</f>
        <v>0</v>
      </c>
      <c r="I894">
        <f>+SUMIFS(inv!$D$1:$D$1200,inv!$A$1:$A$1200,$B894,inv!$T$1:$T$1200,$A894,inv!$U$1:$U$1200,'DIAS DE INVENTARIO TAT'!I$1)</f>
        <v>0</v>
      </c>
      <c r="J894">
        <f>+SUMIFS(inv!$D$1:$D$1200,inv!$A$1:$A$1200,$B894,inv!$T$1:$T$1200,$A894,inv!$U$1:$U$1200,'DIAS DE INVENTARIO TAT'!J$1)</f>
        <v>0</v>
      </c>
      <c r="K894">
        <f>+SUMIFS(inv!$D$1:$D$1200,inv!$A$1:$A$1200,$B894,inv!$T$1:$T$1200,$A894,inv!$U$1:$U$1200,'DIAS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+SUMIFS(inv!$D$1:$D$1200,inv!$A$1:$A$1200,$B895,inv!$T$1:$T$1200,$A895,inv!$U$1:$U$1200,'DIAS DE INVENTARIO TAT'!E$1)</f>
        <v>0</v>
      </c>
      <c r="F895">
        <f>+SUMIFS(inv!$D$1:$D$1200,inv!$A$1:$A$1200,$B895,inv!$T$1:$T$1200,$A895,inv!$U$1:$U$1200,'DIAS DE INVENTARIO TAT'!F$1)</f>
        <v>0</v>
      </c>
      <c r="G895">
        <f>+SUMIFS(inv!$D$1:$D$1200,inv!$A$1:$A$1200,$B895,inv!$T$1:$T$1200,$A895,inv!$U$1:$U$1200,'DIAS DE INVENTARIO TAT'!G$1)</f>
        <v>0</v>
      </c>
      <c r="H895">
        <f>+SUMIFS(inv!$D$1:$D$1200,inv!$A$1:$A$1200,$B895,inv!$T$1:$T$1200,$A895,inv!$U$1:$U$1200,'DIAS DE INVENTARIO TAT'!H$1)</f>
        <v>0</v>
      </c>
      <c r="I895">
        <f>+SUMIFS(inv!$D$1:$D$1200,inv!$A$1:$A$1200,$B895,inv!$T$1:$T$1200,$A895,inv!$U$1:$U$1200,'DIAS DE INVENTARIO TAT'!I$1)</f>
        <v>0</v>
      </c>
      <c r="J895">
        <f>+SUMIFS(inv!$D$1:$D$1200,inv!$A$1:$A$1200,$B895,inv!$T$1:$T$1200,$A895,inv!$U$1:$U$1200,'DIAS DE INVENTARIO TAT'!J$1)</f>
        <v>0</v>
      </c>
      <c r="K895">
        <f>+SUMIFS(inv!$D$1:$D$1200,inv!$A$1:$A$1200,$B895,inv!$T$1:$T$1200,$A895,inv!$U$1:$U$1200,'DIAS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+SUMIFS(inv!$D$1:$D$1200,inv!$A$1:$A$1200,$B896,inv!$T$1:$T$1200,$A896,inv!$U$1:$U$1200,'DIAS DE INVENTARIO TAT'!E$1)</f>
        <v>0</v>
      </c>
      <c r="F896">
        <f>+SUMIFS(inv!$D$1:$D$1200,inv!$A$1:$A$1200,$B896,inv!$T$1:$T$1200,$A896,inv!$U$1:$U$1200,'DIAS DE INVENTARIO TAT'!F$1)</f>
        <v>0</v>
      </c>
      <c r="G896">
        <f>+SUMIFS(inv!$D$1:$D$1200,inv!$A$1:$A$1200,$B896,inv!$T$1:$T$1200,$A896,inv!$U$1:$U$1200,'DIAS DE INVENTARIO TAT'!G$1)</f>
        <v>0</v>
      </c>
      <c r="H896">
        <f>+SUMIFS(inv!$D$1:$D$1200,inv!$A$1:$A$1200,$B896,inv!$T$1:$T$1200,$A896,inv!$U$1:$U$1200,'DIAS DE INVENTARIO TAT'!H$1)</f>
        <v>0</v>
      </c>
      <c r="I896">
        <f>+SUMIFS(inv!$D$1:$D$1200,inv!$A$1:$A$1200,$B896,inv!$T$1:$T$1200,$A896,inv!$U$1:$U$1200,'DIAS DE INVENTARIO TAT'!I$1)</f>
        <v>0</v>
      </c>
      <c r="J896">
        <f>+SUMIFS(inv!$D$1:$D$1200,inv!$A$1:$A$1200,$B896,inv!$T$1:$T$1200,$A896,inv!$U$1:$U$1200,'DIAS DE INVENTARIO TAT'!J$1)</f>
        <v>0</v>
      </c>
      <c r="K896">
        <f>+SUMIFS(inv!$D$1:$D$1200,inv!$A$1:$A$1200,$B896,inv!$T$1:$T$1200,$A896,inv!$U$1:$U$1200,'DIAS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+SUMIFS(inv!$D$1:$D$1200,inv!$A$1:$A$1200,$B897,inv!$T$1:$T$1200,$A897,inv!$U$1:$U$1200,'DIAS DE INVENTARIO TAT'!E$1)</f>
        <v>0</v>
      </c>
      <c r="F897">
        <f>+SUMIFS(inv!$D$1:$D$1200,inv!$A$1:$A$1200,$B897,inv!$T$1:$T$1200,$A897,inv!$U$1:$U$1200,'DIAS DE INVENTARIO TAT'!F$1)</f>
        <v>0</v>
      </c>
      <c r="G897">
        <f>+SUMIFS(inv!$D$1:$D$1200,inv!$A$1:$A$1200,$B897,inv!$T$1:$T$1200,$A897,inv!$U$1:$U$1200,'DIAS DE INVENTARIO TAT'!G$1)</f>
        <v>0</v>
      </c>
      <c r="H897">
        <f>+SUMIFS(inv!$D$1:$D$1200,inv!$A$1:$A$1200,$B897,inv!$T$1:$T$1200,$A897,inv!$U$1:$U$1200,'DIAS DE INVENTARIO TAT'!H$1)</f>
        <v>0</v>
      </c>
      <c r="I897">
        <f>+SUMIFS(inv!$D$1:$D$1200,inv!$A$1:$A$1200,$B897,inv!$T$1:$T$1200,$A897,inv!$U$1:$U$1200,'DIAS DE INVENTARIO TAT'!I$1)</f>
        <v>0</v>
      </c>
      <c r="J897">
        <f>+SUMIFS(inv!$D$1:$D$1200,inv!$A$1:$A$1200,$B897,inv!$T$1:$T$1200,$A897,inv!$U$1:$U$1200,'DIAS DE INVENTARIO TAT'!J$1)</f>
        <v>0</v>
      </c>
      <c r="K897">
        <f>+SUMIFS(inv!$D$1:$D$1200,inv!$A$1:$A$1200,$B897,inv!$T$1:$T$1200,$A897,inv!$U$1:$U$1200,'DIAS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+SUMIFS(inv!$D$1:$D$1200,inv!$A$1:$A$1200,$B898,inv!$T$1:$T$1200,$A898,inv!$U$1:$U$1200,'DIAS DE INVENTARIO TAT'!E$1)</f>
        <v>0</v>
      </c>
      <c r="F898">
        <f>+SUMIFS(inv!$D$1:$D$1200,inv!$A$1:$A$1200,$B898,inv!$T$1:$T$1200,$A898,inv!$U$1:$U$1200,'DIAS DE INVENTARIO TAT'!F$1)</f>
        <v>0</v>
      </c>
      <c r="G898">
        <f>+SUMIFS(inv!$D$1:$D$1200,inv!$A$1:$A$1200,$B898,inv!$T$1:$T$1200,$A898,inv!$U$1:$U$1200,'DIAS DE INVENTARIO TAT'!G$1)</f>
        <v>0</v>
      </c>
      <c r="H898">
        <f>+SUMIFS(inv!$D$1:$D$1200,inv!$A$1:$A$1200,$B898,inv!$T$1:$T$1200,$A898,inv!$U$1:$U$1200,'DIAS DE INVENTARIO TAT'!H$1)</f>
        <v>0</v>
      </c>
      <c r="I898">
        <f>+SUMIFS(inv!$D$1:$D$1200,inv!$A$1:$A$1200,$B898,inv!$T$1:$T$1200,$A898,inv!$U$1:$U$1200,'DIAS DE INVENTARIO TAT'!I$1)</f>
        <v>0</v>
      </c>
      <c r="J898">
        <f>+SUMIFS(inv!$D$1:$D$1200,inv!$A$1:$A$1200,$B898,inv!$T$1:$T$1200,$A898,inv!$U$1:$U$1200,'DIAS DE INVENTARIO TAT'!J$1)</f>
        <v>0</v>
      </c>
      <c r="K898">
        <f>+SUMIFS(inv!$D$1:$D$1200,inv!$A$1:$A$1200,$B898,inv!$T$1:$T$1200,$A898,inv!$U$1:$U$1200,'DIAS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+SUMIFS(inv!$D$1:$D$1200,inv!$A$1:$A$1200,$B899,inv!$T$1:$T$1200,$A899,inv!$U$1:$U$1200,'DIAS DE INVENTARIO TAT'!E$1)</f>
        <v>0</v>
      </c>
      <c r="F899">
        <f>+SUMIFS(inv!$D$1:$D$1200,inv!$A$1:$A$1200,$B899,inv!$T$1:$T$1200,$A899,inv!$U$1:$U$1200,'DIAS DE INVENTARIO TAT'!F$1)</f>
        <v>0</v>
      </c>
      <c r="G899">
        <f>+SUMIFS(inv!$D$1:$D$1200,inv!$A$1:$A$1200,$B899,inv!$T$1:$T$1200,$A899,inv!$U$1:$U$1200,'DIAS DE INVENTARIO TAT'!G$1)</f>
        <v>0</v>
      </c>
      <c r="H899">
        <f>+SUMIFS(inv!$D$1:$D$1200,inv!$A$1:$A$1200,$B899,inv!$T$1:$T$1200,$A899,inv!$U$1:$U$1200,'DIAS DE INVENTARIO TAT'!H$1)</f>
        <v>0</v>
      </c>
      <c r="I899">
        <f>+SUMIFS(inv!$D$1:$D$1200,inv!$A$1:$A$1200,$B899,inv!$T$1:$T$1200,$A899,inv!$U$1:$U$1200,'DIAS DE INVENTARIO TAT'!I$1)</f>
        <v>0</v>
      </c>
      <c r="J899">
        <f>+SUMIFS(inv!$D$1:$D$1200,inv!$A$1:$A$1200,$B899,inv!$T$1:$T$1200,$A899,inv!$U$1:$U$1200,'DIAS DE INVENTARIO TAT'!J$1)</f>
        <v>0</v>
      </c>
      <c r="K899">
        <f>+SUMIFS(inv!$D$1:$D$1200,inv!$A$1:$A$1200,$B899,inv!$T$1:$T$1200,$A899,inv!$U$1:$U$1200,'DIAS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+SUMIFS(inv!$D$1:$D$1200,inv!$A$1:$A$1200,$B900,inv!$T$1:$T$1200,$A900,inv!$U$1:$U$1200,'DIAS DE INVENTARIO TAT'!E$1)</f>
        <v>0</v>
      </c>
      <c r="F900">
        <f>+SUMIFS(inv!$D$1:$D$1200,inv!$A$1:$A$1200,$B900,inv!$T$1:$T$1200,$A900,inv!$U$1:$U$1200,'DIAS DE INVENTARIO TAT'!F$1)</f>
        <v>0</v>
      </c>
      <c r="G900">
        <f>+SUMIFS(inv!$D$1:$D$1200,inv!$A$1:$A$1200,$B900,inv!$T$1:$T$1200,$A900,inv!$U$1:$U$1200,'DIAS DE INVENTARIO TAT'!G$1)</f>
        <v>0</v>
      </c>
      <c r="H900">
        <f>+SUMIFS(inv!$D$1:$D$1200,inv!$A$1:$A$1200,$B900,inv!$T$1:$T$1200,$A900,inv!$U$1:$U$1200,'DIAS DE INVENTARIO TAT'!H$1)</f>
        <v>0</v>
      </c>
      <c r="I900">
        <f>+SUMIFS(inv!$D$1:$D$1200,inv!$A$1:$A$1200,$B900,inv!$T$1:$T$1200,$A900,inv!$U$1:$U$1200,'DIAS DE INVENTARIO TAT'!I$1)</f>
        <v>0</v>
      </c>
      <c r="J900">
        <f>+SUMIFS(inv!$D$1:$D$1200,inv!$A$1:$A$1200,$B900,inv!$T$1:$T$1200,$A900,inv!$U$1:$U$1200,'DIAS DE INVENTARIO TAT'!J$1)</f>
        <v>0</v>
      </c>
      <c r="K900">
        <f>+SUMIFS(inv!$D$1:$D$1200,inv!$A$1:$A$1200,$B900,inv!$T$1:$T$1200,$A900,inv!$U$1:$U$1200,'DIAS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+SUMIFS(inv!$D$1:$D$1200,inv!$A$1:$A$1200,$B901,inv!$T$1:$T$1200,$A901,inv!$U$1:$U$1200,'DIAS DE INVENTARIO TAT'!E$1)</f>
        <v>0</v>
      </c>
      <c r="F901">
        <f>+SUMIFS(inv!$D$1:$D$1200,inv!$A$1:$A$1200,$B901,inv!$T$1:$T$1200,$A901,inv!$U$1:$U$1200,'DIAS DE INVENTARIO TAT'!F$1)</f>
        <v>0</v>
      </c>
      <c r="G901">
        <f>+SUMIFS(inv!$D$1:$D$1200,inv!$A$1:$A$1200,$B901,inv!$T$1:$T$1200,$A901,inv!$U$1:$U$1200,'DIAS DE INVENTARIO TAT'!G$1)</f>
        <v>0</v>
      </c>
      <c r="H901">
        <f>+SUMIFS(inv!$D$1:$D$1200,inv!$A$1:$A$1200,$B901,inv!$T$1:$T$1200,$A901,inv!$U$1:$U$1200,'DIAS DE INVENTARIO TAT'!H$1)</f>
        <v>0</v>
      </c>
      <c r="I901">
        <f>+SUMIFS(inv!$D$1:$D$1200,inv!$A$1:$A$1200,$B901,inv!$T$1:$T$1200,$A901,inv!$U$1:$U$1200,'DIAS DE INVENTARIO TAT'!I$1)</f>
        <v>0</v>
      </c>
      <c r="J901">
        <f>+SUMIFS(inv!$D$1:$D$1200,inv!$A$1:$A$1200,$B901,inv!$T$1:$T$1200,$A901,inv!$U$1:$U$1200,'DIAS DE INVENTARIO TAT'!J$1)</f>
        <v>0</v>
      </c>
      <c r="K901">
        <f>+SUMIFS(inv!$D$1:$D$1200,inv!$A$1:$A$1200,$B901,inv!$T$1:$T$1200,$A901,inv!$U$1:$U$1200,'DIAS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4374</v>
      </c>
      <c r="E902">
        <f>+SUMIFS(inv!$D$1:$D$1200,inv!$A$1:$A$1200,$B902,inv!$T$1:$T$1200,$A902,inv!$U$1:$U$1200,'DIAS DE INVENTARIO TAT'!E$1)</f>
        <v>0</v>
      </c>
      <c r="F902">
        <f>+SUMIFS(inv!$D$1:$D$1200,inv!$A$1:$A$1200,$B902,inv!$T$1:$T$1200,$A902,inv!$U$1:$U$1200,'DIAS DE INVENTARIO TAT'!F$1)</f>
        <v>1347</v>
      </c>
      <c r="G902">
        <f>+SUMIFS(inv!$D$1:$D$1200,inv!$A$1:$A$1200,$B902,inv!$T$1:$T$1200,$A902,inv!$U$1:$U$1200,'DIAS DE INVENTARIO TAT'!G$1)</f>
        <v>3027</v>
      </c>
      <c r="H902">
        <f>+SUMIFS(inv!$D$1:$D$1200,inv!$A$1:$A$1200,$B902,inv!$T$1:$T$1200,$A902,inv!$U$1:$U$1200,'DIAS DE INVENTARIO TAT'!H$1)</f>
        <v>0</v>
      </c>
      <c r="I902">
        <f>+SUMIFS(inv!$D$1:$D$1200,inv!$A$1:$A$1200,$B902,inv!$T$1:$T$1200,$A902,inv!$U$1:$U$1200,'DIAS DE INVENTARIO TAT'!I$1)</f>
        <v>0</v>
      </c>
      <c r="J902">
        <f>+SUMIFS(inv!$D$1:$D$1200,inv!$A$1:$A$1200,$B902,inv!$T$1:$T$1200,$A902,inv!$U$1:$U$1200,'DIAS DE INVENTARIO TAT'!J$1)</f>
        <v>0</v>
      </c>
      <c r="K902">
        <f>+SUMIFS(inv!$D$1:$D$1200,inv!$A$1:$A$1200,$B902,inv!$T$1:$T$1200,$A902,inv!$U$1:$U$1200,'DIAS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+SUMIFS(inv!$D$1:$D$1200,inv!$A$1:$A$1200,$B903,inv!$T$1:$T$1200,$A903,inv!$U$1:$U$1200,'DIAS DE INVENTARIO TAT'!E$1)</f>
        <v>0</v>
      </c>
      <c r="F903">
        <f>+SUMIFS(inv!$D$1:$D$1200,inv!$A$1:$A$1200,$B903,inv!$T$1:$T$1200,$A903,inv!$U$1:$U$1200,'DIAS DE INVENTARIO TAT'!F$1)</f>
        <v>0</v>
      </c>
      <c r="G903">
        <f>+SUMIFS(inv!$D$1:$D$1200,inv!$A$1:$A$1200,$B903,inv!$T$1:$T$1200,$A903,inv!$U$1:$U$1200,'DIAS DE INVENTARIO TAT'!G$1)</f>
        <v>0</v>
      </c>
      <c r="H903">
        <f>+SUMIFS(inv!$D$1:$D$1200,inv!$A$1:$A$1200,$B903,inv!$T$1:$T$1200,$A903,inv!$U$1:$U$1200,'DIAS DE INVENTARIO TAT'!H$1)</f>
        <v>0</v>
      </c>
      <c r="I903">
        <f>+SUMIFS(inv!$D$1:$D$1200,inv!$A$1:$A$1200,$B903,inv!$T$1:$T$1200,$A903,inv!$U$1:$U$1200,'DIAS DE INVENTARIO TAT'!I$1)</f>
        <v>0</v>
      </c>
      <c r="J903">
        <f>+SUMIFS(inv!$D$1:$D$1200,inv!$A$1:$A$1200,$B903,inv!$T$1:$T$1200,$A903,inv!$U$1:$U$1200,'DIAS DE INVENTARIO TAT'!J$1)</f>
        <v>0</v>
      </c>
      <c r="K903">
        <f>+SUMIFS(inv!$D$1:$D$1200,inv!$A$1:$A$1200,$B903,inv!$T$1:$T$1200,$A903,inv!$U$1:$U$1200,'DIAS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+SUMIFS(inv!$D$1:$D$1200,inv!$A$1:$A$1200,$B904,inv!$T$1:$T$1200,$A904,inv!$U$1:$U$1200,'DIAS DE INVENTARIO TAT'!E$1)</f>
        <v>0</v>
      </c>
      <c r="F904">
        <f>+SUMIFS(inv!$D$1:$D$1200,inv!$A$1:$A$1200,$B904,inv!$T$1:$T$1200,$A904,inv!$U$1:$U$1200,'DIAS DE INVENTARIO TAT'!F$1)</f>
        <v>0</v>
      </c>
      <c r="G904">
        <f>+SUMIFS(inv!$D$1:$D$1200,inv!$A$1:$A$1200,$B904,inv!$T$1:$T$1200,$A904,inv!$U$1:$U$1200,'DIAS DE INVENTARIO TAT'!G$1)</f>
        <v>0</v>
      </c>
      <c r="H904">
        <f>+SUMIFS(inv!$D$1:$D$1200,inv!$A$1:$A$1200,$B904,inv!$T$1:$T$1200,$A904,inv!$U$1:$U$1200,'DIAS DE INVENTARIO TAT'!H$1)</f>
        <v>0</v>
      </c>
      <c r="I904">
        <f>+SUMIFS(inv!$D$1:$D$1200,inv!$A$1:$A$1200,$B904,inv!$T$1:$T$1200,$A904,inv!$U$1:$U$1200,'DIAS DE INVENTARIO TAT'!I$1)</f>
        <v>0</v>
      </c>
      <c r="J904">
        <f>+SUMIFS(inv!$D$1:$D$1200,inv!$A$1:$A$1200,$B904,inv!$T$1:$T$1200,$A904,inv!$U$1:$U$1200,'DIAS DE INVENTARIO TAT'!J$1)</f>
        <v>0</v>
      </c>
      <c r="K904">
        <f>+SUMIFS(inv!$D$1:$D$1200,inv!$A$1:$A$1200,$B904,inv!$T$1:$T$1200,$A904,inv!$U$1:$U$1200,'DIAS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+SUMIFS(inv!$D$1:$D$1200,inv!$A$1:$A$1200,$B905,inv!$T$1:$T$1200,$A905,inv!$U$1:$U$1200,'DIAS DE INVENTARIO TAT'!E$1)</f>
        <v>0</v>
      </c>
      <c r="F905">
        <f>+SUMIFS(inv!$D$1:$D$1200,inv!$A$1:$A$1200,$B905,inv!$T$1:$T$1200,$A905,inv!$U$1:$U$1200,'DIAS DE INVENTARIO TAT'!F$1)</f>
        <v>0</v>
      </c>
      <c r="G905">
        <f>+SUMIFS(inv!$D$1:$D$1200,inv!$A$1:$A$1200,$B905,inv!$T$1:$T$1200,$A905,inv!$U$1:$U$1200,'DIAS DE INVENTARIO TAT'!G$1)</f>
        <v>0</v>
      </c>
      <c r="H905">
        <f>+SUMIFS(inv!$D$1:$D$1200,inv!$A$1:$A$1200,$B905,inv!$T$1:$T$1200,$A905,inv!$U$1:$U$1200,'DIAS DE INVENTARIO TAT'!H$1)</f>
        <v>0</v>
      </c>
      <c r="I905">
        <f>+SUMIFS(inv!$D$1:$D$1200,inv!$A$1:$A$1200,$B905,inv!$T$1:$T$1200,$A905,inv!$U$1:$U$1200,'DIAS DE INVENTARIO TAT'!I$1)</f>
        <v>0</v>
      </c>
      <c r="J905">
        <f>+SUMIFS(inv!$D$1:$D$1200,inv!$A$1:$A$1200,$B905,inv!$T$1:$T$1200,$A905,inv!$U$1:$U$1200,'DIAS DE INVENTARIO TAT'!J$1)</f>
        <v>0</v>
      </c>
      <c r="K905">
        <f>+SUMIFS(inv!$D$1:$D$1200,inv!$A$1:$A$1200,$B905,inv!$T$1:$T$1200,$A905,inv!$U$1:$U$1200,'DIAS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+SUMIFS(inv!$D$1:$D$1200,inv!$A$1:$A$1200,$B906,inv!$T$1:$T$1200,$A906,inv!$U$1:$U$1200,'DIAS DE INVENTARIO TAT'!E$1)</f>
        <v>0</v>
      </c>
      <c r="F906">
        <f>+SUMIFS(inv!$D$1:$D$1200,inv!$A$1:$A$1200,$B906,inv!$T$1:$T$1200,$A906,inv!$U$1:$U$1200,'DIAS DE INVENTARIO TAT'!F$1)</f>
        <v>0</v>
      </c>
      <c r="G906">
        <f>+SUMIFS(inv!$D$1:$D$1200,inv!$A$1:$A$1200,$B906,inv!$T$1:$T$1200,$A906,inv!$U$1:$U$1200,'DIAS DE INVENTARIO TAT'!G$1)</f>
        <v>0</v>
      </c>
      <c r="H906">
        <f>+SUMIFS(inv!$D$1:$D$1200,inv!$A$1:$A$1200,$B906,inv!$T$1:$T$1200,$A906,inv!$U$1:$U$1200,'DIAS DE INVENTARIO TAT'!H$1)</f>
        <v>0</v>
      </c>
      <c r="I906">
        <f>+SUMIFS(inv!$D$1:$D$1200,inv!$A$1:$A$1200,$B906,inv!$T$1:$T$1200,$A906,inv!$U$1:$U$1200,'DIAS DE INVENTARIO TAT'!I$1)</f>
        <v>0</v>
      </c>
      <c r="J906">
        <f>+SUMIFS(inv!$D$1:$D$1200,inv!$A$1:$A$1200,$B906,inv!$T$1:$T$1200,$A906,inv!$U$1:$U$1200,'DIAS DE INVENTARIO TAT'!J$1)</f>
        <v>0</v>
      </c>
      <c r="K906">
        <f>+SUMIFS(inv!$D$1:$D$1200,inv!$A$1:$A$1200,$B906,inv!$T$1:$T$1200,$A906,inv!$U$1:$U$1200,'DIAS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+SUMIFS(inv!$D$1:$D$1200,inv!$A$1:$A$1200,$B907,inv!$T$1:$T$1200,$A907,inv!$U$1:$U$1200,'DIAS DE INVENTARIO TAT'!E$1)</f>
        <v>0</v>
      </c>
      <c r="F907">
        <f>+SUMIFS(inv!$D$1:$D$1200,inv!$A$1:$A$1200,$B907,inv!$T$1:$T$1200,$A907,inv!$U$1:$U$1200,'DIAS DE INVENTARIO TAT'!F$1)</f>
        <v>0</v>
      </c>
      <c r="G907">
        <f>+SUMIFS(inv!$D$1:$D$1200,inv!$A$1:$A$1200,$B907,inv!$T$1:$T$1200,$A907,inv!$U$1:$U$1200,'DIAS DE INVENTARIO TAT'!G$1)</f>
        <v>0</v>
      </c>
      <c r="H907">
        <f>+SUMIFS(inv!$D$1:$D$1200,inv!$A$1:$A$1200,$B907,inv!$T$1:$T$1200,$A907,inv!$U$1:$U$1200,'DIAS DE INVENTARIO TAT'!H$1)</f>
        <v>0</v>
      </c>
      <c r="I907">
        <f>+SUMIFS(inv!$D$1:$D$1200,inv!$A$1:$A$1200,$B907,inv!$T$1:$T$1200,$A907,inv!$U$1:$U$1200,'DIAS DE INVENTARIO TAT'!I$1)</f>
        <v>0</v>
      </c>
      <c r="J907">
        <f>+SUMIFS(inv!$D$1:$D$1200,inv!$A$1:$A$1200,$B907,inv!$T$1:$T$1200,$A907,inv!$U$1:$U$1200,'DIAS DE INVENTARIO TAT'!J$1)</f>
        <v>0</v>
      </c>
      <c r="K907">
        <f>+SUMIFS(inv!$D$1:$D$1200,inv!$A$1:$A$1200,$B907,inv!$T$1:$T$1200,$A907,inv!$U$1:$U$1200,'DIAS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+SUMIFS(inv!$D$1:$D$1200,inv!$A$1:$A$1200,$B908,inv!$T$1:$T$1200,$A908,inv!$U$1:$U$1200,'DIAS DE INVENTARIO TAT'!E$1)</f>
        <v>0</v>
      </c>
      <c r="F908">
        <f>+SUMIFS(inv!$D$1:$D$1200,inv!$A$1:$A$1200,$B908,inv!$T$1:$T$1200,$A908,inv!$U$1:$U$1200,'DIAS DE INVENTARIO TAT'!F$1)</f>
        <v>0</v>
      </c>
      <c r="G908">
        <f>+SUMIFS(inv!$D$1:$D$1200,inv!$A$1:$A$1200,$B908,inv!$T$1:$T$1200,$A908,inv!$U$1:$U$1200,'DIAS DE INVENTARIO TAT'!G$1)</f>
        <v>0</v>
      </c>
      <c r="H908">
        <f>+SUMIFS(inv!$D$1:$D$1200,inv!$A$1:$A$1200,$B908,inv!$T$1:$T$1200,$A908,inv!$U$1:$U$1200,'DIAS DE INVENTARIO TAT'!H$1)</f>
        <v>0</v>
      </c>
      <c r="I908">
        <f>+SUMIFS(inv!$D$1:$D$1200,inv!$A$1:$A$1200,$B908,inv!$T$1:$T$1200,$A908,inv!$U$1:$U$1200,'DIAS DE INVENTARIO TAT'!I$1)</f>
        <v>0</v>
      </c>
      <c r="J908">
        <f>+SUMIFS(inv!$D$1:$D$1200,inv!$A$1:$A$1200,$B908,inv!$T$1:$T$1200,$A908,inv!$U$1:$U$1200,'DIAS DE INVENTARIO TAT'!J$1)</f>
        <v>0</v>
      </c>
      <c r="K908">
        <f>+SUMIFS(inv!$D$1:$D$1200,inv!$A$1:$A$1200,$B908,inv!$T$1:$T$1200,$A908,inv!$U$1:$U$1200,'DIAS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+SUMIFS(inv!$D$1:$D$1200,inv!$A$1:$A$1200,$B909,inv!$T$1:$T$1200,$A909,inv!$U$1:$U$1200,'DIAS DE INVENTARIO TAT'!E$1)</f>
        <v>0</v>
      </c>
      <c r="F909">
        <f>+SUMIFS(inv!$D$1:$D$1200,inv!$A$1:$A$1200,$B909,inv!$T$1:$T$1200,$A909,inv!$U$1:$U$1200,'DIAS DE INVENTARIO TAT'!F$1)</f>
        <v>0</v>
      </c>
      <c r="G909">
        <f>+SUMIFS(inv!$D$1:$D$1200,inv!$A$1:$A$1200,$B909,inv!$T$1:$T$1200,$A909,inv!$U$1:$U$1200,'DIAS DE INVENTARIO TAT'!G$1)</f>
        <v>0</v>
      </c>
      <c r="H909">
        <f>+SUMIFS(inv!$D$1:$D$1200,inv!$A$1:$A$1200,$B909,inv!$T$1:$T$1200,$A909,inv!$U$1:$U$1200,'DIAS DE INVENTARIO TAT'!H$1)</f>
        <v>0</v>
      </c>
      <c r="I909">
        <f>+SUMIFS(inv!$D$1:$D$1200,inv!$A$1:$A$1200,$B909,inv!$T$1:$T$1200,$A909,inv!$U$1:$U$1200,'DIAS DE INVENTARIO TAT'!I$1)</f>
        <v>0</v>
      </c>
      <c r="J909">
        <f>+SUMIFS(inv!$D$1:$D$1200,inv!$A$1:$A$1200,$B909,inv!$T$1:$T$1200,$A909,inv!$U$1:$U$1200,'DIAS DE INVENTARIO TAT'!J$1)</f>
        <v>0</v>
      </c>
      <c r="K909">
        <f>+SUMIFS(inv!$D$1:$D$1200,inv!$A$1:$A$1200,$B909,inv!$T$1:$T$1200,$A909,inv!$U$1:$U$1200,'DIAS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+SUMIFS(inv!$D$1:$D$1200,inv!$A$1:$A$1200,$B910,inv!$T$1:$T$1200,$A910,inv!$U$1:$U$1200,'DIAS DE INVENTARIO TAT'!E$1)</f>
        <v>0</v>
      </c>
      <c r="F910">
        <f>+SUMIFS(inv!$D$1:$D$1200,inv!$A$1:$A$1200,$B910,inv!$T$1:$T$1200,$A910,inv!$U$1:$U$1200,'DIAS DE INVENTARIO TAT'!F$1)</f>
        <v>0</v>
      </c>
      <c r="G910">
        <f>+SUMIFS(inv!$D$1:$D$1200,inv!$A$1:$A$1200,$B910,inv!$T$1:$T$1200,$A910,inv!$U$1:$U$1200,'DIAS DE INVENTARIO TAT'!G$1)</f>
        <v>0</v>
      </c>
      <c r="H910">
        <f>+SUMIFS(inv!$D$1:$D$1200,inv!$A$1:$A$1200,$B910,inv!$T$1:$T$1200,$A910,inv!$U$1:$U$1200,'DIAS DE INVENTARIO TAT'!H$1)</f>
        <v>0</v>
      </c>
      <c r="I910">
        <f>+SUMIFS(inv!$D$1:$D$1200,inv!$A$1:$A$1200,$B910,inv!$T$1:$T$1200,$A910,inv!$U$1:$U$1200,'DIAS DE INVENTARIO TAT'!I$1)</f>
        <v>0</v>
      </c>
      <c r="J910">
        <f>+SUMIFS(inv!$D$1:$D$1200,inv!$A$1:$A$1200,$B910,inv!$T$1:$T$1200,$A910,inv!$U$1:$U$1200,'DIAS DE INVENTARIO TAT'!J$1)</f>
        <v>0</v>
      </c>
      <c r="K910">
        <f>+SUMIFS(inv!$D$1:$D$1200,inv!$A$1:$A$1200,$B910,inv!$T$1:$T$1200,$A910,inv!$U$1:$U$1200,'DIAS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+SUMIFS(inv!$D$1:$D$1200,inv!$A$1:$A$1200,$B911,inv!$T$1:$T$1200,$A911,inv!$U$1:$U$1200,'DIAS DE INVENTARIO TAT'!E$1)</f>
        <v>0</v>
      </c>
      <c r="F911">
        <f>+SUMIFS(inv!$D$1:$D$1200,inv!$A$1:$A$1200,$B911,inv!$T$1:$T$1200,$A911,inv!$U$1:$U$1200,'DIAS DE INVENTARIO TAT'!F$1)</f>
        <v>0</v>
      </c>
      <c r="G911">
        <f>+SUMIFS(inv!$D$1:$D$1200,inv!$A$1:$A$1200,$B911,inv!$T$1:$T$1200,$A911,inv!$U$1:$U$1200,'DIAS DE INVENTARIO TAT'!G$1)</f>
        <v>0</v>
      </c>
      <c r="H911">
        <f>+SUMIFS(inv!$D$1:$D$1200,inv!$A$1:$A$1200,$B911,inv!$T$1:$T$1200,$A911,inv!$U$1:$U$1200,'DIAS DE INVENTARIO TAT'!H$1)</f>
        <v>0</v>
      </c>
      <c r="I911">
        <f>+SUMIFS(inv!$D$1:$D$1200,inv!$A$1:$A$1200,$B911,inv!$T$1:$T$1200,$A911,inv!$U$1:$U$1200,'DIAS DE INVENTARIO TAT'!I$1)</f>
        <v>0</v>
      </c>
      <c r="J911">
        <f>+SUMIFS(inv!$D$1:$D$1200,inv!$A$1:$A$1200,$B911,inv!$T$1:$T$1200,$A911,inv!$U$1:$U$1200,'DIAS DE INVENTARIO TAT'!J$1)</f>
        <v>0</v>
      </c>
      <c r="K911">
        <f>+SUMIFS(inv!$D$1:$D$1200,inv!$A$1:$A$1200,$B911,inv!$T$1:$T$1200,$A911,inv!$U$1:$U$1200,'DIAS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+SUMIFS(inv!$D$1:$D$1200,inv!$A$1:$A$1200,$B912,inv!$T$1:$T$1200,$A912,inv!$U$1:$U$1200,'DIAS DE INVENTARIO TAT'!E$1)</f>
        <v>0</v>
      </c>
      <c r="F912">
        <f>+SUMIFS(inv!$D$1:$D$1200,inv!$A$1:$A$1200,$B912,inv!$T$1:$T$1200,$A912,inv!$U$1:$U$1200,'DIAS DE INVENTARIO TAT'!F$1)</f>
        <v>0</v>
      </c>
      <c r="G912">
        <f>+SUMIFS(inv!$D$1:$D$1200,inv!$A$1:$A$1200,$B912,inv!$T$1:$T$1200,$A912,inv!$U$1:$U$1200,'DIAS DE INVENTARIO TAT'!G$1)</f>
        <v>0</v>
      </c>
      <c r="H912">
        <f>+SUMIFS(inv!$D$1:$D$1200,inv!$A$1:$A$1200,$B912,inv!$T$1:$T$1200,$A912,inv!$U$1:$U$1200,'DIAS DE INVENTARIO TAT'!H$1)</f>
        <v>0</v>
      </c>
      <c r="I912">
        <f>+SUMIFS(inv!$D$1:$D$1200,inv!$A$1:$A$1200,$B912,inv!$T$1:$T$1200,$A912,inv!$U$1:$U$1200,'DIAS DE INVENTARIO TAT'!I$1)</f>
        <v>0</v>
      </c>
      <c r="J912">
        <f>+SUMIFS(inv!$D$1:$D$1200,inv!$A$1:$A$1200,$B912,inv!$T$1:$T$1200,$A912,inv!$U$1:$U$1200,'DIAS DE INVENTARIO TAT'!J$1)</f>
        <v>0</v>
      </c>
      <c r="K912">
        <f>+SUMIFS(inv!$D$1:$D$1200,inv!$A$1:$A$1200,$B912,inv!$T$1:$T$1200,$A912,inv!$U$1:$U$1200,'DIAS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+SUMIFS(inv!$D$1:$D$1200,inv!$A$1:$A$1200,$B913,inv!$T$1:$T$1200,$A913,inv!$U$1:$U$1200,'DIAS DE INVENTARIO TAT'!E$1)</f>
        <v>0</v>
      </c>
      <c r="F913">
        <f>+SUMIFS(inv!$D$1:$D$1200,inv!$A$1:$A$1200,$B913,inv!$T$1:$T$1200,$A913,inv!$U$1:$U$1200,'DIAS DE INVENTARIO TAT'!F$1)</f>
        <v>0</v>
      </c>
      <c r="G913">
        <f>+SUMIFS(inv!$D$1:$D$1200,inv!$A$1:$A$1200,$B913,inv!$T$1:$T$1200,$A913,inv!$U$1:$U$1200,'DIAS DE INVENTARIO TAT'!G$1)</f>
        <v>0</v>
      </c>
      <c r="H913">
        <f>+SUMIFS(inv!$D$1:$D$1200,inv!$A$1:$A$1200,$B913,inv!$T$1:$T$1200,$A913,inv!$U$1:$U$1200,'DIAS DE INVENTARIO TAT'!H$1)</f>
        <v>0</v>
      </c>
      <c r="I913">
        <f>+SUMIFS(inv!$D$1:$D$1200,inv!$A$1:$A$1200,$B913,inv!$T$1:$T$1200,$A913,inv!$U$1:$U$1200,'DIAS DE INVENTARIO TAT'!I$1)</f>
        <v>0</v>
      </c>
      <c r="J913">
        <f>+SUMIFS(inv!$D$1:$D$1200,inv!$A$1:$A$1200,$B913,inv!$T$1:$T$1200,$A913,inv!$U$1:$U$1200,'DIAS DE INVENTARIO TAT'!J$1)</f>
        <v>0</v>
      </c>
      <c r="K913">
        <f>+SUMIFS(inv!$D$1:$D$1200,inv!$A$1:$A$1200,$B913,inv!$T$1:$T$1200,$A913,inv!$U$1:$U$1200,'DIAS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+SUMIFS(inv!$D$1:$D$1200,inv!$A$1:$A$1200,$B914,inv!$T$1:$T$1200,$A914,inv!$U$1:$U$1200,'DIAS DE INVENTARIO TAT'!E$1)</f>
        <v>0</v>
      </c>
      <c r="F914">
        <f>+SUMIFS(inv!$D$1:$D$1200,inv!$A$1:$A$1200,$B914,inv!$T$1:$T$1200,$A914,inv!$U$1:$U$1200,'DIAS DE INVENTARIO TAT'!F$1)</f>
        <v>0</v>
      </c>
      <c r="G914">
        <f>+SUMIFS(inv!$D$1:$D$1200,inv!$A$1:$A$1200,$B914,inv!$T$1:$T$1200,$A914,inv!$U$1:$U$1200,'DIAS DE INVENTARIO TAT'!G$1)</f>
        <v>0</v>
      </c>
      <c r="H914">
        <f>+SUMIFS(inv!$D$1:$D$1200,inv!$A$1:$A$1200,$B914,inv!$T$1:$T$1200,$A914,inv!$U$1:$U$1200,'DIAS DE INVENTARIO TAT'!H$1)</f>
        <v>0</v>
      </c>
      <c r="I914">
        <f>+SUMIFS(inv!$D$1:$D$1200,inv!$A$1:$A$1200,$B914,inv!$T$1:$T$1200,$A914,inv!$U$1:$U$1200,'DIAS DE INVENTARIO TAT'!I$1)</f>
        <v>0</v>
      </c>
      <c r="J914">
        <f>+SUMIFS(inv!$D$1:$D$1200,inv!$A$1:$A$1200,$B914,inv!$T$1:$T$1200,$A914,inv!$U$1:$U$1200,'DIAS DE INVENTARIO TAT'!J$1)</f>
        <v>0</v>
      </c>
      <c r="K914">
        <f>+SUMIFS(inv!$D$1:$D$1200,inv!$A$1:$A$1200,$B914,inv!$T$1:$T$1200,$A914,inv!$U$1:$U$1200,'DIAS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+SUMIFS(inv!$D$1:$D$1200,inv!$A$1:$A$1200,$B915,inv!$T$1:$T$1200,$A915,inv!$U$1:$U$1200,'DIAS DE INVENTARIO TAT'!E$1)</f>
        <v>0</v>
      </c>
      <c r="F915">
        <f>+SUMIFS(inv!$D$1:$D$1200,inv!$A$1:$A$1200,$B915,inv!$T$1:$T$1200,$A915,inv!$U$1:$U$1200,'DIAS DE INVENTARIO TAT'!F$1)</f>
        <v>0</v>
      </c>
      <c r="G915">
        <f>+SUMIFS(inv!$D$1:$D$1200,inv!$A$1:$A$1200,$B915,inv!$T$1:$T$1200,$A915,inv!$U$1:$U$1200,'DIAS DE INVENTARIO TAT'!G$1)</f>
        <v>0</v>
      </c>
      <c r="H915">
        <f>+SUMIFS(inv!$D$1:$D$1200,inv!$A$1:$A$1200,$B915,inv!$T$1:$T$1200,$A915,inv!$U$1:$U$1200,'DIAS DE INVENTARIO TAT'!H$1)</f>
        <v>0</v>
      </c>
      <c r="I915">
        <f>+SUMIFS(inv!$D$1:$D$1200,inv!$A$1:$A$1200,$B915,inv!$T$1:$T$1200,$A915,inv!$U$1:$U$1200,'DIAS DE INVENTARIO TAT'!I$1)</f>
        <v>0</v>
      </c>
      <c r="J915">
        <f>+SUMIFS(inv!$D$1:$D$1200,inv!$A$1:$A$1200,$B915,inv!$T$1:$T$1200,$A915,inv!$U$1:$U$1200,'DIAS DE INVENTARIO TAT'!J$1)</f>
        <v>0</v>
      </c>
      <c r="K915">
        <f>+SUMIFS(inv!$D$1:$D$1200,inv!$A$1:$A$1200,$B915,inv!$T$1:$T$1200,$A915,inv!$U$1:$U$1200,'DIAS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+SUMIFS(inv!$D$1:$D$1200,inv!$A$1:$A$1200,$B916,inv!$T$1:$T$1200,$A916,inv!$U$1:$U$1200,'DIAS DE INVENTARIO TAT'!E$1)</f>
        <v>0</v>
      </c>
      <c r="F916">
        <f>+SUMIFS(inv!$D$1:$D$1200,inv!$A$1:$A$1200,$B916,inv!$T$1:$T$1200,$A916,inv!$U$1:$U$1200,'DIAS DE INVENTARIO TAT'!F$1)</f>
        <v>0</v>
      </c>
      <c r="G916">
        <f>+SUMIFS(inv!$D$1:$D$1200,inv!$A$1:$A$1200,$B916,inv!$T$1:$T$1200,$A916,inv!$U$1:$U$1200,'DIAS DE INVENTARIO TAT'!G$1)</f>
        <v>0</v>
      </c>
      <c r="H916">
        <f>+SUMIFS(inv!$D$1:$D$1200,inv!$A$1:$A$1200,$B916,inv!$T$1:$T$1200,$A916,inv!$U$1:$U$1200,'DIAS DE INVENTARIO TAT'!H$1)</f>
        <v>0</v>
      </c>
      <c r="I916">
        <f>+SUMIFS(inv!$D$1:$D$1200,inv!$A$1:$A$1200,$B916,inv!$T$1:$T$1200,$A916,inv!$U$1:$U$1200,'DIAS DE INVENTARIO TAT'!I$1)</f>
        <v>0</v>
      </c>
      <c r="J916">
        <f>+SUMIFS(inv!$D$1:$D$1200,inv!$A$1:$A$1200,$B916,inv!$T$1:$T$1200,$A916,inv!$U$1:$U$1200,'DIAS DE INVENTARIO TAT'!J$1)</f>
        <v>0</v>
      </c>
      <c r="K916">
        <f>+SUMIFS(inv!$D$1:$D$1200,inv!$A$1:$A$1200,$B916,inv!$T$1:$T$1200,$A916,inv!$U$1:$U$1200,'DIAS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+SUMIFS(inv!$D$1:$D$1200,inv!$A$1:$A$1200,$B917,inv!$T$1:$T$1200,$A917,inv!$U$1:$U$1200,'DIAS DE INVENTARIO TAT'!E$1)</f>
        <v>0</v>
      </c>
      <c r="F917">
        <f>+SUMIFS(inv!$D$1:$D$1200,inv!$A$1:$A$1200,$B917,inv!$T$1:$T$1200,$A917,inv!$U$1:$U$1200,'DIAS DE INVENTARIO TAT'!F$1)</f>
        <v>0</v>
      </c>
      <c r="G917">
        <f>+SUMIFS(inv!$D$1:$D$1200,inv!$A$1:$A$1200,$B917,inv!$T$1:$T$1200,$A917,inv!$U$1:$U$1200,'DIAS DE INVENTARIO TAT'!G$1)</f>
        <v>0</v>
      </c>
      <c r="H917">
        <f>+SUMIFS(inv!$D$1:$D$1200,inv!$A$1:$A$1200,$B917,inv!$T$1:$T$1200,$A917,inv!$U$1:$U$1200,'DIAS DE INVENTARIO TAT'!H$1)</f>
        <v>0</v>
      </c>
      <c r="I917">
        <f>+SUMIFS(inv!$D$1:$D$1200,inv!$A$1:$A$1200,$B917,inv!$T$1:$T$1200,$A917,inv!$U$1:$U$1200,'DIAS DE INVENTARIO TAT'!I$1)</f>
        <v>0</v>
      </c>
      <c r="J917">
        <f>+SUMIFS(inv!$D$1:$D$1200,inv!$A$1:$A$1200,$B917,inv!$T$1:$T$1200,$A917,inv!$U$1:$U$1200,'DIAS DE INVENTARIO TAT'!J$1)</f>
        <v>0</v>
      </c>
      <c r="K917">
        <f>+SUMIFS(inv!$D$1:$D$1200,inv!$A$1:$A$1200,$B917,inv!$T$1:$T$1200,$A917,inv!$U$1:$U$1200,'DIAS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+SUMIFS(inv!$D$1:$D$1200,inv!$A$1:$A$1200,$B918,inv!$T$1:$T$1200,$A918,inv!$U$1:$U$1200,'DIAS DE INVENTARIO TAT'!E$1)</f>
        <v>0</v>
      </c>
      <c r="F918">
        <f>+SUMIFS(inv!$D$1:$D$1200,inv!$A$1:$A$1200,$B918,inv!$T$1:$T$1200,$A918,inv!$U$1:$U$1200,'DIAS DE INVENTARIO TAT'!F$1)</f>
        <v>0</v>
      </c>
      <c r="G918">
        <f>+SUMIFS(inv!$D$1:$D$1200,inv!$A$1:$A$1200,$B918,inv!$T$1:$T$1200,$A918,inv!$U$1:$U$1200,'DIAS DE INVENTARIO TAT'!G$1)</f>
        <v>0</v>
      </c>
      <c r="H918">
        <f>+SUMIFS(inv!$D$1:$D$1200,inv!$A$1:$A$1200,$B918,inv!$T$1:$T$1200,$A918,inv!$U$1:$U$1200,'DIAS DE INVENTARIO TAT'!H$1)</f>
        <v>0</v>
      </c>
      <c r="I918">
        <f>+SUMIFS(inv!$D$1:$D$1200,inv!$A$1:$A$1200,$B918,inv!$T$1:$T$1200,$A918,inv!$U$1:$U$1200,'DIAS DE INVENTARIO TAT'!I$1)</f>
        <v>0</v>
      </c>
      <c r="J918">
        <f>+SUMIFS(inv!$D$1:$D$1200,inv!$A$1:$A$1200,$B918,inv!$T$1:$T$1200,$A918,inv!$U$1:$U$1200,'DIAS DE INVENTARIO TAT'!J$1)</f>
        <v>0</v>
      </c>
      <c r="K918">
        <f>+SUMIFS(inv!$D$1:$D$1200,inv!$A$1:$A$1200,$B918,inv!$T$1:$T$1200,$A918,inv!$U$1:$U$1200,'DIAS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+SUMIFS(inv!$D$1:$D$1200,inv!$A$1:$A$1200,$B919,inv!$T$1:$T$1200,$A919,inv!$U$1:$U$1200,'DIAS DE INVENTARIO TAT'!E$1)</f>
        <v>0</v>
      </c>
      <c r="F919">
        <f>+SUMIFS(inv!$D$1:$D$1200,inv!$A$1:$A$1200,$B919,inv!$T$1:$T$1200,$A919,inv!$U$1:$U$1200,'DIAS DE INVENTARIO TAT'!F$1)</f>
        <v>0</v>
      </c>
      <c r="G919">
        <f>+SUMIFS(inv!$D$1:$D$1200,inv!$A$1:$A$1200,$B919,inv!$T$1:$T$1200,$A919,inv!$U$1:$U$1200,'DIAS DE INVENTARIO TAT'!G$1)</f>
        <v>0</v>
      </c>
      <c r="H919">
        <f>+SUMIFS(inv!$D$1:$D$1200,inv!$A$1:$A$1200,$B919,inv!$T$1:$T$1200,$A919,inv!$U$1:$U$1200,'DIAS DE INVENTARIO TAT'!H$1)</f>
        <v>0</v>
      </c>
      <c r="I919">
        <f>+SUMIFS(inv!$D$1:$D$1200,inv!$A$1:$A$1200,$B919,inv!$T$1:$T$1200,$A919,inv!$U$1:$U$1200,'DIAS DE INVENTARIO TAT'!I$1)</f>
        <v>0</v>
      </c>
      <c r="J919">
        <f>+SUMIFS(inv!$D$1:$D$1200,inv!$A$1:$A$1200,$B919,inv!$T$1:$T$1200,$A919,inv!$U$1:$U$1200,'DIAS DE INVENTARIO TAT'!J$1)</f>
        <v>0</v>
      </c>
      <c r="K919">
        <f>+SUMIFS(inv!$D$1:$D$1200,inv!$A$1:$A$1200,$B919,inv!$T$1:$T$1200,$A919,inv!$U$1:$U$1200,'DIAS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+SUMIFS(inv!$D$1:$D$1200,inv!$A$1:$A$1200,$B920,inv!$T$1:$T$1200,$A920,inv!$U$1:$U$1200,'DIAS DE INVENTARIO TAT'!E$1)</f>
        <v>0</v>
      </c>
      <c r="F920">
        <f>+SUMIFS(inv!$D$1:$D$1200,inv!$A$1:$A$1200,$B920,inv!$T$1:$T$1200,$A920,inv!$U$1:$U$1200,'DIAS DE INVENTARIO TAT'!F$1)</f>
        <v>0</v>
      </c>
      <c r="G920">
        <f>+SUMIFS(inv!$D$1:$D$1200,inv!$A$1:$A$1200,$B920,inv!$T$1:$T$1200,$A920,inv!$U$1:$U$1200,'DIAS DE INVENTARIO TAT'!G$1)</f>
        <v>0</v>
      </c>
      <c r="H920">
        <f>+SUMIFS(inv!$D$1:$D$1200,inv!$A$1:$A$1200,$B920,inv!$T$1:$T$1200,$A920,inv!$U$1:$U$1200,'DIAS DE INVENTARIO TAT'!H$1)</f>
        <v>0</v>
      </c>
      <c r="I920">
        <f>+SUMIFS(inv!$D$1:$D$1200,inv!$A$1:$A$1200,$B920,inv!$T$1:$T$1200,$A920,inv!$U$1:$U$1200,'DIAS DE INVENTARIO TAT'!I$1)</f>
        <v>0</v>
      </c>
      <c r="J920">
        <f>+SUMIFS(inv!$D$1:$D$1200,inv!$A$1:$A$1200,$B920,inv!$T$1:$T$1200,$A920,inv!$U$1:$U$1200,'DIAS DE INVENTARIO TAT'!J$1)</f>
        <v>0</v>
      </c>
      <c r="K920">
        <f>+SUMIFS(inv!$D$1:$D$1200,inv!$A$1:$A$1200,$B920,inv!$T$1:$T$1200,$A920,inv!$U$1:$U$1200,'DIAS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+SUMIFS(inv!$D$1:$D$1200,inv!$A$1:$A$1200,$B921,inv!$T$1:$T$1200,$A921,inv!$U$1:$U$1200,'DIAS DE INVENTARIO TAT'!E$1)</f>
        <v>0</v>
      </c>
      <c r="F921">
        <f>+SUMIFS(inv!$D$1:$D$1200,inv!$A$1:$A$1200,$B921,inv!$T$1:$T$1200,$A921,inv!$U$1:$U$1200,'DIAS DE INVENTARIO TAT'!F$1)</f>
        <v>0</v>
      </c>
      <c r="G921">
        <f>+SUMIFS(inv!$D$1:$D$1200,inv!$A$1:$A$1200,$B921,inv!$T$1:$T$1200,$A921,inv!$U$1:$U$1200,'DIAS DE INVENTARIO TAT'!G$1)</f>
        <v>0</v>
      </c>
      <c r="H921">
        <f>+SUMIFS(inv!$D$1:$D$1200,inv!$A$1:$A$1200,$B921,inv!$T$1:$T$1200,$A921,inv!$U$1:$U$1200,'DIAS DE INVENTARIO TAT'!H$1)</f>
        <v>0</v>
      </c>
      <c r="I921">
        <f>+SUMIFS(inv!$D$1:$D$1200,inv!$A$1:$A$1200,$B921,inv!$T$1:$T$1200,$A921,inv!$U$1:$U$1200,'DIAS DE INVENTARIO TAT'!I$1)</f>
        <v>0</v>
      </c>
      <c r="J921">
        <f>+SUMIFS(inv!$D$1:$D$1200,inv!$A$1:$A$1200,$B921,inv!$T$1:$T$1200,$A921,inv!$U$1:$U$1200,'DIAS DE INVENTARIO TAT'!J$1)</f>
        <v>0</v>
      </c>
      <c r="K921">
        <f>+SUMIFS(inv!$D$1:$D$1200,inv!$A$1:$A$1200,$B921,inv!$T$1:$T$1200,$A921,inv!$U$1:$U$1200,'DIAS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+SUMIFS(inv!$D$1:$D$1200,inv!$A$1:$A$1200,$B922,inv!$T$1:$T$1200,$A922,inv!$U$1:$U$1200,'DIAS DE INVENTARIO TAT'!E$1)</f>
        <v>0</v>
      </c>
      <c r="F922">
        <f>+SUMIFS(inv!$D$1:$D$1200,inv!$A$1:$A$1200,$B922,inv!$T$1:$T$1200,$A922,inv!$U$1:$U$1200,'DIAS DE INVENTARIO TAT'!F$1)</f>
        <v>0</v>
      </c>
      <c r="G922">
        <f>+SUMIFS(inv!$D$1:$D$1200,inv!$A$1:$A$1200,$B922,inv!$T$1:$T$1200,$A922,inv!$U$1:$U$1200,'DIAS DE INVENTARIO TAT'!G$1)</f>
        <v>0</v>
      </c>
      <c r="H922">
        <f>+SUMIFS(inv!$D$1:$D$1200,inv!$A$1:$A$1200,$B922,inv!$T$1:$T$1200,$A922,inv!$U$1:$U$1200,'DIAS DE INVENTARIO TAT'!H$1)</f>
        <v>0</v>
      </c>
      <c r="I922">
        <f>+SUMIFS(inv!$D$1:$D$1200,inv!$A$1:$A$1200,$B922,inv!$T$1:$T$1200,$A922,inv!$U$1:$U$1200,'DIAS DE INVENTARIO TAT'!I$1)</f>
        <v>0</v>
      </c>
      <c r="J922">
        <f>+SUMIFS(inv!$D$1:$D$1200,inv!$A$1:$A$1200,$B922,inv!$T$1:$T$1200,$A922,inv!$U$1:$U$1200,'DIAS DE INVENTARIO TAT'!J$1)</f>
        <v>0</v>
      </c>
      <c r="K922">
        <f>+SUMIFS(inv!$D$1:$D$1200,inv!$A$1:$A$1200,$B922,inv!$T$1:$T$1200,$A922,inv!$U$1:$U$1200,'DIAS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+SUMIFS(inv!$D$1:$D$1200,inv!$A$1:$A$1200,$B923,inv!$T$1:$T$1200,$A923,inv!$U$1:$U$1200,'DIAS DE INVENTARIO TAT'!E$1)</f>
        <v>0</v>
      </c>
      <c r="F923">
        <f>+SUMIFS(inv!$D$1:$D$1200,inv!$A$1:$A$1200,$B923,inv!$T$1:$T$1200,$A923,inv!$U$1:$U$1200,'DIAS DE INVENTARIO TAT'!F$1)</f>
        <v>0</v>
      </c>
      <c r="G923">
        <f>+SUMIFS(inv!$D$1:$D$1200,inv!$A$1:$A$1200,$B923,inv!$T$1:$T$1200,$A923,inv!$U$1:$U$1200,'DIAS DE INVENTARIO TAT'!G$1)</f>
        <v>0</v>
      </c>
      <c r="H923">
        <f>+SUMIFS(inv!$D$1:$D$1200,inv!$A$1:$A$1200,$B923,inv!$T$1:$T$1200,$A923,inv!$U$1:$U$1200,'DIAS DE INVENTARIO TAT'!H$1)</f>
        <v>0</v>
      </c>
      <c r="I923">
        <f>+SUMIFS(inv!$D$1:$D$1200,inv!$A$1:$A$1200,$B923,inv!$T$1:$T$1200,$A923,inv!$U$1:$U$1200,'DIAS DE INVENTARIO TAT'!I$1)</f>
        <v>0</v>
      </c>
      <c r="J923">
        <f>+SUMIFS(inv!$D$1:$D$1200,inv!$A$1:$A$1200,$B923,inv!$T$1:$T$1200,$A923,inv!$U$1:$U$1200,'DIAS DE INVENTARIO TAT'!J$1)</f>
        <v>0</v>
      </c>
      <c r="K923">
        <f>+SUMIFS(inv!$D$1:$D$1200,inv!$A$1:$A$1200,$B923,inv!$T$1:$T$1200,$A923,inv!$U$1:$U$1200,'DIAS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+SUMIFS(inv!$D$1:$D$1200,inv!$A$1:$A$1200,$B924,inv!$T$1:$T$1200,$A924,inv!$U$1:$U$1200,'DIAS DE INVENTARIO TAT'!E$1)</f>
        <v>0</v>
      </c>
      <c r="F924">
        <f>+SUMIFS(inv!$D$1:$D$1200,inv!$A$1:$A$1200,$B924,inv!$T$1:$T$1200,$A924,inv!$U$1:$U$1200,'DIAS DE INVENTARIO TAT'!F$1)</f>
        <v>0</v>
      </c>
      <c r="G924">
        <f>+SUMIFS(inv!$D$1:$D$1200,inv!$A$1:$A$1200,$B924,inv!$T$1:$T$1200,$A924,inv!$U$1:$U$1200,'DIAS DE INVENTARIO TAT'!G$1)</f>
        <v>0</v>
      </c>
      <c r="H924">
        <f>+SUMIFS(inv!$D$1:$D$1200,inv!$A$1:$A$1200,$B924,inv!$T$1:$T$1200,$A924,inv!$U$1:$U$1200,'DIAS DE INVENTARIO TAT'!H$1)</f>
        <v>0</v>
      </c>
      <c r="I924">
        <f>+SUMIFS(inv!$D$1:$D$1200,inv!$A$1:$A$1200,$B924,inv!$T$1:$T$1200,$A924,inv!$U$1:$U$1200,'DIAS DE INVENTARIO TAT'!I$1)</f>
        <v>0</v>
      </c>
      <c r="J924">
        <f>+SUMIFS(inv!$D$1:$D$1200,inv!$A$1:$A$1200,$B924,inv!$T$1:$T$1200,$A924,inv!$U$1:$U$1200,'DIAS DE INVENTARIO TAT'!J$1)</f>
        <v>0</v>
      </c>
      <c r="K924">
        <f>+SUMIFS(inv!$D$1:$D$1200,inv!$A$1:$A$1200,$B924,inv!$T$1:$T$1200,$A924,inv!$U$1:$U$1200,'DIAS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+SUMIFS(inv!$D$1:$D$1200,inv!$A$1:$A$1200,$B925,inv!$T$1:$T$1200,$A925,inv!$U$1:$U$1200,'DIAS DE INVENTARIO TAT'!E$1)</f>
        <v>0</v>
      </c>
      <c r="F925">
        <f>+SUMIFS(inv!$D$1:$D$1200,inv!$A$1:$A$1200,$B925,inv!$T$1:$T$1200,$A925,inv!$U$1:$U$1200,'DIAS DE INVENTARIO TAT'!F$1)</f>
        <v>0</v>
      </c>
      <c r="G925">
        <f>+SUMIFS(inv!$D$1:$D$1200,inv!$A$1:$A$1200,$B925,inv!$T$1:$T$1200,$A925,inv!$U$1:$U$1200,'DIAS DE INVENTARIO TAT'!G$1)</f>
        <v>0</v>
      </c>
      <c r="H925">
        <f>+SUMIFS(inv!$D$1:$D$1200,inv!$A$1:$A$1200,$B925,inv!$T$1:$T$1200,$A925,inv!$U$1:$U$1200,'DIAS DE INVENTARIO TAT'!H$1)</f>
        <v>0</v>
      </c>
      <c r="I925">
        <f>+SUMIFS(inv!$D$1:$D$1200,inv!$A$1:$A$1200,$B925,inv!$T$1:$T$1200,$A925,inv!$U$1:$U$1200,'DIAS DE INVENTARIO TAT'!I$1)</f>
        <v>0</v>
      </c>
      <c r="J925">
        <f>+SUMIFS(inv!$D$1:$D$1200,inv!$A$1:$A$1200,$B925,inv!$T$1:$T$1200,$A925,inv!$U$1:$U$1200,'DIAS DE INVENTARIO TAT'!J$1)</f>
        <v>0</v>
      </c>
      <c r="K925">
        <f>+SUMIFS(inv!$D$1:$D$1200,inv!$A$1:$A$1200,$B925,inv!$T$1:$T$1200,$A925,inv!$U$1:$U$1200,'DIAS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+SUMIFS(inv!$D$1:$D$1200,inv!$A$1:$A$1200,$B926,inv!$T$1:$T$1200,$A926,inv!$U$1:$U$1200,'DIAS DE INVENTARIO TAT'!E$1)</f>
        <v>0</v>
      </c>
      <c r="F926">
        <f>+SUMIFS(inv!$D$1:$D$1200,inv!$A$1:$A$1200,$B926,inv!$T$1:$T$1200,$A926,inv!$U$1:$U$1200,'DIAS DE INVENTARIO TAT'!F$1)</f>
        <v>0</v>
      </c>
      <c r="G926">
        <f>+SUMIFS(inv!$D$1:$D$1200,inv!$A$1:$A$1200,$B926,inv!$T$1:$T$1200,$A926,inv!$U$1:$U$1200,'DIAS DE INVENTARIO TAT'!G$1)</f>
        <v>0</v>
      </c>
      <c r="H926">
        <f>+SUMIFS(inv!$D$1:$D$1200,inv!$A$1:$A$1200,$B926,inv!$T$1:$T$1200,$A926,inv!$U$1:$U$1200,'DIAS DE INVENTARIO TAT'!H$1)</f>
        <v>0</v>
      </c>
      <c r="I926">
        <f>+SUMIFS(inv!$D$1:$D$1200,inv!$A$1:$A$1200,$B926,inv!$T$1:$T$1200,$A926,inv!$U$1:$U$1200,'DIAS DE INVENTARIO TAT'!I$1)</f>
        <v>0</v>
      </c>
      <c r="J926">
        <f>+SUMIFS(inv!$D$1:$D$1200,inv!$A$1:$A$1200,$B926,inv!$T$1:$T$1200,$A926,inv!$U$1:$U$1200,'DIAS DE INVENTARIO TAT'!J$1)</f>
        <v>0</v>
      </c>
      <c r="K926">
        <f>+SUMIFS(inv!$D$1:$D$1200,inv!$A$1:$A$1200,$B926,inv!$T$1:$T$1200,$A926,inv!$U$1:$U$1200,'DIAS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+SUMIFS(inv!$D$1:$D$1200,inv!$A$1:$A$1200,$B927,inv!$T$1:$T$1200,$A927,inv!$U$1:$U$1200,'DIAS DE INVENTARIO TAT'!E$1)</f>
        <v>0</v>
      </c>
      <c r="F927">
        <f>+SUMIFS(inv!$D$1:$D$1200,inv!$A$1:$A$1200,$B927,inv!$T$1:$T$1200,$A927,inv!$U$1:$U$1200,'DIAS DE INVENTARIO TAT'!F$1)</f>
        <v>0</v>
      </c>
      <c r="G927">
        <f>+SUMIFS(inv!$D$1:$D$1200,inv!$A$1:$A$1200,$B927,inv!$T$1:$T$1200,$A927,inv!$U$1:$U$1200,'DIAS DE INVENTARIO TAT'!G$1)</f>
        <v>0</v>
      </c>
      <c r="H927">
        <f>+SUMIFS(inv!$D$1:$D$1200,inv!$A$1:$A$1200,$B927,inv!$T$1:$T$1200,$A927,inv!$U$1:$U$1200,'DIAS DE INVENTARIO TAT'!H$1)</f>
        <v>0</v>
      </c>
      <c r="I927">
        <f>+SUMIFS(inv!$D$1:$D$1200,inv!$A$1:$A$1200,$B927,inv!$T$1:$T$1200,$A927,inv!$U$1:$U$1200,'DIAS DE INVENTARIO TAT'!I$1)</f>
        <v>0</v>
      </c>
      <c r="J927">
        <f>+SUMIFS(inv!$D$1:$D$1200,inv!$A$1:$A$1200,$B927,inv!$T$1:$T$1200,$A927,inv!$U$1:$U$1200,'DIAS DE INVENTARIO TAT'!J$1)</f>
        <v>0</v>
      </c>
      <c r="K927">
        <f>+SUMIFS(inv!$D$1:$D$1200,inv!$A$1:$A$1200,$B927,inv!$T$1:$T$1200,$A927,inv!$U$1:$U$1200,'DIAS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+SUMIFS(inv!$D$1:$D$1200,inv!$A$1:$A$1200,$B928,inv!$T$1:$T$1200,$A928,inv!$U$1:$U$1200,'DIAS DE INVENTARIO TAT'!E$1)</f>
        <v>0</v>
      </c>
      <c r="F928">
        <f>+SUMIFS(inv!$D$1:$D$1200,inv!$A$1:$A$1200,$B928,inv!$T$1:$T$1200,$A928,inv!$U$1:$U$1200,'DIAS DE INVENTARIO TAT'!F$1)</f>
        <v>0</v>
      </c>
      <c r="G928">
        <f>+SUMIFS(inv!$D$1:$D$1200,inv!$A$1:$A$1200,$B928,inv!$T$1:$T$1200,$A928,inv!$U$1:$U$1200,'DIAS DE INVENTARIO TAT'!G$1)</f>
        <v>0</v>
      </c>
      <c r="H928">
        <f>+SUMIFS(inv!$D$1:$D$1200,inv!$A$1:$A$1200,$B928,inv!$T$1:$T$1200,$A928,inv!$U$1:$U$1200,'DIAS DE INVENTARIO TAT'!H$1)</f>
        <v>0</v>
      </c>
      <c r="I928">
        <f>+SUMIFS(inv!$D$1:$D$1200,inv!$A$1:$A$1200,$B928,inv!$T$1:$T$1200,$A928,inv!$U$1:$U$1200,'DIAS DE INVENTARIO TAT'!I$1)</f>
        <v>0</v>
      </c>
      <c r="J928">
        <f>+SUMIFS(inv!$D$1:$D$1200,inv!$A$1:$A$1200,$B928,inv!$T$1:$T$1200,$A928,inv!$U$1:$U$1200,'DIAS DE INVENTARIO TAT'!J$1)</f>
        <v>0</v>
      </c>
      <c r="K928">
        <f>+SUMIFS(inv!$D$1:$D$1200,inv!$A$1:$A$1200,$B928,inv!$T$1:$T$1200,$A928,inv!$U$1:$U$1200,'DIAS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+SUMIFS(inv!$D$1:$D$1200,inv!$A$1:$A$1200,$B929,inv!$T$1:$T$1200,$A929,inv!$U$1:$U$1200,'DIAS DE INVENTARIO TAT'!E$1)</f>
        <v>0</v>
      </c>
      <c r="F929">
        <f>+SUMIFS(inv!$D$1:$D$1200,inv!$A$1:$A$1200,$B929,inv!$T$1:$T$1200,$A929,inv!$U$1:$U$1200,'DIAS DE INVENTARIO TAT'!F$1)</f>
        <v>0</v>
      </c>
      <c r="G929">
        <f>+SUMIFS(inv!$D$1:$D$1200,inv!$A$1:$A$1200,$B929,inv!$T$1:$T$1200,$A929,inv!$U$1:$U$1200,'DIAS DE INVENTARIO TAT'!G$1)</f>
        <v>0</v>
      </c>
      <c r="H929">
        <f>+SUMIFS(inv!$D$1:$D$1200,inv!$A$1:$A$1200,$B929,inv!$T$1:$T$1200,$A929,inv!$U$1:$U$1200,'DIAS DE INVENTARIO TAT'!H$1)</f>
        <v>0</v>
      </c>
      <c r="I929">
        <f>+SUMIFS(inv!$D$1:$D$1200,inv!$A$1:$A$1200,$B929,inv!$T$1:$T$1200,$A929,inv!$U$1:$U$1200,'DIAS DE INVENTARIO TAT'!I$1)</f>
        <v>0</v>
      </c>
      <c r="J929">
        <f>+SUMIFS(inv!$D$1:$D$1200,inv!$A$1:$A$1200,$B929,inv!$T$1:$T$1200,$A929,inv!$U$1:$U$1200,'DIAS DE INVENTARIO TAT'!J$1)</f>
        <v>0</v>
      </c>
      <c r="K929">
        <f>+SUMIFS(inv!$D$1:$D$1200,inv!$A$1:$A$1200,$B929,inv!$T$1:$T$1200,$A929,inv!$U$1:$U$1200,'DIAS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+SUMIFS(inv!$D$1:$D$1200,inv!$A$1:$A$1200,$B930,inv!$T$1:$T$1200,$A930,inv!$U$1:$U$1200,'DIAS DE INVENTARIO TAT'!E$1)</f>
        <v>0</v>
      </c>
      <c r="F930">
        <f>+SUMIFS(inv!$D$1:$D$1200,inv!$A$1:$A$1200,$B930,inv!$T$1:$T$1200,$A930,inv!$U$1:$U$1200,'DIAS DE INVENTARIO TAT'!F$1)</f>
        <v>0</v>
      </c>
      <c r="G930">
        <f>+SUMIFS(inv!$D$1:$D$1200,inv!$A$1:$A$1200,$B930,inv!$T$1:$T$1200,$A930,inv!$U$1:$U$1200,'DIAS DE INVENTARIO TAT'!G$1)</f>
        <v>0</v>
      </c>
      <c r="H930">
        <f>+SUMIFS(inv!$D$1:$D$1200,inv!$A$1:$A$1200,$B930,inv!$T$1:$T$1200,$A930,inv!$U$1:$U$1200,'DIAS DE INVENTARIO TAT'!H$1)</f>
        <v>0</v>
      </c>
      <c r="I930">
        <f>+SUMIFS(inv!$D$1:$D$1200,inv!$A$1:$A$1200,$B930,inv!$T$1:$T$1200,$A930,inv!$U$1:$U$1200,'DIAS DE INVENTARIO TAT'!I$1)</f>
        <v>0</v>
      </c>
      <c r="J930">
        <f>+SUMIFS(inv!$D$1:$D$1200,inv!$A$1:$A$1200,$B930,inv!$T$1:$T$1200,$A930,inv!$U$1:$U$1200,'DIAS DE INVENTARIO TAT'!J$1)</f>
        <v>0</v>
      </c>
      <c r="K930">
        <f>+SUMIFS(inv!$D$1:$D$1200,inv!$A$1:$A$1200,$B930,inv!$T$1:$T$1200,$A930,inv!$U$1:$U$1200,'DIAS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+SUMIFS(inv!$D$1:$D$1200,inv!$A$1:$A$1200,$B931,inv!$T$1:$T$1200,$A931,inv!$U$1:$U$1200,'DIAS DE INVENTARIO TAT'!E$1)</f>
        <v>0</v>
      </c>
      <c r="F931">
        <f>+SUMIFS(inv!$D$1:$D$1200,inv!$A$1:$A$1200,$B931,inv!$T$1:$T$1200,$A931,inv!$U$1:$U$1200,'DIAS DE INVENTARIO TAT'!F$1)</f>
        <v>0</v>
      </c>
      <c r="G931">
        <f>+SUMIFS(inv!$D$1:$D$1200,inv!$A$1:$A$1200,$B931,inv!$T$1:$T$1200,$A931,inv!$U$1:$U$1200,'DIAS DE INVENTARIO TAT'!G$1)</f>
        <v>0</v>
      </c>
      <c r="H931">
        <f>+SUMIFS(inv!$D$1:$D$1200,inv!$A$1:$A$1200,$B931,inv!$T$1:$T$1200,$A931,inv!$U$1:$U$1200,'DIAS DE INVENTARIO TAT'!H$1)</f>
        <v>0</v>
      </c>
      <c r="I931">
        <f>+SUMIFS(inv!$D$1:$D$1200,inv!$A$1:$A$1200,$B931,inv!$T$1:$T$1200,$A931,inv!$U$1:$U$1200,'DIAS DE INVENTARIO TAT'!I$1)</f>
        <v>0</v>
      </c>
      <c r="J931">
        <f>+SUMIFS(inv!$D$1:$D$1200,inv!$A$1:$A$1200,$B931,inv!$T$1:$T$1200,$A931,inv!$U$1:$U$1200,'DIAS DE INVENTARIO TAT'!J$1)</f>
        <v>0</v>
      </c>
      <c r="K931">
        <f>+SUMIFS(inv!$D$1:$D$1200,inv!$A$1:$A$1200,$B931,inv!$T$1:$T$1200,$A931,inv!$U$1:$U$1200,'DIAS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+SUMIFS(inv!$D$1:$D$1200,inv!$A$1:$A$1200,$B932,inv!$T$1:$T$1200,$A932,inv!$U$1:$U$1200,'DIAS DE INVENTARIO TAT'!E$1)</f>
        <v>0</v>
      </c>
      <c r="F932">
        <f>+SUMIFS(inv!$D$1:$D$1200,inv!$A$1:$A$1200,$B932,inv!$T$1:$T$1200,$A932,inv!$U$1:$U$1200,'DIAS DE INVENTARIO TAT'!F$1)</f>
        <v>0</v>
      </c>
      <c r="G932">
        <f>+SUMIFS(inv!$D$1:$D$1200,inv!$A$1:$A$1200,$B932,inv!$T$1:$T$1200,$A932,inv!$U$1:$U$1200,'DIAS DE INVENTARIO TAT'!G$1)</f>
        <v>0</v>
      </c>
      <c r="H932">
        <f>+SUMIFS(inv!$D$1:$D$1200,inv!$A$1:$A$1200,$B932,inv!$T$1:$T$1200,$A932,inv!$U$1:$U$1200,'DIAS DE INVENTARIO TAT'!H$1)</f>
        <v>0</v>
      </c>
      <c r="I932">
        <f>+SUMIFS(inv!$D$1:$D$1200,inv!$A$1:$A$1200,$B932,inv!$T$1:$T$1200,$A932,inv!$U$1:$U$1200,'DIAS DE INVENTARIO TAT'!I$1)</f>
        <v>0</v>
      </c>
      <c r="J932">
        <f>+SUMIFS(inv!$D$1:$D$1200,inv!$A$1:$A$1200,$B932,inv!$T$1:$T$1200,$A932,inv!$U$1:$U$1200,'DIAS DE INVENTARIO TAT'!J$1)</f>
        <v>0</v>
      </c>
      <c r="K932">
        <f>+SUMIFS(inv!$D$1:$D$1200,inv!$A$1:$A$1200,$B932,inv!$T$1:$T$1200,$A932,inv!$U$1:$U$1200,'DIAS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+SUMIFS(inv!$D$1:$D$1200,inv!$A$1:$A$1200,$B933,inv!$T$1:$T$1200,$A933,inv!$U$1:$U$1200,'DIAS DE INVENTARIO TAT'!E$1)</f>
        <v>0</v>
      </c>
      <c r="F933">
        <f>+SUMIFS(inv!$D$1:$D$1200,inv!$A$1:$A$1200,$B933,inv!$T$1:$T$1200,$A933,inv!$U$1:$U$1200,'DIAS DE INVENTARIO TAT'!F$1)</f>
        <v>0</v>
      </c>
      <c r="G933">
        <f>+SUMIFS(inv!$D$1:$D$1200,inv!$A$1:$A$1200,$B933,inv!$T$1:$T$1200,$A933,inv!$U$1:$U$1200,'DIAS DE INVENTARIO TAT'!G$1)</f>
        <v>0</v>
      </c>
      <c r="H933">
        <f>+SUMIFS(inv!$D$1:$D$1200,inv!$A$1:$A$1200,$B933,inv!$T$1:$T$1200,$A933,inv!$U$1:$U$1200,'DIAS DE INVENTARIO TAT'!H$1)</f>
        <v>0</v>
      </c>
      <c r="I933">
        <f>+SUMIFS(inv!$D$1:$D$1200,inv!$A$1:$A$1200,$B933,inv!$T$1:$T$1200,$A933,inv!$U$1:$U$1200,'DIAS DE INVENTARIO TAT'!I$1)</f>
        <v>0</v>
      </c>
      <c r="J933">
        <f>+SUMIFS(inv!$D$1:$D$1200,inv!$A$1:$A$1200,$B933,inv!$T$1:$T$1200,$A933,inv!$U$1:$U$1200,'DIAS DE INVENTARIO TAT'!J$1)</f>
        <v>0</v>
      </c>
      <c r="K933">
        <f>+SUMIFS(inv!$D$1:$D$1200,inv!$A$1:$A$1200,$B933,inv!$T$1:$T$1200,$A933,inv!$U$1:$U$1200,'DIAS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+SUMIFS(inv!$D$1:$D$1200,inv!$A$1:$A$1200,$B934,inv!$T$1:$T$1200,$A934,inv!$U$1:$U$1200,'DIAS DE INVENTARIO TAT'!E$1)</f>
        <v>0</v>
      </c>
      <c r="F934">
        <f>+SUMIFS(inv!$D$1:$D$1200,inv!$A$1:$A$1200,$B934,inv!$T$1:$T$1200,$A934,inv!$U$1:$U$1200,'DIAS DE INVENTARIO TAT'!F$1)</f>
        <v>0</v>
      </c>
      <c r="G934">
        <f>+SUMIFS(inv!$D$1:$D$1200,inv!$A$1:$A$1200,$B934,inv!$T$1:$T$1200,$A934,inv!$U$1:$U$1200,'DIAS DE INVENTARIO TAT'!G$1)</f>
        <v>0</v>
      </c>
      <c r="H934">
        <f>+SUMIFS(inv!$D$1:$D$1200,inv!$A$1:$A$1200,$B934,inv!$T$1:$T$1200,$A934,inv!$U$1:$U$1200,'DIAS DE INVENTARIO TAT'!H$1)</f>
        <v>0</v>
      </c>
      <c r="I934">
        <f>+SUMIFS(inv!$D$1:$D$1200,inv!$A$1:$A$1200,$B934,inv!$T$1:$T$1200,$A934,inv!$U$1:$U$1200,'DIAS DE INVENTARIO TAT'!I$1)</f>
        <v>0</v>
      </c>
      <c r="J934">
        <f>+SUMIFS(inv!$D$1:$D$1200,inv!$A$1:$A$1200,$B934,inv!$T$1:$T$1200,$A934,inv!$U$1:$U$1200,'DIAS DE INVENTARIO TAT'!J$1)</f>
        <v>0</v>
      </c>
      <c r="K934">
        <f>+SUMIFS(inv!$D$1:$D$1200,inv!$A$1:$A$1200,$B934,inv!$T$1:$T$1200,$A934,inv!$U$1:$U$1200,'DIAS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+SUMIFS(inv!$D$1:$D$1200,inv!$A$1:$A$1200,$B935,inv!$T$1:$T$1200,$A935,inv!$U$1:$U$1200,'DIAS DE INVENTARIO TAT'!E$1)</f>
        <v>0</v>
      </c>
      <c r="F935">
        <f>+SUMIFS(inv!$D$1:$D$1200,inv!$A$1:$A$1200,$B935,inv!$T$1:$T$1200,$A935,inv!$U$1:$U$1200,'DIAS DE INVENTARIO TAT'!F$1)</f>
        <v>0</v>
      </c>
      <c r="G935">
        <f>+SUMIFS(inv!$D$1:$D$1200,inv!$A$1:$A$1200,$B935,inv!$T$1:$T$1200,$A935,inv!$U$1:$U$1200,'DIAS DE INVENTARIO TAT'!G$1)</f>
        <v>0</v>
      </c>
      <c r="H935">
        <f>+SUMIFS(inv!$D$1:$D$1200,inv!$A$1:$A$1200,$B935,inv!$T$1:$T$1200,$A935,inv!$U$1:$U$1200,'DIAS DE INVENTARIO TAT'!H$1)</f>
        <v>0</v>
      </c>
      <c r="I935">
        <f>+SUMIFS(inv!$D$1:$D$1200,inv!$A$1:$A$1200,$B935,inv!$T$1:$T$1200,$A935,inv!$U$1:$U$1200,'DIAS DE INVENTARIO TAT'!I$1)</f>
        <v>0</v>
      </c>
      <c r="J935">
        <f>+SUMIFS(inv!$D$1:$D$1200,inv!$A$1:$A$1200,$B935,inv!$T$1:$T$1200,$A935,inv!$U$1:$U$1200,'DIAS DE INVENTARIO TAT'!J$1)</f>
        <v>0</v>
      </c>
      <c r="K935">
        <f>+SUMIFS(inv!$D$1:$D$1200,inv!$A$1:$A$1200,$B935,inv!$T$1:$T$1200,$A935,inv!$U$1:$U$1200,'DIAS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+SUMIFS(inv!$D$1:$D$1200,inv!$A$1:$A$1200,$B936,inv!$T$1:$T$1200,$A936,inv!$U$1:$U$1200,'DIAS DE INVENTARIO TAT'!E$1)</f>
        <v>0</v>
      </c>
      <c r="F936">
        <f>+SUMIFS(inv!$D$1:$D$1200,inv!$A$1:$A$1200,$B936,inv!$T$1:$T$1200,$A936,inv!$U$1:$U$1200,'DIAS DE INVENTARIO TAT'!F$1)</f>
        <v>0</v>
      </c>
      <c r="G936">
        <f>+SUMIFS(inv!$D$1:$D$1200,inv!$A$1:$A$1200,$B936,inv!$T$1:$T$1200,$A936,inv!$U$1:$U$1200,'DIAS DE INVENTARIO TAT'!G$1)</f>
        <v>0</v>
      </c>
      <c r="H936">
        <f>+SUMIFS(inv!$D$1:$D$1200,inv!$A$1:$A$1200,$B936,inv!$T$1:$T$1200,$A936,inv!$U$1:$U$1200,'DIAS DE INVENTARIO TAT'!H$1)</f>
        <v>0</v>
      </c>
      <c r="I936">
        <f>+SUMIFS(inv!$D$1:$D$1200,inv!$A$1:$A$1200,$B936,inv!$T$1:$T$1200,$A936,inv!$U$1:$U$1200,'DIAS DE INVENTARIO TAT'!I$1)</f>
        <v>0</v>
      </c>
      <c r="J936">
        <f>+SUMIFS(inv!$D$1:$D$1200,inv!$A$1:$A$1200,$B936,inv!$T$1:$T$1200,$A936,inv!$U$1:$U$1200,'DIAS DE INVENTARIO TAT'!J$1)</f>
        <v>0</v>
      </c>
      <c r="K936">
        <f>+SUMIFS(inv!$D$1:$D$1200,inv!$A$1:$A$1200,$B936,inv!$T$1:$T$1200,$A936,inv!$U$1:$U$1200,'DIAS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+SUMIFS(inv!$D$1:$D$1200,inv!$A$1:$A$1200,$B937,inv!$T$1:$T$1200,$A937,inv!$U$1:$U$1200,'DIAS DE INVENTARIO TAT'!E$1)</f>
        <v>0</v>
      </c>
      <c r="F937">
        <f>+SUMIFS(inv!$D$1:$D$1200,inv!$A$1:$A$1200,$B937,inv!$T$1:$T$1200,$A937,inv!$U$1:$U$1200,'DIAS DE INVENTARIO TAT'!F$1)</f>
        <v>0</v>
      </c>
      <c r="G937">
        <f>+SUMIFS(inv!$D$1:$D$1200,inv!$A$1:$A$1200,$B937,inv!$T$1:$T$1200,$A937,inv!$U$1:$U$1200,'DIAS DE INVENTARIO TAT'!G$1)</f>
        <v>0</v>
      </c>
      <c r="H937">
        <f>+SUMIFS(inv!$D$1:$D$1200,inv!$A$1:$A$1200,$B937,inv!$T$1:$T$1200,$A937,inv!$U$1:$U$1200,'DIAS DE INVENTARIO TAT'!H$1)</f>
        <v>0</v>
      </c>
      <c r="I937">
        <f>+SUMIFS(inv!$D$1:$D$1200,inv!$A$1:$A$1200,$B937,inv!$T$1:$T$1200,$A937,inv!$U$1:$U$1200,'DIAS DE INVENTARIO TAT'!I$1)</f>
        <v>0</v>
      </c>
      <c r="J937">
        <f>+SUMIFS(inv!$D$1:$D$1200,inv!$A$1:$A$1200,$B937,inv!$T$1:$T$1200,$A937,inv!$U$1:$U$1200,'DIAS DE INVENTARIO TAT'!J$1)</f>
        <v>0</v>
      </c>
      <c r="K937">
        <f>+SUMIFS(inv!$D$1:$D$1200,inv!$A$1:$A$1200,$B937,inv!$T$1:$T$1200,$A937,inv!$U$1:$U$1200,'DIAS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+SUMIFS(inv!$D$1:$D$1200,inv!$A$1:$A$1200,$B938,inv!$T$1:$T$1200,$A938,inv!$U$1:$U$1200,'DIAS DE INVENTARIO TAT'!E$1)</f>
        <v>0</v>
      </c>
      <c r="F938">
        <f>+SUMIFS(inv!$D$1:$D$1200,inv!$A$1:$A$1200,$B938,inv!$T$1:$T$1200,$A938,inv!$U$1:$U$1200,'DIAS DE INVENTARIO TAT'!F$1)</f>
        <v>0</v>
      </c>
      <c r="G938">
        <f>+SUMIFS(inv!$D$1:$D$1200,inv!$A$1:$A$1200,$B938,inv!$T$1:$T$1200,$A938,inv!$U$1:$U$1200,'DIAS DE INVENTARIO TAT'!G$1)</f>
        <v>0</v>
      </c>
      <c r="H938">
        <f>+SUMIFS(inv!$D$1:$D$1200,inv!$A$1:$A$1200,$B938,inv!$T$1:$T$1200,$A938,inv!$U$1:$U$1200,'DIAS DE INVENTARIO TAT'!H$1)</f>
        <v>0</v>
      </c>
      <c r="I938">
        <f>+SUMIFS(inv!$D$1:$D$1200,inv!$A$1:$A$1200,$B938,inv!$T$1:$T$1200,$A938,inv!$U$1:$U$1200,'DIAS DE INVENTARIO TAT'!I$1)</f>
        <v>0</v>
      </c>
      <c r="J938">
        <f>+SUMIFS(inv!$D$1:$D$1200,inv!$A$1:$A$1200,$B938,inv!$T$1:$T$1200,$A938,inv!$U$1:$U$1200,'DIAS DE INVENTARIO TAT'!J$1)</f>
        <v>0</v>
      </c>
      <c r="K938">
        <f>+SUMIFS(inv!$D$1:$D$1200,inv!$A$1:$A$1200,$B938,inv!$T$1:$T$1200,$A938,inv!$U$1:$U$1200,'DIAS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+SUMIFS(inv!$D$1:$D$1200,inv!$A$1:$A$1200,$B939,inv!$T$1:$T$1200,$A939,inv!$U$1:$U$1200,'DIAS DE INVENTARIO TAT'!E$1)</f>
        <v>0</v>
      </c>
      <c r="F939">
        <f>+SUMIFS(inv!$D$1:$D$1200,inv!$A$1:$A$1200,$B939,inv!$T$1:$T$1200,$A939,inv!$U$1:$U$1200,'DIAS DE INVENTARIO TAT'!F$1)</f>
        <v>0</v>
      </c>
      <c r="G939">
        <f>+SUMIFS(inv!$D$1:$D$1200,inv!$A$1:$A$1200,$B939,inv!$T$1:$T$1200,$A939,inv!$U$1:$U$1200,'DIAS DE INVENTARIO TAT'!G$1)</f>
        <v>0</v>
      </c>
      <c r="H939">
        <f>+SUMIFS(inv!$D$1:$D$1200,inv!$A$1:$A$1200,$B939,inv!$T$1:$T$1200,$A939,inv!$U$1:$U$1200,'DIAS DE INVENTARIO TAT'!H$1)</f>
        <v>0</v>
      </c>
      <c r="I939">
        <f>+SUMIFS(inv!$D$1:$D$1200,inv!$A$1:$A$1200,$B939,inv!$T$1:$T$1200,$A939,inv!$U$1:$U$1200,'DIAS DE INVENTARIO TAT'!I$1)</f>
        <v>0</v>
      </c>
      <c r="J939">
        <f>+SUMIFS(inv!$D$1:$D$1200,inv!$A$1:$A$1200,$B939,inv!$T$1:$T$1200,$A939,inv!$U$1:$U$1200,'DIAS DE INVENTARIO TAT'!J$1)</f>
        <v>0</v>
      </c>
      <c r="K939">
        <f>+SUMIFS(inv!$D$1:$D$1200,inv!$A$1:$A$1200,$B939,inv!$T$1:$T$1200,$A939,inv!$U$1:$U$1200,'DIAS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+SUMIFS(inv!$D$1:$D$1200,inv!$A$1:$A$1200,$B940,inv!$T$1:$T$1200,$A940,inv!$U$1:$U$1200,'DIAS DE INVENTARIO TAT'!E$1)</f>
        <v>0</v>
      </c>
      <c r="F940">
        <f>+SUMIFS(inv!$D$1:$D$1200,inv!$A$1:$A$1200,$B940,inv!$T$1:$T$1200,$A940,inv!$U$1:$U$1200,'DIAS DE INVENTARIO TAT'!F$1)</f>
        <v>0</v>
      </c>
      <c r="G940">
        <f>+SUMIFS(inv!$D$1:$D$1200,inv!$A$1:$A$1200,$B940,inv!$T$1:$T$1200,$A940,inv!$U$1:$U$1200,'DIAS DE INVENTARIO TAT'!G$1)</f>
        <v>0</v>
      </c>
      <c r="H940">
        <f>+SUMIFS(inv!$D$1:$D$1200,inv!$A$1:$A$1200,$B940,inv!$T$1:$T$1200,$A940,inv!$U$1:$U$1200,'DIAS DE INVENTARIO TAT'!H$1)</f>
        <v>0</v>
      </c>
      <c r="I940">
        <f>+SUMIFS(inv!$D$1:$D$1200,inv!$A$1:$A$1200,$B940,inv!$T$1:$T$1200,$A940,inv!$U$1:$U$1200,'DIAS DE INVENTARIO TAT'!I$1)</f>
        <v>0</v>
      </c>
      <c r="J940">
        <f>+SUMIFS(inv!$D$1:$D$1200,inv!$A$1:$A$1200,$B940,inv!$T$1:$T$1200,$A940,inv!$U$1:$U$1200,'DIAS DE INVENTARIO TAT'!J$1)</f>
        <v>0</v>
      </c>
      <c r="K940">
        <f>+SUMIFS(inv!$D$1:$D$1200,inv!$A$1:$A$1200,$B940,inv!$T$1:$T$1200,$A940,inv!$U$1:$U$1200,'DIAS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+SUMIFS(inv!$D$1:$D$1200,inv!$A$1:$A$1200,$B941,inv!$T$1:$T$1200,$A941,inv!$U$1:$U$1200,'DIAS DE INVENTARIO TAT'!E$1)</f>
        <v>0</v>
      </c>
      <c r="F941">
        <f>+SUMIFS(inv!$D$1:$D$1200,inv!$A$1:$A$1200,$B941,inv!$T$1:$T$1200,$A941,inv!$U$1:$U$1200,'DIAS DE INVENTARIO TAT'!F$1)</f>
        <v>0</v>
      </c>
      <c r="G941">
        <f>+SUMIFS(inv!$D$1:$D$1200,inv!$A$1:$A$1200,$B941,inv!$T$1:$T$1200,$A941,inv!$U$1:$U$1200,'DIAS DE INVENTARIO TAT'!G$1)</f>
        <v>0</v>
      </c>
      <c r="H941">
        <f>+SUMIFS(inv!$D$1:$D$1200,inv!$A$1:$A$1200,$B941,inv!$T$1:$T$1200,$A941,inv!$U$1:$U$1200,'DIAS DE INVENTARIO TAT'!H$1)</f>
        <v>0</v>
      </c>
      <c r="I941">
        <f>+SUMIFS(inv!$D$1:$D$1200,inv!$A$1:$A$1200,$B941,inv!$T$1:$T$1200,$A941,inv!$U$1:$U$1200,'DIAS DE INVENTARIO TAT'!I$1)</f>
        <v>0</v>
      </c>
      <c r="J941">
        <f>+SUMIFS(inv!$D$1:$D$1200,inv!$A$1:$A$1200,$B941,inv!$T$1:$T$1200,$A941,inv!$U$1:$U$1200,'DIAS DE INVENTARIO TAT'!J$1)</f>
        <v>0</v>
      </c>
      <c r="K941">
        <f>+SUMIFS(inv!$D$1:$D$1200,inv!$A$1:$A$1200,$B941,inv!$T$1:$T$1200,$A941,inv!$U$1:$U$1200,'DIAS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+SUMIFS(inv!$D$1:$D$1200,inv!$A$1:$A$1200,$B942,inv!$T$1:$T$1200,$A942,inv!$U$1:$U$1200,'DIAS DE INVENTARIO TAT'!E$1)</f>
        <v>0</v>
      </c>
      <c r="F942">
        <f>+SUMIFS(inv!$D$1:$D$1200,inv!$A$1:$A$1200,$B942,inv!$T$1:$T$1200,$A942,inv!$U$1:$U$1200,'DIAS DE INVENTARIO TAT'!F$1)</f>
        <v>0</v>
      </c>
      <c r="G942">
        <f>+SUMIFS(inv!$D$1:$D$1200,inv!$A$1:$A$1200,$B942,inv!$T$1:$T$1200,$A942,inv!$U$1:$U$1200,'DIAS DE INVENTARIO TAT'!G$1)</f>
        <v>0</v>
      </c>
      <c r="H942">
        <f>+SUMIFS(inv!$D$1:$D$1200,inv!$A$1:$A$1200,$B942,inv!$T$1:$T$1200,$A942,inv!$U$1:$U$1200,'DIAS DE INVENTARIO TAT'!H$1)</f>
        <v>0</v>
      </c>
      <c r="I942">
        <f>+SUMIFS(inv!$D$1:$D$1200,inv!$A$1:$A$1200,$B942,inv!$T$1:$T$1200,$A942,inv!$U$1:$U$1200,'DIAS DE INVENTARIO TAT'!I$1)</f>
        <v>0</v>
      </c>
      <c r="J942">
        <f>+SUMIFS(inv!$D$1:$D$1200,inv!$A$1:$A$1200,$B942,inv!$T$1:$T$1200,$A942,inv!$U$1:$U$1200,'DIAS DE INVENTARIO TAT'!J$1)</f>
        <v>0</v>
      </c>
      <c r="K942">
        <f>+SUMIFS(inv!$D$1:$D$1200,inv!$A$1:$A$1200,$B942,inv!$T$1:$T$1200,$A942,inv!$U$1:$U$1200,'DIAS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+SUMIFS(inv!$D$1:$D$1200,inv!$A$1:$A$1200,$B943,inv!$T$1:$T$1200,$A943,inv!$U$1:$U$1200,'DIAS DE INVENTARIO TAT'!E$1)</f>
        <v>0</v>
      </c>
      <c r="F943">
        <f>+SUMIFS(inv!$D$1:$D$1200,inv!$A$1:$A$1200,$B943,inv!$T$1:$T$1200,$A943,inv!$U$1:$U$1200,'DIAS DE INVENTARIO TAT'!F$1)</f>
        <v>0</v>
      </c>
      <c r="G943">
        <f>+SUMIFS(inv!$D$1:$D$1200,inv!$A$1:$A$1200,$B943,inv!$T$1:$T$1200,$A943,inv!$U$1:$U$1200,'DIAS DE INVENTARIO TAT'!G$1)</f>
        <v>0</v>
      </c>
      <c r="H943">
        <f>+SUMIFS(inv!$D$1:$D$1200,inv!$A$1:$A$1200,$B943,inv!$T$1:$T$1200,$A943,inv!$U$1:$U$1200,'DIAS DE INVENTARIO TAT'!H$1)</f>
        <v>0</v>
      </c>
      <c r="I943">
        <f>+SUMIFS(inv!$D$1:$D$1200,inv!$A$1:$A$1200,$B943,inv!$T$1:$T$1200,$A943,inv!$U$1:$U$1200,'DIAS DE INVENTARIO TAT'!I$1)</f>
        <v>0</v>
      </c>
      <c r="J943">
        <f>+SUMIFS(inv!$D$1:$D$1200,inv!$A$1:$A$1200,$B943,inv!$T$1:$T$1200,$A943,inv!$U$1:$U$1200,'DIAS DE INVENTARIO TAT'!J$1)</f>
        <v>0</v>
      </c>
      <c r="K943">
        <f>+SUMIFS(inv!$D$1:$D$1200,inv!$A$1:$A$1200,$B943,inv!$T$1:$T$1200,$A943,inv!$U$1:$U$1200,'DIAS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+SUMIFS(inv!$D$1:$D$1200,inv!$A$1:$A$1200,$B944,inv!$T$1:$T$1200,$A944,inv!$U$1:$U$1200,'DIAS DE INVENTARIO TAT'!E$1)</f>
        <v>0</v>
      </c>
      <c r="F944">
        <f>+SUMIFS(inv!$D$1:$D$1200,inv!$A$1:$A$1200,$B944,inv!$T$1:$T$1200,$A944,inv!$U$1:$U$1200,'DIAS DE INVENTARIO TAT'!F$1)</f>
        <v>0</v>
      </c>
      <c r="G944">
        <f>+SUMIFS(inv!$D$1:$D$1200,inv!$A$1:$A$1200,$B944,inv!$T$1:$T$1200,$A944,inv!$U$1:$U$1200,'DIAS DE INVENTARIO TAT'!G$1)</f>
        <v>0</v>
      </c>
      <c r="H944">
        <f>+SUMIFS(inv!$D$1:$D$1200,inv!$A$1:$A$1200,$B944,inv!$T$1:$T$1200,$A944,inv!$U$1:$U$1200,'DIAS DE INVENTARIO TAT'!H$1)</f>
        <v>0</v>
      </c>
      <c r="I944">
        <f>+SUMIFS(inv!$D$1:$D$1200,inv!$A$1:$A$1200,$B944,inv!$T$1:$T$1200,$A944,inv!$U$1:$U$1200,'DIAS DE INVENTARIO TAT'!I$1)</f>
        <v>0</v>
      </c>
      <c r="J944">
        <f>+SUMIFS(inv!$D$1:$D$1200,inv!$A$1:$A$1200,$B944,inv!$T$1:$T$1200,$A944,inv!$U$1:$U$1200,'DIAS DE INVENTARIO TAT'!J$1)</f>
        <v>0</v>
      </c>
      <c r="K944">
        <f>+SUMIFS(inv!$D$1:$D$1200,inv!$A$1:$A$1200,$B944,inv!$T$1:$T$1200,$A944,inv!$U$1:$U$1200,'DIAS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+SUMIFS(inv!$D$1:$D$1200,inv!$A$1:$A$1200,$B945,inv!$T$1:$T$1200,$A945,inv!$U$1:$U$1200,'DIAS DE INVENTARIO TAT'!E$1)</f>
        <v>0</v>
      </c>
      <c r="F945">
        <f>+SUMIFS(inv!$D$1:$D$1200,inv!$A$1:$A$1200,$B945,inv!$T$1:$T$1200,$A945,inv!$U$1:$U$1200,'DIAS DE INVENTARIO TAT'!F$1)</f>
        <v>0</v>
      </c>
      <c r="G945">
        <f>+SUMIFS(inv!$D$1:$D$1200,inv!$A$1:$A$1200,$B945,inv!$T$1:$T$1200,$A945,inv!$U$1:$U$1200,'DIAS DE INVENTARIO TAT'!G$1)</f>
        <v>0</v>
      </c>
      <c r="H945">
        <f>+SUMIFS(inv!$D$1:$D$1200,inv!$A$1:$A$1200,$B945,inv!$T$1:$T$1200,$A945,inv!$U$1:$U$1200,'DIAS DE INVENTARIO TAT'!H$1)</f>
        <v>0</v>
      </c>
      <c r="I945">
        <f>+SUMIFS(inv!$D$1:$D$1200,inv!$A$1:$A$1200,$B945,inv!$T$1:$T$1200,$A945,inv!$U$1:$U$1200,'DIAS DE INVENTARIO TAT'!I$1)</f>
        <v>0</v>
      </c>
      <c r="J945">
        <f>+SUMIFS(inv!$D$1:$D$1200,inv!$A$1:$A$1200,$B945,inv!$T$1:$T$1200,$A945,inv!$U$1:$U$1200,'DIAS DE INVENTARIO TAT'!J$1)</f>
        <v>0</v>
      </c>
      <c r="K945">
        <f>+SUMIFS(inv!$D$1:$D$1200,inv!$A$1:$A$1200,$B945,inv!$T$1:$T$1200,$A945,inv!$U$1:$U$1200,'DIAS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+SUMIFS(inv!$D$1:$D$1200,inv!$A$1:$A$1200,$B946,inv!$T$1:$T$1200,$A946,inv!$U$1:$U$1200,'DIAS DE INVENTARIO TAT'!E$1)</f>
        <v>0</v>
      </c>
      <c r="F946">
        <f>+SUMIFS(inv!$D$1:$D$1200,inv!$A$1:$A$1200,$B946,inv!$T$1:$T$1200,$A946,inv!$U$1:$U$1200,'DIAS DE INVENTARIO TAT'!F$1)</f>
        <v>0</v>
      </c>
      <c r="G946">
        <f>+SUMIFS(inv!$D$1:$D$1200,inv!$A$1:$A$1200,$B946,inv!$T$1:$T$1200,$A946,inv!$U$1:$U$1200,'DIAS DE INVENTARIO TAT'!G$1)</f>
        <v>0</v>
      </c>
      <c r="H946">
        <f>+SUMIFS(inv!$D$1:$D$1200,inv!$A$1:$A$1200,$B946,inv!$T$1:$T$1200,$A946,inv!$U$1:$U$1200,'DIAS DE INVENTARIO TAT'!H$1)</f>
        <v>0</v>
      </c>
      <c r="I946">
        <f>+SUMIFS(inv!$D$1:$D$1200,inv!$A$1:$A$1200,$B946,inv!$T$1:$T$1200,$A946,inv!$U$1:$U$1200,'DIAS DE INVENTARIO TAT'!I$1)</f>
        <v>0</v>
      </c>
      <c r="J946">
        <f>+SUMIFS(inv!$D$1:$D$1200,inv!$A$1:$A$1200,$B946,inv!$T$1:$T$1200,$A946,inv!$U$1:$U$1200,'DIAS DE INVENTARIO TAT'!J$1)</f>
        <v>0</v>
      </c>
      <c r="K946">
        <f>+SUMIFS(inv!$D$1:$D$1200,inv!$A$1:$A$1200,$B946,inv!$T$1:$T$1200,$A946,inv!$U$1:$U$1200,'DIAS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+SUMIFS(inv!$D$1:$D$1200,inv!$A$1:$A$1200,$B947,inv!$T$1:$T$1200,$A947,inv!$U$1:$U$1200,'DIAS DE INVENTARIO TAT'!E$1)</f>
        <v>0</v>
      </c>
      <c r="F947">
        <f>+SUMIFS(inv!$D$1:$D$1200,inv!$A$1:$A$1200,$B947,inv!$T$1:$T$1200,$A947,inv!$U$1:$U$1200,'DIAS DE INVENTARIO TAT'!F$1)</f>
        <v>0</v>
      </c>
      <c r="G947">
        <f>+SUMIFS(inv!$D$1:$D$1200,inv!$A$1:$A$1200,$B947,inv!$T$1:$T$1200,$A947,inv!$U$1:$U$1200,'DIAS DE INVENTARIO TAT'!G$1)</f>
        <v>0</v>
      </c>
      <c r="H947">
        <f>+SUMIFS(inv!$D$1:$D$1200,inv!$A$1:$A$1200,$B947,inv!$T$1:$T$1200,$A947,inv!$U$1:$U$1200,'DIAS DE INVENTARIO TAT'!H$1)</f>
        <v>0</v>
      </c>
      <c r="I947">
        <f>+SUMIFS(inv!$D$1:$D$1200,inv!$A$1:$A$1200,$B947,inv!$T$1:$T$1200,$A947,inv!$U$1:$U$1200,'DIAS DE INVENTARIO TAT'!I$1)</f>
        <v>0</v>
      </c>
      <c r="J947">
        <f>+SUMIFS(inv!$D$1:$D$1200,inv!$A$1:$A$1200,$B947,inv!$T$1:$T$1200,$A947,inv!$U$1:$U$1200,'DIAS DE INVENTARIO TAT'!J$1)</f>
        <v>0</v>
      </c>
      <c r="K947">
        <f>+SUMIFS(inv!$D$1:$D$1200,inv!$A$1:$A$1200,$B947,inv!$T$1:$T$1200,$A947,inv!$U$1:$U$1200,'DIAS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+SUMIFS(inv!$D$1:$D$1200,inv!$A$1:$A$1200,$B948,inv!$T$1:$T$1200,$A948,inv!$U$1:$U$1200,'DIAS DE INVENTARIO TAT'!E$1)</f>
        <v>0</v>
      </c>
      <c r="F948">
        <f>+SUMIFS(inv!$D$1:$D$1200,inv!$A$1:$A$1200,$B948,inv!$T$1:$T$1200,$A948,inv!$U$1:$U$1200,'DIAS DE INVENTARIO TAT'!F$1)</f>
        <v>0</v>
      </c>
      <c r="G948">
        <f>+SUMIFS(inv!$D$1:$D$1200,inv!$A$1:$A$1200,$B948,inv!$T$1:$T$1200,$A948,inv!$U$1:$U$1200,'DIAS DE INVENTARIO TAT'!G$1)</f>
        <v>0</v>
      </c>
      <c r="H948">
        <f>+SUMIFS(inv!$D$1:$D$1200,inv!$A$1:$A$1200,$B948,inv!$T$1:$T$1200,$A948,inv!$U$1:$U$1200,'DIAS DE INVENTARIO TAT'!H$1)</f>
        <v>0</v>
      </c>
      <c r="I948">
        <f>+SUMIFS(inv!$D$1:$D$1200,inv!$A$1:$A$1200,$B948,inv!$T$1:$T$1200,$A948,inv!$U$1:$U$1200,'DIAS DE INVENTARIO TAT'!I$1)</f>
        <v>0</v>
      </c>
      <c r="J948">
        <f>+SUMIFS(inv!$D$1:$D$1200,inv!$A$1:$A$1200,$B948,inv!$T$1:$T$1200,$A948,inv!$U$1:$U$1200,'DIAS DE INVENTARIO TAT'!J$1)</f>
        <v>0</v>
      </c>
      <c r="K948">
        <f>+SUMIFS(inv!$D$1:$D$1200,inv!$A$1:$A$1200,$B948,inv!$T$1:$T$1200,$A948,inv!$U$1:$U$1200,'DIAS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+SUMIFS(inv!$D$1:$D$1200,inv!$A$1:$A$1200,$B949,inv!$T$1:$T$1200,$A949,inv!$U$1:$U$1200,'DIAS DE INVENTARIO TAT'!E$1)</f>
        <v>0</v>
      </c>
      <c r="F949">
        <f>+SUMIFS(inv!$D$1:$D$1200,inv!$A$1:$A$1200,$B949,inv!$T$1:$T$1200,$A949,inv!$U$1:$U$1200,'DIAS DE INVENTARIO TAT'!F$1)</f>
        <v>0</v>
      </c>
      <c r="G949">
        <f>+SUMIFS(inv!$D$1:$D$1200,inv!$A$1:$A$1200,$B949,inv!$T$1:$T$1200,$A949,inv!$U$1:$U$1200,'DIAS DE INVENTARIO TAT'!G$1)</f>
        <v>0</v>
      </c>
      <c r="H949">
        <f>+SUMIFS(inv!$D$1:$D$1200,inv!$A$1:$A$1200,$B949,inv!$T$1:$T$1200,$A949,inv!$U$1:$U$1200,'DIAS DE INVENTARIO TAT'!H$1)</f>
        <v>0</v>
      </c>
      <c r="I949">
        <f>+SUMIFS(inv!$D$1:$D$1200,inv!$A$1:$A$1200,$B949,inv!$T$1:$T$1200,$A949,inv!$U$1:$U$1200,'DIAS DE INVENTARIO TAT'!I$1)</f>
        <v>0</v>
      </c>
      <c r="J949">
        <f>+SUMIFS(inv!$D$1:$D$1200,inv!$A$1:$A$1200,$B949,inv!$T$1:$T$1200,$A949,inv!$U$1:$U$1200,'DIAS DE INVENTARIO TAT'!J$1)</f>
        <v>0</v>
      </c>
      <c r="K949">
        <f>+SUMIFS(inv!$D$1:$D$1200,inv!$A$1:$A$1200,$B949,inv!$T$1:$T$1200,$A949,inv!$U$1:$U$1200,'DIAS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+SUMIFS(inv!$D$1:$D$1200,inv!$A$1:$A$1200,$B950,inv!$T$1:$T$1200,$A950,inv!$U$1:$U$1200,'DIAS DE INVENTARIO TAT'!E$1)</f>
        <v>0</v>
      </c>
      <c r="F950">
        <f>+SUMIFS(inv!$D$1:$D$1200,inv!$A$1:$A$1200,$B950,inv!$T$1:$T$1200,$A950,inv!$U$1:$U$1200,'DIAS DE INVENTARIO TAT'!F$1)</f>
        <v>0</v>
      </c>
      <c r="G950">
        <f>+SUMIFS(inv!$D$1:$D$1200,inv!$A$1:$A$1200,$B950,inv!$T$1:$T$1200,$A950,inv!$U$1:$U$1200,'DIAS DE INVENTARIO TAT'!G$1)</f>
        <v>0</v>
      </c>
      <c r="H950">
        <f>+SUMIFS(inv!$D$1:$D$1200,inv!$A$1:$A$1200,$B950,inv!$T$1:$T$1200,$A950,inv!$U$1:$U$1200,'DIAS DE INVENTARIO TAT'!H$1)</f>
        <v>0</v>
      </c>
      <c r="I950">
        <f>+SUMIFS(inv!$D$1:$D$1200,inv!$A$1:$A$1200,$B950,inv!$T$1:$T$1200,$A950,inv!$U$1:$U$1200,'DIAS DE INVENTARIO TAT'!I$1)</f>
        <v>0</v>
      </c>
      <c r="J950">
        <f>+SUMIFS(inv!$D$1:$D$1200,inv!$A$1:$A$1200,$B950,inv!$T$1:$T$1200,$A950,inv!$U$1:$U$1200,'DIAS DE INVENTARIO TAT'!J$1)</f>
        <v>0</v>
      </c>
      <c r="K950">
        <f>+SUMIFS(inv!$D$1:$D$1200,inv!$A$1:$A$1200,$B950,inv!$T$1:$T$1200,$A950,inv!$U$1:$U$1200,'DIAS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+SUMIFS(inv!$D$1:$D$1200,inv!$A$1:$A$1200,$B951,inv!$T$1:$T$1200,$A951,inv!$U$1:$U$1200,'DIAS DE INVENTARIO TAT'!E$1)</f>
        <v>0</v>
      </c>
      <c r="F951">
        <f>+SUMIFS(inv!$D$1:$D$1200,inv!$A$1:$A$1200,$B951,inv!$T$1:$T$1200,$A951,inv!$U$1:$U$1200,'DIAS DE INVENTARIO TAT'!F$1)</f>
        <v>0</v>
      </c>
      <c r="G951">
        <f>+SUMIFS(inv!$D$1:$D$1200,inv!$A$1:$A$1200,$B951,inv!$T$1:$T$1200,$A951,inv!$U$1:$U$1200,'DIAS DE INVENTARIO TAT'!G$1)</f>
        <v>0</v>
      </c>
      <c r="H951">
        <f>+SUMIFS(inv!$D$1:$D$1200,inv!$A$1:$A$1200,$B951,inv!$T$1:$T$1200,$A951,inv!$U$1:$U$1200,'DIAS DE INVENTARIO TAT'!H$1)</f>
        <v>0</v>
      </c>
      <c r="I951">
        <f>+SUMIFS(inv!$D$1:$D$1200,inv!$A$1:$A$1200,$B951,inv!$T$1:$T$1200,$A951,inv!$U$1:$U$1200,'DIAS DE INVENTARIO TAT'!I$1)</f>
        <v>0</v>
      </c>
      <c r="J951">
        <f>+SUMIFS(inv!$D$1:$D$1200,inv!$A$1:$A$1200,$B951,inv!$T$1:$T$1200,$A951,inv!$U$1:$U$1200,'DIAS DE INVENTARIO TAT'!J$1)</f>
        <v>0</v>
      </c>
      <c r="K951">
        <f>+SUMIFS(inv!$D$1:$D$1200,inv!$A$1:$A$1200,$B951,inv!$T$1:$T$1200,$A951,inv!$U$1:$U$1200,'DIAS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+SUMIFS(inv!$D$1:$D$1200,inv!$A$1:$A$1200,$B952,inv!$T$1:$T$1200,$A952,inv!$U$1:$U$1200,'DIAS DE INVENTARIO TAT'!E$1)</f>
        <v>0</v>
      </c>
      <c r="F952">
        <f>+SUMIFS(inv!$D$1:$D$1200,inv!$A$1:$A$1200,$B952,inv!$T$1:$T$1200,$A952,inv!$U$1:$U$1200,'DIAS DE INVENTARIO TAT'!F$1)</f>
        <v>0</v>
      </c>
      <c r="G952">
        <f>+SUMIFS(inv!$D$1:$D$1200,inv!$A$1:$A$1200,$B952,inv!$T$1:$T$1200,$A952,inv!$U$1:$U$1200,'DIAS DE INVENTARIO TAT'!G$1)</f>
        <v>0</v>
      </c>
      <c r="H952">
        <f>+SUMIFS(inv!$D$1:$D$1200,inv!$A$1:$A$1200,$B952,inv!$T$1:$T$1200,$A952,inv!$U$1:$U$1200,'DIAS DE INVENTARIO TAT'!H$1)</f>
        <v>0</v>
      </c>
      <c r="I952">
        <f>+SUMIFS(inv!$D$1:$D$1200,inv!$A$1:$A$1200,$B952,inv!$T$1:$T$1200,$A952,inv!$U$1:$U$1200,'DIAS DE INVENTARIO TAT'!I$1)</f>
        <v>0</v>
      </c>
      <c r="J952">
        <f>+SUMIFS(inv!$D$1:$D$1200,inv!$A$1:$A$1200,$B952,inv!$T$1:$T$1200,$A952,inv!$U$1:$U$1200,'DIAS DE INVENTARIO TAT'!J$1)</f>
        <v>0</v>
      </c>
      <c r="K952">
        <f>+SUMIFS(inv!$D$1:$D$1200,inv!$A$1:$A$1200,$B952,inv!$T$1:$T$1200,$A952,inv!$U$1:$U$1200,'DIAS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+SUMIFS(inv!$D$1:$D$1200,inv!$A$1:$A$1200,$B953,inv!$T$1:$T$1200,$A953,inv!$U$1:$U$1200,'DIAS DE INVENTARIO TAT'!E$1)</f>
        <v>0</v>
      </c>
      <c r="F953">
        <f>+SUMIFS(inv!$D$1:$D$1200,inv!$A$1:$A$1200,$B953,inv!$T$1:$T$1200,$A953,inv!$U$1:$U$1200,'DIAS DE INVENTARIO TAT'!F$1)</f>
        <v>0</v>
      </c>
      <c r="G953">
        <f>+SUMIFS(inv!$D$1:$D$1200,inv!$A$1:$A$1200,$B953,inv!$T$1:$T$1200,$A953,inv!$U$1:$U$1200,'DIAS DE INVENTARIO TAT'!G$1)</f>
        <v>0</v>
      </c>
      <c r="H953">
        <f>+SUMIFS(inv!$D$1:$D$1200,inv!$A$1:$A$1200,$B953,inv!$T$1:$T$1200,$A953,inv!$U$1:$U$1200,'DIAS DE INVENTARIO TAT'!H$1)</f>
        <v>0</v>
      </c>
      <c r="I953">
        <f>+SUMIFS(inv!$D$1:$D$1200,inv!$A$1:$A$1200,$B953,inv!$T$1:$T$1200,$A953,inv!$U$1:$U$1200,'DIAS DE INVENTARIO TAT'!I$1)</f>
        <v>0</v>
      </c>
      <c r="J953">
        <f>+SUMIFS(inv!$D$1:$D$1200,inv!$A$1:$A$1200,$B953,inv!$T$1:$T$1200,$A953,inv!$U$1:$U$1200,'DIAS DE INVENTARIO TAT'!J$1)</f>
        <v>0</v>
      </c>
      <c r="K953">
        <f>+SUMIFS(inv!$D$1:$D$1200,inv!$A$1:$A$1200,$B953,inv!$T$1:$T$1200,$A953,inv!$U$1:$U$1200,'DIAS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+SUMIFS(inv!$D$1:$D$1200,inv!$A$1:$A$1200,$B954,inv!$T$1:$T$1200,$A954,inv!$U$1:$U$1200,'DIAS DE INVENTARIO TAT'!E$1)</f>
        <v>0</v>
      </c>
      <c r="F954">
        <f>+SUMIFS(inv!$D$1:$D$1200,inv!$A$1:$A$1200,$B954,inv!$T$1:$T$1200,$A954,inv!$U$1:$U$1200,'DIAS DE INVENTARIO TAT'!F$1)</f>
        <v>0</v>
      </c>
      <c r="G954">
        <f>+SUMIFS(inv!$D$1:$D$1200,inv!$A$1:$A$1200,$B954,inv!$T$1:$T$1200,$A954,inv!$U$1:$U$1200,'DIAS DE INVENTARIO TAT'!G$1)</f>
        <v>0</v>
      </c>
      <c r="H954">
        <f>+SUMIFS(inv!$D$1:$D$1200,inv!$A$1:$A$1200,$B954,inv!$T$1:$T$1200,$A954,inv!$U$1:$U$1200,'DIAS DE INVENTARIO TAT'!H$1)</f>
        <v>0</v>
      </c>
      <c r="I954">
        <f>+SUMIFS(inv!$D$1:$D$1200,inv!$A$1:$A$1200,$B954,inv!$T$1:$T$1200,$A954,inv!$U$1:$U$1200,'DIAS DE INVENTARIO TAT'!I$1)</f>
        <v>0</v>
      </c>
      <c r="J954">
        <f>+SUMIFS(inv!$D$1:$D$1200,inv!$A$1:$A$1200,$B954,inv!$T$1:$T$1200,$A954,inv!$U$1:$U$1200,'DIAS DE INVENTARIO TAT'!J$1)</f>
        <v>0</v>
      </c>
      <c r="K954">
        <f>+SUMIFS(inv!$D$1:$D$1200,inv!$A$1:$A$1200,$B954,inv!$T$1:$T$1200,$A954,inv!$U$1:$U$1200,'DIAS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+SUMIFS(inv!$D$1:$D$1200,inv!$A$1:$A$1200,$B955,inv!$T$1:$T$1200,$A955,inv!$U$1:$U$1200,'DIAS DE INVENTARIO TAT'!E$1)</f>
        <v>0</v>
      </c>
      <c r="F955">
        <f>+SUMIFS(inv!$D$1:$D$1200,inv!$A$1:$A$1200,$B955,inv!$T$1:$T$1200,$A955,inv!$U$1:$U$1200,'DIAS DE INVENTARIO TAT'!F$1)</f>
        <v>0</v>
      </c>
      <c r="G955">
        <f>+SUMIFS(inv!$D$1:$D$1200,inv!$A$1:$A$1200,$B955,inv!$T$1:$T$1200,$A955,inv!$U$1:$U$1200,'DIAS DE INVENTARIO TAT'!G$1)</f>
        <v>0</v>
      </c>
      <c r="H955">
        <f>+SUMIFS(inv!$D$1:$D$1200,inv!$A$1:$A$1200,$B955,inv!$T$1:$T$1200,$A955,inv!$U$1:$U$1200,'DIAS DE INVENTARIO TAT'!H$1)</f>
        <v>0</v>
      </c>
      <c r="I955">
        <f>+SUMIFS(inv!$D$1:$D$1200,inv!$A$1:$A$1200,$B955,inv!$T$1:$T$1200,$A955,inv!$U$1:$U$1200,'DIAS DE INVENTARIO TAT'!I$1)</f>
        <v>0</v>
      </c>
      <c r="J955">
        <f>+SUMIFS(inv!$D$1:$D$1200,inv!$A$1:$A$1200,$B955,inv!$T$1:$T$1200,$A955,inv!$U$1:$U$1200,'DIAS DE INVENTARIO TAT'!J$1)</f>
        <v>0</v>
      </c>
      <c r="K955">
        <f>+SUMIFS(inv!$D$1:$D$1200,inv!$A$1:$A$1200,$B955,inv!$T$1:$T$1200,$A955,inv!$U$1:$U$1200,'DIAS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+SUMIFS(inv!$D$1:$D$1200,inv!$A$1:$A$1200,$B956,inv!$T$1:$T$1200,$A956,inv!$U$1:$U$1200,'DIAS DE INVENTARIO TAT'!E$1)</f>
        <v>0</v>
      </c>
      <c r="F956">
        <f>+SUMIFS(inv!$D$1:$D$1200,inv!$A$1:$A$1200,$B956,inv!$T$1:$T$1200,$A956,inv!$U$1:$U$1200,'DIAS DE INVENTARIO TAT'!F$1)</f>
        <v>0</v>
      </c>
      <c r="G956">
        <f>+SUMIFS(inv!$D$1:$D$1200,inv!$A$1:$A$1200,$B956,inv!$T$1:$T$1200,$A956,inv!$U$1:$U$1200,'DIAS DE INVENTARIO TAT'!G$1)</f>
        <v>0</v>
      </c>
      <c r="H956">
        <f>+SUMIFS(inv!$D$1:$D$1200,inv!$A$1:$A$1200,$B956,inv!$T$1:$T$1200,$A956,inv!$U$1:$U$1200,'DIAS DE INVENTARIO TAT'!H$1)</f>
        <v>0</v>
      </c>
      <c r="I956">
        <f>+SUMIFS(inv!$D$1:$D$1200,inv!$A$1:$A$1200,$B956,inv!$T$1:$T$1200,$A956,inv!$U$1:$U$1200,'DIAS DE INVENTARIO TAT'!I$1)</f>
        <v>0</v>
      </c>
      <c r="J956">
        <f>+SUMIFS(inv!$D$1:$D$1200,inv!$A$1:$A$1200,$B956,inv!$T$1:$T$1200,$A956,inv!$U$1:$U$1200,'DIAS DE INVENTARIO TAT'!J$1)</f>
        <v>0</v>
      </c>
      <c r="K956">
        <f>+SUMIFS(inv!$D$1:$D$1200,inv!$A$1:$A$1200,$B956,inv!$T$1:$T$1200,$A956,inv!$U$1:$U$1200,'DIAS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+SUMIFS(inv!$D$1:$D$1200,inv!$A$1:$A$1200,$B957,inv!$T$1:$T$1200,$A957,inv!$U$1:$U$1200,'DIAS DE INVENTARIO TAT'!E$1)</f>
        <v>0</v>
      </c>
      <c r="F957">
        <f>+SUMIFS(inv!$D$1:$D$1200,inv!$A$1:$A$1200,$B957,inv!$T$1:$T$1200,$A957,inv!$U$1:$U$1200,'DIAS DE INVENTARIO TAT'!F$1)</f>
        <v>0</v>
      </c>
      <c r="G957">
        <f>+SUMIFS(inv!$D$1:$D$1200,inv!$A$1:$A$1200,$B957,inv!$T$1:$T$1200,$A957,inv!$U$1:$U$1200,'DIAS DE INVENTARIO TAT'!G$1)</f>
        <v>0</v>
      </c>
      <c r="H957">
        <f>+SUMIFS(inv!$D$1:$D$1200,inv!$A$1:$A$1200,$B957,inv!$T$1:$T$1200,$A957,inv!$U$1:$U$1200,'DIAS DE INVENTARIO TAT'!H$1)</f>
        <v>0</v>
      </c>
      <c r="I957">
        <f>+SUMIFS(inv!$D$1:$D$1200,inv!$A$1:$A$1200,$B957,inv!$T$1:$T$1200,$A957,inv!$U$1:$U$1200,'DIAS DE INVENTARIO TAT'!I$1)</f>
        <v>0</v>
      </c>
      <c r="J957">
        <f>+SUMIFS(inv!$D$1:$D$1200,inv!$A$1:$A$1200,$B957,inv!$T$1:$T$1200,$A957,inv!$U$1:$U$1200,'DIAS DE INVENTARIO TAT'!J$1)</f>
        <v>0</v>
      </c>
      <c r="K957">
        <f>+SUMIFS(inv!$D$1:$D$1200,inv!$A$1:$A$1200,$B957,inv!$T$1:$T$1200,$A957,inv!$U$1:$U$1200,'DIAS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+SUMIFS(inv!$D$1:$D$1200,inv!$A$1:$A$1200,$B958,inv!$T$1:$T$1200,$A958,inv!$U$1:$U$1200,'DIAS DE INVENTARIO TAT'!E$1)</f>
        <v>0</v>
      </c>
      <c r="F958">
        <f>+SUMIFS(inv!$D$1:$D$1200,inv!$A$1:$A$1200,$B958,inv!$T$1:$T$1200,$A958,inv!$U$1:$U$1200,'DIAS DE INVENTARIO TAT'!F$1)</f>
        <v>0</v>
      </c>
      <c r="G958">
        <f>+SUMIFS(inv!$D$1:$D$1200,inv!$A$1:$A$1200,$B958,inv!$T$1:$T$1200,$A958,inv!$U$1:$U$1200,'DIAS DE INVENTARIO TAT'!G$1)</f>
        <v>0</v>
      </c>
      <c r="H958">
        <f>+SUMIFS(inv!$D$1:$D$1200,inv!$A$1:$A$1200,$B958,inv!$T$1:$T$1200,$A958,inv!$U$1:$U$1200,'DIAS DE INVENTARIO TAT'!H$1)</f>
        <v>0</v>
      </c>
      <c r="I958">
        <f>+SUMIFS(inv!$D$1:$D$1200,inv!$A$1:$A$1200,$B958,inv!$T$1:$T$1200,$A958,inv!$U$1:$U$1200,'DIAS DE INVENTARIO TAT'!I$1)</f>
        <v>0</v>
      </c>
      <c r="J958">
        <f>+SUMIFS(inv!$D$1:$D$1200,inv!$A$1:$A$1200,$B958,inv!$T$1:$T$1200,$A958,inv!$U$1:$U$1200,'DIAS DE INVENTARIO TAT'!J$1)</f>
        <v>0</v>
      </c>
      <c r="K958">
        <f>+SUMIFS(inv!$D$1:$D$1200,inv!$A$1:$A$1200,$B958,inv!$T$1:$T$1200,$A958,inv!$U$1:$U$1200,'DIAS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+SUMIFS(inv!$D$1:$D$1200,inv!$A$1:$A$1200,$B959,inv!$T$1:$T$1200,$A959,inv!$U$1:$U$1200,'DIAS DE INVENTARIO TAT'!E$1)</f>
        <v>0</v>
      </c>
      <c r="F959">
        <f>+SUMIFS(inv!$D$1:$D$1200,inv!$A$1:$A$1200,$B959,inv!$T$1:$T$1200,$A959,inv!$U$1:$U$1200,'DIAS DE INVENTARIO TAT'!F$1)</f>
        <v>0</v>
      </c>
      <c r="G959">
        <f>+SUMIFS(inv!$D$1:$D$1200,inv!$A$1:$A$1200,$B959,inv!$T$1:$T$1200,$A959,inv!$U$1:$U$1200,'DIAS DE INVENTARIO TAT'!G$1)</f>
        <v>0</v>
      </c>
      <c r="H959">
        <f>+SUMIFS(inv!$D$1:$D$1200,inv!$A$1:$A$1200,$B959,inv!$T$1:$T$1200,$A959,inv!$U$1:$U$1200,'DIAS DE INVENTARIO TAT'!H$1)</f>
        <v>0</v>
      </c>
      <c r="I959">
        <f>+SUMIFS(inv!$D$1:$D$1200,inv!$A$1:$A$1200,$B959,inv!$T$1:$T$1200,$A959,inv!$U$1:$U$1200,'DIAS DE INVENTARIO TAT'!I$1)</f>
        <v>0</v>
      </c>
      <c r="J959">
        <f>+SUMIFS(inv!$D$1:$D$1200,inv!$A$1:$A$1200,$B959,inv!$T$1:$T$1200,$A959,inv!$U$1:$U$1200,'DIAS DE INVENTARIO TAT'!J$1)</f>
        <v>0</v>
      </c>
      <c r="K959">
        <f>+SUMIFS(inv!$D$1:$D$1200,inv!$A$1:$A$1200,$B959,inv!$T$1:$T$1200,$A959,inv!$U$1:$U$1200,'DIAS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+SUMIFS(inv!$D$1:$D$1200,inv!$A$1:$A$1200,$B960,inv!$T$1:$T$1200,$A960,inv!$U$1:$U$1200,'DIAS DE INVENTARIO TAT'!E$1)</f>
        <v>0</v>
      </c>
      <c r="F960">
        <f>+SUMIFS(inv!$D$1:$D$1200,inv!$A$1:$A$1200,$B960,inv!$T$1:$T$1200,$A960,inv!$U$1:$U$1200,'DIAS DE INVENTARIO TAT'!F$1)</f>
        <v>0</v>
      </c>
      <c r="G960">
        <f>+SUMIFS(inv!$D$1:$D$1200,inv!$A$1:$A$1200,$B960,inv!$T$1:$T$1200,$A960,inv!$U$1:$U$1200,'DIAS DE INVENTARIO TAT'!G$1)</f>
        <v>0</v>
      </c>
      <c r="H960">
        <f>+SUMIFS(inv!$D$1:$D$1200,inv!$A$1:$A$1200,$B960,inv!$T$1:$T$1200,$A960,inv!$U$1:$U$1200,'DIAS DE INVENTARIO TAT'!H$1)</f>
        <v>0</v>
      </c>
      <c r="I960">
        <f>+SUMIFS(inv!$D$1:$D$1200,inv!$A$1:$A$1200,$B960,inv!$T$1:$T$1200,$A960,inv!$U$1:$U$1200,'DIAS DE INVENTARIO TAT'!I$1)</f>
        <v>0</v>
      </c>
      <c r="J960">
        <f>+SUMIFS(inv!$D$1:$D$1200,inv!$A$1:$A$1200,$B960,inv!$T$1:$T$1200,$A960,inv!$U$1:$U$1200,'DIAS DE INVENTARIO TAT'!J$1)</f>
        <v>0</v>
      </c>
      <c r="K960">
        <f>+SUMIFS(inv!$D$1:$D$1200,inv!$A$1:$A$1200,$B960,inv!$T$1:$T$1200,$A960,inv!$U$1:$U$1200,'DIAS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+SUMIFS(inv!$D$1:$D$1200,inv!$A$1:$A$1200,$B961,inv!$T$1:$T$1200,$A961,inv!$U$1:$U$1200,'DIAS DE INVENTARIO TAT'!E$1)</f>
        <v>0</v>
      </c>
      <c r="F961">
        <f>+SUMIFS(inv!$D$1:$D$1200,inv!$A$1:$A$1200,$B961,inv!$T$1:$T$1200,$A961,inv!$U$1:$U$1200,'DIAS DE INVENTARIO TAT'!F$1)</f>
        <v>0</v>
      </c>
      <c r="G961">
        <f>+SUMIFS(inv!$D$1:$D$1200,inv!$A$1:$A$1200,$B961,inv!$T$1:$T$1200,$A961,inv!$U$1:$U$1200,'DIAS DE INVENTARIO TAT'!G$1)</f>
        <v>0</v>
      </c>
      <c r="H961">
        <f>+SUMIFS(inv!$D$1:$D$1200,inv!$A$1:$A$1200,$B961,inv!$T$1:$T$1200,$A961,inv!$U$1:$U$1200,'DIAS DE INVENTARIO TAT'!H$1)</f>
        <v>0</v>
      </c>
      <c r="I961">
        <f>+SUMIFS(inv!$D$1:$D$1200,inv!$A$1:$A$1200,$B961,inv!$T$1:$T$1200,$A961,inv!$U$1:$U$1200,'DIAS DE INVENTARIO TAT'!I$1)</f>
        <v>0</v>
      </c>
      <c r="J961">
        <f>+SUMIFS(inv!$D$1:$D$1200,inv!$A$1:$A$1200,$B961,inv!$T$1:$T$1200,$A961,inv!$U$1:$U$1200,'DIAS DE INVENTARIO TAT'!J$1)</f>
        <v>0</v>
      </c>
      <c r="K961">
        <f>+SUMIFS(inv!$D$1:$D$1200,inv!$A$1:$A$1200,$B961,inv!$T$1:$T$1200,$A961,inv!$U$1:$U$1200,'DIAS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+SUMIFS(inv!$D$1:$D$1200,inv!$A$1:$A$1200,$B962,inv!$T$1:$T$1200,$A962,inv!$U$1:$U$1200,'DIAS DE INVENTARIO TAT'!E$1)</f>
        <v>0</v>
      </c>
      <c r="F962">
        <f>+SUMIFS(inv!$D$1:$D$1200,inv!$A$1:$A$1200,$B962,inv!$T$1:$T$1200,$A962,inv!$U$1:$U$1200,'DIAS DE INVENTARIO TAT'!F$1)</f>
        <v>0</v>
      </c>
      <c r="G962">
        <f>+SUMIFS(inv!$D$1:$D$1200,inv!$A$1:$A$1200,$B962,inv!$T$1:$T$1200,$A962,inv!$U$1:$U$1200,'DIAS DE INVENTARIO TAT'!G$1)</f>
        <v>0</v>
      </c>
      <c r="H962">
        <f>+SUMIFS(inv!$D$1:$D$1200,inv!$A$1:$A$1200,$B962,inv!$T$1:$T$1200,$A962,inv!$U$1:$U$1200,'DIAS DE INVENTARIO TAT'!H$1)</f>
        <v>0</v>
      </c>
      <c r="I962">
        <f>+SUMIFS(inv!$D$1:$D$1200,inv!$A$1:$A$1200,$B962,inv!$T$1:$T$1200,$A962,inv!$U$1:$U$1200,'DIAS DE INVENTARIO TAT'!I$1)</f>
        <v>0</v>
      </c>
      <c r="J962">
        <f>+SUMIFS(inv!$D$1:$D$1200,inv!$A$1:$A$1200,$B962,inv!$T$1:$T$1200,$A962,inv!$U$1:$U$1200,'DIAS DE INVENTARIO TAT'!J$1)</f>
        <v>0</v>
      </c>
      <c r="K962">
        <f>+SUMIFS(inv!$D$1:$D$1200,inv!$A$1:$A$1200,$B962,inv!$T$1:$T$1200,$A962,inv!$U$1:$U$1200,'DIAS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+SUMIFS(inv!$D$1:$D$1200,inv!$A$1:$A$1200,$B963,inv!$T$1:$T$1200,$A963,inv!$U$1:$U$1200,'DIAS DE INVENTARIO TAT'!E$1)</f>
        <v>0</v>
      </c>
      <c r="F963">
        <f>+SUMIFS(inv!$D$1:$D$1200,inv!$A$1:$A$1200,$B963,inv!$T$1:$T$1200,$A963,inv!$U$1:$U$1200,'DIAS DE INVENTARIO TAT'!F$1)</f>
        <v>0</v>
      </c>
      <c r="G963">
        <f>+SUMIFS(inv!$D$1:$D$1200,inv!$A$1:$A$1200,$B963,inv!$T$1:$T$1200,$A963,inv!$U$1:$U$1200,'DIAS DE INVENTARIO TAT'!G$1)</f>
        <v>0</v>
      </c>
      <c r="H963">
        <f>+SUMIFS(inv!$D$1:$D$1200,inv!$A$1:$A$1200,$B963,inv!$T$1:$T$1200,$A963,inv!$U$1:$U$1200,'DIAS DE INVENTARIO TAT'!H$1)</f>
        <v>0</v>
      </c>
      <c r="I963">
        <f>+SUMIFS(inv!$D$1:$D$1200,inv!$A$1:$A$1200,$B963,inv!$T$1:$T$1200,$A963,inv!$U$1:$U$1200,'DIAS DE INVENTARIO TAT'!I$1)</f>
        <v>0</v>
      </c>
      <c r="J963">
        <f>+SUMIFS(inv!$D$1:$D$1200,inv!$A$1:$A$1200,$B963,inv!$T$1:$T$1200,$A963,inv!$U$1:$U$1200,'DIAS DE INVENTARIO TAT'!J$1)</f>
        <v>0</v>
      </c>
      <c r="K963">
        <f>+SUMIFS(inv!$D$1:$D$1200,inv!$A$1:$A$1200,$B963,inv!$T$1:$T$1200,$A963,inv!$U$1:$U$1200,'DIAS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+SUMIFS(inv!$D$1:$D$1200,inv!$A$1:$A$1200,$B964,inv!$T$1:$T$1200,$A964,inv!$U$1:$U$1200,'DIAS DE INVENTARIO TAT'!E$1)</f>
        <v>0</v>
      </c>
      <c r="F964">
        <f>+SUMIFS(inv!$D$1:$D$1200,inv!$A$1:$A$1200,$B964,inv!$T$1:$T$1200,$A964,inv!$U$1:$U$1200,'DIAS DE INVENTARIO TAT'!F$1)</f>
        <v>0</v>
      </c>
      <c r="G964">
        <f>+SUMIFS(inv!$D$1:$D$1200,inv!$A$1:$A$1200,$B964,inv!$T$1:$T$1200,$A964,inv!$U$1:$U$1200,'DIAS DE INVENTARIO TAT'!G$1)</f>
        <v>0</v>
      </c>
      <c r="H964">
        <f>+SUMIFS(inv!$D$1:$D$1200,inv!$A$1:$A$1200,$B964,inv!$T$1:$T$1200,$A964,inv!$U$1:$U$1200,'DIAS DE INVENTARIO TAT'!H$1)</f>
        <v>0</v>
      </c>
      <c r="I964">
        <f>+SUMIFS(inv!$D$1:$D$1200,inv!$A$1:$A$1200,$B964,inv!$T$1:$T$1200,$A964,inv!$U$1:$U$1200,'DIAS DE INVENTARIO TAT'!I$1)</f>
        <v>0</v>
      </c>
      <c r="J964">
        <f>+SUMIFS(inv!$D$1:$D$1200,inv!$A$1:$A$1200,$B964,inv!$T$1:$T$1200,$A964,inv!$U$1:$U$1200,'DIAS DE INVENTARIO TAT'!J$1)</f>
        <v>0</v>
      </c>
      <c r="K964">
        <f>+SUMIFS(inv!$D$1:$D$1200,inv!$A$1:$A$1200,$B964,inv!$T$1:$T$1200,$A964,inv!$U$1:$U$1200,'DIAS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+SUMIFS(inv!$D$1:$D$1200,inv!$A$1:$A$1200,$B965,inv!$T$1:$T$1200,$A965,inv!$U$1:$U$1200,'DIAS DE INVENTARIO TAT'!E$1)</f>
        <v>0</v>
      </c>
      <c r="F965">
        <f>+SUMIFS(inv!$D$1:$D$1200,inv!$A$1:$A$1200,$B965,inv!$T$1:$T$1200,$A965,inv!$U$1:$U$1200,'DIAS DE INVENTARIO TAT'!F$1)</f>
        <v>0</v>
      </c>
      <c r="G965">
        <f>+SUMIFS(inv!$D$1:$D$1200,inv!$A$1:$A$1200,$B965,inv!$T$1:$T$1200,$A965,inv!$U$1:$U$1200,'DIAS DE INVENTARIO TAT'!G$1)</f>
        <v>0</v>
      </c>
      <c r="H965">
        <f>+SUMIFS(inv!$D$1:$D$1200,inv!$A$1:$A$1200,$B965,inv!$T$1:$T$1200,$A965,inv!$U$1:$U$1200,'DIAS DE INVENTARIO TAT'!H$1)</f>
        <v>0</v>
      </c>
      <c r="I965">
        <f>+SUMIFS(inv!$D$1:$D$1200,inv!$A$1:$A$1200,$B965,inv!$T$1:$T$1200,$A965,inv!$U$1:$U$1200,'DIAS DE INVENTARIO TAT'!I$1)</f>
        <v>0</v>
      </c>
      <c r="J965">
        <f>+SUMIFS(inv!$D$1:$D$1200,inv!$A$1:$A$1200,$B965,inv!$T$1:$T$1200,$A965,inv!$U$1:$U$1200,'DIAS DE INVENTARIO TAT'!J$1)</f>
        <v>0</v>
      </c>
      <c r="K965">
        <f>+SUMIFS(inv!$D$1:$D$1200,inv!$A$1:$A$1200,$B965,inv!$T$1:$T$1200,$A965,inv!$U$1:$U$1200,'DIAS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+SUMIFS(inv!$D$1:$D$1200,inv!$A$1:$A$1200,$B966,inv!$T$1:$T$1200,$A966,inv!$U$1:$U$1200,'DIAS DE INVENTARIO TAT'!E$1)</f>
        <v>0</v>
      </c>
      <c r="F966">
        <f>+SUMIFS(inv!$D$1:$D$1200,inv!$A$1:$A$1200,$B966,inv!$T$1:$T$1200,$A966,inv!$U$1:$U$1200,'DIAS DE INVENTARIO TAT'!F$1)</f>
        <v>0</v>
      </c>
      <c r="G966">
        <f>+SUMIFS(inv!$D$1:$D$1200,inv!$A$1:$A$1200,$B966,inv!$T$1:$T$1200,$A966,inv!$U$1:$U$1200,'DIAS DE INVENTARIO TAT'!G$1)</f>
        <v>0</v>
      </c>
      <c r="H966">
        <f>+SUMIFS(inv!$D$1:$D$1200,inv!$A$1:$A$1200,$B966,inv!$T$1:$T$1200,$A966,inv!$U$1:$U$1200,'DIAS DE INVENTARIO TAT'!H$1)</f>
        <v>0</v>
      </c>
      <c r="I966">
        <f>+SUMIFS(inv!$D$1:$D$1200,inv!$A$1:$A$1200,$B966,inv!$T$1:$T$1200,$A966,inv!$U$1:$U$1200,'DIAS DE INVENTARIO TAT'!I$1)</f>
        <v>0</v>
      </c>
      <c r="J966">
        <f>+SUMIFS(inv!$D$1:$D$1200,inv!$A$1:$A$1200,$B966,inv!$T$1:$T$1200,$A966,inv!$U$1:$U$1200,'DIAS DE INVENTARIO TAT'!J$1)</f>
        <v>0</v>
      </c>
      <c r="K966">
        <f>+SUMIFS(inv!$D$1:$D$1200,inv!$A$1:$A$1200,$B966,inv!$T$1:$T$1200,$A966,inv!$U$1:$U$1200,'DIAS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+SUMIFS(inv!$D$1:$D$1200,inv!$A$1:$A$1200,$B967,inv!$T$1:$T$1200,$A967,inv!$U$1:$U$1200,'DIAS DE INVENTARIO TAT'!E$1)</f>
        <v>0</v>
      </c>
      <c r="F967">
        <f>+SUMIFS(inv!$D$1:$D$1200,inv!$A$1:$A$1200,$B967,inv!$T$1:$T$1200,$A967,inv!$U$1:$U$1200,'DIAS DE INVENTARIO TAT'!F$1)</f>
        <v>0</v>
      </c>
      <c r="G967">
        <f>+SUMIFS(inv!$D$1:$D$1200,inv!$A$1:$A$1200,$B967,inv!$T$1:$T$1200,$A967,inv!$U$1:$U$1200,'DIAS DE INVENTARIO TAT'!G$1)</f>
        <v>0</v>
      </c>
      <c r="H967">
        <f>+SUMIFS(inv!$D$1:$D$1200,inv!$A$1:$A$1200,$B967,inv!$T$1:$T$1200,$A967,inv!$U$1:$U$1200,'DIAS DE INVENTARIO TAT'!H$1)</f>
        <v>0</v>
      </c>
      <c r="I967">
        <f>+SUMIFS(inv!$D$1:$D$1200,inv!$A$1:$A$1200,$B967,inv!$T$1:$T$1200,$A967,inv!$U$1:$U$1200,'DIAS DE INVENTARIO TAT'!I$1)</f>
        <v>0</v>
      </c>
      <c r="J967">
        <f>+SUMIFS(inv!$D$1:$D$1200,inv!$A$1:$A$1200,$B967,inv!$T$1:$T$1200,$A967,inv!$U$1:$U$1200,'DIAS DE INVENTARIO TAT'!J$1)</f>
        <v>0</v>
      </c>
      <c r="K967">
        <f>+SUMIFS(inv!$D$1:$D$1200,inv!$A$1:$A$1200,$B967,inv!$T$1:$T$1200,$A967,inv!$U$1:$U$1200,'DIAS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+SUMIFS(inv!$D$1:$D$1200,inv!$A$1:$A$1200,$B968,inv!$T$1:$T$1200,$A968,inv!$U$1:$U$1200,'DIAS DE INVENTARIO TAT'!E$1)</f>
        <v>0</v>
      </c>
      <c r="F968">
        <f>+SUMIFS(inv!$D$1:$D$1200,inv!$A$1:$A$1200,$B968,inv!$T$1:$T$1200,$A968,inv!$U$1:$U$1200,'DIAS DE INVENTARIO TAT'!F$1)</f>
        <v>0</v>
      </c>
      <c r="G968">
        <f>+SUMIFS(inv!$D$1:$D$1200,inv!$A$1:$A$1200,$B968,inv!$T$1:$T$1200,$A968,inv!$U$1:$U$1200,'DIAS DE INVENTARIO TAT'!G$1)</f>
        <v>0</v>
      </c>
      <c r="H968">
        <f>+SUMIFS(inv!$D$1:$D$1200,inv!$A$1:$A$1200,$B968,inv!$T$1:$T$1200,$A968,inv!$U$1:$U$1200,'DIAS DE INVENTARIO TAT'!H$1)</f>
        <v>0</v>
      </c>
      <c r="I968">
        <f>+SUMIFS(inv!$D$1:$D$1200,inv!$A$1:$A$1200,$B968,inv!$T$1:$T$1200,$A968,inv!$U$1:$U$1200,'DIAS DE INVENTARIO TAT'!I$1)</f>
        <v>0</v>
      </c>
      <c r="J968">
        <f>+SUMIFS(inv!$D$1:$D$1200,inv!$A$1:$A$1200,$B968,inv!$T$1:$T$1200,$A968,inv!$U$1:$U$1200,'DIAS DE INVENTARIO TAT'!J$1)</f>
        <v>0</v>
      </c>
      <c r="K968">
        <f>+SUMIFS(inv!$D$1:$D$1200,inv!$A$1:$A$1200,$B968,inv!$T$1:$T$1200,$A968,inv!$U$1:$U$1200,'DIAS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+SUMIFS(inv!$D$1:$D$1200,inv!$A$1:$A$1200,$B969,inv!$T$1:$T$1200,$A969,inv!$U$1:$U$1200,'DIAS DE INVENTARIO TAT'!E$1)</f>
        <v>0</v>
      </c>
      <c r="F969">
        <f>+SUMIFS(inv!$D$1:$D$1200,inv!$A$1:$A$1200,$B969,inv!$T$1:$T$1200,$A969,inv!$U$1:$U$1200,'DIAS DE INVENTARIO TAT'!F$1)</f>
        <v>0</v>
      </c>
      <c r="G969">
        <f>+SUMIFS(inv!$D$1:$D$1200,inv!$A$1:$A$1200,$B969,inv!$T$1:$T$1200,$A969,inv!$U$1:$U$1200,'DIAS DE INVENTARIO TAT'!G$1)</f>
        <v>0</v>
      </c>
      <c r="H969">
        <f>+SUMIFS(inv!$D$1:$D$1200,inv!$A$1:$A$1200,$B969,inv!$T$1:$T$1200,$A969,inv!$U$1:$U$1200,'DIAS DE INVENTARIO TAT'!H$1)</f>
        <v>0</v>
      </c>
      <c r="I969">
        <f>+SUMIFS(inv!$D$1:$D$1200,inv!$A$1:$A$1200,$B969,inv!$T$1:$T$1200,$A969,inv!$U$1:$U$1200,'DIAS DE INVENTARIO TAT'!I$1)</f>
        <v>0</v>
      </c>
      <c r="J969">
        <f>+SUMIFS(inv!$D$1:$D$1200,inv!$A$1:$A$1200,$B969,inv!$T$1:$T$1200,$A969,inv!$U$1:$U$1200,'DIAS DE INVENTARIO TAT'!J$1)</f>
        <v>0</v>
      </c>
      <c r="K969">
        <f>+SUMIFS(inv!$D$1:$D$1200,inv!$A$1:$A$1200,$B969,inv!$T$1:$T$1200,$A969,inv!$U$1:$U$1200,'DIAS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+SUMIFS(inv!$D$1:$D$1200,inv!$A$1:$A$1200,$B970,inv!$T$1:$T$1200,$A970,inv!$U$1:$U$1200,'DIAS DE INVENTARIO TAT'!E$1)</f>
        <v>0</v>
      </c>
      <c r="F970">
        <f>+SUMIFS(inv!$D$1:$D$1200,inv!$A$1:$A$1200,$B970,inv!$T$1:$T$1200,$A970,inv!$U$1:$U$1200,'DIAS DE INVENTARIO TAT'!F$1)</f>
        <v>0</v>
      </c>
      <c r="G970">
        <f>+SUMIFS(inv!$D$1:$D$1200,inv!$A$1:$A$1200,$B970,inv!$T$1:$T$1200,$A970,inv!$U$1:$U$1200,'DIAS DE INVENTARIO TAT'!G$1)</f>
        <v>0</v>
      </c>
      <c r="H970">
        <f>+SUMIFS(inv!$D$1:$D$1200,inv!$A$1:$A$1200,$B970,inv!$T$1:$T$1200,$A970,inv!$U$1:$U$1200,'DIAS DE INVENTARIO TAT'!H$1)</f>
        <v>0</v>
      </c>
      <c r="I970">
        <f>+SUMIFS(inv!$D$1:$D$1200,inv!$A$1:$A$1200,$B970,inv!$T$1:$T$1200,$A970,inv!$U$1:$U$1200,'DIAS DE INVENTARIO TAT'!I$1)</f>
        <v>0</v>
      </c>
      <c r="J970">
        <f>+SUMIFS(inv!$D$1:$D$1200,inv!$A$1:$A$1200,$B970,inv!$T$1:$T$1200,$A970,inv!$U$1:$U$1200,'DIAS DE INVENTARIO TAT'!J$1)</f>
        <v>0</v>
      </c>
      <c r="K970">
        <f>+SUMIFS(inv!$D$1:$D$1200,inv!$A$1:$A$1200,$B970,inv!$T$1:$T$1200,$A970,inv!$U$1:$U$1200,'DIAS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+SUMIFS(inv!$D$1:$D$1200,inv!$A$1:$A$1200,$B971,inv!$T$1:$T$1200,$A971,inv!$U$1:$U$1200,'DIAS DE INVENTARIO TAT'!E$1)</f>
        <v>0</v>
      </c>
      <c r="F971">
        <f>+SUMIFS(inv!$D$1:$D$1200,inv!$A$1:$A$1200,$B971,inv!$T$1:$T$1200,$A971,inv!$U$1:$U$1200,'DIAS DE INVENTARIO TAT'!F$1)</f>
        <v>0</v>
      </c>
      <c r="G971">
        <f>+SUMIFS(inv!$D$1:$D$1200,inv!$A$1:$A$1200,$B971,inv!$T$1:$T$1200,$A971,inv!$U$1:$U$1200,'DIAS DE INVENTARIO TAT'!G$1)</f>
        <v>0</v>
      </c>
      <c r="H971">
        <f>+SUMIFS(inv!$D$1:$D$1200,inv!$A$1:$A$1200,$B971,inv!$T$1:$T$1200,$A971,inv!$U$1:$U$1200,'DIAS DE INVENTARIO TAT'!H$1)</f>
        <v>0</v>
      </c>
      <c r="I971">
        <f>+SUMIFS(inv!$D$1:$D$1200,inv!$A$1:$A$1200,$B971,inv!$T$1:$T$1200,$A971,inv!$U$1:$U$1200,'DIAS DE INVENTARIO TAT'!I$1)</f>
        <v>0</v>
      </c>
      <c r="J971">
        <f>+SUMIFS(inv!$D$1:$D$1200,inv!$A$1:$A$1200,$B971,inv!$T$1:$T$1200,$A971,inv!$U$1:$U$1200,'DIAS DE INVENTARIO TAT'!J$1)</f>
        <v>0</v>
      </c>
      <c r="K971">
        <f>+SUMIFS(inv!$D$1:$D$1200,inv!$A$1:$A$1200,$B971,inv!$T$1:$T$1200,$A971,inv!$U$1:$U$1200,'DIAS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+SUMIFS(inv!$D$1:$D$1200,inv!$A$1:$A$1200,$B972,inv!$T$1:$T$1200,$A972,inv!$U$1:$U$1200,'DIAS DE INVENTARIO TAT'!E$1)</f>
        <v>0</v>
      </c>
      <c r="F972">
        <f>+SUMIFS(inv!$D$1:$D$1200,inv!$A$1:$A$1200,$B972,inv!$T$1:$T$1200,$A972,inv!$U$1:$U$1200,'DIAS DE INVENTARIO TAT'!F$1)</f>
        <v>0</v>
      </c>
      <c r="G972">
        <f>+SUMIFS(inv!$D$1:$D$1200,inv!$A$1:$A$1200,$B972,inv!$T$1:$T$1200,$A972,inv!$U$1:$U$1200,'DIAS DE INVENTARIO TAT'!G$1)</f>
        <v>0</v>
      </c>
      <c r="H972">
        <f>+SUMIFS(inv!$D$1:$D$1200,inv!$A$1:$A$1200,$B972,inv!$T$1:$T$1200,$A972,inv!$U$1:$U$1200,'DIAS DE INVENTARIO TAT'!H$1)</f>
        <v>0</v>
      </c>
      <c r="I972">
        <f>+SUMIFS(inv!$D$1:$D$1200,inv!$A$1:$A$1200,$B972,inv!$T$1:$T$1200,$A972,inv!$U$1:$U$1200,'DIAS DE INVENTARIO TAT'!I$1)</f>
        <v>0</v>
      </c>
      <c r="J972">
        <f>+SUMIFS(inv!$D$1:$D$1200,inv!$A$1:$A$1200,$B972,inv!$T$1:$T$1200,$A972,inv!$U$1:$U$1200,'DIAS DE INVENTARIO TAT'!J$1)</f>
        <v>0</v>
      </c>
      <c r="K972">
        <f>+SUMIFS(inv!$D$1:$D$1200,inv!$A$1:$A$1200,$B972,inv!$T$1:$T$1200,$A972,inv!$U$1:$U$1200,'DIAS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+SUMIFS(inv!$D$1:$D$1200,inv!$A$1:$A$1200,$B973,inv!$T$1:$T$1200,$A973,inv!$U$1:$U$1200,'DIAS DE INVENTARIO TAT'!E$1)</f>
        <v>0</v>
      </c>
      <c r="F973">
        <f>+SUMIFS(inv!$D$1:$D$1200,inv!$A$1:$A$1200,$B973,inv!$T$1:$T$1200,$A973,inv!$U$1:$U$1200,'DIAS DE INVENTARIO TAT'!F$1)</f>
        <v>0</v>
      </c>
      <c r="G973">
        <f>+SUMIFS(inv!$D$1:$D$1200,inv!$A$1:$A$1200,$B973,inv!$T$1:$T$1200,$A973,inv!$U$1:$U$1200,'DIAS DE INVENTARIO TAT'!G$1)</f>
        <v>0</v>
      </c>
      <c r="H973">
        <f>+SUMIFS(inv!$D$1:$D$1200,inv!$A$1:$A$1200,$B973,inv!$T$1:$T$1200,$A973,inv!$U$1:$U$1200,'DIAS DE INVENTARIO TAT'!H$1)</f>
        <v>0</v>
      </c>
      <c r="I973">
        <f>+SUMIFS(inv!$D$1:$D$1200,inv!$A$1:$A$1200,$B973,inv!$T$1:$T$1200,$A973,inv!$U$1:$U$1200,'DIAS DE INVENTARIO TAT'!I$1)</f>
        <v>0</v>
      </c>
      <c r="J973">
        <f>+SUMIFS(inv!$D$1:$D$1200,inv!$A$1:$A$1200,$B973,inv!$T$1:$T$1200,$A973,inv!$U$1:$U$1200,'DIAS DE INVENTARIO TAT'!J$1)</f>
        <v>0</v>
      </c>
      <c r="K973">
        <f>+SUMIFS(inv!$D$1:$D$1200,inv!$A$1:$A$1200,$B973,inv!$T$1:$T$1200,$A973,inv!$U$1:$U$1200,'DIAS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+SUMIFS(inv!$D$1:$D$1200,inv!$A$1:$A$1200,$B974,inv!$T$1:$T$1200,$A974,inv!$U$1:$U$1200,'DIAS DE INVENTARIO TAT'!E$1)</f>
        <v>0</v>
      </c>
      <c r="F974">
        <f>+SUMIFS(inv!$D$1:$D$1200,inv!$A$1:$A$1200,$B974,inv!$T$1:$T$1200,$A974,inv!$U$1:$U$1200,'DIAS DE INVENTARIO TAT'!F$1)</f>
        <v>0</v>
      </c>
      <c r="G974">
        <f>+SUMIFS(inv!$D$1:$D$1200,inv!$A$1:$A$1200,$B974,inv!$T$1:$T$1200,$A974,inv!$U$1:$U$1200,'DIAS DE INVENTARIO TAT'!G$1)</f>
        <v>0</v>
      </c>
      <c r="H974">
        <f>+SUMIFS(inv!$D$1:$D$1200,inv!$A$1:$A$1200,$B974,inv!$T$1:$T$1200,$A974,inv!$U$1:$U$1200,'DIAS DE INVENTARIO TAT'!H$1)</f>
        <v>0</v>
      </c>
      <c r="I974">
        <f>+SUMIFS(inv!$D$1:$D$1200,inv!$A$1:$A$1200,$B974,inv!$T$1:$T$1200,$A974,inv!$U$1:$U$1200,'DIAS DE INVENTARIO TAT'!I$1)</f>
        <v>0</v>
      </c>
      <c r="J974">
        <f>+SUMIFS(inv!$D$1:$D$1200,inv!$A$1:$A$1200,$B974,inv!$T$1:$T$1200,$A974,inv!$U$1:$U$1200,'DIAS DE INVENTARIO TAT'!J$1)</f>
        <v>0</v>
      </c>
      <c r="K974">
        <f>+SUMIFS(inv!$D$1:$D$1200,inv!$A$1:$A$1200,$B974,inv!$T$1:$T$1200,$A974,inv!$U$1:$U$1200,'DIAS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+SUMIFS(inv!$D$1:$D$1200,inv!$A$1:$A$1200,$B975,inv!$T$1:$T$1200,$A975,inv!$U$1:$U$1200,'DIAS DE INVENTARIO TAT'!E$1)</f>
        <v>0</v>
      </c>
      <c r="F975">
        <f>+SUMIFS(inv!$D$1:$D$1200,inv!$A$1:$A$1200,$B975,inv!$T$1:$T$1200,$A975,inv!$U$1:$U$1200,'DIAS DE INVENTARIO TAT'!F$1)</f>
        <v>0</v>
      </c>
      <c r="G975">
        <f>+SUMIFS(inv!$D$1:$D$1200,inv!$A$1:$A$1200,$B975,inv!$T$1:$T$1200,$A975,inv!$U$1:$U$1200,'DIAS DE INVENTARIO TAT'!G$1)</f>
        <v>0</v>
      </c>
      <c r="H975">
        <f>+SUMIFS(inv!$D$1:$D$1200,inv!$A$1:$A$1200,$B975,inv!$T$1:$T$1200,$A975,inv!$U$1:$U$1200,'DIAS DE INVENTARIO TAT'!H$1)</f>
        <v>0</v>
      </c>
      <c r="I975">
        <f>+SUMIFS(inv!$D$1:$D$1200,inv!$A$1:$A$1200,$B975,inv!$T$1:$T$1200,$A975,inv!$U$1:$U$1200,'DIAS DE INVENTARIO TAT'!I$1)</f>
        <v>0</v>
      </c>
      <c r="J975">
        <f>+SUMIFS(inv!$D$1:$D$1200,inv!$A$1:$A$1200,$B975,inv!$T$1:$T$1200,$A975,inv!$U$1:$U$1200,'DIAS DE INVENTARIO TAT'!J$1)</f>
        <v>0</v>
      </c>
      <c r="K975">
        <f>+SUMIFS(inv!$D$1:$D$1200,inv!$A$1:$A$1200,$B975,inv!$T$1:$T$1200,$A975,inv!$U$1:$U$1200,'DIAS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+SUMIFS(inv!$D$1:$D$1200,inv!$A$1:$A$1200,$B976,inv!$T$1:$T$1200,$A976,inv!$U$1:$U$1200,'DIAS DE INVENTARIO TAT'!E$1)</f>
        <v>0</v>
      </c>
      <c r="F976">
        <f>+SUMIFS(inv!$D$1:$D$1200,inv!$A$1:$A$1200,$B976,inv!$T$1:$T$1200,$A976,inv!$U$1:$U$1200,'DIAS DE INVENTARIO TAT'!F$1)</f>
        <v>0</v>
      </c>
      <c r="G976">
        <f>+SUMIFS(inv!$D$1:$D$1200,inv!$A$1:$A$1200,$B976,inv!$T$1:$T$1200,$A976,inv!$U$1:$U$1200,'DIAS DE INVENTARIO TAT'!G$1)</f>
        <v>0</v>
      </c>
      <c r="H976">
        <f>+SUMIFS(inv!$D$1:$D$1200,inv!$A$1:$A$1200,$B976,inv!$T$1:$T$1200,$A976,inv!$U$1:$U$1200,'DIAS DE INVENTARIO TAT'!H$1)</f>
        <v>0</v>
      </c>
      <c r="I976">
        <f>+SUMIFS(inv!$D$1:$D$1200,inv!$A$1:$A$1200,$B976,inv!$T$1:$T$1200,$A976,inv!$U$1:$U$1200,'DIAS DE INVENTARIO TAT'!I$1)</f>
        <v>0</v>
      </c>
      <c r="J976">
        <f>+SUMIFS(inv!$D$1:$D$1200,inv!$A$1:$A$1200,$B976,inv!$T$1:$T$1200,$A976,inv!$U$1:$U$1200,'DIAS DE INVENTARIO TAT'!J$1)</f>
        <v>0</v>
      </c>
      <c r="K976">
        <f>+SUMIFS(inv!$D$1:$D$1200,inv!$A$1:$A$1200,$B976,inv!$T$1:$T$1200,$A976,inv!$U$1:$U$1200,'DIAS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+SUMIFS(inv!$D$1:$D$1200,inv!$A$1:$A$1200,$B977,inv!$T$1:$T$1200,$A977,inv!$U$1:$U$1200,'DIAS DE INVENTARIO TAT'!E$1)</f>
        <v>0</v>
      </c>
      <c r="F977">
        <f>+SUMIFS(inv!$D$1:$D$1200,inv!$A$1:$A$1200,$B977,inv!$T$1:$T$1200,$A977,inv!$U$1:$U$1200,'DIAS DE INVENTARIO TAT'!F$1)</f>
        <v>0</v>
      </c>
      <c r="G977">
        <f>+SUMIFS(inv!$D$1:$D$1200,inv!$A$1:$A$1200,$B977,inv!$T$1:$T$1200,$A977,inv!$U$1:$U$1200,'DIAS DE INVENTARIO TAT'!G$1)</f>
        <v>0</v>
      </c>
      <c r="H977">
        <f>+SUMIFS(inv!$D$1:$D$1200,inv!$A$1:$A$1200,$B977,inv!$T$1:$T$1200,$A977,inv!$U$1:$U$1200,'DIAS DE INVENTARIO TAT'!H$1)</f>
        <v>0</v>
      </c>
      <c r="I977">
        <f>+SUMIFS(inv!$D$1:$D$1200,inv!$A$1:$A$1200,$B977,inv!$T$1:$T$1200,$A977,inv!$U$1:$U$1200,'DIAS DE INVENTARIO TAT'!I$1)</f>
        <v>0</v>
      </c>
      <c r="J977">
        <f>+SUMIFS(inv!$D$1:$D$1200,inv!$A$1:$A$1200,$B977,inv!$T$1:$T$1200,$A977,inv!$U$1:$U$1200,'DIAS DE INVENTARIO TAT'!J$1)</f>
        <v>0</v>
      </c>
      <c r="K977">
        <f>+SUMIFS(inv!$D$1:$D$1200,inv!$A$1:$A$1200,$B977,inv!$T$1:$T$1200,$A977,inv!$U$1:$U$1200,'DIAS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+SUMIFS(inv!$D$1:$D$1200,inv!$A$1:$A$1200,$B978,inv!$T$1:$T$1200,$A978,inv!$U$1:$U$1200,'DIAS DE INVENTARIO TAT'!E$1)</f>
        <v>0</v>
      </c>
      <c r="F978">
        <f>+SUMIFS(inv!$D$1:$D$1200,inv!$A$1:$A$1200,$B978,inv!$T$1:$T$1200,$A978,inv!$U$1:$U$1200,'DIAS DE INVENTARIO TAT'!F$1)</f>
        <v>0</v>
      </c>
      <c r="G978">
        <f>+SUMIFS(inv!$D$1:$D$1200,inv!$A$1:$A$1200,$B978,inv!$T$1:$T$1200,$A978,inv!$U$1:$U$1200,'DIAS DE INVENTARIO TAT'!G$1)</f>
        <v>0</v>
      </c>
      <c r="H978">
        <f>+SUMIFS(inv!$D$1:$D$1200,inv!$A$1:$A$1200,$B978,inv!$T$1:$T$1200,$A978,inv!$U$1:$U$1200,'DIAS DE INVENTARIO TAT'!H$1)</f>
        <v>0</v>
      </c>
      <c r="I978">
        <f>+SUMIFS(inv!$D$1:$D$1200,inv!$A$1:$A$1200,$B978,inv!$T$1:$T$1200,$A978,inv!$U$1:$U$1200,'DIAS DE INVENTARIO TAT'!I$1)</f>
        <v>0</v>
      </c>
      <c r="J978">
        <f>+SUMIFS(inv!$D$1:$D$1200,inv!$A$1:$A$1200,$B978,inv!$T$1:$T$1200,$A978,inv!$U$1:$U$1200,'DIAS DE INVENTARIO TAT'!J$1)</f>
        <v>0</v>
      </c>
      <c r="K978">
        <f>+SUMIFS(inv!$D$1:$D$1200,inv!$A$1:$A$1200,$B978,inv!$T$1:$T$1200,$A978,inv!$U$1:$U$1200,'DIAS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+SUMIFS(inv!$D$1:$D$1200,inv!$A$1:$A$1200,$B979,inv!$T$1:$T$1200,$A979,inv!$U$1:$U$1200,'DIAS DE INVENTARIO TAT'!E$1)</f>
        <v>0</v>
      </c>
      <c r="F979">
        <f>+SUMIFS(inv!$D$1:$D$1200,inv!$A$1:$A$1200,$B979,inv!$T$1:$T$1200,$A979,inv!$U$1:$U$1200,'DIAS DE INVENTARIO TAT'!F$1)</f>
        <v>0</v>
      </c>
      <c r="G979">
        <f>+SUMIFS(inv!$D$1:$D$1200,inv!$A$1:$A$1200,$B979,inv!$T$1:$T$1200,$A979,inv!$U$1:$U$1200,'DIAS DE INVENTARIO TAT'!G$1)</f>
        <v>0</v>
      </c>
      <c r="H979">
        <f>+SUMIFS(inv!$D$1:$D$1200,inv!$A$1:$A$1200,$B979,inv!$T$1:$T$1200,$A979,inv!$U$1:$U$1200,'DIAS DE INVENTARIO TAT'!H$1)</f>
        <v>0</v>
      </c>
      <c r="I979">
        <f>+SUMIFS(inv!$D$1:$D$1200,inv!$A$1:$A$1200,$B979,inv!$T$1:$T$1200,$A979,inv!$U$1:$U$1200,'DIAS DE INVENTARIO TAT'!I$1)</f>
        <v>0</v>
      </c>
      <c r="J979">
        <f>+SUMIFS(inv!$D$1:$D$1200,inv!$A$1:$A$1200,$B979,inv!$T$1:$T$1200,$A979,inv!$U$1:$U$1200,'DIAS DE INVENTARIO TAT'!J$1)</f>
        <v>0</v>
      </c>
      <c r="K979">
        <f>+SUMIFS(inv!$D$1:$D$1200,inv!$A$1:$A$1200,$B979,inv!$T$1:$T$1200,$A979,inv!$U$1:$U$1200,'DIAS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+SUMIFS(inv!$D$1:$D$1200,inv!$A$1:$A$1200,$B980,inv!$T$1:$T$1200,$A980,inv!$U$1:$U$1200,'DIAS DE INVENTARIO TAT'!E$1)</f>
        <v>0</v>
      </c>
      <c r="F980">
        <f>+SUMIFS(inv!$D$1:$D$1200,inv!$A$1:$A$1200,$B980,inv!$T$1:$T$1200,$A980,inv!$U$1:$U$1200,'DIAS DE INVENTARIO TAT'!F$1)</f>
        <v>0</v>
      </c>
      <c r="G980">
        <f>+SUMIFS(inv!$D$1:$D$1200,inv!$A$1:$A$1200,$B980,inv!$T$1:$T$1200,$A980,inv!$U$1:$U$1200,'DIAS DE INVENTARIO TAT'!G$1)</f>
        <v>0</v>
      </c>
      <c r="H980">
        <f>+SUMIFS(inv!$D$1:$D$1200,inv!$A$1:$A$1200,$B980,inv!$T$1:$T$1200,$A980,inv!$U$1:$U$1200,'DIAS DE INVENTARIO TAT'!H$1)</f>
        <v>0</v>
      </c>
      <c r="I980">
        <f>+SUMIFS(inv!$D$1:$D$1200,inv!$A$1:$A$1200,$B980,inv!$T$1:$T$1200,$A980,inv!$U$1:$U$1200,'DIAS DE INVENTARIO TAT'!I$1)</f>
        <v>0</v>
      </c>
      <c r="J980">
        <f>+SUMIFS(inv!$D$1:$D$1200,inv!$A$1:$A$1200,$B980,inv!$T$1:$T$1200,$A980,inv!$U$1:$U$1200,'DIAS DE INVENTARIO TAT'!J$1)</f>
        <v>0</v>
      </c>
      <c r="K980">
        <f>+SUMIFS(inv!$D$1:$D$1200,inv!$A$1:$A$1200,$B980,inv!$T$1:$T$1200,$A980,inv!$U$1:$U$1200,'DIAS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+SUMIFS(inv!$D$1:$D$1200,inv!$A$1:$A$1200,$B981,inv!$T$1:$T$1200,$A981,inv!$U$1:$U$1200,'DIAS DE INVENTARIO TAT'!E$1)</f>
        <v>0</v>
      </c>
      <c r="F981">
        <f>+SUMIFS(inv!$D$1:$D$1200,inv!$A$1:$A$1200,$B981,inv!$T$1:$T$1200,$A981,inv!$U$1:$U$1200,'DIAS DE INVENTARIO TAT'!F$1)</f>
        <v>0</v>
      </c>
      <c r="G981">
        <f>+SUMIFS(inv!$D$1:$D$1200,inv!$A$1:$A$1200,$B981,inv!$T$1:$T$1200,$A981,inv!$U$1:$U$1200,'DIAS DE INVENTARIO TAT'!G$1)</f>
        <v>0</v>
      </c>
      <c r="H981">
        <f>+SUMIFS(inv!$D$1:$D$1200,inv!$A$1:$A$1200,$B981,inv!$T$1:$T$1200,$A981,inv!$U$1:$U$1200,'DIAS DE INVENTARIO TAT'!H$1)</f>
        <v>0</v>
      </c>
      <c r="I981">
        <f>+SUMIFS(inv!$D$1:$D$1200,inv!$A$1:$A$1200,$B981,inv!$T$1:$T$1200,$A981,inv!$U$1:$U$1200,'DIAS DE INVENTARIO TAT'!I$1)</f>
        <v>0</v>
      </c>
      <c r="J981">
        <f>+SUMIFS(inv!$D$1:$D$1200,inv!$A$1:$A$1200,$B981,inv!$T$1:$T$1200,$A981,inv!$U$1:$U$1200,'DIAS DE INVENTARIO TAT'!J$1)</f>
        <v>0</v>
      </c>
      <c r="K981">
        <f>+SUMIFS(inv!$D$1:$D$1200,inv!$A$1:$A$1200,$B981,inv!$T$1:$T$1200,$A981,inv!$U$1:$U$1200,'DIAS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+SUMIFS(inv!$D$1:$D$1200,inv!$A$1:$A$1200,$B982,inv!$T$1:$T$1200,$A982,inv!$U$1:$U$1200,'DIAS DE INVENTARIO TAT'!E$1)</f>
        <v>0</v>
      </c>
      <c r="F982">
        <f>+SUMIFS(inv!$D$1:$D$1200,inv!$A$1:$A$1200,$B982,inv!$T$1:$T$1200,$A982,inv!$U$1:$U$1200,'DIAS DE INVENTARIO TAT'!F$1)</f>
        <v>0</v>
      </c>
      <c r="G982">
        <f>+SUMIFS(inv!$D$1:$D$1200,inv!$A$1:$A$1200,$B982,inv!$T$1:$T$1200,$A982,inv!$U$1:$U$1200,'DIAS DE INVENTARIO TAT'!G$1)</f>
        <v>0</v>
      </c>
      <c r="H982">
        <f>+SUMIFS(inv!$D$1:$D$1200,inv!$A$1:$A$1200,$B982,inv!$T$1:$T$1200,$A982,inv!$U$1:$U$1200,'DIAS DE INVENTARIO TAT'!H$1)</f>
        <v>0</v>
      </c>
      <c r="I982">
        <f>+SUMIFS(inv!$D$1:$D$1200,inv!$A$1:$A$1200,$B982,inv!$T$1:$T$1200,$A982,inv!$U$1:$U$1200,'DIAS DE INVENTARIO TAT'!I$1)</f>
        <v>0</v>
      </c>
      <c r="J982">
        <f>+SUMIFS(inv!$D$1:$D$1200,inv!$A$1:$A$1200,$B982,inv!$T$1:$T$1200,$A982,inv!$U$1:$U$1200,'DIAS DE INVENTARIO TAT'!J$1)</f>
        <v>0</v>
      </c>
      <c r="K982">
        <f>+SUMIFS(inv!$D$1:$D$1200,inv!$A$1:$A$1200,$B982,inv!$T$1:$T$1200,$A982,inv!$U$1:$U$1200,'DIAS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+SUMIFS(inv!$D$1:$D$1200,inv!$A$1:$A$1200,$B983,inv!$T$1:$T$1200,$A983,inv!$U$1:$U$1200,'DIAS DE INVENTARIO TAT'!E$1)</f>
        <v>0</v>
      </c>
      <c r="F983">
        <f>+SUMIFS(inv!$D$1:$D$1200,inv!$A$1:$A$1200,$B983,inv!$T$1:$T$1200,$A983,inv!$U$1:$U$1200,'DIAS DE INVENTARIO TAT'!F$1)</f>
        <v>0</v>
      </c>
      <c r="G983">
        <f>+SUMIFS(inv!$D$1:$D$1200,inv!$A$1:$A$1200,$B983,inv!$T$1:$T$1200,$A983,inv!$U$1:$U$1200,'DIAS DE INVENTARIO TAT'!G$1)</f>
        <v>0</v>
      </c>
      <c r="H983">
        <f>+SUMIFS(inv!$D$1:$D$1200,inv!$A$1:$A$1200,$B983,inv!$T$1:$T$1200,$A983,inv!$U$1:$U$1200,'DIAS DE INVENTARIO TAT'!H$1)</f>
        <v>0</v>
      </c>
      <c r="I983">
        <f>+SUMIFS(inv!$D$1:$D$1200,inv!$A$1:$A$1200,$B983,inv!$T$1:$T$1200,$A983,inv!$U$1:$U$1200,'DIAS DE INVENTARIO TAT'!I$1)</f>
        <v>0</v>
      </c>
      <c r="J983">
        <f>+SUMIFS(inv!$D$1:$D$1200,inv!$A$1:$A$1200,$B983,inv!$T$1:$T$1200,$A983,inv!$U$1:$U$1200,'DIAS DE INVENTARIO TAT'!J$1)</f>
        <v>0</v>
      </c>
      <c r="K983">
        <f>+SUMIFS(inv!$D$1:$D$1200,inv!$A$1:$A$1200,$B983,inv!$T$1:$T$1200,$A983,inv!$U$1:$U$1200,'DIAS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+SUMIFS(inv!$D$1:$D$1200,inv!$A$1:$A$1200,$B984,inv!$T$1:$T$1200,$A984,inv!$U$1:$U$1200,'DIAS DE INVENTARIO TAT'!E$1)</f>
        <v>0</v>
      </c>
      <c r="F984">
        <f>+SUMIFS(inv!$D$1:$D$1200,inv!$A$1:$A$1200,$B984,inv!$T$1:$T$1200,$A984,inv!$U$1:$U$1200,'DIAS DE INVENTARIO TAT'!F$1)</f>
        <v>0</v>
      </c>
      <c r="G984">
        <f>+SUMIFS(inv!$D$1:$D$1200,inv!$A$1:$A$1200,$B984,inv!$T$1:$T$1200,$A984,inv!$U$1:$U$1200,'DIAS DE INVENTARIO TAT'!G$1)</f>
        <v>0</v>
      </c>
      <c r="H984">
        <f>+SUMIFS(inv!$D$1:$D$1200,inv!$A$1:$A$1200,$B984,inv!$T$1:$T$1200,$A984,inv!$U$1:$U$1200,'DIAS DE INVENTARIO TAT'!H$1)</f>
        <v>0</v>
      </c>
      <c r="I984">
        <f>+SUMIFS(inv!$D$1:$D$1200,inv!$A$1:$A$1200,$B984,inv!$T$1:$T$1200,$A984,inv!$U$1:$U$1200,'DIAS DE INVENTARIO TAT'!I$1)</f>
        <v>0</v>
      </c>
      <c r="J984">
        <f>+SUMIFS(inv!$D$1:$D$1200,inv!$A$1:$A$1200,$B984,inv!$T$1:$T$1200,$A984,inv!$U$1:$U$1200,'DIAS DE INVENTARIO TAT'!J$1)</f>
        <v>0</v>
      </c>
      <c r="K984">
        <f>+SUMIFS(inv!$D$1:$D$1200,inv!$A$1:$A$1200,$B984,inv!$T$1:$T$1200,$A984,inv!$U$1:$U$1200,'DIAS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+SUMIFS(inv!$D$1:$D$1200,inv!$A$1:$A$1200,$B985,inv!$T$1:$T$1200,$A985,inv!$U$1:$U$1200,'DIAS DE INVENTARIO TAT'!E$1)</f>
        <v>0</v>
      </c>
      <c r="F985">
        <f>+SUMIFS(inv!$D$1:$D$1200,inv!$A$1:$A$1200,$B985,inv!$T$1:$T$1200,$A985,inv!$U$1:$U$1200,'DIAS DE INVENTARIO TAT'!F$1)</f>
        <v>0</v>
      </c>
      <c r="G985">
        <f>+SUMIFS(inv!$D$1:$D$1200,inv!$A$1:$A$1200,$B985,inv!$T$1:$T$1200,$A985,inv!$U$1:$U$1200,'DIAS DE INVENTARIO TAT'!G$1)</f>
        <v>0</v>
      </c>
      <c r="H985">
        <f>+SUMIFS(inv!$D$1:$D$1200,inv!$A$1:$A$1200,$B985,inv!$T$1:$T$1200,$A985,inv!$U$1:$U$1200,'DIAS DE INVENTARIO TAT'!H$1)</f>
        <v>0</v>
      </c>
      <c r="I985">
        <f>+SUMIFS(inv!$D$1:$D$1200,inv!$A$1:$A$1200,$B985,inv!$T$1:$T$1200,$A985,inv!$U$1:$U$1200,'DIAS DE INVENTARIO TAT'!I$1)</f>
        <v>0</v>
      </c>
      <c r="J985">
        <f>+SUMIFS(inv!$D$1:$D$1200,inv!$A$1:$A$1200,$B985,inv!$T$1:$T$1200,$A985,inv!$U$1:$U$1200,'DIAS DE INVENTARIO TAT'!J$1)</f>
        <v>0</v>
      </c>
      <c r="K985">
        <f>+SUMIFS(inv!$D$1:$D$1200,inv!$A$1:$A$1200,$B985,inv!$T$1:$T$1200,$A985,inv!$U$1:$U$1200,'DIAS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+SUMIFS(inv!$D$1:$D$1200,inv!$A$1:$A$1200,$B986,inv!$T$1:$T$1200,$A986,inv!$U$1:$U$1200,'DIAS DE INVENTARIO TAT'!E$1)</f>
        <v>0</v>
      </c>
      <c r="F986">
        <f>+SUMIFS(inv!$D$1:$D$1200,inv!$A$1:$A$1200,$B986,inv!$T$1:$T$1200,$A986,inv!$U$1:$U$1200,'DIAS DE INVENTARIO TAT'!F$1)</f>
        <v>0</v>
      </c>
      <c r="G986">
        <f>+SUMIFS(inv!$D$1:$D$1200,inv!$A$1:$A$1200,$B986,inv!$T$1:$T$1200,$A986,inv!$U$1:$U$1200,'DIAS DE INVENTARIO TAT'!G$1)</f>
        <v>0</v>
      </c>
      <c r="H986">
        <f>+SUMIFS(inv!$D$1:$D$1200,inv!$A$1:$A$1200,$B986,inv!$T$1:$T$1200,$A986,inv!$U$1:$U$1200,'DIAS DE INVENTARIO TAT'!H$1)</f>
        <v>0</v>
      </c>
      <c r="I986">
        <f>+SUMIFS(inv!$D$1:$D$1200,inv!$A$1:$A$1200,$B986,inv!$T$1:$T$1200,$A986,inv!$U$1:$U$1200,'DIAS DE INVENTARIO TAT'!I$1)</f>
        <v>0</v>
      </c>
      <c r="J986">
        <f>+SUMIFS(inv!$D$1:$D$1200,inv!$A$1:$A$1200,$B986,inv!$T$1:$T$1200,$A986,inv!$U$1:$U$1200,'DIAS DE INVENTARIO TAT'!J$1)</f>
        <v>0</v>
      </c>
      <c r="K986">
        <f>+SUMIFS(inv!$D$1:$D$1200,inv!$A$1:$A$1200,$B986,inv!$T$1:$T$1200,$A986,inv!$U$1:$U$1200,'DIAS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+SUMIFS(inv!$D$1:$D$1200,inv!$A$1:$A$1200,$B987,inv!$T$1:$T$1200,$A987,inv!$U$1:$U$1200,'DIAS DE INVENTARIO TAT'!E$1)</f>
        <v>0</v>
      </c>
      <c r="F987">
        <f>+SUMIFS(inv!$D$1:$D$1200,inv!$A$1:$A$1200,$B987,inv!$T$1:$T$1200,$A987,inv!$U$1:$U$1200,'DIAS DE INVENTARIO TAT'!F$1)</f>
        <v>0</v>
      </c>
      <c r="G987">
        <f>+SUMIFS(inv!$D$1:$D$1200,inv!$A$1:$A$1200,$B987,inv!$T$1:$T$1200,$A987,inv!$U$1:$U$1200,'DIAS DE INVENTARIO TAT'!G$1)</f>
        <v>0</v>
      </c>
      <c r="H987">
        <f>+SUMIFS(inv!$D$1:$D$1200,inv!$A$1:$A$1200,$B987,inv!$T$1:$T$1200,$A987,inv!$U$1:$U$1200,'DIAS DE INVENTARIO TAT'!H$1)</f>
        <v>0</v>
      </c>
      <c r="I987">
        <f>+SUMIFS(inv!$D$1:$D$1200,inv!$A$1:$A$1200,$B987,inv!$T$1:$T$1200,$A987,inv!$U$1:$U$1200,'DIAS DE INVENTARIO TAT'!I$1)</f>
        <v>0</v>
      </c>
      <c r="J987">
        <f>+SUMIFS(inv!$D$1:$D$1200,inv!$A$1:$A$1200,$B987,inv!$T$1:$T$1200,$A987,inv!$U$1:$U$1200,'DIAS DE INVENTARIO TAT'!J$1)</f>
        <v>0</v>
      </c>
      <c r="K987">
        <f>+SUMIFS(inv!$D$1:$D$1200,inv!$A$1:$A$1200,$B987,inv!$T$1:$T$1200,$A987,inv!$U$1:$U$1200,'DIAS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+SUMIFS(inv!$D$1:$D$1200,inv!$A$1:$A$1200,$B988,inv!$T$1:$T$1200,$A988,inv!$U$1:$U$1200,'DIAS DE INVENTARIO TAT'!E$1)</f>
        <v>0</v>
      </c>
      <c r="F988">
        <f>+SUMIFS(inv!$D$1:$D$1200,inv!$A$1:$A$1200,$B988,inv!$T$1:$T$1200,$A988,inv!$U$1:$U$1200,'DIAS DE INVENTARIO TAT'!F$1)</f>
        <v>0</v>
      </c>
      <c r="G988">
        <f>+SUMIFS(inv!$D$1:$D$1200,inv!$A$1:$A$1200,$B988,inv!$T$1:$T$1200,$A988,inv!$U$1:$U$1200,'DIAS DE INVENTARIO TAT'!G$1)</f>
        <v>0</v>
      </c>
      <c r="H988">
        <f>+SUMIFS(inv!$D$1:$D$1200,inv!$A$1:$A$1200,$B988,inv!$T$1:$T$1200,$A988,inv!$U$1:$U$1200,'DIAS DE INVENTARIO TAT'!H$1)</f>
        <v>0</v>
      </c>
      <c r="I988">
        <f>+SUMIFS(inv!$D$1:$D$1200,inv!$A$1:$A$1200,$B988,inv!$T$1:$T$1200,$A988,inv!$U$1:$U$1200,'DIAS DE INVENTARIO TAT'!I$1)</f>
        <v>0</v>
      </c>
      <c r="J988">
        <f>+SUMIFS(inv!$D$1:$D$1200,inv!$A$1:$A$1200,$B988,inv!$T$1:$T$1200,$A988,inv!$U$1:$U$1200,'DIAS DE INVENTARIO TAT'!J$1)</f>
        <v>0</v>
      </c>
      <c r="K988">
        <f>+SUMIFS(inv!$D$1:$D$1200,inv!$A$1:$A$1200,$B988,inv!$T$1:$T$1200,$A988,inv!$U$1:$U$1200,'DIAS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+SUMIFS(inv!$D$1:$D$1200,inv!$A$1:$A$1200,$B989,inv!$T$1:$T$1200,$A989,inv!$U$1:$U$1200,'DIAS DE INVENTARIO TAT'!E$1)</f>
        <v>0</v>
      </c>
      <c r="F989">
        <f>+SUMIFS(inv!$D$1:$D$1200,inv!$A$1:$A$1200,$B989,inv!$T$1:$T$1200,$A989,inv!$U$1:$U$1200,'DIAS DE INVENTARIO TAT'!F$1)</f>
        <v>0</v>
      </c>
      <c r="G989">
        <f>+SUMIFS(inv!$D$1:$D$1200,inv!$A$1:$A$1200,$B989,inv!$T$1:$T$1200,$A989,inv!$U$1:$U$1200,'DIAS DE INVENTARIO TAT'!G$1)</f>
        <v>0</v>
      </c>
      <c r="H989">
        <f>+SUMIFS(inv!$D$1:$D$1200,inv!$A$1:$A$1200,$B989,inv!$T$1:$T$1200,$A989,inv!$U$1:$U$1200,'DIAS DE INVENTARIO TAT'!H$1)</f>
        <v>0</v>
      </c>
      <c r="I989">
        <f>+SUMIFS(inv!$D$1:$D$1200,inv!$A$1:$A$1200,$B989,inv!$T$1:$T$1200,$A989,inv!$U$1:$U$1200,'DIAS DE INVENTARIO TAT'!I$1)</f>
        <v>0</v>
      </c>
      <c r="J989">
        <f>+SUMIFS(inv!$D$1:$D$1200,inv!$A$1:$A$1200,$B989,inv!$T$1:$T$1200,$A989,inv!$U$1:$U$1200,'DIAS DE INVENTARIO TAT'!J$1)</f>
        <v>0</v>
      </c>
      <c r="K989">
        <f>+SUMIFS(inv!$D$1:$D$1200,inv!$A$1:$A$1200,$B989,inv!$T$1:$T$1200,$A989,inv!$U$1:$U$1200,'DIAS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+SUMIFS(inv!$D$1:$D$1200,inv!$A$1:$A$1200,$B990,inv!$T$1:$T$1200,$A990,inv!$U$1:$U$1200,'DIAS DE INVENTARIO TAT'!E$1)</f>
        <v>0</v>
      </c>
      <c r="F990">
        <f>+SUMIFS(inv!$D$1:$D$1200,inv!$A$1:$A$1200,$B990,inv!$T$1:$T$1200,$A990,inv!$U$1:$U$1200,'DIAS DE INVENTARIO TAT'!F$1)</f>
        <v>0</v>
      </c>
      <c r="G990">
        <f>+SUMIFS(inv!$D$1:$D$1200,inv!$A$1:$A$1200,$B990,inv!$T$1:$T$1200,$A990,inv!$U$1:$U$1200,'DIAS DE INVENTARIO TAT'!G$1)</f>
        <v>0</v>
      </c>
      <c r="H990">
        <f>+SUMIFS(inv!$D$1:$D$1200,inv!$A$1:$A$1200,$B990,inv!$T$1:$T$1200,$A990,inv!$U$1:$U$1200,'DIAS DE INVENTARIO TAT'!H$1)</f>
        <v>0</v>
      </c>
      <c r="I990">
        <f>+SUMIFS(inv!$D$1:$D$1200,inv!$A$1:$A$1200,$B990,inv!$T$1:$T$1200,$A990,inv!$U$1:$U$1200,'DIAS DE INVENTARIO TAT'!I$1)</f>
        <v>0</v>
      </c>
      <c r="J990">
        <f>+SUMIFS(inv!$D$1:$D$1200,inv!$A$1:$A$1200,$B990,inv!$T$1:$T$1200,$A990,inv!$U$1:$U$1200,'DIAS DE INVENTARIO TAT'!J$1)</f>
        <v>0</v>
      </c>
      <c r="K990">
        <f>+SUMIFS(inv!$D$1:$D$1200,inv!$A$1:$A$1200,$B990,inv!$T$1:$T$1200,$A990,inv!$U$1:$U$1200,'DIAS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+SUMIFS(inv!$D$1:$D$1200,inv!$A$1:$A$1200,$B991,inv!$T$1:$T$1200,$A991,inv!$U$1:$U$1200,'DIAS DE INVENTARIO TAT'!E$1)</f>
        <v>0</v>
      </c>
      <c r="F991">
        <f>+SUMIFS(inv!$D$1:$D$1200,inv!$A$1:$A$1200,$B991,inv!$T$1:$T$1200,$A991,inv!$U$1:$U$1200,'DIAS DE INVENTARIO TAT'!F$1)</f>
        <v>0</v>
      </c>
      <c r="G991">
        <f>+SUMIFS(inv!$D$1:$D$1200,inv!$A$1:$A$1200,$B991,inv!$T$1:$T$1200,$A991,inv!$U$1:$U$1200,'DIAS DE INVENTARIO TAT'!G$1)</f>
        <v>0</v>
      </c>
      <c r="H991">
        <f>+SUMIFS(inv!$D$1:$D$1200,inv!$A$1:$A$1200,$B991,inv!$T$1:$T$1200,$A991,inv!$U$1:$U$1200,'DIAS DE INVENTARIO TAT'!H$1)</f>
        <v>0</v>
      </c>
      <c r="I991">
        <f>+SUMIFS(inv!$D$1:$D$1200,inv!$A$1:$A$1200,$B991,inv!$T$1:$T$1200,$A991,inv!$U$1:$U$1200,'DIAS DE INVENTARIO TAT'!I$1)</f>
        <v>0</v>
      </c>
      <c r="J991">
        <f>+SUMIFS(inv!$D$1:$D$1200,inv!$A$1:$A$1200,$B991,inv!$T$1:$T$1200,$A991,inv!$U$1:$U$1200,'DIAS DE INVENTARIO TAT'!J$1)</f>
        <v>0</v>
      </c>
      <c r="K991">
        <f>+SUMIFS(inv!$D$1:$D$1200,inv!$A$1:$A$1200,$B991,inv!$T$1:$T$1200,$A991,inv!$U$1:$U$1200,'DIAS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+SUMIFS(inv!$D$1:$D$1200,inv!$A$1:$A$1200,$B992,inv!$T$1:$T$1200,$A992,inv!$U$1:$U$1200,'DIAS DE INVENTARIO TAT'!E$1)</f>
        <v>0</v>
      </c>
      <c r="F992">
        <f>+SUMIFS(inv!$D$1:$D$1200,inv!$A$1:$A$1200,$B992,inv!$T$1:$T$1200,$A992,inv!$U$1:$U$1200,'DIAS DE INVENTARIO TAT'!F$1)</f>
        <v>0</v>
      </c>
      <c r="G992">
        <f>+SUMIFS(inv!$D$1:$D$1200,inv!$A$1:$A$1200,$B992,inv!$T$1:$T$1200,$A992,inv!$U$1:$U$1200,'DIAS DE INVENTARIO TAT'!G$1)</f>
        <v>0</v>
      </c>
      <c r="H992">
        <f>+SUMIFS(inv!$D$1:$D$1200,inv!$A$1:$A$1200,$B992,inv!$T$1:$T$1200,$A992,inv!$U$1:$U$1200,'DIAS DE INVENTARIO TAT'!H$1)</f>
        <v>0</v>
      </c>
      <c r="I992">
        <f>+SUMIFS(inv!$D$1:$D$1200,inv!$A$1:$A$1200,$B992,inv!$T$1:$T$1200,$A992,inv!$U$1:$U$1200,'DIAS DE INVENTARIO TAT'!I$1)</f>
        <v>0</v>
      </c>
      <c r="J992">
        <f>+SUMIFS(inv!$D$1:$D$1200,inv!$A$1:$A$1200,$B992,inv!$T$1:$T$1200,$A992,inv!$U$1:$U$1200,'DIAS DE INVENTARIO TAT'!J$1)</f>
        <v>0</v>
      </c>
      <c r="K992">
        <f>+SUMIFS(inv!$D$1:$D$1200,inv!$A$1:$A$1200,$B992,inv!$T$1:$T$1200,$A992,inv!$U$1:$U$1200,'DIAS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+SUMIFS(inv!$D$1:$D$1200,inv!$A$1:$A$1200,$B993,inv!$T$1:$T$1200,$A993,inv!$U$1:$U$1200,'DIAS DE INVENTARIO TAT'!E$1)</f>
        <v>0</v>
      </c>
      <c r="F993">
        <f>+SUMIFS(inv!$D$1:$D$1200,inv!$A$1:$A$1200,$B993,inv!$T$1:$T$1200,$A993,inv!$U$1:$U$1200,'DIAS DE INVENTARIO TAT'!F$1)</f>
        <v>0</v>
      </c>
      <c r="G993">
        <f>+SUMIFS(inv!$D$1:$D$1200,inv!$A$1:$A$1200,$B993,inv!$T$1:$T$1200,$A993,inv!$U$1:$U$1200,'DIAS DE INVENTARIO TAT'!G$1)</f>
        <v>0</v>
      </c>
      <c r="H993">
        <f>+SUMIFS(inv!$D$1:$D$1200,inv!$A$1:$A$1200,$B993,inv!$T$1:$T$1200,$A993,inv!$U$1:$U$1200,'DIAS DE INVENTARIO TAT'!H$1)</f>
        <v>0</v>
      </c>
      <c r="I993">
        <f>+SUMIFS(inv!$D$1:$D$1200,inv!$A$1:$A$1200,$B993,inv!$T$1:$T$1200,$A993,inv!$U$1:$U$1200,'DIAS DE INVENTARIO TAT'!I$1)</f>
        <v>0</v>
      </c>
      <c r="J993">
        <f>+SUMIFS(inv!$D$1:$D$1200,inv!$A$1:$A$1200,$B993,inv!$T$1:$T$1200,$A993,inv!$U$1:$U$1200,'DIAS DE INVENTARIO TAT'!J$1)</f>
        <v>0</v>
      </c>
      <c r="K993">
        <f>+SUMIFS(inv!$D$1:$D$1200,inv!$A$1:$A$1200,$B993,inv!$T$1:$T$1200,$A993,inv!$U$1:$U$1200,'DIAS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+SUMIFS(inv!$D$1:$D$1200,inv!$A$1:$A$1200,$B994,inv!$T$1:$T$1200,$A994,inv!$U$1:$U$1200,'DIAS DE INVENTARIO TAT'!E$1)</f>
        <v>0</v>
      </c>
      <c r="F994">
        <f>+SUMIFS(inv!$D$1:$D$1200,inv!$A$1:$A$1200,$B994,inv!$T$1:$T$1200,$A994,inv!$U$1:$U$1200,'DIAS DE INVENTARIO TAT'!F$1)</f>
        <v>0</v>
      </c>
      <c r="G994">
        <f>+SUMIFS(inv!$D$1:$D$1200,inv!$A$1:$A$1200,$B994,inv!$T$1:$T$1200,$A994,inv!$U$1:$U$1200,'DIAS DE INVENTARIO TAT'!G$1)</f>
        <v>0</v>
      </c>
      <c r="H994">
        <f>+SUMIFS(inv!$D$1:$D$1200,inv!$A$1:$A$1200,$B994,inv!$T$1:$T$1200,$A994,inv!$U$1:$U$1200,'DIAS DE INVENTARIO TAT'!H$1)</f>
        <v>0</v>
      </c>
      <c r="I994">
        <f>+SUMIFS(inv!$D$1:$D$1200,inv!$A$1:$A$1200,$B994,inv!$T$1:$T$1200,$A994,inv!$U$1:$U$1200,'DIAS DE INVENTARIO TAT'!I$1)</f>
        <v>0</v>
      </c>
      <c r="J994">
        <f>+SUMIFS(inv!$D$1:$D$1200,inv!$A$1:$A$1200,$B994,inv!$T$1:$T$1200,$A994,inv!$U$1:$U$1200,'DIAS DE INVENTARIO TAT'!J$1)</f>
        <v>0</v>
      </c>
      <c r="K994">
        <f>+SUMIFS(inv!$D$1:$D$1200,inv!$A$1:$A$1200,$B994,inv!$T$1:$T$1200,$A994,inv!$U$1:$U$1200,'DIAS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+SUMIFS(inv!$D$1:$D$1200,inv!$A$1:$A$1200,$B995,inv!$T$1:$T$1200,$A995,inv!$U$1:$U$1200,'DIAS DE INVENTARIO TAT'!E$1)</f>
        <v>0</v>
      </c>
      <c r="F995">
        <f>+SUMIFS(inv!$D$1:$D$1200,inv!$A$1:$A$1200,$B995,inv!$T$1:$T$1200,$A995,inv!$U$1:$U$1200,'DIAS DE INVENTARIO TAT'!F$1)</f>
        <v>0</v>
      </c>
      <c r="G995">
        <f>+SUMIFS(inv!$D$1:$D$1200,inv!$A$1:$A$1200,$B995,inv!$T$1:$T$1200,$A995,inv!$U$1:$U$1200,'DIAS DE INVENTARIO TAT'!G$1)</f>
        <v>0</v>
      </c>
      <c r="H995">
        <f>+SUMIFS(inv!$D$1:$D$1200,inv!$A$1:$A$1200,$B995,inv!$T$1:$T$1200,$A995,inv!$U$1:$U$1200,'DIAS DE INVENTARIO TAT'!H$1)</f>
        <v>0</v>
      </c>
      <c r="I995">
        <f>+SUMIFS(inv!$D$1:$D$1200,inv!$A$1:$A$1200,$B995,inv!$T$1:$T$1200,$A995,inv!$U$1:$U$1200,'DIAS DE INVENTARIO TAT'!I$1)</f>
        <v>0</v>
      </c>
      <c r="J995">
        <f>+SUMIFS(inv!$D$1:$D$1200,inv!$A$1:$A$1200,$B995,inv!$T$1:$T$1200,$A995,inv!$U$1:$U$1200,'DIAS DE INVENTARIO TAT'!J$1)</f>
        <v>0</v>
      </c>
      <c r="K995">
        <f>+SUMIFS(inv!$D$1:$D$1200,inv!$A$1:$A$1200,$B995,inv!$T$1:$T$1200,$A995,inv!$U$1:$U$1200,'DIAS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+SUMIFS(inv!$D$1:$D$1200,inv!$A$1:$A$1200,$B996,inv!$T$1:$T$1200,$A996,inv!$U$1:$U$1200,'DIAS DE INVENTARIO TAT'!E$1)</f>
        <v>0</v>
      </c>
      <c r="F996">
        <f>+SUMIFS(inv!$D$1:$D$1200,inv!$A$1:$A$1200,$B996,inv!$T$1:$T$1200,$A996,inv!$U$1:$U$1200,'DIAS DE INVENTARIO TAT'!F$1)</f>
        <v>0</v>
      </c>
      <c r="G996">
        <f>+SUMIFS(inv!$D$1:$D$1200,inv!$A$1:$A$1200,$B996,inv!$T$1:$T$1200,$A996,inv!$U$1:$U$1200,'DIAS DE INVENTARIO TAT'!G$1)</f>
        <v>0</v>
      </c>
      <c r="H996">
        <f>+SUMIFS(inv!$D$1:$D$1200,inv!$A$1:$A$1200,$B996,inv!$T$1:$T$1200,$A996,inv!$U$1:$U$1200,'DIAS DE INVENTARIO TAT'!H$1)</f>
        <v>0</v>
      </c>
      <c r="I996">
        <f>+SUMIFS(inv!$D$1:$D$1200,inv!$A$1:$A$1200,$B996,inv!$T$1:$T$1200,$A996,inv!$U$1:$U$1200,'DIAS DE INVENTARIO TAT'!I$1)</f>
        <v>0</v>
      </c>
      <c r="J996">
        <f>+SUMIFS(inv!$D$1:$D$1200,inv!$A$1:$A$1200,$B996,inv!$T$1:$T$1200,$A996,inv!$U$1:$U$1200,'DIAS DE INVENTARIO TAT'!J$1)</f>
        <v>0</v>
      </c>
      <c r="K996">
        <f>+SUMIFS(inv!$D$1:$D$1200,inv!$A$1:$A$1200,$B996,inv!$T$1:$T$1200,$A996,inv!$U$1:$U$1200,'DIAS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+SUMIFS(inv!$D$1:$D$1200,inv!$A$1:$A$1200,$B997,inv!$T$1:$T$1200,$A997,inv!$U$1:$U$1200,'DIAS DE INVENTARIO TAT'!E$1)</f>
        <v>0</v>
      </c>
      <c r="F997">
        <f>+SUMIFS(inv!$D$1:$D$1200,inv!$A$1:$A$1200,$B997,inv!$T$1:$T$1200,$A997,inv!$U$1:$U$1200,'DIAS DE INVENTARIO TAT'!F$1)</f>
        <v>0</v>
      </c>
      <c r="G997">
        <f>+SUMIFS(inv!$D$1:$D$1200,inv!$A$1:$A$1200,$B997,inv!$T$1:$T$1200,$A997,inv!$U$1:$U$1200,'DIAS DE INVENTARIO TAT'!G$1)</f>
        <v>0</v>
      </c>
      <c r="H997">
        <f>+SUMIFS(inv!$D$1:$D$1200,inv!$A$1:$A$1200,$B997,inv!$T$1:$T$1200,$A997,inv!$U$1:$U$1200,'DIAS DE INVENTARIO TAT'!H$1)</f>
        <v>0</v>
      </c>
      <c r="I997">
        <f>+SUMIFS(inv!$D$1:$D$1200,inv!$A$1:$A$1200,$B997,inv!$T$1:$T$1200,$A997,inv!$U$1:$U$1200,'DIAS DE INVENTARIO TAT'!I$1)</f>
        <v>0</v>
      </c>
      <c r="J997">
        <f>+SUMIFS(inv!$D$1:$D$1200,inv!$A$1:$A$1200,$B997,inv!$T$1:$T$1200,$A997,inv!$U$1:$U$1200,'DIAS DE INVENTARIO TAT'!J$1)</f>
        <v>0</v>
      </c>
      <c r="K997">
        <f>+SUMIFS(inv!$D$1:$D$1200,inv!$A$1:$A$1200,$B997,inv!$T$1:$T$1200,$A997,inv!$U$1:$U$1200,'DIAS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+SUMIFS(inv!$D$1:$D$1200,inv!$A$1:$A$1200,$B998,inv!$T$1:$T$1200,$A998,inv!$U$1:$U$1200,'DIAS DE INVENTARIO TAT'!E$1)</f>
        <v>0</v>
      </c>
      <c r="F998">
        <f>+SUMIFS(inv!$D$1:$D$1200,inv!$A$1:$A$1200,$B998,inv!$T$1:$T$1200,$A998,inv!$U$1:$U$1200,'DIAS DE INVENTARIO TAT'!F$1)</f>
        <v>0</v>
      </c>
      <c r="G998">
        <f>+SUMIFS(inv!$D$1:$D$1200,inv!$A$1:$A$1200,$B998,inv!$T$1:$T$1200,$A998,inv!$U$1:$U$1200,'DIAS DE INVENTARIO TAT'!G$1)</f>
        <v>0</v>
      </c>
      <c r="H998">
        <f>+SUMIFS(inv!$D$1:$D$1200,inv!$A$1:$A$1200,$B998,inv!$T$1:$T$1200,$A998,inv!$U$1:$U$1200,'DIAS DE INVENTARIO TAT'!H$1)</f>
        <v>0</v>
      </c>
      <c r="I998">
        <f>+SUMIFS(inv!$D$1:$D$1200,inv!$A$1:$A$1200,$B998,inv!$T$1:$T$1200,$A998,inv!$U$1:$U$1200,'DIAS DE INVENTARIO TAT'!I$1)</f>
        <v>0</v>
      </c>
      <c r="J998">
        <f>+SUMIFS(inv!$D$1:$D$1200,inv!$A$1:$A$1200,$B998,inv!$T$1:$T$1200,$A998,inv!$U$1:$U$1200,'DIAS DE INVENTARIO TAT'!J$1)</f>
        <v>0</v>
      </c>
      <c r="K998">
        <f>+SUMIFS(inv!$D$1:$D$1200,inv!$A$1:$A$1200,$B998,inv!$T$1:$T$1200,$A998,inv!$U$1:$U$1200,'DIAS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+SUMIFS(inv!$D$1:$D$1200,inv!$A$1:$A$1200,$B999,inv!$T$1:$T$1200,$A999,inv!$U$1:$U$1200,'DIAS DE INVENTARIO TAT'!E$1)</f>
        <v>0</v>
      </c>
      <c r="F999">
        <f>+SUMIFS(inv!$D$1:$D$1200,inv!$A$1:$A$1200,$B999,inv!$T$1:$T$1200,$A999,inv!$U$1:$U$1200,'DIAS DE INVENTARIO TAT'!F$1)</f>
        <v>0</v>
      </c>
      <c r="G999">
        <f>+SUMIFS(inv!$D$1:$D$1200,inv!$A$1:$A$1200,$B999,inv!$T$1:$T$1200,$A999,inv!$U$1:$U$1200,'DIAS DE INVENTARIO TAT'!G$1)</f>
        <v>0</v>
      </c>
      <c r="H999">
        <f>+SUMIFS(inv!$D$1:$D$1200,inv!$A$1:$A$1200,$B999,inv!$T$1:$T$1200,$A999,inv!$U$1:$U$1200,'DIAS DE INVENTARIO TAT'!H$1)</f>
        <v>0</v>
      </c>
      <c r="I999">
        <f>+SUMIFS(inv!$D$1:$D$1200,inv!$A$1:$A$1200,$B999,inv!$T$1:$T$1200,$A999,inv!$U$1:$U$1200,'DIAS DE INVENTARIO TAT'!I$1)</f>
        <v>0</v>
      </c>
      <c r="J999">
        <f>+SUMIFS(inv!$D$1:$D$1200,inv!$A$1:$A$1200,$B999,inv!$T$1:$T$1200,$A999,inv!$U$1:$U$1200,'DIAS DE INVENTARIO TAT'!J$1)</f>
        <v>0</v>
      </c>
      <c r="K999">
        <f>+SUMIFS(inv!$D$1:$D$1200,inv!$A$1:$A$1200,$B999,inv!$T$1:$T$1200,$A999,inv!$U$1:$U$1200,'DIAS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+SUMIFS(inv!$D$1:$D$1200,inv!$A$1:$A$1200,$B1000,inv!$T$1:$T$1200,$A1000,inv!$U$1:$U$1200,'DIAS DE INVENTARIO TAT'!E$1)</f>
        <v>0</v>
      </c>
      <c r="F1000">
        <f>+SUMIFS(inv!$D$1:$D$1200,inv!$A$1:$A$1200,$B1000,inv!$T$1:$T$1200,$A1000,inv!$U$1:$U$1200,'DIAS DE INVENTARIO TAT'!F$1)</f>
        <v>0</v>
      </c>
      <c r="G1000">
        <f>+SUMIFS(inv!$D$1:$D$1200,inv!$A$1:$A$1200,$B1000,inv!$T$1:$T$1200,$A1000,inv!$U$1:$U$1200,'DIAS DE INVENTARIO TAT'!G$1)</f>
        <v>0</v>
      </c>
      <c r="H1000">
        <f>+SUMIFS(inv!$D$1:$D$1200,inv!$A$1:$A$1200,$B1000,inv!$T$1:$T$1200,$A1000,inv!$U$1:$U$1200,'DIAS DE INVENTARIO TAT'!H$1)</f>
        <v>0</v>
      </c>
      <c r="I1000">
        <f>+SUMIFS(inv!$D$1:$D$1200,inv!$A$1:$A$1200,$B1000,inv!$T$1:$T$1200,$A1000,inv!$U$1:$U$1200,'DIAS DE INVENTARIO TAT'!I$1)</f>
        <v>0</v>
      </c>
      <c r="J1000">
        <f>+SUMIFS(inv!$D$1:$D$1200,inv!$A$1:$A$1200,$B1000,inv!$T$1:$T$1200,$A1000,inv!$U$1:$U$1200,'DIAS DE INVENTARIO TAT'!J$1)</f>
        <v>0</v>
      </c>
      <c r="K1000">
        <f>+SUMIFS(inv!$D$1:$D$1200,inv!$A$1:$A$1200,$B1000,inv!$T$1:$T$1200,$A1000,inv!$U$1:$U$1200,'DIAS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+SUMIFS(inv!$D$1:$D$1200,inv!$A$1:$A$1200,$B1001,inv!$T$1:$T$1200,$A1001,inv!$U$1:$U$1200,'DIAS DE INVENTARIO TAT'!E$1)</f>
        <v>0</v>
      </c>
      <c r="F1001">
        <f>+SUMIFS(inv!$D$1:$D$1200,inv!$A$1:$A$1200,$B1001,inv!$T$1:$T$1200,$A1001,inv!$U$1:$U$1200,'DIAS DE INVENTARIO TAT'!F$1)</f>
        <v>0</v>
      </c>
      <c r="G1001">
        <f>+SUMIFS(inv!$D$1:$D$1200,inv!$A$1:$A$1200,$B1001,inv!$T$1:$T$1200,$A1001,inv!$U$1:$U$1200,'DIAS DE INVENTARIO TAT'!G$1)</f>
        <v>0</v>
      </c>
      <c r="H1001">
        <f>+SUMIFS(inv!$D$1:$D$1200,inv!$A$1:$A$1200,$B1001,inv!$T$1:$T$1200,$A1001,inv!$U$1:$U$1200,'DIAS DE INVENTARIO TAT'!H$1)</f>
        <v>0</v>
      </c>
      <c r="I1001">
        <f>+SUMIFS(inv!$D$1:$D$1200,inv!$A$1:$A$1200,$B1001,inv!$T$1:$T$1200,$A1001,inv!$U$1:$U$1200,'DIAS DE INVENTARIO TAT'!I$1)</f>
        <v>0</v>
      </c>
      <c r="J1001">
        <f>+SUMIFS(inv!$D$1:$D$1200,inv!$A$1:$A$1200,$B1001,inv!$T$1:$T$1200,$A1001,inv!$U$1:$U$1200,'DIAS DE INVENTARIO TAT'!J$1)</f>
        <v>0</v>
      </c>
      <c r="K1001">
        <f>+SUMIFS(inv!$D$1:$D$1200,inv!$A$1:$A$1200,$B1001,inv!$T$1:$T$1200,$A1001,inv!$U$1:$U$1200,'DIAS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+SUMIFS(inv!$D$1:$D$1200,inv!$A$1:$A$1200,$B1002,inv!$T$1:$T$1200,$A1002,inv!$U$1:$U$1200,'DIAS DE INVENTARIO TAT'!E$1)</f>
        <v>0</v>
      </c>
      <c r="F1002">
        <f>+SUMIFS(inv!$D$1:$D$1200,inv!$A$1:$A$1200,$B1002,inv!$T$1:$T$1200,$A1002,inv!$U$1:$U$1200,'DIAS DE INVENTARIO TAT'!F$1)</f>
        <v>0</v>
      </c>
      <c r="G1002">
        <f>+SUMIFS(inv!$D$1:$D$1200,inv!$A$1:$A$1200,$B1002,inv!$T$1:$T$1200,$A1002,inv!$U$1:$U$1200,'DIAS DE INVENTARIO TAT'!G$1)</f>
        <v>0</v>
      </c>
      <c r="H1002">
        <f>+SUMIFS(inv!$D$1:$D$1200,inv!$A$1:$A$1200,$B1002,inv!$T$1:$T$1200,$A1002,inv!$U$1:$U$1200,'DIAS DE INVENTARIO TAT'!H$1)</f>
        <v>0</v>
      </c>
      <c r="I1002">
        <f>+SUMIFS(inv!$D$1:$D$1200,inv!$A$1:$A$1200,$B1002,inv!$T$1:$T$1200,$A1002,inv!$U$1:$U$1200,'DIAS DE INVENTARIO TAT'!I$1)</f>
        <v>0</v>
      </c>
      <c r="J1002">
        <f>+SUMIFS(inv!$D$1:$D$1200,inv!$A$1:$A$1200,$B1002,inv!$T$1:$T$1200,$A1002,inv!$U$1:$U$1200,'DIAS DE INVENTARIO TAT'!J$1)</f>
        <v>0</v>
      </c>
      <c r="K1002">
        <f>+SUMIFS(inv!$D$1:$D$1200,inv!$A$1:$A$1200,$B1002,inv!$T$1:$T$1200,$A1002,inv!$U$1:$U$1200,'DIAS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+SUMIFS(inv!$D$1:$D$1200,inv!$A$1:$A$1200,$B1003,inv!$T$1:$T$1200,$A1003,inv!$U$1:$U$1200,'DIAS DE INVENTARIO TAT'!E$1)</f>
        <v>0</v>
      </c>
      <c r="F1003">
        <f>+SUMIFS(inv!$D$1:$D$1200,inv!$A$1:$A$1200,$B1003,inv!$T$1:$T$1200,$A1003,inv!$U$1:$U$1200,'DIAS DE INVENTARIO TAT'!F$1)</f>
        <v>0</v>
      </c>
      <c r="G1003">
        <f>+SUMIFS(inv!$D$1:$D$1200,inv!$A$1:$A$1200,$B1003,inv!$T$1:$T$1200,$A1003,inv!$U$1:$U$1200,'DIAS DE INVENTARIO TAT'!G$1)</f>
        <v>0</v>
      </c>
      <c r="H1003">
        <f>+SUMIFS(inv!$D$1:$D$1200,inv!$A$1:$A$1200,$B1003,inv!$T$1:$T$1200,$A1003,inv!$U$1:$U$1200,'DIAS DE INVENTARIO TAT'!H$1)</f>
        <v>0</v>
      </c>
      <c r="I1003">
        <f>+SUMIFS(inv!$D$1:$D$1200,inv!$A$1:$A$1200,$B1003,inv!$T$1:$T$1200,$A1003,inv!$U$1:$U$1200,'DIAS DE INVENTARIO TAT'!I$1)</f>
        <v>0</v>
      </c>
      <c r="J1003">
        <f>+SUMIFS(inv!$D$1:$D$1200,inv!$A$1:$A$1200,$B1003,inv!$T$1:$T$1200,$A1003,inv!$U$1:$U$1200,'DIAS DE INVENTARIO TAT'!J$1)</f>
        <v>0</v>
      </c>
      <c r="K1003">
        <f>+SUMIFS(inv!$D$1:$D$1200,inv!$A$1:$A$1200,$B1003,inv!$T$1:$T$1200,$A1003,inv!$U$1:$U$1200,'DIAS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+SUMIFS(inv!$D$1:$D$1200,inv!$A$1:$A$1200,$B1004,inv!$T$1:$T$1200,$A1004,inv!$U$1:$U$1200,'DIAS DE INVENTARIO TAT'!E$1)</f>
        <v>0</v>
      </c>
      <c r="F1004">
        <f>+SUMIFS(inv!$D$1:$D$1200,inv!$A$1:$A$1200,$B1004,inv!$T$1:$T$1200,$A1004,inv!$U$1:$U$1200,'DIAS DE INVENTARIO TAT'!F$1)</f>
        <v>0</v>
      </c>
      <c r="G1004">
        <f>+SUMIFS(inv!$D$1:$D$1200,inv!$A$1:$A$1200,$B1004,inv!$T$1:$T$1200,$A1004,inv!$U$1:$U$1200,'DIAS DE INVENTARIO TAT'!G$1)</f>
        <v>0</v>
      </c>
      <c r="H1004">
        <f>+SUMIFS(inv!$D$1:$D$1200,inv!$A$1:$A$1200,$B1004,inv!$T$1:$T$1200,$A1004,inv!$U$1:$U$1200,'DIAS DE INVENTARIO TAT'!H$1)</f>
        <v>0</v>
      </c>
      <c r="I1004">
        <f>+SUMIFS(inv!$D$1:$D$1200,inv!$A$1:$A$1200,$B1004,inv!$T$1:$T$1200,$A1004,inv!$U$1:$U$1200,'DIAS DE INVENTARIO TAT'!I$1)</f>
        <v>0</v>
      </c>
      <c r="J1004">
        <f>+SUMIFS(inv!$D$1:$D$1200,inv!$A$1:$A$1200,$B1004,inv!$T$1:$T$1200,$A1004,inv!$U$1:$U$1200,'DIAS DE INVENTARIO TAT'!J$1)</f>
        <v>0</v>
      </c>
      <c r="K1004">
        <f>+SUMIFS(inv!$D$1:$D$1200,inv!$A$1:$A$1200,$B1004,inv!$T$1:$T$1200,$A1004,inv!$U$1:$U$1200,'DIAS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+SUMIFS(inv!$D$1:$D$1200,inv!$A$1:$A$1200,$B1005,inv!$T$1:$T$1200,$A1005,inv!$U$1:$U$1200,'DIAS DE INVENTARIO TAT'!E$1)</f>
        <v>0</v>
      </c>
      <c r="F1005">
        <f>+SUMIFS(inv!$D$1:$D$1200,inv!$A$1:$A$1200,$B1005,inv!$T$1:$T$1200,$A1005,inv!$U$1:$U$1200,'DIAS DE INVENTARIO TAT'!F$1)</f>
        <v>0</v>
      </c>
      <c r="G1005">
        <f>+SUMIFS(inv!$D$1:$D$1200,inv!$A$1:$A$1200,$B1005,inv!$T$1:$T$1200,$A1005,inv!$U$1:$U$1200,'DIAS DE INVENTARIO TAT'!G$1)</f>
        <v>0</v>
      </c>
      <c r="H1005">
        <f>+SUMIFS(inv!$D$1:$D$1200,inv!$A$1:$A$1200,$B1005,inv!$T$1:$T$1200,$A1005,inv!$U$1:$U$1200,'DIAS DE INVENTARIO TAT'!H$1)</f>
        <v>0</v>
      </c>
      <c r="I1005">
        <f>+SUMIFS(inv!$D$1:$D$1200,inv!$A$1:$A$1200,$B1005,inv!$T$1:$T$1200,$A1005,inv!$U$1:$U$1200,'DIAS DE INVENTARIO TAT'!I$1)</f>
        <v>0</v>
      </c>
      <c r="J1005">
        <f>+SUMIFS(inv!$D$1:$D$1200,inv!$A$1:$A$1200,$B1005,inv!$T$1:$T$1200,$A1005,inv!$U$1:$U$1200,'DIAS DE INVENTARIO TAT'!J$1)</f>
        <v>0</v>
      </c>
      <c r="K1005">
        <f>+SUMIFS(inv!$D$1:$D$1200,inv!$A$1:$A$1200,$B1005,inv!$T$1:$T$1200,$A1005,inv!$U$1:$U$1200,'DIAS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+SUMIFS(inv!$D$1:$D$1200,inv!$A$1:$A$1200,$B1006,inv!$T$1:$T$1200,$A1006,inv!$U$1:$U$1200,'DIAS DE INVENTARIO TAT'!E$1)</f>
        <v>0</v>
      </c>
      <c r="F1006">
        <f>+SUMIFS(inv!$D$1:$D$1200,inv!$A$1:$A$1200,$B1006,inv!$T$1:$T$1200,$A1006,inv!$U$1:$U$1200,'DIAS DE INVENTARIO TAT'!F$1)</f>
        <v>0</v>
      </c>
      <c r="G1006">
        <f>+SUMIFS(inv!$D$1:$D$1200,inv!$A$1:$A$1200,$B1006,inv!$T$1:$T$1200,$A1006,inv!$U$1:$U$1200,'DIAS DE INVENTARIO TAT'!G$1)</f>
        <v>0</v>
      </c>
      <c r="H1006">
        <f>+SUMIFS(inv!$D$1:$D$1200,inv!$A$1:$A$1200,$B1006,inv!$T$1:$T$1200,$A1006,inv!$U$1:$U$1200,'DIAS DE INVENTARIO TAT'!H$1)</f>
        <v>0</v>
      </c>
      <c r="I1006">
        <f>+SUMIFS(inv!$D$1:$D$1200,inv!$A$1:$A$1200,$B1006,inv!$T$1:$T$1200,$A1006,inv!$U$1:$U$1200,'DIAS DE INVENTARIO TAT'!I$1)</f>
        <v>0</v>
      </c>
      <c r="J1006">
        <f>+SUMIFS(inv!$D$1:$D$1200,inv!$A$1:$A$1200,$B1006,inv!$T$1:$T$1200,$A1006,inv!$U$1:$U$1200,'DIAS DE INVENTARIO TAT'!J$1)</f>
        <v>0</v>
      </c>
      <c r="K1006">
        <f>+SUMIFS(inv!$D$1:$D$1200,inv!$A$1:$A$1200,$B1006,inv!$T$1:$T$1200,$A1006,inv!$U$1:$U$1200,'DIAS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+SUMIFS(inv!$D$1:$D$1200,inv!$A$1:$A$1200,$B1007,inv!$T$1:$T$1200,$A1007,inv!$U$1:$U$1200,'DIAS DE INVENTARIO TAT'!E$1)</f>
        <v>0</v>
      </c>
      <c r="F1007">
        <f>+SUMIFS(inv!$D$1:$D$1200,inv!$A$1:$A$1200,$B1007,inv!$T$1:$T$1200,$A1007,inv!$U$1:$U$1200,'DIAS DE INVENTARIO TAT'!F$1)</f>
        <v>0</v>
      </c>
      <c r="G1007">
        <f>+SUMIFS(inv!$D$1:$D$1200,inv!$A$1:$A$1200,$B1007,inv!$T$1:$T$1200,$A1007,inv!$U$1:$U$1200,'DIAS DE INVENTARIO TAT'!G$1)</f>
        <v>0</v>
      </c>
      <c r="H1007">
        <f>+SUMIFS(inv!$D$1:$D$1200,inv!$A$1:$A$1200,$B1007,inv!$T$1:$T$1200,$A1007,inv!$U$1:$U$1200,'DIAS DE INVENTARIO TAT'!H$1)</f>
        <v>0</v>
      </c>
      <c r="I1007">
        <f>+SUMIFS(inv!$D$1:$D$1200,inv!$A$1:$A$1200,$B1007,inv!$T$1:$T$1200,$A1007,inv!$U$1:$U$1200,'DIAS DE INVENTARIO TAT'!I$1)</f>
        <v>0</v>
      </c>
      <c r="J1007">
        <f>+SUMIFS(inv!$D$1:$D$1200,inv!$A$1:$A$1200,$B1007,inv!$T$1:$T$1200,$A1007,inv!$U$1:$U$1200,'DIAS DE INVENTARIO TAT'!J$1)</f>
        <v>0</v>
      </c>
      <c r="K1007">
        <f>+SUMIFS(inv!$D$1:$D$1200,inv!$A$1:$A$1200,$B1007,inv!$T$1:$T$1200,$A1007,inv!$U$1:$U$1200,'DIAS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+SUMIFS(inv!$D$1:$D$1200,inv!$A$1:$A$1200,$B1008,inv!$T$1:$T$1200,$A1008,inv!$U$1:$U$1200,'DIAS DE INVENTARIO TAT'!E$1)</f>
        <v>0</v>
      </c>
      <c r="F1008">
        <f>+SUMIFS(inv!$D$1:$D$1200,inv!$A$1:$A$1200,$B1008,inv!$T$1:$T$1200,$A1008,inv!$U$1:$U$1200,'DIAS DE INVENTARIO TAT'!F$1)</f>
        <v>0</v>
      </c>
      <c r="G1008">
        <f>+SUMIFS(inv!$D$1:$D$1200,inv!$A$1:$A$1200,$B1008,inv!$T$1:$T$1200,$A1008,inv!$U$1:$U$1200,'DIAS DE INVENTARIO TAT'!G$1)</f>
        <v>0</v>
      </c>
      <c r="H1008">
        <f>+SUMIFS(inv!$D$1:$D$1200,inv!$A$1:$A$1200,$B1008,inv!$T$1:$T$1200,$A1008,inv!$U$1:$U$1200,'DIAS DE INVENTARIO TAT'!H$1)</f>
        <v>0</v>
      </c>
      <c r="I1008">
        <f>+SUMIFS(inv!$D$1:$D$1200,inv!$A$1:$A$1200,$B1008,inv!$T$1:$T$1200,$A1008,inv!$U$1:$U$1200,'DIAS DE INVENTARIO TAT'!I$1)</f>
        <v>0</v>
      </c>
      <c r="J1008">
        <f>+SUMIFS(inv!$D$1:$D$1200,inv!$A$1:$A$1200,$B1008,inv!$T$1:$T$1200,$A1008,inv!$U$1:$U$1200,'DIAS DE INVENTARIO TAT'!J$1)</f>
        <v>0</v>
      </c>
      <c r="K1008">
        <f>+SUMIFS(inv!$D$1:$D$1200,inv!$A$1:$A$1200,$B1008,inv!$T$1:$T$1200,$A1008,inv!$U$1:$U$1200,'DIAS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+SUMIFS(inv!$D$1:$D$1200,inv!$A$1:$A$1200,$B1009,inv!$T$1:$T$1200,$A1009,inv!$U$1:$U$1200,'DIAS DE INVENTARIO TAT'!E$1)</f>
        <v>0</v>
      </c>
      <c r="F1009">
        <f>+SUMIFS(inv!$D$1:$D$1200,inv!$A$1:$A$1200,$B1009,inv!$T$1:$T$1200,$A1009,inv!$U$1:$U$1200,'DIAS DE INVENTARIO TAT'!F$1)</f>
        <v>0</v>
      </c>
      <c r="G1009">
        <f>+SUMIFS(inv!$D$1:$D$1200,inv!$A$1:$A$1200,$B1009,inv!$T$1:$T$1200,$A1009,inv!$U$1:$U$1200,'DIAS DE INVENTARIO TAT'!G$1)</f>
        <v>0</v>
      </c>
      <c r="H1009">
        <f>+SUMIFS(inv!$D$1:$D$1200,inv!$A$1:$A$1200,$B1009,inv!$T$1:$T$1200,$A1009,inv!$U$1:$U$1200,'DIAS DE INVENTARIO TAT'!H$1)</f>
        <v>0</v>
      </c>
      <c r="I1009">
        <f>+SUMIFS(inv!$D$1:$D$1200,inv!$A$1:$A$1200,$B1009,inv!$T$1:$T$1200,$A1009,inv!$U$1:$U$1200,'DIAS DE INVENTARIO TAT'!I$1)</f>
        <v>0</v>
      </c>
      <c r="J1009">
        <f>+SUMIFS(inv!$D$1:$D$1200,inv!$A$1:$A$1200,$B1009,inv!$T$1:$T$1200,$A1009,inv!$U$1:$U$1200,'DIAS DE INVENTARIO TAT'!J$1)</f>
        <v>0</v>
      </c>
      <c r="K1009">
        <f>+SUMIFS(inv!$D$1:$D$1200,inv!$A$1:$A$1200,$B1009,inv!$T$1:$T$1200,$A1009,inv!$U$1:$U$1200,'DIAS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+SUMIFS(inv!$D$1:$D$1200,inv!$A$1:$A$1200,$B1010,inv!$T$1:$T$1200,$A1010,inv!$U$1:$U$1200,'DIAS DE INVENTARIO TAT'!E$1)</f>
        <v>0</v>
      </c>
      <c r="F1010">
        <f>+SUMIFS(inv!$D$1:$D$1200,inv!$A$1:$A$1200,$B1010,inv!$T$1:$T$1200,$A1010,inv!$U$1:$U$1200,'DIAS DE INVENTARIO TAT'!F$1)</f>
        <v>0</v>
      </c>
      <c r="G1010">
        <f>+SUMIFS(inv!$D$1:$D$1200,inv!$A$1:$A$1200,$B1010,inv!$T$1:$T$1200,$A1010,inv!$U$1:$U$1200,'DIAS DE INVENTARIO TAT'!G$1)</f>
        <v>0</v>
      </c>
      <c r="H1010">
        <f>+SUMIFS(inv!$D$1:$D$1200,inv!$A$1:$A$1200,$B1010,inv!$T$1:$T$1200,$A1010,inv!$U$1:$U$1200,'DIAS DE INVENTARIO TAT'!H$1)</f>
        <v>0</v>
      </c>
      <c r="I1010">
        <f>+SUMIFS(inv!$D$1:$D$1200,inv!$A$1:$A$1200,$B1010,inv!$T$1:$T$1200,$A1010,inv!$U$1:$U$1200,'DIAS DE INVENTARIO TAT'!I$1)</f>
        <v>0</v>
      </c>
      <c r="J1010">
        <f>+SUMIFS(inv!$D$1:$D$1200,inv!$A$1:$A$1200,$B1010,inv!$T$1:$T$1200,$A1010,inv!$U$1:$U$1200,'DIAS DE INVENTARIO TAT'!J$1)</f>
        <v>0</v>
      </c>
      <c r="K1010">
        <f>+SUMIFS(inv!$D$1:$D$1200,inv!$A$1:$A$1200,$B1010,inv!$T$1:$T$1200,$A1010,inv!$U$1:$U$1200,'DIAS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+SUMIFS(inv!$D$1:$D$1200,inv!$A$1:$A$1200,$B1011,inv!$T$1:$T$1200,$A1011,inv!$U$1:$U$1200,'DIAS DE INVENTARIO TAT'!E$1)</f>
        <v>0</v>
      </c>
      <c r="F1011">
        <f>+SUMIFS(inv!$D$1:$D$1200,inv!$A$1:$A$1200,$B1011,inv!$T$1:$T$1200,$A1011,inv!$U$1:$U$1200,'DIAS DE INVENTARIO TAT'!F$1)</f>
        <v>0</v>
      </c>
      <c r="G1011">
        <f>+SUMIFS(inv!$D$1:$D$1200,inv!$A$1:$A$1200,$B1011,inv!$T$1:$T$1200,$A1011,inv!$U$1:$U$1200,'DIAS DE INVENTARIO TAT'!G$1)</f>
        <v>0</v>
      </c>
      <c r="H1011">
        <f>+SUMIFS(inv!$D$1:$D$1200,inv!$A$1:$A$1200,$B1011,inv!$T$1:$T$1200,$A1011,inv!$U$1:$U$1200,'DIAS DE INVENTARIO TAT'!H$1)</f>
        <v>0</v>
      </c>
      <c r="I1011">
        <f>+SUMIFS(inv!$D$1:$D$1200,inv!$A$1:$A$1200,$B1011,inv!$T$1:$T$1200,$A1011,inv!$U$1:$U$1200,'DIAS DE INVENTARIO TAT'!I$1)</f>
        <v>0</v>
      </c>
      <c r="J1011">
        <f>+SUMIFS(inv!$D$1:$D$1200,inv!$A$1:$A$1200,$B1011,inv!$T$1:$T$1200,$A1011,inv!$U$1:$U$1200,'DIAS DE INVENTARIO TAT'!J$1)</f>
        <v>0</v>
      </c>
      <c r="K1011">
        <f>+SUMIFS(inv!$D$1:$D$1200,inv!$A$1:$A$1200,$B1011,inv!$T$1:$T$1200,$A1011,inv!$U$1:$U$1200,'DIAS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+SUMIFS(inv!$D$1:$D$1200,inv!$A$1:$A$1200,$B1012,inv!$T$1:$T$1200,$A1012,inv!$U$1:$U$1200,'DIAS DE INVENTARIO TAT'!E$1)</f>
        <v>0</v>
      </c>
      <c r="F1012">
        <f>+SUMIFS(inv!$D$1:$D$1200,inv!$A$1:$A$1200,$B1012,inv!$T$1:$T$1200,$A1012,inv!$U$1:$U$1200,'DIAS DE INVENTARIO TAT'!F$1)</f>
        <v>0</v>
      </c>
      <c r="G1012">
        <f>+SUMIFS(inv!$D$1:$D$1200,inv!$A$1:$A$1200,$B1012,inv!$T$1:$T$1200,$A1012,inv!$U$1:$U$1200,'DIAS DE INVENTARIO TAT'!G$1)</f>
        <v>0</v>
      </c>
      <c r="H1012">
        <f>+SUMIFS(inv!$D$1:$D$1200,inv!$A$1:$A$1200,$B1012,inv!$T$1:$T$1200,$A1012,inv!$U$1:$U$1200,'DIAS DE INVENTARIO TAT'!H$1)</f>
        <v>0</v>
      </c>
      <c r="I1012">
        <f>+SUMIFS(inv!$D$1:$D$1200,inv!$A$1:$A$1200,$B1012,inv!$T$1:$T$1200,$A1012,inv!$U$1:$U$1200,'DIAS DE INVENTARIO TAT'!I$1)</f>
        <v>0</v>
      </c>
      <c r="J1012">
        <f>+SUMIFS(inv!$D$1:$D$1200,inv!$A$1:$A$1200,$B1012,inv!$T$1:$T$1200,$A1012,inv!$U$1:$U$1200,'DIAS DE INVENTARIO TAT'!J$1)</f>
        <v>0</v>
      </c>
      <c r="K1012">
        <f>+SUMIFS(inv!$D$1:$D$1200,inv!$A$1:$A$1200,$B1012,inv!$T$1:$T$1200,$A1012,inv!$U$1:$U$1200,'DIAS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+SUMIFS(inv!$D$1:$D$1200,inv!$A$1:$A$1200,$B1013,inv!$T$1:$T$1200,$A1013,inv!$U$1:$U$1200,'DIAS DE INVENTARIO TAT'!E$1)</f>
        <v>0</v>
      </c>
      <c r="F1013">
        <f>+SUMIFS(inv!$D$1:$D$1200,inv!$A$1:$A$1200,$B1013,inv!$T$1:$T$1200,$A1013,inv!$U$1:$U$1200,'DIAS DE INVENTARIO TAT'!F$1)</f>
        <v>0</v>
      </c>
      <c r="G1013">
        <f>+SUMIFS(inv!$D$1:$D$1200,inv!$A$1:$A$1200,$B1013,inv!$T$1:$T$1200,$A1013,inv!$U$1:$U$1200,'DIAS DE INVENTARIO TAT'!G$1)</f>
        <v>0</v>
      </c>
      <c r="H1013">
        <f>+SUMIFS(inv!$D$1:$D$1200,inv!$A$1:$A$1200,$B1013,inv!$T$1:$T$1200,$A1013,inv!$U$1:$U$1200,'DIAS DE INVENTARIO TAT'!H$1)</f>
        <v>0</v>
      </c>
      <c r="I1013">
        <f>+SUMIFS(inv!$D$1:$D$1200,inv!$A$1:$A$1200,$B1013,inv!$T$1:$T$1200,$A1013,inv!$U$1:$U$1200,'DIAS DE INVENTARIO TAT'!I$1)</f>
        <v>0</v>
      </c>
      <c r="J1013">
        <f>+SUMIFS(inv!$D$1:$D$1200,inv!$A$1:$A$1200,$B1013,inv!$T$1:$T$1200,$A1013,inv!$U$1:$U$1200,'DIAS DE INVENTARIO TAT'!J$1)</f>
        <v>0</v>
      </c>
      <c r="K1013">
        <f>+SUMIFS(inv!$D$1:$D$1200,inv!$A$1:$A$1200,$B1013,inv!$T$1:$T$1200,$A1013,inv!$U$1:$U$1200,'DIAS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+SUMIFS(inv!$D$1:$D$1200,inv!$A$1:$A$1200,$B1014,inv!$T$1:$T$1200,$A1014,inv!$U$1:$U$1200,'DIAS DE INVENTARIO TAT'!E$1)</f>
        <v>0</v>
      </c>
      <c r="F1014">
        <f>+SUMIFS(inv!$D$1:$D$1200,inv!$A$1:$A$1200,$B1014,inv!$T$1:$T$1200,$A1014,inv!$U$1:$U$1200,'DIAS DE INVENTARIO TAT'!F$1)</f>
        <v>0</v>
      </c>
      <c r="G1014">
        <f>+SUMIFS(inv!$D$1:$D$1200,inv!$A$1:$A$1200,$B1014,inv!$T$1:$T$1200,$A1014,inv!$U$1:$U$1200,'DIAS DE INVENTARIO TAT'!G$1)</f>
        <v>0</v>
      </c>
      <c r="H1014">
        <f>+SUMIFS(inv!$D$1:$D$1200,inv!$A$1:$A$1200,$B1014,inv!$T$1:$T$1200,$A1014,inv!$U$1:$U$1200,'DIAS DE INVENTARIO TAT'!H$1)</f>
        <v>0</v>
      </c>
      <c r="I1014">
        <f>+SUMIFS(inv!$D$1:$D$1200,inv!$A$1:$A$1200,$B1014,inv!$T$1:$T$1200,$A1014,inv!$U$1:$U$1200,'DIAS DE INVENTARIO TAT'!I$1)</f>
        <v>0</v>
      </c>
      <c r="J1014">
        <f>+SUMIFS(inv!$D$1:$D$1200,inv!$A$1:$A$1200,$B1014,inv!$T$1:$T$1200,$A1014,inv!$U$1:$U$1200,'DIAS DE INVENTARIO TAT'!J$1)</f>
        <v>0</v>
      </c>
      <c r="K1014">
        <f>+SUMIFS(inv!$D$1:$D$1200,inv!$A$1:$A$1200,$B1014,inv!$T$1:$T$1200,$A1014,inv!$U$1:$U$1200,'DIAS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+SUMIFS(inv!$D$1:$D$1200,inv!$A$1:$A$1200,$B1015,inv!$T$1:$T$1200,$A1015,inv!$U$1:$U$1200,'DIAS DE INVENTARIO TAT'!E$1)</f>
        <v>0</v>
      </c>
      <c r="F1015">
        <f>+SUMIFS(inv!$D$1:$D$1200,inv!$A$1:$A$1200,$B1015,inv!$T$1:$T$1200,$A1015,inv!$U$1:$U$1200,'DIAS DE INVENTARIO TAT'!F$1)</f>
        <v>0</v>
      </c>
      <c r="G1015">
        <f>+SUMIFS(inv!$D$1:$D$1200,inv!$A$1:$A$1200,$B1015,inv!$T$1:$T$1200,$A1015,inv!$U$1:$U$1200,'DIAS DE INVENTARIO TAT'!G$1)</f>
        <v>0</v>
      </c>
      <c r="H1015">
        <f>+SUMIFS(inv!$D$1:$D$1200,inv!$A$1:$A$1200,$B1015,inv!$T$1:$T$1200,$A1015,inv!$U$1:$U$1200,'DIAS DE INVENTARIO TAT'!H$1)</f>
        <v>0</v>
      </c>
      <c r="I1015">
        <f>+SUMIFS(inv!$D$1:$D$1200,inv!$A$1:$A$1200,$B1015,inv!$T$1:$T$1200,$A1015,inv!$U$1:$U$1200,'DIAS DE INVENTARIO TAT'!I$1)</f>
        <v>0</v>
      </c>
      <c r="J1015">
        <f>+SUMIFS(inv!$D$1:$D$1200,inv!$A$1:$A$1200,$B1015,inv!$T$1:$T$1200,$A1015,inv!$U$1:$U$1200,'DIAS DE INVENTARIO TAT'!J$1)</f>
        <v>0</v>
      </c>
      <c r="K1015">
        <f>+SUMIFS(inv!$D$1:$D$1200,inv!$A$1:$A$1200,$B1015,inv!$T$1:$T$1200,$A1015,inv!$U$1:$U$1200,'DIAS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+SUMIFS(inv!$D$1:$D$1200,inv!$A$1:$A$1200,$B1016,inv!$T$1:$T$1200,$A1016,inv!$U$1:$U$1200,'DIAS DE INVENTARIO TAT'!E$1)</f>
        <v>0</v>
      </c>
      <c r="F1016">
        <f>+SUMIFS(inv!$D$1:$D$1200,inv!$A$1:$A$1200,$B1016,inv!$T$1:$T$1200,$A1016,inv!$U$1:$U$1200,'DIAS DE INVENTARIO TAT'!F$1)</f>
        <v>0</v>
      </c>
      <c r="G1016">
        <f>+SUMIFS(inv!$D$1:$D$1200,inv!$A$1:$A$1200,$B1016,inv!$T$1:$T$1200,$A1016,inv!$U$1:$U$1200,'DIAS DE INVENTARIO TAT'!G$1)</f>
        <v>0</v>
      </c>
      <c r="H1016">
        <f>+SUMIFS(inv!$D$1:$D$1200,inv!$A$1:$A$1200,$B1016,inv!$T$1:$T$1200,$A1016,inv!$U$1:$U$1200,'DIAS DE INVENTARIO TAT'!H$1)</f>
        <v>0</v>
      </c>
      <c r="I1016">
        <f>+SUMIFS(inv!$D$1:$D$1200,inv!$A$1:$A$1200,$B1016,inv!$T$1:$T$1200,$A1016,inv!$U$1:$U$1200,'DIAS DE INVENTARIO TAT'!I$1)</f>
        <v>0</v>
      </c>
      <c r="J1016">
        <f>+SUMIFS(inv!$D$1:$D$1200,inv!$A$1:$A$1200,$B1016,inv!$T$1:$T$1200,$A1016,inv!$U$1:$U$1200,'DIAS DE INVENTARIO TAT'!J$1)</f>
        <v>0</v>
      </c>
      <c r="K1016">
        <f>+SUMIFS(inv!$D$1:$D$1200,inv!$A$1:$A$1200,$B1016,inv!$T$1:$T$1200,$A1016,inv!$U$1:$U$1200,'DIAS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+SUMIFS(inv!$D$1:$D$1200,inv!$A$1:$A$1200,$B1017,inv!$T$1:$T$1200,$A1017,inv!$U$1:$U$1200,'DIAS DE INVENTARIO TAT'!E$1)</f>
        <v>0</v>
      </c>
      <c r="F1017">
        <f>+SUMIFS(inv!$D$1:$D$1200,inv!$A$1:$A$1200,$B1017,inv!$T$1:$T$1200,$A1017,inv!$U$1:$U$1200,'DIAS DE INVENTARIO TAT'!F$1)</f>
        <v>0</v>
      </c>
      <c r="G1017">
        <f>+SUMIFS(inv!$D$1:$D$1200,inv!$A$1:$A$1200,$B1017,inv!$T$1:$T$1200,$A1017,inv!$U$1:$U$1200,'DIAS DE INVENTARIO TAT'!G$1)</f>
        <v>0</v>
      </c>
      <c r="H1017">
        <f>+SUMIFS(inv!$D$1:$D$1200,inv!$A$1:$A$1200,$B1017,inv!$T$1:$T$1200,$A1017,inv!$U$1:$U$1200,'DIAS DE INVENTARIO TAT'!H$1)</f>
        <v>0</v>
      </c>
      <c r="I1017">
        <f>+SUMIFS(inv!$D$1:$D$1200,inv!$A$1:$A$1200,$B1017,inv!$T$1:$T$1200,$A1017,inv!$U$1:$U$1200,'DIAS DE INVENTARIO TAT'!I$1)</f>
        <v>0</v>
      </c>
      <c r="J1017">
        <f>+SUMIFS(inv!$D$1:$D$1200,inv!$A$1:$A$1200,$B1017,inv!$T$1:$T$1200,$A1017,inv!$U$1:$U$1200,'DIAS DE INVENTARIO TAT'!J$1)</f>
        <v>0</v>
      </c>
      <c r="K1017">
        <f>+SUMIFS(inv!$D$1:$D$1200,inv!$A$1:$A$1200,$B1017,inv!$T$1:$T$1200,$A1017,inv!$U$1:$U$1200,'DIAS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+SUMIFS(inv!$D$1:$D$1200,inv!$A$1:$A$1200,$B1018,inv!$T$1:$T$1200,$A1018,inv!$U$1:$U$1200,'DIAS DE INVENTARIO TAT'!E$1)</f>
        <v>0</v>
      </c>
      <c r="F1018">
        <f>+SUMIFS(inv!$D$1:$D$1200,inv!$A$1:$A$1200,$B1018,inv!$T$1:$T$1200,$A1018,inv!$U$1:$U$1200,'DIAS DE INVENTARIO TAT'!F$1)</f>
        <v>0</v>
      </c>
      <c r="G1018">
        <f>+SUMIFS(inv!$D$1:$D$1200,inv!$A$1:$A$1200,$B1018,inv!$T$1:$T$1200,$A1018,inv!$U$1:$U$1200,'DIAS DE INVENTARIO TAT'!G$1)</f>
        <v>0</v>
      </c>
      <c r="H1018">
        <f>+SUMIFS(inv!$D$1:$D$1200,inv!$A$1:$A$1200,$B1018,inv!$T$1:$T$1200,$A1018,inv!$U$1:$U$1200,'DIAS DE INVENTARIO TAT'!H$1)</f>
        <v>0</v>
      </c>
      <c r="I1018">
        <f>+SUMIFS(inv!$D$1:$D$1200,inv!$A$1:$A$1200,$B1018,inv!$T$1:$T$1200,$A1018,inv!$U$1:$U$1200,'DIAS DE INVENTARIO TAT'!I$1)</f>
        <v>0</v>
      </c>
      <c r="J1018">
        <f>+SUMIFS(inv!$D$1:$D$1200,inv!$A$1:$A$1200,$B1018,inv!$T$1:$T$1200,$A1018,inv!$U$1:$U$1200,'DIAS DE INVENTARIO TAT'!J$1)</f>
        <v>0</v>
      </c>
      <c r="K1018">
        <f>+SUMIFS(inv!$D$1:$D$1200,inv!$A$1:$A$1200,$B1018,inv!$T$1:$T$1200,$A1018,inv!$U$1:$U$1200,'DIAS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+SUMIFS(inv!$D$1:$D$1200,inv!$A$1:$A$1200,$B1019,inv!$T$1:$T$1200,$A1019,inv!$U$1:$U$1200,'DIAS DE INVENTARIO TAT'!E$1)</f>
        <v>0</v>
      </c>
      <c r="F1019">
        <f>+SUMIFS(inv!$D$1:$D$1200,inv!$A$1:$A$1200,$B1019,inv!$T$1:$T$1200,$A1019,inv!$U$1:$U$1200,'DIAS DE INVENTARIO TAT'!F$1)</f>
        <v>0</v>
      </c>
      <c r="G1019">
        <f>+SUMIFS(inv!$D$1:$D$1200,inv!$A$1:$A$1200,$B1019,inv!$T$1:$T$1200,$A1019,inv!$U$1:$U$1200,'DIAS DE INVENTARIO TAT'!G$1)</f>
        <v>0</v>
      </c>
      <c r="H1019">
        <f>+SUMIFS(inv!$D$1:$D$1200,inv!$A$1:$A$1200,$B1019,inv!$T$1:$T$1200,$A1019,inv!$U$1:$U$1200,'DIAS DE INVENTARIO TAT'!H$1)</f>
        <v>0</v>
      </c>
      <c r="I1019">
        <f>+SUMIFS(inv!$D$1:$D$1200,inv!$A$1:$A$1200,$B1019,inv!$T$1:$T$1200,$A1019,inv!$U$1:$U$1200,'DIAS DE INVENTARIO TAT'!I$1)</f>
        <v>0</v>
      </c>
      <c r="J1019">
        <f>+SUMIFS(inv!$D$1:$D$1200,inv!$A$1:$A$1200,$B1019,inv!$T$1:$T$1200,$A1019,inv!$U$1:$U$1200,'DIAS DE INVENTARIO TAT'!J$1)</f>
        <v>0</v>
      </c>
      <c r="K1019">
        <f>+SUMIFS(inv!$D$1:$D$1200,inv!$A$1:$A$1200,$B1019,inv!$T$1:$T$1200,$A1019,inv!$U$1:$U$1200,'DIAS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+SUMIFS(inv!$D$1:$D$1200,inv!$A$1:$A$1200,$B1020,inv!$T$1:$T$1200,$A1020,inv!$U$1:$U$1200,'DIAS DE INVENTARIO TAT'!E$1)</f>
        <v>0</v>
      </c>
      <c r="F1020">
        <f>+SUMIFS(inv!$D$1:$D$1200,inv!$A$1:$A$1200,$B1020,inv!$T$1:$T$1200,$A1020,inv!$U$1:$U$1200,'DIAS DE INVENTARIO TAT'!F$1)</f>
        <v>0</v>
      </c>
      <c r="G1020">
        <f>+SUMIFS(inv!$D$1:$D$1200,inv!$A$1:$A$1200,$B1020,inv!$T$1:$T$1200,$A1020,inv!$U$1:$U$1200,'DIAS DE INVENTARIO TAT'!G$1)</f>
        <v>0</v>
      </c>
      <c r="H1020">
        <f>+SUMIFS(inv!$D$1:$D$1200,inv!$A$1:$A$1200,$B1020,inv!$T$1:$T$1200,$A1020,inv!$U$1:$U$1200,'DIAS DE INVENTARIO TAT'!H$1)</f>
        <v>0</v>
      </c>
      <c r="I1020">
        <f>+SUMIFS(inv!$D$1:$D$1200,inv!$A$1:$A$1200,$B1020,inv!$T$1:$T$1200,$A1020,inv!$U$1:$U$1200,'DIAS DE INVENTARIO TAT'!I$1)</f>
        <v>0</v>
      </c>
      <c r="J1020">
        <f>+SUMIFS(inv!$D$1:$D$1200,inv!$A$1:$A$1200,$B1020,inv!$T$1:$T$1200,$A1020,inv!$U$1:$U$1200,'DIAS DE INVENTARIO TAT'!J$1)</f>
        <v>0</v>
      </c>
      <c r="K1020">
        <f>+SUMIFS(inv!$D$1:$D$1200,inv!$A$1:$A$1200,$B1020,inv!$T$1:$T$1200,$A1020,inv!$U$1:$U$1200,'DIAS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+SUMIFS(inv!$D$1:$D$1200,inv!$A$1:$A$1200,$B1021,inv!$T$1:$T$1200,$A1021,inv!$U$1:$U$1200,'DIAS DE INVENTARIO TAT'!E$1)</f>
        <v>0</v>
      </c>
      <c r="F1021">
        <f>+SUMIFS(inv!$D$1:$D$1200,inv!$A$1:$A$1200,$B1021,inv!$T$1:$T$1200,$A1021,inv!$U$1:$U$1200,'DIAS DE INVENTARIO TAT'!F$1)</f>
        <v>0</v>
      </c>
      <c r="G1021">
        <f>+SUMIFS(inv!$D$1:$D$1200,inv!$A$1:$A$1200,$B1021,inv!$T$1:$T$1200,$A1021,inv!$U$1:$U$1200,'DIAS DE INVENTARIO TAT'!G$1)</f>
        <v>0</v>
      </c>
      <c r="H1021">
        <f>+SUMIFS(inv!$D$1:$D$1200,inv!$A$1:$A$1200,$B1021,inv!$T$1:$T$1200,$A1021,inv!$U$1:$U$1200,'DIAS DE INVENTARIO TAT'!H$1)</f>
        <v>0</v>
      </c>
      <c r="I1021">
        <f>+SUMIFS(inv!$D$1:$D$1200,inv!$A$1:$A$1200,$B1021,inv!$T$1:$T$1200,$A1021,inv!$U$1:$U$1200,'DIAS DE INVENTARIO TAT'!I$1)</f>
        <v>0</v>
      </c>
      <c r="J1021">
        <f>+SUMIFS(inv!$D$1:$D$1200,inv!$A$1:$A$1200,$B1021,inv!$T$1:$T$1200,$A1021,inv!$U$1:$U$1200,'DIAS DE INVENTARIO TAT'!J$1)</f>
        <v>0</v>
      </c>
      <c r="K1021">
        <f>+SUMIFS(inv!$D$1:$D$1200,inv!$A$1:$A$1200,$B1021,inv!$T$1:$T$1200,$A1021,inv!$U$1:$U$1200,'DIAS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+SUMIFS(inv!$D$1:$D$1200,inv!$A$1:$A$1200,$B1022,inv!$T$1:$T$1200,$A1022,inv!$U$1:$U$1200,'DIAS DE INVENTARIO TAT'!E$1)</f>
        <v>0</v>
      </c>
      <c r="F1022">
        <f>+SUMIFS(inv!$D$1:$D$1200,inv!$A$1:$A$1200,$B1022,inv!$T$1:$T$1200,$A1022,inv!$U$1:$U$1200,'DIAS DE INVENTARIO TAT'!F$1)</f>
        <v>0</v>
      </c>
      <c r="G1022">
        <f>+SUMIFS(inv!$D$1:$D$1200,inv!$A$1:$A$1200,$B1022,inv!$T$1:$T$1200,$A1022,inv!$U$1:$U$1200,'DIAS DE INVENTARIO TAT'!G$1)</f>
        <v>0</v>
      </c>
      <c r="H1022">
        <f>+SUMIFS(inv!$D$1:$D$1200,inv!$A$1:$A$1200,$B1022,inv!$T$1:$T$1200,$A1022,inv!$U$1:$U$1200,'DIAS DE INVENTARIO TAT'!H$1)</f>
        <v>0</v>
      </c>
      <c r="I1022">
        <f>+SUMIFS(inv!$D$1:$D$1200,inv!$A$1:$A$1200,$B1022,inv!$T$1:$T$1200,$A1022,inv!$U$1:$U$1200,'DIAS DE INVENTARIO TAT'!I$1)</f>
        <v>0</v>
      </c>
      <c r="J1022">
        <f>+SUMIFS(inv!$D$1:$D$1200,inv!$A$1:$A$1200,$B1022,inv!$T$1:$T$1200,$A1022,inv!$U$1:$U$1200,'DIAS DE INVENTARIO TAT'!J$1)</f>
        <v>0</v>
      </c>
      <c r="K1022">
        <f>+SUMIFS(inv!$D$1:$D$1200,inv!$A$1:$A$1200,$B1022,inv!$T$1:$T$1200,$A1022,inv!$U$1:$U$1200,'DIAS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+SUMIFS(inv!$D$1:$D$1200,inv!$A$1:$A$1200,$B1023,inv!$T$1:$T$1200,$A1023,inv!$U$1:$U$1200,'DIAS DE INVENTARIO TAT'!E$1)</f>
        <v>0</v>
      </c>
      <c r="F1023">
        <f>+SUMIFS(inv!$D$1:$D$1200,inv!$A$1:$A$1200,$B1023,inv!$T$1:$T$1200,$A1023,inv!$U$1:$U$1200,'DIAS DE INVENTARIO TAT'!F$1)</f>
        <v>0</v>
      </c>
      <c r="G1023">
        <f>+SUMIFS(inv!$D$1:$D$1200,inv!$A$1:$A$1200,$B1023,inv!$T$1:$T$1200,$A1023,inv!$U$1:$U$1200,'DIAS DE INVENTARIO TAT'!G$1)</f>
        <v>0</v>
      </c>
      <c r="H1023">
        <f>+SUMIFS(inv!$D$1:$D$1200,inv!$A$1:$A$1200,$B1023,inv!$T$1:$T$1200,$A1023,inv!$U$1:$U$1200,'DIAS DE INVENTARIO TAT'!H$1)</f>
        <v>0</v>
      </c>
      <c r="I1023">
        <f>+SUMIFS(inv!$D$1:$D$1200,inv!$A$1:$A$1200,$B1023,inv!$T$1:$T$1200,$A1023,inv!$U$1:$U$1200,'DIAS DE INVENTARIO TAT'!I$1)</f>
        <v>0</v>
      </c>
      <c r="J1023">
        <f>+SUMIFS(inv!$D$1:$D$1200,inv!$A$1:$A$1200,$B1023,inv!$T$1:$T$1200,$A1023,inv!$U$1:$U$1200,'DIAS DE INVENTARIO TAT'!J$1)</f>
        <v>0</v>
      </c>
      <c r="K1023">
        <f>+SUMIFS(inv!$D$1:$D$1200,inv!$A$1:$A$1200,$B1023,inv!$T$1:$T$1200,$A1023,inv!$U$1:$U$1200,'DIAS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+SUMIFS(inv!$D$1:$D$1200,inv!$A$1:$A$1200,$B1024,inv!$T$1:$T$1200,$A1024,inv!$U$1:$U$1200,'DIAS DE INVENTARIO TAT'!E$1)</f>
        <v>0</v>
      </c>
      <c r="F1024">
        <f>+SUMIFS(inv!$D$1:$D$1200,inv!$A$1:$A$1200,$B1024,inv!$T$1:$T$1200,$A1024,inv!$U$1:$U$1200,'DIAS DE INVENTARIO TAT'!F$1)</f>
        <v>0</v>
      </c>
      <c r="G1024">
        <f>+SUMIFS(inv!$D$1:$D$1200,inv!$A$1:$A$1200,$B1024,inv!$T$1:$T$1200,$A1024,inv!$U$1:$U$1200,'DIAS DE INVENTARIO TAT'!G$1)</f>
        <v>0</v>
      </c>
      <c r="H1024">
        <f>+SUMIFS(inv!$D$1:$D$1200,inv!$A$1:$A$1200,$B1024,inv!$T$1:$T$1200,$A1024,inv!$U$1:$U$1200,'DIAS DE INVENTARIO TAT'!H$1)</f>
        <v>0</v>
      </c>
      <c r="I1024">
        <f>+SUMIFS(inv!$D$1:$D$1200,inv!$A$1:$A$1200,$B1024,inv!$T$1:$T$1200,$A1024,inv!$U$1:$U$1200,'DIAS DE INVENTARIO TAT'!I$1)</f>
        <v>0</v>
      </c>
      <c r="J1024">
        <f>+SUMIFS(inv!$D$1:$D$1200,inv!$A$1:$A$1200,$B1024,inv!$T$1:$T$1200,$A1024,inv!$U$1:$U$1200,'DIAS DE INVENTARIO TAT'!J$1)</f>
        <v>0</v>
      </c>
      <c r="K1024">
        <f>+SUMIFS(inv!$D$1:$D$1200,inv!$A$1:$A$1200,$B1024,inv!$T$1:$T$1200,$A1024,inv!$U$1:$U$1200,'DIAS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+SUMIFS(inv!$D$1:$D$1200,inv!$A$1:$A$1200,$B1025,inv!$T$1:$T$1200,$A1025,inv!$U$1:$U$1200,'DIAS DE INVENTARIO TAT'!E$1)</f>
        <v>0</v>
      </c>
      <c r="F1025">
        <f>+SUMIFS(inv!$D$1:$D$1200,inv!$A$1:$A$1200,$B1025,inv!$T$1:$T$1200,$A1025,inv!$U$1:$U$1200,'DIAS DE INVENTARIO TAT'!F$1)</f>
        <v>0</v>
      </c>
      <c r="G1025">
        <f>+SUMIFS(inv!$D$1:$D$1200,inv!$A$1:$A$1200,$B1025,inv!$T$1:$T$1200,$A1025,inv!$U$1:$U$1200,'DIAS DE INVENTARIO TAT'!G$1)</f>
        <v>0</v>
      </c>
      <c r="H1025">
        <f>+SUMIFS(inv!$D$1:$D$1200,inv!$A$1:$A$1200,$B1025,inv!$T$1:$T$1200,$A1025,inv!$U$1:$U$1200,'DIAS DE INVENTARIO TAT'!H$1)</f>
        <v>0</v>
      </c>
      <c r="I1025">
        <f>+SUMIFS(inv!$D$1:$D$1200,inv!$A$1:$A$1200,$B1025,inv!$T$1:$T$1200,$A1025,inv!$U$1:$U$1200,'DIAS DE INVENTARIO TAT'!I$1)</f>
        <v>0</v>
      </c>
      <c r="J1025">
        <f>+SUMIFS(inv!$D$1:$D$1200,inv!$A$1:$A$1200,$B1025,inv!$T$1:$T$1200,$A1025,inv!$U$1:$U$1200,'DIAS DE INVENTARIO TAT'!J$1)</f>
        <v>0</v>
      </c>
      <c r="K1025">
        <f>+SUMIFS(inv!$D$1:$D$1200,inv!$A$1:$A$1200,$B1025,inv!$T$1:$T$1200,$A1025,inv!$U$1:$U$1200,'DIAS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+SUMIFS(inv!$D$1:$D$1200,inv!$A$1:$A$1200,$B1026,inv!$T$1:$T$1200,$A1026,inv!$U$1:$U$1200,'DIAS DE INVENTARIO TAT'!E$1)</f>
        <v>0</v>
      </c>
      <c r="F1026">
        <f>+SUMIFS(inv!$D$1:$D$1200,inv!$A$1:$A$1200,$B1026,inv!$T$1:$T$1200,$A1026,inv!$U$1:$U$1200,'DIAS DE INVENTARIO TAT'!F$1)</f>
        <v>0</v>
      </c>
      <c r="G1026">
        <f>+SUMIFS(inv!$D$1:$D$1200,inv!$A$1:$A$1200,$B1026,inv!$T$1:$T$1200,$A1026,inv!$U$1:$U$1200,'DIAS DE INVENTARIO TAT'!G$1)</f>
        <v>0</v>
      </c>
      <c r="H1026">
        <f>+SUMIFS(inv!$D$1:$D$1200,inv!$A$1:$A$1200,$B1026,inv!$T$1:$T$1200,$A1026,inv!$U$1:$U$1200,'DIAS DE INVENTARIO TAT'!H$1)</f>
        <v>0</v>
      </c>
      <c r="I1026">
        <f>+SUMIFS(inv!$D$1:$D$1200,inv!$A$1:$A$1200,$B1026,inv!$T$1:$T$1200,$A1026,inv!$U$1:$U$1200,'DIAS DE INVENTARIO TAT'!I$1)</f>
        <v>0</v>
      </c>
      <c r="J1026">
        <f>+SUMIFS(inv!$D$1:$D$1200,inv!$A$1:$A$1200,$B1026,inv!$T$1:$T$1200,$A1026,inv!$U$1:$U$1200,'DIAS DE INVENTARIO TAT'!J$1)</f>
        <v>0</v>
      </c>
      <c r="K1026">
        <f>+SUMIFS(inv!$D$1:$D$1200,inv!$A$1:$A$1200,$B1026,inv!$T$1:$T$1200,$A1026,inv!$U$1:$U$1200,'DIAS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+SUMIFS(inv!$D$1:$D$1200,inv!$A$1:$A$1200,$B1027,inv!$T$1:$T$1200,$A1027,inv!$U$1:$U$1200,'DIAS DE INVENTARIO TAT'!E$1)</f>
        <v>0</v>
      </c>
      <c r="F1027">
        <f>+SUMIFS(inv!$D$1:$D$1200,inv!$A$1:$A$1200,$B1027,inv!$T$1:$T$1200,$A1027,inv!$U$1:$U$1200,'DIAS DE INVENTARIO TAT'!F$1)</f>
        <v>0</v>
      </c>
      <c r="G1027">
        <f>+SUMIFS(inv!$D$1:$D$1200,inv!$A$1:$A$1200,$B1027,inv!$T$1:$T$1200,$A1027,inv!$U$1:$U$1200,'DIAS DE INVENTARIO TAT'!G$1)</f>
        <v>0</v>
      </c>
      <c r="H1027">
        <f>+SUMIFS(inv!$D$1:$D$1200,inv!$A$1:$A$1200,$B1027,inv!$T$1:$T$1200,$A1027,inv!$U$1:$U$1200,'DIAS DE INVENTARIO TAT'!H$1)</f>
        <v>0</v>
      </c>
      <c r="I1027">
        <f>+SUMIFS(inv!$D$1:$D$1200,inv!$A$1:$A$1200,$B1027,inv!$T$1:$T$1200,$A1027,inv!$U$1:$U$1200,'DIAS DE INVENTARIO TAT'!I$1)</f>
        <v>0</v>
      </c>
      <c r="J1027">
        <f>+SUMIFS(inv!$D$1:$D$1200,inv!$A$1:$A$1200,$B1027,inv!$T$1:$T$1200,$A1027,inv!$U$1:$U$1200,'DIAS DE INVENTARIO TAT'!J$1)</f>
        <v>0</v>
      </c>
      <c r="K1027">
        <f>+SUMIFS(inv!$D$1:$D$1200,inv!$A$1:$A$1200,$B1027,inv!$T$1:$T$1200,$A1027,inv!$U$1:$U$1200,'DIAS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+SUMIFS(inv!$D$1:$D$1200,inv!$A$1:$A$1200,$B1028,inv!$T$1:$T$1200,$A1028,inv!$U$1:$U$1200,'DIAS DE INVENTARIO TAT'!E$1)</f>
        <v>0</v>
      </c>
      <c r="F1028">
        <f>+SUMIFS(inv!$D$1:$D$1200,inv!$A$1:$A$1200,$B1028,inv!$T$1:$T$1200,$A1028,inv!$U$1:$U$1200,'DIAS DE INVENTARIO TAT'!F$1)</f>
        <v>0</v>
      </c>
      <c r="G1028">
        <f>+SUMIFS(inv!$D$1:$D$1200,inv!$A$1:$A$1200,$B1028,inv!$T$1:$T$1200,$A1028,inv!$U$1:$U$1200,'DIAS DE INVENTARIO TAT'!G$1)</f>
        <v>0</v>
      </c>
      <c r="H1028">
        <f>+SUMIFS(inv!$D$1:$D$1200,inv!$A$1:$A$1200,$B1028,inv!$T$1:$T$1200,$A1028,inv!$U$1:$U$1200,'DIAS DE INVENTARIO TAT'!H$1)</f>
        <v>0</v>
      </c>
      <c r="I1028">
        <f>+SUMIFS(inv!$D$1:$D$1200,inv!$A$1:$A$1200,$B1028,inv!$T$1:$T$1200,$A1028,inv!$U$1:$U$1200,'DIAS DE INVENTARIO TAT'!I$1)</f>
        <v>0</v>
      </c>
      <c r="J1028">
        <f>+SUMIFS(inv!$D$1:$D$1200,inv!$A$1:$A$1200,$B1028,inv!$T$1:$T$1200,$A1028,inv!$U$1:$U$1200,'DIAS DE INVENTARIO TAT'!J$1)</f>
        <v>0</v>
      </c>
      <c r="K1028">
        <f>+SUMIFS(inv!$D$1:$D$1200,inv!$A$1:$A$1200,$B1028,inv!$T$1:$T$1200,$A1028,inv!$U$1:$U$1200,'DIAS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+SUMIFS(inv!$D$1:$D$1200,inv!$A$1:$A$1200,$B1029,inv!$T$1:$T$1200,$A1029,inv!$U$1:$U$1200,'DIAS DE INVENTARIO TAT'!E$1)</f>
        <v>0</v>
      </c>
      <c r="F1029">
        <f>+SUMIFS(inv!$D$1:$D$1200,inv!$A$1:$A$1200,$B1029,inv!$T$1:$T$1200,$A1029,inv!$U$1:$U$1200,'DIAS DE INVENTARIO TAT'!F$1)</f>
        <v>0</v>
      </c>
      <c r="G1029">
        <f>+SUMIFS(inv!$D$1:$D$1200,inv!$A$1:$A$1200,$B1029,inv!$T$1:$T$1200,$A1029,inv!$U$1:$U$1200,'DIAS DE INVENTARIO TAT'!G$1)</f>
        <v>0</v>
      </c>
      <c r="H1029">
        <f>+SUMIFS(inv!$D$1:$D$1200,inv!$A$1:$A$1200,$B1029,inv!$T$1:$T$1200,$A1029,inv!$U$1:$U$1200,'DIAS DE INVENTARIO TAT'!H$1)</f>
        <v>0</v>
      </c>
      <c r="I1029">
        <f>+SUMIFS(inv!$D$1:$D$1200,inv!$A$1:$A$1200,$B1029,inv!$T$1:$T$1200,$A1029,inv!$U$1:$U$1200,'DIAS DE INVENTARIO TAT'!I$1)</f>
        <v>0</v>
      </c>
      <c r="J1029">
        <f>+SUMIFS(inv!$D$1:$D$1200,inv!$A$1:$A$1200,$B1029,inv!$T$1:$T$1200,$A1029,inv!$U$1:$U$1200,'DIAS DE INVENTARIO TAT'!J$1)</f>
        <v>0</v>
      </c>
      <c r="K1029">
        <f>+SUMIFS(inv!$D$1:$D$1200,inv!$A$1:$A$1200,$B1029,inv!$T$1:$T$1200,$A1029,inv!$U$1:$U$1200,'DIAS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+SUMIFS(inv!$D$1:$D$1200,inv!$A$1:$A$1200,$B1030,inv!$T$1:$T$1200,$A1030,inv!$U$1:$U$1200,'DIAS DE INVENTARIO TAT'!E$1)</f>
        <v>0</v>
      </c>
      <c r="F1030">
        <f>+SUMIFS(inv!$D$1:$D$1200,inv!$A$1:$A$1200,$B1030,inv!$T$1:$T$1200,$A1030,inv!$U$1:$U$1200,'DIAS DE INVENTARIO TAT'!F$1)</f>
        <v>0</v>
      </c>
      <c r="G1030">
        <f>+SUMIFS(inv!$D$1:$D$1200,inv!$A$1:$A$1200,$B1030,inv!$T$1:$T$1200,$A1030,inv!$U$1:$U$1200,'DIAS DE INVENTARIO TAT'!G$1)</f>
        <v>0</v>
      </c>
      <c r="H1030">
        <f>+SUMIFS(inv!$D$1:$D$1200,inv!$A$1:$A$1200,$B1030,inv!$T$1:$T$1200,$A1030,inv!$U$1:$U$1200,'DIAS DE INVENTARIO TAT'!H$1)</f>
        <v>0</v>
      </c>
      <c r="I1030">
        <f>+SUMIFS(inv!$D$1:$D$1200,inv!$A$1:$A$1200,$B1030,inv!$T$1:$T$1200,$A1030,inv!$U$1:$U$1200,'DIAS DE INVENTARIO TAT'!I$1)</f>
        <v>0</v>
      </c>
      <c r="J1030">
        <f>+SUMIFS(inv!$D$1:$D$1200,inv!$A$1:$A$1200,$B1030,inv!$T$1:$T$1200,$A1030,inv!$U$1:$U$1200,'DIAS DE INVENTARIO TAT'!J$1)</f>
        <v>0</v>
      </c>
      <c r="K1030">
        <f>+SUMIFS(inv!$D$1:$D$1200,inv!$A$1:$A$1200,$B1030,inv!$T$1:$T$1200,$A1030,inv!$U$1:$U$1200,'DIAS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+SUMIFS(inv!$D$1:$D$1200,inv!$A$1:$A$1200,$B1031,inv!$T$1:$T$1200,$A1031,inv!$U$1:$U$1200,'DIAS DE INVENTARIO TAT'!E$1)</f>
        <v>0</v>
      </c>
      <c r="F1031">
        <f>+SUMIFS(inv!$D$1:$D$1200,inv!$A$1:$A$1200,$B1031,inv!$T$1:$T$1200,$A1031,inv!$U$1:$U$1200,'DIAS DE INVENTARIO TAT'!F$1)</f>
        <v>0</v>
      </c>
      <c r="G1031">
        <f>+SUMIFS(inv!$D$1:$D$1200,inv!$A$1:$A$1200,$B1031,inv!$T$1:$T$1200,$A1031,inv!$U$1:$U$1200,'DIAS DE INVENTARIO TAT'!G$1)</f>
        <v>0</v>
      </c>
      <c r="H1031">
        <f>+SUMIFS(inv!$D$1:$D$1200,inv!$A$1:$A$1200,$B1031,inv!$T$1:$T$1200,$A1031,inv!$U$1:$U$1200,'DIAS DE INVENTARIO TAT'!H$1)</f>
        <v>0</v>
      </c>
      <c r="I1031">
        <f>+SUMIFS(inv!$D$1:$D$1200,inv!$A$1:$A$1200,$B1031,inv!$T$1:$T$1200,$A1031,inv!$U$1:$U$1200,'DIAS DE INVENTARIO TAT'!I$1)</f>
        <v>0</v>
      </c>
      <c r="J1031">
        <f>+SUMIFS(inv!$D$1:$D$1200,inv!$A$1:$A$1200,$B1031,inv!$T$1:$T$1200,$A1031,inv!$U$1:$U$1200,'DIAS DE INVENTARIO TAT'!J$1)</f>
        <v>0</v>
      </c>
      <c r="K1031">
        <f>+SUMIFS(inv!$D$1:$D$1200,inv!$A$1:$A$1200,$B1031,inv!$T$1:$T$1200,$A1031,inv!$U$1:$U$1200,'DIAS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+SUMIFS(inv!$D$1:$D$1200,inv!$A$1:$A$1200,$B1032,inv!$T$1:$T$1200,$A1032,inv!$U$1:$U$1200,'DIAS DE INVENTARIO TAT'!E$1)</f>
        <v>0</v>
      </c>
      <c r="F1032">
        <f>+SUMIFS(inv!$D$1:$D$1200,inv!$A$1:$A$1200,$B1032,inv!$T$1:$T$1200,$A1032,inv!$U$1:$U$1200,'DIAS DE INVENTARIO TAT'!F$1)</f>
        <v>0</v>
      </c>
      <c r="G1032">
        <f>+SUMIFS(inv!$D$1:$D$1200,inv!$A$1:$A$1200,$B1032,inv!$T$1:$T$1200,$A1032,inv!$U$1:$U$1200,'DIAS DE INVENTARIO TAT'!G$1)</f>
        <v>0</v>
      </c>
      <c r="H1032">
        <f>+SUMIFS(inv!$D$1:$D$1200,inv!$A$1:$A$1200,$B1032,inv!$T$1:$T$1200,$A1032,inv!$U$1:$U$1200,'DIAS DE INVENTARIO TAT'!H$1)</f>
        <v>0</v>
      </c>
      <c r="I1032">
        <f>+SUMIFS(inv!$D$1:$D$1200,inv!$A$1:$A$1200,$B1032,inv!$T$1:$T$1200,$A1032,inv!$U$1:$U$1200,'DIAS DE INVENTARIO TAT'!I$1)</f>
        <v>0</v>
      </c>
      <c r="J1032">
        <f>+SUMIFS(inv!$D$1:$D$1200,inv!$A$1:$A$1200,$B1032,inv!$T$1:$T$1200,$A1032,inv!$U$1:$U$1200,'DIAS DE INVENTARIO TAT'!J$1)</f>
        <v>0</v>
      </c>
      <c r="K1032">
        <f>+SUMIFS(inv!$D$1:$D$1200,inv!$A$1:$A$1200,$B1032,inv!$T$1:$T$1200,$A1032,inv!$U$1:$U$1200,'DIAS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+SUMIFS(inv!$D$1:$D$1200,inv!$A$1:$A$1200,$B1033,inv!$T$1:$T$1200,$A1033,inv!$U$1:$U$1200,'DIAS DE INVENTARIO TAT'!E$1)</f>
        <v>0</v>
      </c>
      <c r="F1033">
        <f>+SUMIFS(inv!$D$1:$D$1200,inv!$A$1:$A$1200,$B1033,inv!$T$1:$T$1200,$A1033,inv!$U$1:$U$1200,'DIAS DE INVENTARIO TAT'!F$1)</f>
        <v>0</v>
      </c>
      <c r="G1033">
        <f>+SUMIFS(inv!$D$1:$D$1200,inv!$A$1:$A$1200,$B1033,inv!$T$1:$T$1200,$A1033,inv!$U$1:$U$1200,'DIAS DE INVENTARIO TAT'!G$1)</f>
        <v>0</v>
      </c>
      <c r="H1033">
        <f>+SUMIFS(inv!$D$1:$D$1200,inv!$A$1:$A$1200,$B1033,inv!$T$1:$T$1200,$A1033,inv!$U$1:$U$1200,'DIAS DE INVENTARIO TAT'!H$1)</f>
        <v>0</v>
      </c>
      <c r="I1033">
        <f>+SUMIFS(inv!$D$1:$D$1200,inv!$A$1:$A$1200,$B1033,inv!$T$1:$T$1200,$A1033,inv!$U$1:$U$1200,'DIAS DE INVENTARIO TAT'!I$1)</f>
        <v>0</v>
      </c>
      <c r="J1033">
        <f>+SUMIFS(inv!$D$1:$D$1200,inv!$A$1:$A$1200,$B1033,inv!$T$1:$T$1200,$A1033,inv!$U$1:$U$1200,'DIAS DE INVENTARIO TAT'!J$1)</f>
        <v>0</v>
      </c>
      <c r="K1033">
        <f>+SUMIFS(inv!$D$1:$D$1200,inv!$A$1:$A$1200,$B1033,inv!$T$1:$T$1200,$A1033,inv!$U$1:$U$1200,'DIAS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+SUMIFS(inv!$D$1:$D$1200,inv!$A$1:$A$1200,$B1034,inv!$T$1:$T$1200,$A1034,inv!$U$1:$U$1200,'DIAS DE INVENTARIO TAT'!E$1)</f>
        <v>0</v>
      </c>
      <c r="F1034">
        <f>+SUMIFS(inv!$D$1:$D$1200,inv!$A$1:$A$1200,$B1034,inv!$T$1:$T$1200,$A1034,inv!$U$1:$U$1200,'DIAS DE INVENTARIO TAT'!F$1)</f>
        <v>0</v>
      </c>
      <c r="G1034">
        <f>+SUMIFS(inv!$D$1:$D$1200,inv!$A$1:$A$1200,$B1034,inv!$T$1:$T$1200,$A1034,inv!$U$1:$U$1200,'DIAS DE INVENTARIO TAT'!G$1)</f>
        <v>0</v>
      </c>
      <c r="H1034">
        <f>+SUMIFS(inv!$D$1:$D$1200,inv!$A$1:$A$1200,$B1034,inv!$T$1:$T$1200,$A1034,inv!$U$1:$U$1200,'DIAS DE INVENTARIO TAT'!H$1)</f>
        <v>0</v>
      </c>
      <c r="I1034">
        <f>+SUMIFS(inv!$D$1:$D$1200,inv!$A$1:$A$1200,$B1034,inv!$T$1:$T$1200,$A1034,inv!$U$1:$U$1200,'DIAS DE INVENTARIO TAT'!I$1)</f>
        <v>0</v>
      </c>
      <c r="J1034">
        <f>+SUMIFS(inv!$D$1:$D$1200,inv!$A$1:$A$1200,$B1034,inv!$T$1:$T$1200,$A1034,inv!$U$1:$U$1200,'DIAS DE INVENTARIO TAT'!J$1)</f>
        <v>0</v>
      </c>
      <c r="K1034">
        <f>+SUMIFS(inv!$D$1:$D$1200,inv!$A$1:$A$1200,$B1034,inv!$T$1:$T$1200,$A1034,inv!$U$1:$U$1200,'DIAS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+SUMIFS(inv!$D$1:$D$1200,inv!$A$1:$A$1200,$B1035,inv!$T$1:$T$1200,$A1035,inv!$U$1:$U$1200,'DIAS DE INVENTARIO TAT'!E$1)</f>
        <v>0</v>
      </c>
      <c r="F1035">
        <f>+SUMIFS(inv!$D$1:$D$1200,inv!$A$1:$A$1200,$B1035,inv!$T$1:$T$1200,$A1035,inv!$U$1:$U$1200,'DIAS DE INVENTARIO TAT'!F$1)</f>
        <v>0</v>
      </c>
      <c r="G1035">
        <f>+SUMIFS(inv!$D$1:$D$1200,inv!$A$1:$A$1200,$B1035,inv!$T$1:$T$1200,$A1035,inv!$U$1:$U$1200,'DIAS DE INVENTARIO TAT'!G$1)</f>
        <v>0</v>
      </c>
      <c r="H1035">
        <f>+SUMIFS(inv!$D$1:$D$1200,inv!$A$1:$A$1200,$B1035,inv!$T$1:$T$1200,$A1035,inv!$U$1:$U$1200,'DIAS DE INVENTARIO TAT'!H$1)</f>
        <v>0</v>
      </c>
      <c r="I1035">
        <f>+SUMIFS(inv!$D$1:$D$1200,inv!$A$1:$A$1200,$B1035,inv!$T$1:$T$1200,$A1035,inv!$U$1:$U$1200,'DIAS DE INVENTARIO TAT'!I$1)</f>
        <v>0</v>
      </c>
      <c r="J1035">
        <f>+SUMIFS(inv!$D$1:$D$1200,inv!$A$1:$A$1200,$B1035,inv!$T$1:$T$1200,$A1035,inv!$U$1:$U$1200,'DIAS DE INVENTARIO TAT'!J$1)</f>
        <v>0</v>
      </c>
      <c r="K1035">
        <f>+SUMIFS(inv!$D$1:$D$1200,inv!$A$1:$A$1200,$B1035,inv!$T$1:$T$1200,$A1035,inv!$U$1:$U$1200,'DIAS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+SUMIFS(inv!$D$1:$D$1200,inv!$A$1:$A$1200,$B1036,inv!$T$1:$T$1200,$A1036,inv!$U$1:$U$1200,'DIAS DE INVENTARIO TAT'!E$1)</f>
        <v>0</v>
      </c>
      <c r="F1036">
        <f>+SUMIFS(inv!$D$1:$D$1200,inv!$A$1:$A$1200,$B1036,inv!$T$1:$T$1200,$A1036,inv!$U$1:$U$1200,'DIAS DE INVENTARIO TAT'!F$1)</f>
        <v>0</v>
      </c>
      <c r="G1036">
        <f>+SUMIFS(inv!$D$1:$D$1200,inv!$A$1:$A$1200,$B1036,inv!$T$1:$T$1200,$A1036,inv!$U$1:$U$1200,'DIAS DE INVENTARIO TAT'!G$1)</f>
        <v>0</v>
      </c>
      <c r="H1036">
        <f>+SUMIFS(inv!$D$1:$D$1200,inv!$A$1:$A$1200,$B1036,inv!$T$1:$T$1200,$A1036,inv!$U$1:$U$1200,'DIAS DE INVENTARIO TAT'!H$1)</f>
        <v>0</v>
      </c>
      <c r="I1036">
        <f>+SUMIFS(inv!$D$1:$D$1200,inv!$A$1:$A$1200,$B1036,inv!$T$1:$T$1200,$A1036,inv!$U$1:$U$1200,'DIAS DE INVENTARIO TAT'!I$1)</f>
        <v>0</v>
      </c>
      <c r="J1036">
        <f>+SUMIFS(inv!$D$1:$D$1200,inv!$A$1:$A$1200,$B1036,inv!$T$1:$T$1200,$A1036,inv!$U$1:$U$1200,'DIAS DE INVENTARIO TAT'!J$1)</f>
        <v>0</v>
      </c>
      <c r="K1036">
        <f>+SUMIFS(inv!$D$1:$D$1200,inv!$A$1:$A$1200,$B1036,inv!$T$1:$T$1200,$A1036,inv!$U$1:$U$1200,'DIAS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+SUMIFS(inv!$D$1:$D$1200,inv!$A$1:$A$1200,$B1037,inv!$T$1:$T$1200,$A1037,inv!$U$1:$U$1200,'DIAS DE INVENTARIO TAT'!E$1)</f>
        <v>0</v>
      </c>
      <c r="F1037">
        <f>+SUMIFS(inv!$D$1:$D$1200,inv!$A$1:$A$1200,$B1037,inv!$T$1:$T$1200,$A1037,inv!$U$1:$U$1200,'DIAS DE INVENTARIO TAT'!F$1)</f>
        <v>0</v>
      </c>
      <c r="G1037">
        <f>+SUMIFS(inv!$D$1:$D$1200,inv!$A$1:$A$1200,$B1037,inv!$T$1:$T$1200,$A1037,inv!$U$1:$U$1200,'DIAS DE INVENTARIO TAT'!G$1)</f>
        <v>0</v>
      </c>
      <c r="H1037">
        <f>+SUMIFS(inv!$D$1:$D$1200,inv!$A$1:$A$1200,$B1037,inv!$T$1:$T$1200,$A1037,inv!$U$1:$U$1200,'DIAS DE INVENTARIO TAT'!H$1)</f>
        <v>0</v>
      </c>
      <c r="I1037">
        <f>+SUMIFS(inv!$D$1:$D$1200,inv!$A$1:$A$1200,$B1037,inv!$T$1:$T$1200,$A1037,inv!$U$1:$U$1200,'DIAS DE INVENTARIO TAT'!I$1)</f>
        <v>0</v>
      </c>
      <c r="J1037">
        <f>+SUMIFS(inv!$D$1:$D$1200,inv!$A$1:$A$1200,$B1037,inv!$T$1:$T$1200,$A1037,inv!$U$1:$U$1200,'DIAS DE INVENTARIO TAT'!J$1)</f>
        <v>0</v>
      </c>
      <c r="K1037">
        <f>+SUMIFS(inv!$D$1:$D$1200,inv!$A$1:$A$1200,$B1037,inv!$T$1:$T$1200,$A1037,inv!$U$1:$U$1200,'DIAS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+SUMIFS(inv!$D$1:$D$1200,inv!$A$1:$A$1200,$B1038,inv!$T$1:$T$1200,$A1038,inv!$U$1:$U$1200,'DIAS DE INVENTARIO TAT'!E$1)</f>
        <v>0</v>
      </c>
      <c r="F1038">
        <f>+SUMIFS(inv!$D$1:$D$1200,inv!$A$1:$A$1200,$B1038,inv!$T$1:$T$1200,$A1038,inv!$U$1:$U$1200,'DIAS DE INVENTARIO TAT'!F$1)</f>
        <v>0</v>
      </c>
      <c r="G1038">
        <f>+SUMIFS(inv!$D$1:$D$1200,inv!$A$1:$A$1200,$B1038,inv!$T$1:$T$1200,$A1038,inv!$U$1:$U$1200,'DIAS DE INVENTARIO TAT'!G$1)</f>
        <v>0</v>
      </c>
      <c r="H1038">
        <f>+SUMIFS(inv!$D$1:$D$1200,inv!$A$1:$A$1200,$B1038,inv!$T$1:$T$1200,$A1038,inv!$U$1:$U$1200,'DIAS DE INVENTARIO TAT'!H$1)</f>
        <v>0</v>
      </c>
      <c r="I1038">
        <f>+SUMIFS(inv!$D$1:$D$1200,inv!$A$1:$A$1200,$B1038,inv!$T$1:$T$1200,$A1038,inv!$U$1:$U$1200,'DIAS DE INVENTARIO TAT'!I$1)</f>
        <v>0</v>
      </c>
      <c r="J1038">
        <f>+SUMIFS(inv!$D$1:$D$1200,inv!$A$1:$A$1200,$B1038,inv!$T$1:$T$1200,$A1038,inv!$U$1:$U$1200,'DIAS DE INVENTARIO TAT'!J$1)</f>
        <v>0</v>
      </c>
      <c r="K1038">
        <f>+SUMIFS(inv!$D$1:$D$1200,inv!$A$1:$A$1200,$B1038,inv!$T$1:$T$1200,$A1038,inv!$U$1:$U$1200,'DIAS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+SUMIFS(inv!$D$1:$D$1200,inv!$A$1:$A$1200,$B1039,inv!$T$1:$T$1200,$A1039,inv!$U$1:$U$1200,'DIAS DE INVENTARIO TAT'!E$1)</f>
        <v>0</v>
      </c>
      <c r="F1039">
        <f>+SUMIFS(inv!$D$1:$D$1200,inv!$A$1:$A$1200,$B1039,inv!$T$1:$T$1200,$A1039,inv!$U$1:$U$1200,'DIAS DE INVENTARIO TAT'!F$1)</f>
        <v>0</v>
      </c>
      <c r="G1039">
        <f>+SUMIFS(inv!$D$1:$D$1200,inv!$A$1:$A$1200,$B1039,inv!$T$1:$T$1200,$A1039,inv!$U$1:$U$1200,'DIAS DE INVENTARIO TAT'!G$1)</f>
        <v>0</v>
      </c>
      <c r="H1039">
        <f>+SUMIFS(inv!$D$1:$D$1200,inv!$A$1:$A$1200,$B1039,inv!$T$1:$T$1200,$A1039,inv!$U$1:$U$1200,'DIAS DE INVENTARIO TAT'!H$1)</f>
        <v>0</v>
      </c>
      <c r="I1039">
        <f>+SUMIFS(inv!$D$1:$D$1200,inv!$A$1:$A$1200,$B1039,inv!$T$1:$T$1200,$A1039,inv!$U$1:$U$1200,'DIAS DE INVENTARIO TAT'!I$1)</f>
        <v>0</v>
      </c>
      <c r="J1039">
        <f>+SUMIFS(inv!$D$1:$D$1200,inv!$A$1:$A$1200,$B1039,inv!$T$1:$T$1200,$A1039,inv!$U$1:$U$1200,'DIAS DE INVENTARIO TAT'!J$1)</f>
        <v>0</v>
      </c>
      <c r="K1039">
        <f>+SUMIFS(inv!$D$1:$D$1200,inv!$A$1:$A$1200,$B1039,inv!$T$1:$T$1200,$A1039,inv!$U$1:$U$1200,'DIAS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+SUMIFS(inv!$D$1:$D$1200,inv!$A$1:$A$1200,$B1040,inv!$T$1:$T$1200,$A1040,inv!$U$1:$U$1200,'DIAS DE INVENTARIO TAT'!E$1)</f>
        <v>0</v>
      </c>
      <c r="F1040">
        <f>+SUMIFS(inv!$D$1:$D$1200,inv!$A$1:$A$1200,$B1040,inv!$T$1:$T$1200,$A1040,inv!$U$1:$U$1200,'DIAS DE INVENTARIO TAT'!F$1)</f>
        <v>0</v>
      </c>
      <c r="G1040">
        <f>+SUMIFS(inv!$D$1:$D$1200,inv!$A$1:$A$1200,$B1040,inv!$T$1:$T$1200,$A1040,inv!$U$1:$U$1200,'DIAS DE INVENTARIO TAT'!G$1)</f>
        <v>0</v>
      </c>
      <c r="H1040">
        <f>+SUMIFS(inv!$D$1:$D$1200,inv!$A$1:$A$1200,$B1040,inv!$T$1:$T$1200,$A1040,inv!$U$1:$U$1200,'DIAS DE INVENTARIO TAT'!H$1)</f>
        <v>0</v>
      </c>
      <c r="I1040">
        <f>+SUMIFS(inv!$D$1:$D$1200,inv!$A$1:$A$1200,$B1040,inv!$T$1:$T$1200,$A1040,inv!$U$1:$U$1200,'DIAS DE INVENTARIO TAT'!I$1)</f>
        <v>0</v>
      </c>
      <c r="J1040">
        <f>+SUMIFS(inv!$D$1:$D$1200,inv!$A$1:$A$1200,$B1040,inv!$T$1:$T$1200,$A1040,inv!$U$1:$U$1200,'DIAS DE INVENTARIO TAT'!J$1)</f>
        <v>0</v>
      </c>
      <c r="K1040">
        <f>+SUMIFS(inv!$D$1:$D$1200,inv!$A$1:$A$1200,$B1040,inv!$T$1:$T$1200,$A1040,inv!$U$1:$U$1200,'DIAS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+SUMIFS(inv!$D$1:$D$1200,inv!$A$1:$A$1200,$B1041,inv!$T$1:$T$1200,$A1041,inv!$U$1:$U$1200,'DIAS DE INVENTARIO TAT'!E$1)</f>
        <v>0</v>
      </c>
      <c r="F1041">
        <f>+SUMIFS(inv!$D$1:$D$1200,inv!$A$1:$A$1200,$B1041,inv!$T$1:$T$1200,$A1041,inv!$U$1:$U$1200,'DIAS DE INVENTARIO TAT'!F$1)</f>
        <v>0</v>
      </c>
      <c r="G1041">
        <f>+SUMIFS(inv!$D$1:$D$1200,inv!$A$1:$A$1200,$B1041,inv!$T$1:$T$1200,$A1041,inv!$U$1:$U$1200,'DIAS DE INVENTARIO TAT'!G$1)</f>
        <v>0</v>
      </c>
      <c r="H1041">
        <f>+SUMIFS(inv!$D$1:$D$1200,inv!$A$1:$A$1200,$B1041,inv!$T$1:$T$1200,$A1041,inv!$U$1:$U$1200,'DIAS DE INVENTARIO TAT'!H$1)</f>
        <v>0</v>
      </c>
      <c r="I1041">
        <f>+SUMIFS(inv!$D$1:$D$1200,inv!$A$1:$A$1200,$B1041,inv!$T$1:$T$1200,$A1041,inv!$U$1:$U$1200,'DIAS DE INVENTARIO TAT'!I$1)</f>
        <v>0</v>
      </c>
      <c r="J1041">
        <f>+SUMIFS(inv!$D$1:$D$1200,inv!$A$1:$A$1200,$B1041,inv!$T$1:$T$1200,$A1041,inv!$U$1:$U$1200,'DIAS DE INVENTARIO TAT'!J$1)</f>
        <v>0</v>
      </c>
      <c r="K1041">
        <f>+SUMIFS(inv!$D$1:$D$1200,inv!$A$1:$A$1200,$B1041,inv!$T$1:$T$1200,$A1041,inv!$U$1:$U$1200,'DIAS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+SUMIFS(inv!$D$1:$D$1200,inv!$A$1:$A$1200,$B1042,inv!$T$1:$T$1200,$A1042,inv!$U$1:$U$1200,'DIAS DE INVENTARIO TAT'!E$1)</f>
        <v>0</v>
      </c>
      <c r="F1042">
        <f>+SUMIFS(inv!$D$1:$D$1200,inv!$A$1:$A$1200,$B1042,inv!$T$1:$T$1200,$A1042,inv!$U$1:$U$1200,'DIAS DE INVENTARIO TAT'!F$1)</f>
        <v>0</v>
      </c>
      <c r="G1042">
        <f>+SUMIFS(inv!$D$1:$D$1200,inv!$A$1:$A$1200,$B1042,inv!$T$1:$T$1200,$A1042,inv!$U$1:$U$1200,'DIAS DE INVENTARIO TAT'!G$1)</f>
        <v>0</v>
      </c>
      <c r="H1042">
        <f>+SUMIFS(inv!$D$1:$D$1200,inv!$A$1:$A$1200,$B1042,inv!$T$1:$T$1200,$A1042,inv!$U$1:$U$1200,'DIAS DE INVENTARIO TAT'!H$1)</f>
        <v>0</v>
      </c>
      <c r="I1042">
        <f>+SUMIFS(inv!$D$1:$D$1200,inv!$A$1:$A$1200,$B1042,inv!$T$1:$T$1200,$A1042,inv!$U$1:$U$1200,'DIAS DE INVENTARIO TAT'!I$1)</f>
        <v>0</v>
      </c>
      <c r="J1042">
        <f>+SUMIFS(inv!$D$1:$D$1200,inv!$A$1:$A$1200,$B1042,inv!$T$1:$T$1200,$A1042,inv!$U$1:$U$1200,'DIAS DE INVENTARIO TAT'!J$1)</f>
        <v>0</v>
      </c>
      <c r="K1042">
        <f>+SUMIFS(inv!$D$1:$D$1200,inv!$A$1:$A$1200,$B1042,inv!$T$1:$T$1200,$A1042,inv!$U$1:$U$1200,'DIAS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+SUMIFS(inv!$D$1:$D$1200,inv!$A$1:$A$1200,$B1043,inv!$T$1:$T$1200,$A1043,inv!$U$1:$U$1200,'DIAS DE INVENTARIO TAT'!E$1)</f>
        <v>0</v>
      </c>
      <c r="F1043">
        <f>+SUMIFS(inv!$D$1:$D$1200,inv!$A$1:$A$1200,$B1043,inv!$T$1:$T$1200,$A1043,inv!$U$1:$U$1200,'DIAS DE INVENTARIO TAT'!F$1)</f>
        <v>0</v>
      </c>
      <c r="G1043">
        <f>+SUMIFS(inv!$D$1:$D$1200,inv!$A$1:$A$1200,$B1043,inv!$T$1:$T$1200,$A1043,inv!$U$1:$U$1200,'DIAS DE INVENTARIO TAT'!G$1)</f>
        <v>0</v>
      </c>
      <c r="H1043">
        <f>+SUMIFS(inv!$D$1:$D$1200,inv!$A$1:$A$1200,$B1043,inv!$T$1:$T$1200,$A1043,inv!$U$1:$U$1200,'DIAS DE INVENTARIO TAT'!H$1)</f>
        <v>0</v>
      </c>
      <c r="I1043">
        <f>+SUMIFS(inv!$D$1:$D$1200,inv!$A$1:$A$1200,$B1043,inv!$T$1:$T$1200,$A1043,inv!$U$1:$U$1200,'DIAS DE INVENTARIO TAT'!I$1)</f>
        <v>0</v>
      </c>
      <c r="J1043">
        <f>+SUMIFS(inv!$D$1:$D$1200,inv!$A$1:$A$1200,$B1043,inv!$T$1:$T$1200,$A1043,inv!$U$1:$U$1200,'DIAS DE INVENTARIO TAT'!J$1)</f>
        <v>0</v>
      </c>
      <c r="K1043">
        <f>+SUMIFS(inv!$D$1:$D$1200,inv!$A$1:$A$1200,$B1043,inv!$T$1:$T$1200,$A1043,inv!$U$1:$U$1200,'DIAS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+SUMIFS(inv!$D$1:$D$1200,inv!$A$1:$A$1200,$B1044,inv!$T$1:$T$1200,$A1044,inv!$U$1:$U$1200,'DIAS DE INVENTARIO TAT'!E$1)</f>
        <v>0</v>
      </c>
      <c r="F1044">
        <f>+SUMIFS(inv!$D$1:$D$1200,inv!$A$1:$A$1200,$B1044,inv!$T$1:$T$1200,$A1044,inv!$U$1:$U$1200,'DIAS DE INVENTARIO TAT'!F$1)</f>
        <v>0</v>
      </c>
      <c r="G1044">
        <f>+SUMIFS(inv!$D$1:$D$1200,inv!$A$1:$A$1200,$B1044,inv!$T$1:$T$1200,$A1044,inv!$U$1:$U$1200,'DIAS DE INVENTARIO TAT'!G$1)</f>
        <v>0</v>
      </c>
      <c r="H1044">
        <f>+SUMIFS(inv!$D$1:$D$1200,inv!$A$1:$A$1200,$B1044,inv!$T$1:$T$1200,$A1044,inv!$U$1:$U$1200,'DIAS DE INVENTARIO TAT'!H$1)</f>
        <v>0</v>
      </c>
      <c r="I1044">
        <f>+SUMIFS(inv!$D$1:$D$1200,inv!$A$1:$A$1200,$B1044,inv!$T$1:$T$1200,$A1044,inv!$U$1:$U$1200,'DIAS DE INVENTARIO TAT'!I$1)</f>
        <v>0</v>
      </c>
      <c r="J1044">
        <f>+SUMIFS(inv!$D$1:$D$1200,inv!$A$1:$A$1200,$B1044,inv!$T$1:$T$1200,$A1044,inv!$U$1:$U$1200,'DIAS DE INVENTARIO TAT'!J$1)</f>
        <v>0</v>
      </c>
      <c r="K1044">
        <f>+SUMIFS(inv!$D$1:$D$1200,inv!$A$1:$A$1200,$B1044,inv!$T$1:$T$1200,$A1044,inv!$U$1:$U$1200,'DIAS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+SUMIFS(inv!$D$1:$D$1200,inv!$A$1:$A$1200,$B1045,inv!$T$1:$T$1200,$A1045,inv!$U$1:$U$1200,'DIAS DE INVENTARIO TAT'!E$1)</f>
        <v>0</v>
      </c>
      <c r="F1045">
        <f>+SUMIFS(inv!$D$1:$D$1200,inv!$A$1:$A$1200,$B1045,inv!$T$1:$T$1200,$A1045,inv!$U$1:$U$1200,'DIAS DE INVENTARIO TAT'!F$1)</f>
        <v>0</v>
      </c>
      <c r="G1045">
        <f>+SUMIFS(inv!$D$1:$D$1200,inv!$A$1:$A$1200,$B1045,inv!$T$1:$T$1200,$A1045,inv!$U$1:$U$1200,'DIAS DE INVENTARIO TAT'!G$1)</f>
        <v>0</v>
      </c>
      <c r="H1045">
        <f>+SUMIFS(inv!$D$1:$D$1200,inv!$A$1:$A$1200,$B1045,inv!$T$1:$T$1200,$A1045,inv!$U$1:$U$1200,'DIAS DE INVENTARIO TAT'!H$1)</f>
        <v>0</v>
      </c>
      <c r="I1045">
        <f>+SUMIFS(inv!$D$1:$D$1200,inv!$A$1:$A$1200,$B1045,inv!$T$1:$T$1200,$A1045,inv!$U$1:$U$1200,'DIAS DE INVENTARIO TAT'!I$1)</f>
        <v>0</v>
      </c>
      <c r="J1045">
        <f>+SUMIFS(inv!$D$1:$D$1200,inv!$A$1:$A$1200,$B1045,inv!$T$1:$T$1200,$A1045,inv!$U$1:$U$1200,'DIAS DE INVENTARIO TAT'!J$1)</f>
        <v>0</v>
      </c>
      <c r="K1045">
        <f>+SUMIFS(inv!$D$1:$D$1200,inv!$A$1:$A$1200,$B1045,inv!$T$1:$T$1200,$A1045,inv!$U$1:$U$1200,'DIAS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+SUMIFS(inv!$D$1:$D$1200,inv!$A$1:$A$1200,$B1046,inv!$T$1:$T$1200,$A1046,inv!$U$1:$U$1200,'DIAS DE INVENTARIO TAT'!E$1)</f>
        <v>0</v>
      </c>
      <c r="F1046">
        <f>+SUMIFS(inv!$D$1:$D$1200,inv!$A$1:$A$1200,$B1046,inv!$T$1:$T$1200,$A1046,inv!$U$1:$U$1200,'DIAS DE INVENTARIO TAT'!F$1)</f>
        <v>0</v>
      </c>
      <c r="G1046">
        <f>+SUMIFS(inv!$D$1:$D$1200,inv!$A$1:$A$1200,$B1046,inv!$T$1:$T$1200,$A1046,inv!$U$1:$U$1200,'DIAS DE INVENTARIO TAT'!G$1)</f>
        <v>0</v>
      </c>
      <c r="H1046">
        <f>+SUMIFS(inv!$D$1:$D$1200,inv!$A$1:$A$1200,$B1046,inv!$T$1:$T$1200,$A1046,inv!$U$1:$U$1200,'DIAS DE INVENTARIO TAT'!H$1)</f>
        <v>0</v>
      </c>
      <c r="I1046">
        <f>+SUMIFS(inv!$D$1:$D$1200,inv!$A$1:$A$1200,$B1046,inv!$T$1:$T$1200,$A1046,inv!$U$1:$U$1200,'DIAS DE INVENTARIO TAT'!I$1)</f>
        <v>0</v>
      </c>
      <c r="J1046">
        <f>+SUMIFS(inv!$D$1:$D$1200,inv!$A$1:$A$1200,$B1046,inv!$T$1:$T$1200,$A1046,inv!$U$1:$U$1200,'DIAS DE INVENTARIO TAT'!J$1)</f>
        <v>0</v>
      </c>
      <c r="K1046">
        <f>+SUMIFS(inv!$D$1:$D$1200,inv!$A$1:$A$1200,$B1046,inv!$T$1:$T$1200,$A1046,inv!$U$1:$U$1200,'DIAS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+SUMIFS(inv!$D$1:$D$1200,inv!$A$1:$A$1200,$B1047,inv!$T$1:$T$1200,$A1047,inv!$U$1:$U$1200,'DIAS DE INVENTARIO TAT'!E$1)</f>
        <v>0</v>
      </c>
      <c r="F1047">
        <f>+SUMIFS(inv!$D$1:$D$1200,inv!$A$1:$A$1200,$B1047,inv!$T$1:$T$1200,$A1047,inv!$U$1:$U$1200,'DIAS DE INVENTARIO TAT'!F$1)</f>
        <v>0</v>
      </c>
      <c r="G1047">
        <f>+SUMIFS(inv!$D$1:$D$1200,inv!$A$1:$A$1200,$B1047,inv!$T$1:$T$1200,$A1047,inv!$U$1:$U$1200,'DIAS DE INVENTARIO TAT'!G$1)</f>
        <v>0</v>
      </c>
      <c r="H1047">
        <f>+SUMIFS(inv!$D$1:$D$1200,inv!$A$1:$A$1200,$B1047,inv!$T$1:$T$1200,$A1047,inv!$U$1:$U$1200,'DIAS DE INVENTARIO TAT'!H$1)</f>
        <v>0</v>
      </c>
      <c r="I1047">
        <f>+SUMIFS(inv!$D$1:$D$1200,inv!$A$1:$A$1200,$B1047,inv!$T$1:$T$1200,$A1047,inv!$U$1:$U$1200,'DIAS DE INVENTARIO TAT'!I$1)</f>
        <v>0</v>
      </c>
      <c r="J1047">
        <f>+SUMIFS(inv!$D$1:$D$1200,inv!$A$1:$A$1200,$B1047,inv!$T$1:$T$1200,$A1047,inv!$U$1:$U$1200,'DIAS DE INVENTARIO TAT'!J$1)</f>
        <v>0</v>
      </c>
      <c r="K1047">
        <f>+SUMIFS(inv!$D$1:$D$1200,inv!$A$1:$A$1200,$B1047,inv!$T$1:$T$1200,$A1047,inv!$U$1:$U$1200,'DIAS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+SUMIFS(inv!$D$1:$D$1200,inv!$A$1:$A$1200,$B1048,inv!$T$1:$T$1200,$A1048,inv!$U$1:$U$1200,'DIAS DE INVENTARIO TAT'!E$1)</f>
        <v>0</v>
      </c>
      <c r="F1048">
        <f>+SUMIFS(inv!$D$1:$D$1200,inv!$A$1:$A$1200,$B1048,inv!$T$1:$T$1200,$A1048,inv!$U$1:$U$1200,'DIAS DE INVENTARIO TAT'!F$1)</f>
        <v>0</v>
      </c>
      <c r="G1048">
        <f>+SUMIFS(inv!$D$1:$D$1200,inv!$A$1:$A$1200,$B1048,inv!$T$1:$T$1200,$A1048,inv!$U$1:$U$1200,'DIAS DE INVENTARIO TAT'!G$1)</f>
        <v>0</v>
      </c>
      <c r="H1048">
        <f>+SUMIFS(inv!$D$1:$D$1200,inv!$A$1:$A$1200,$B1048,inv!$T$1:$T$1200,$A1048,inv!$U$1:$U$1200,'DIAS DE INVENTARIO TAT'!H$1)</f>
        <v>0</v>
      </c>
      <c r="I1048">
        <f>+SUMIFS(inv!$D$1:$D$1200,inv!$A$1:$A$1200,$B1048,inv!$T$1:$T$1200,$A1048,inv!$U$1:$U$1200,'DIAS DE INVENTARIO TAT'!I$1)</f>
        <v>0</v>
      </c>
      <c r="J1048">
        <f>+SUMIFS(inv!$D$1:$D$1200,inv!$A$1:$A$1200,$B1048,inv!$T$1:$T$1200,$A1048,inv!$U$1:$U$1200,'DIAS DE INVENTARIO TAT'!J$1)</f>
        <v>0</v>
      </c>
      <c r="K1048">
        <f>+SUMIFS(inv!$D$1:$D$1200,inv!$A$1:$A$1200,$B1048,inv!$T$1:$T$1200,$A1048,inv!$U$1:$U$1200,'DIAS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+SUMIFS(inv!$D$1:$D$1200,inv!$A$1:$A$1200,$B1049,inv!$T$1:$T$1200,$A1049,inv!$U$1:$U$1200,'DIAS DE INVENTARIO TAT'!E$1)</f>
        <v>0</v>
      </c>
      <c r="F1049">
        <f>+SUMIFS(inv!$D$1:$D$1200,inv!$A$1:$A$1200,$B1049,inv!$T$1:$T$1200,$A1049,inv!$U$1:$U$1200,'DIAS DE INVENTARIO TAT'!F$1)</f>
        <v>0</v>
      </c>
      <c r="G1049">
        <f>+SUMIFS(inv!$D$1:$D$1200,inv!$A$1:$A$1200,$B1049,inv!$T$1:$T$1200,$A1049,inv!$U$1:$U$1200,'DIAS DE INVENTARIO TAT'!G$1)</f>
        <v>0</v>
      </c>
      <c r="H1049">
        <f>+SUMIFS(inv!$D$1:$D$1200,inv!$A$1:$A$1200,$B1049,inv!$T$1:$T$1200,$A1049,inv!$U$1:$U$1200,'DIAS DE INVENTARIO TAT'!H$1)</f>
        <v>0</v>
      </c>
      <c r="I1049">
        <f>+SUMIFS(inv!$D$1:$D$1200,inv!$A$1:$A$1200,$B1049,inv!$T$1:$T$1200,$A1049,inv!$U$1:$U$1200,'DIAS DE INVENTARIO TAT'!I$1)</f>
        <v>0</v>
      </c>
      <c r="J1049">
        <f>+SUMIFS(inv!$D$1:$D$1200,inv!$A$1:$A$1200,$B1049,inv!$T$1:$T$1200,$A1049,inv!$U$1:$U$1200,'DIAS DE INVENTARIO TAT'!J$1)</f>
        <v>0</v>
      </c>
      <c r="K1049">
        <f>+SUMIFS(inv!$D$1:$D$1200,inv!$A$1:$A$1200,$B1049,inv!$T$1:$T$1200,$A1049,inv!$U$1:$U$1200,'DIAS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+SUMIFS(inv!$D$1:$D$1200,inv!$A$1:$A$1200,$B1050,inv!$T$1:$T$1200,$A1050,inv!$U$1:$U$1200,'DIAS DE INVENTARIO TAT'!E$1)</f>
        <v>0</v>
      </c>
      <c r="F1050">
        <f>+SUMIFS(inv!$D$1:$D$1200,inv!$A$1:$A$1200,$B1050,inv!$T$1:$T$1200,$A1050,inv!$U$1:$U$1200,'DIAS DE INVENTARIO TAT'!F$1)</f>
        <v>0</v>
      </c>
      <c r="G1050">
        <f>+SUMIFS(inv!$D$1:$D$1200,inv!$A$1:$A$1200,$B1050,inv!$T$1:$T$1200,$A1050,inv!$U$1:$U$1200,'DIAS DE INVENTARIO TAT'!G$1)</f>
        <v>0</v>
      </c>
      <c r="H1050">
        <f>+SUMIFS(inv!$D$1:$D$1200,inv!$A$1:$A$1200,$B1050,inv!$T$1:$T$1200,$A1050,inv!$U$1:$U$1200,'DIAS DE INVENTARIO TAT'!H$1)</f>
        <v>0</v>
      </c>
      <c r="I1050">
        <f>+SUMIFS(inv!$D$1:$D$1200,inv!$A$1:$A$1200,$B1050,inv!$T$1:$T$1200,$A1050,inv!$U$1:$U$1200,'DIAS DE INVENTARIO TAT'!I$1)</f>
        <v>0</v>
      </c>
      <c r="J1050">
        <f>+SUMIFS(inv!$D$1:$D$1200,inv!$A$1:$A$1200,$B1050,inv!$T$1:$T$1200,$A1050,inv!$U$1:$U$1200,'DIAS DE INVENTARIO TAT'!J$1)</f>
        <v>0</v>
      </c>
      <c r="K1050">
        <f>+SUMIFS(inv!$D$1:$D$1200,inv!$A$1:$A$1200,$B1050,inv!$T$1:$T$1200,$A1050,inv!$U$1:$U$1200,'DIAS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+SUMIFS(inv!$D$1:$D$1200,inv!$A$1:$A$1200,$B1051,inv!$T$1:$T$1200,$A1051,inv!$U$1:$U$1200,'DIAS DE INVENTARIO TAT'!E$1)</f>
        <v>0</v>
      </c>
      <c r="F1051">
        <f>+SUMIFS(inv!$D$1:$D$1200,inv!$A$1:$A$1200,$B1051,inv!$T$1:$T$1200,$A1051,inv!$U$1:$U$1200,'DIAS DE INVENTARIO TAT'!F$1)</f>
        <v>0</v>
      </c>
      <c r="G1051">
        <f>+SUMIFS(inv!$D$1:$D$1200,inv!$A$1:$A$1200,$B1051,inv!$T$1:$T$1200,$A1051,inv!$U$1:$U$1200,'DIAS DE INVENTARIO TAT'!G$1)</f>
        <v>0</v>
      </c>
      <c r="H1051">
        <f>+SUMIFS(inv!$D$1:$D$1200,inv!$A$1:$A$1200,$B1051,inv!$T$1:$T$1200,$A1051,inv!$U$1:$U$1200,'DIAS DE INVENTARIO TAT'!H$1)</f>
        <v>0</v>
      </c>
      <c r="I1051">
        <f>+SUMIFS(inv!$D$1:$D$1200,inv!$A$1:$A$1200,$B1051,inv!$T$1:$T$1200,$A1051,inv!$U$1:$U$1200,'DIAS DE INVENTARIO TAT'!I$1)</f>
        <v>0</v>
      </c>
      <c r="J1051">
        <f>+SUMIFS(inv!$D$1:$D$1200,inv!$A$1:$A$1200,$B1051,inv!$T$1:$T$1200,$A1051,inv!$U$1:$U$1200,'DIAS DE INVENTARIO TAT'!J$1)</f>
        <v>0</v>
      </c>
      <c r="K1051">
        <f>+SUMIFS(inv!$D$1:$D$1200,inv!$A$1:$A$1200,$B1051,inv!$T$1:$T$1200,$A1051,inv!$U$1:$U$1200,'DIAS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+SUMIFS(inv!$D$1:$D$1200,inv!$A$1:$A$1200,$B1052,inv!$T$1:$T$1200,$A1052,inv!$U$1:$U$1200,'DIAS DE INVENTARIO TAT'!E$1)</f>
        <v>0</v>
      </c>
      <c r="F1052">
        <f>+SUMIFS(inv!$D$1:$D$1200,inv!$A$1:$A$1200,$B1052,inv!$T$1:$T$1200,$A1052,inv!$U$1:$U$1200,'DIAS DE INVENTARIO TAT'!F$1)</f>
        <v>0</v>
      </c>
      <c r="G1052">
        <f>+SUMIFS(inv!$D$1:$D$1200,inv!$A$1:$A$1200,$B1052,inv!$T$1:$T$1200,$A1052,inv!$U$1:$U$1200,'DIAS DE INVENTARIO TAT'!G$1)</f>
        <v>0</v>
      </c>
      <c r="H1052">
        <f>+SUMIFS(inv!$D$1:$D$1200,inv!$A$1:$A$1200,$B1052,inv!$T$1:$T$1200,$A1052,inv!$U$1:$U$1200,'DIAS DE INVENTARIO TAT'!H$1)</f>
        <v>0</v>
      </c>
      <c r="I1052">
        <f>+SUMIFS(inv!$D$1:$D$1200,inv!$A$1:$A$1200,$B1052,inv!$T$1:$T$1200,$A1052,inv!$U$1:$U$1200,'DIAS DE INVENTARIO TAT'!I$1)</f>
        <v>0</v>
      </c>
      <c r="J1052">
        <f>+SUMIFS(inv!$D$1:$D$1200,inv!$A$1:$A$1200,$B1052,inv!$T$1:$T$1200,$A1052,inv!$U$1:$U$1200,'DIAS DE INVENTARIO TAT'!J$1)</f>
        <v>0</v>
      </c>
      <c r="K1052">
        <f>+SUMIFS(inv!$D$1:$D$1200,inv!$A$1:$A$1200,$B1052,inv!$T$1:$T$1200,$A1052,inv!$U$1:$U$1200,'DIAS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+SUMIFS(inv!$D$1:$D$1200,inv!$A$1:$A$1200,$B1053,inv!$T$1:$T$1200,$A1053,inv!$U$1:$U$1200,'DIAS DE INVENTARIO TAT'!E$1)</f>
        <v>0</v>
      </c>
      <c r="F1053">
        <f>+SUMIFS(inv!$D$1:$D$1200,inv!$A$1:$A$1200,$B1053,inv!$T$1:$T$1200,$A1053,inv!$U$1:$U$1200,'DIAS DE INVENTARIO TAT'!F$1)</f>
        <v>0</v>
      </c>
      <c r="G1053">
        <f>+SUMIFS(inv!$D$1:$D$1200,inv!$A$1:$A$1200,$B1053,inv!$T$1:$T$1200,$A1053,inv!$U$1:$U$1200,'DIAS DE INVENTARIO TAT'!G$1)</f>
        <v>0</v>
      </c>
      <c r="H1053">
        <f>+SUMIFS(inv!$D$1:$D$1200,inv!$A$1:$A$1200,$B1053,inv!$T$1:$T$1200,$A1053,inv!$U$1:$U$1200,'DIAS DE INVENTARIO TAT'!H$1)</f>
        <v>0</v>
      </c>
      <c r="I1053">
        <f>+SUMIFS(inv!$D$1:$D$1200,inv!$A$1:$A$1200,$B1053,inv!$T$1:$T$1200,$A1053,inv!$U$1:$U$1200,'DIAS DE INVENTARIO TAT'!I$1)</f>
        <v>0</v>
      </c>
      <c r="J1053">
        <f>+SUMIFS(inv!$D$1:$D$1200,inv!$A$1:$A$1200,$B1053,inv!$T$1:$T$1200,$A1053,inv!$U$1:$U$1200,'DIAS DE INVENTARIO TAT'!J$1)</f>
        <v>0</v>
      </c>
      <c r="K1053">
        <f>+SUMIFS(inv!$D$1:$D$1200,inv!$A$1:$A$1200,$B1053,inv!$T$1:$T$1200,$A1053,inv!$U$1:$U$1200,'DIAS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+SUMIFS(inv!$D$1:$D$1200,inv!$A$1:$A$1200,$B1054,inv!$T$1:$T$1200,$A1054,inv!$U$1:$U$1200,'DIAS DE INVENTARIO TAT'!E$1)</f>
        <v>0</v>
      </c>
      <c r="F1054">
        <f>+SUMIFS(inv!$D$1:$D$1200,inv!$A$1:$A$1200,$B1054,inv!$T$1:$T$1200,$A1054,inv!$U$1:$U$1200,'DIAS DE INVENTARIO TAT'!F$1)</f>
        <v>0</v>
      </c>
      <c r="G1054">
        <f>+SUMIFS(inv!$D$1:$D$1200,inv!$A$1:$A$1200,$B1054,inv!$T$1:$T$1200,$A1054,inv!$U$1:$U$1200,'DIAS DE INVENTARIO TAT'!G$1)</f>
        <v>0</v>
      </c>
      <c r="H1054">
        <f>+SUMIFS(inv!$D$1:$D$1200,inv!$A$1:$A$1200,$B1054,inv!$T$1:$T$1200,$A1054,inv!$U$1:$U$1200,'DIAS DE INVENTARIO TAT'!H$1)</f>
        <v>0</v>
      </c>
      <c r="I1054">
        <f>+SUMIFS(inv!$D$1:$D$1200,inv!$A$1:$A$1200,$B1054,inv!$T$1:$T$1200,$A1054,inv!$U$1:$U$1200,'DIAS DE INVENTARIO TAT'!I$1)</f>
        <v>0</v>
      </c>
      <c r="J1054">
        <f>+SUMIFS(inv!$D$1:$D$1200,inv!$A$1:$A$1200,$B1054,inv!$T$1:$T$1200,$A1054,inv!$U$1:$U$1200,'DIAS DE INVENTARIO TAT'!J$1)</f>
        <v>0</v>
      </c>
      <c r="K1054">
        <f>+SUMIFS(inv!$D$1:$D$1200,inv!$A$1:$A$1200,$B1054,inv!$T$1:$T$1200,$A1054,inv!$U$1:$U$1200,'DIAS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+SUMIFS(inv!$D$1:$D$1200,inv!$A$1:$A$1200,$B1055,inv!$T$1:$T$1200,$A1055,inv!$U$1:$U$1200,'DIAS DE INVENTARIO TAT'!E$1)</f>
        <v>0</v>
      </c>
      <c r="F1055">
        <f>+SUMIFS(inv!$D$1:$D$1200,inv!$A$1:$A$1200,$B1055,inv!$T$1:$T$1200,$A1055,inv!$U$1:$U$1200,'DIAS DE INVENTARIO TAT'!F$1)</f>
        <v>0</v>
      </c>
      <c r="G1055">
        <f>+SUMIFS(inv!$D$1:$D$1200,inv!$A$1:$A$1200,$B1055,inv!$T$1:$T$1200,$A1055,inv!$U$1:$U$1200,'DIAS DE INVENTARIO TAT'!G$1)</f>
        <v>0</v>
      </c>
      <c r="H1055">
        <f>+SUMIFS(inv!$D$1:$D$1200,inv!$A$1:$A$1200,$B1055,inv!$T$1:$T$1200,$A1055,inv!$U$1:$U$1200,'DIAS DE INVENTARIO TAT'!H$1)</f>
        <v>0</v>
      </c>
      <c r="I1055">
        <f>+SUMIFS(inv!$D$1:$D$1200,inv!$A$1:$A$1200,$B1055,inv!$T$1:$T$1200,$A1055,inv!$U$1:$U$1200,'DIAS DE INVENTARIO TAT'!I$1)</f>
        <v>0</v>
      </c>
      <c r="J1055">
        <f>+SUMIFS(inv!$D$1:$D$1200,inv!$A$1:$A$1200,$B1055,inv!$T$1:$T$1200,$A1055,inv!$U$1:$U$1200,'DIAS DE INVENTARIO TAT'!J$1)</f>
        <v>0</v>
      </c>
      <c r="K1055">
        <f>+SUMIFS(inv!$D$1:$D$1200,inv!$A$1:$A$1200,$B1055,inv!$T$1:$T$1200,$A1055,inv!$U$1:$U$1200,'DIAS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+SUMIFS(inv!$D$1:$D$1200,inv!$A$1:$A$1200,$B1056,inv!$T$1:$T$1200,$A1056,inv!$U$1:$U$1200,'DIAS DE INVENTARIO TAT'!E$1)</f>
        <v>0</v>
      </c>
      <c r="F1056">
        <f>+SUMIFS(inv!$D$1:$D$1200,inv!$A$1:$A$1200,$B1056,inv!$T$1:$T$1200,$A1056,inv!$U$1:$U$1200,'DIAS DE INVENTARIO TAT'!F$1)</f>
        <v>0</v>
      </c>
      <c r="G1056">
        <f>+SUMIFS(inv!$D$1:$D$1200,inv!$A$1:$A$1200,$B1056,inv!$T$1:$T$1200,$A1056,inv!$U$1:$U$1200,'DIAS DE INVENTARIO TAT'!G$1)</f>
        <v>0</v>
      </c>
      <c r="H1056">
        <f>+SUMIFS(inv!$D$1:$D$1200,inv!$A$1:$A$1200,$B1056,inv!$T$1:$T$1200,$A1056,inv!$U$1:$U$1200,'DIAS DE INVENTARIO TAT'!H$1)</f>
        <v>0</v>
      </c>
      <c r="I1056">
        <f>+SUMIFS(inv!$D$1:$D$1200,inv!$A$1:$A$1200,$B1056,inv!$T$1:$T$1200,$A1056,inv!$U$1:$U$1200,'DIAS DE INVENTARIO TAT'!I$1)</f>
        <v>0</v>
      </c>
      <c r="J1056">
        <f>+SUMIFS(inv!$D$1:$D$1200,inv!$A$1:$A$1200,$B1056,inv!$T$1:$T$1200,$A1056,inv!$U$1:$U$1200,'DIAS DE INVENTARIO TAT'!J$1)</f>
        <v>0</v>
      </c>
      <c r="K1056">
        <f>+SUMIFS(inv!$D$1:$D$1200,inv!$A$1:$A$1200,$B1056,inv!$T$1:$T$1200,$A1056,inv!$U$1:$U$1200,'DIAS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+SUMIFS(inv!$D$1:$D$1200,inv!$A$1:$A$1200,$B1057,inv!$T$1:$T$1200,$A1057,inv!$U$1:$U$1200,'DIAS DE INVENTARIO TAT'!E$1)</f>
        <v>0</v>
      </c>
      <c r="F1057">
        <f>+SUMIFS(inv!$D$1:$D$1200,inv!$A$1:$A$1200,$B1057,inv!$T$1:$T$1200,$A1057,inv!$U$1:$U$1200,'DIAS DE INVENTARIO TAT'!F$1)</f>
        <v>0</v>
      </c>
      <c r="G1057">
        <f>+SUMIFS(inv!$D$1:$D$1200,inv!$A$1:$A$1200,$B1057,inv!$T$1:$T$1200,$A1057,inv!$U$1:$U$1200,'DIAS DE INVENTARIO TAT'!G$1)</f>
        <v>0</v>
      </c>
      <c r="H1057">
        <f>+SUMIFS(inv!$D$1:$D$1200,inv!$A$1:$A$1200,$B1057,inv!$T$1:$T$1200,$A1057,inv!$U$1:$U$1200,'DIAS DE INVENTARIO TAT'!H$1)</f>
        <v>0</v>
      </c>
      <c r="I1057">
        <f>+SUMIFS(inv!$D$1:$D$1200,inv!$A$1:$A$1200,$B1057,inv!$T$1:$T$1200,$A1057,inv!$U$1:$U$1200,'DIAS DE INVENTARIO TAT'!I$1)</f>
        <v>0</v>
      </c>
      <c r="J1057">
        <f>+SUMIFS(inv!$D$1:$D$1200,inv!$A$1:$A$1200,$B1057,inv!$T$1:$T$1200,$A1057,inv!$U$1:$U$1200,'DIAS DE INVENTARIO TAT'!J$1)</f>
        <v>0</v>
      </c>
      <c r="K1057">
        <f>+SUMIFS(inv!$D$1:$D$1200,inv!$A$1:$A$1200,$B1057,inv!$T$1:$T$1200,$A1057,inv!$U$1:$U$1200,'DIAS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+SUMIFS(inv!$D$1:$D$1200,inv!$A$1:$A$1200,$B1058,inv!$T$1:$T$1200,$A1058,inv!$U$1:$U$1200,'DIAS DE INVENTARIO TAT'!E$1)</f>
        <v>0</v>
      </c>
      <c r="F1058">
        <f>+SUMIFS(inv!$D$1:$D$1200,inv!$A$1:$A$1200,$B1058,inv!$T$1:$T$1200,$A1058,inv!$U$1:$U$1200,'DIAS DE INVENTARIO TAT'!F$1)</f>
        <v>0</v>
      </c>
      <c r="G1058">
        <f>+SUMIFS(inv!$D$1:$D$1200,inv!$A$1:$A$1200,$B1058,inv!$T$1:$T$1200,$A1058,inv!$U$1:$U$1200,'DIAS DE INVENTARIO TAT'!G$1)</f>
        <v>0</v>
      </c>
      <c r="H1058">
        <f>+SUMIFS(inv!$D$1:$D$1200,inv!$A$1:$A$1200,$B1058,inv!$T$1:$T$1200,$A1058,inv!$U$1:$U$1200,'DIAS DE INVENTARIO TAT'!H$1)</f>
        <v>0</v>
      </c>
      <c r="I1058">
        <f>+SUMIFS(inv!$D$1:$D$1200,inv!$A$1:$A$1200,$B1058,inv!$T$1:$T$1200,$A1058,inv!$U$1:$U$1200,'DIAS DE INVENTARIO TAT'!I$1)</f>
        <v>0</v>
      </c>
      <c r="J1058">
        <f>+SUMIFS(inv!$D$1:$D$1200,inv!$A$1:$A$1200,$B1058,inv!$T$1:$T$1200,$A1058,inv!$U$1:$U$1200,'DIAS DE INVENTARIO TAT'!J$1)</f>
        <v>0</v>
      </c>
      <c r="K1058">
        <f>+SUMIFS(inv!$D$1:$D$1200,inv!$A$1:$A$1200,$B1058,inv!$T$1:$T$1200,$A1058,inv!$U$1:$U$1200,'DIAS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+SUMIFS(inv!$D$1:$D$1200,inv!$A$1:$A$1200,$B1059,inv!$T$1:$T$1200,$A1059,inv!$U$1:$U$1200,'DIAS DE INVENTARIO TAT'!E$1)</f>
        <v>0</v>
      </c>
      <c r="F1059">
        <f>+SUMIFS(inv!$D$1:$D$1200,inv!$A$1:$A$1200,$B1059,inv!$T$1:$T$1200,$A1059,inv!$U$1:$U$1200,'DIAS DE INVENTARIO TAT'!F$1)</f>
        <v>0</v>
      </c>
      <c r="G1059">
        <f>+SUMIFS(inv!$D$1:$D$1200,inv!$A$1:$A$1200,$B1059,inv!$T$1:$T$1200,$A1059,inv!$U$1:$U$1200,'DIAS DE INVENTARIO TAT'!G$1)</f>
        <v>0</v>
      </c>
      <c r="H1059">
        <f>+SUMIFS(inv!$D$1:$D$1200,inv!$A$1:$A$1200,$B1059,inv!$T$1:$T$1200,$A1059,inv!$U$1:$U$1200,'DIAS DE INVENTARIO TAT'!H$1)</f>
        <v>0</v>
      </c>
      <c r="I1059">
        <f>+SUMIFS(inv!$D$1:$D$1200,inv!$A$1:$A$1200,$B1059,inv!$T$1:$T$1200,$A1059,inv!$U$1:$U$1200,'DIAS DE INVENTARIO TAT'!I$1)</f>
        <v>0</v>
      </c>
      <c r="J1059">
        <f>+SUMIFS(inv!$D$1:$D$1200,inv!$A$1:$A$1200,$B1059,inv!$T$1:$T$1200,$A1059,inv!$U$1:$U$1200,'DIAS DE INVENTARIO TAT'!J$1)</f>
        <v>0</v>
      </c>
      <c r="K1059">
        <f>+SUMIFS(inv!$D$1:$D$1200,inv!$A$1:$A$1200,$B1059,inv!$T$1:$T$1200,$A1059,inv!$U$1:$U$1200,'DIAS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+SUMIFS(inv!$D$1:$D$1200,inv!$A$1:$A$1200,$B1060,inv!$T$1:$T$1200,$A1060,inv!$U$1:$U$1200,'DIAS DE INVENTARIO TAT'!E$1)</f>
        <v>0</v>
      </c>
      <c r="F1060">
        <f>+SUMIFS(inv!$D$1:$D$1200,inv!$A$1:$A$1200,$B1060,inv!$T$1:$T$1200,$A1060,inv!$U$1:$U$1200,'DIAS DE INVENTARIO TAT'!F$1)</f>
        <v>0</v>
      </c>
      <c r="G1060">
        <f>+SUMIFS(inv!$D$1:$D$1200,inv!$A$1:$A$1200,$B1060,inv!$T$1:$T$1200,$A1060,inv!$U$1:$U$1200,'DIAS DE INVENTARIO TAT'!G$1)</f>
        <v>0</v>
      </c>
      <c r="H1060">
        <f>+SUMIFS(inv!$D$1:$D$1200,inv!$A$1:$A$1200,$B1060,inv!$T$1:$T$1200,$A1060,inv!$U$1:$U$1200,'DIAS DE INVENTARIO TAT'!H$1)</f>
        <v>0</v>
      </c>
      <c r="I1060">
        <f>+SUMIFS(inv!$D$1:$D$1200,inv!$A$1:$A$1200,$B1060,inv!$T$1:$T$1200,$A1060,inv!$U$1:$U$1200,'DIAS DE INVENTARIO TAT'!I$1)</f>
        <v>0</v>
      </c>
      <c r="J1060">
        <f>+SUMIFS(inv!$D$1:$D$1200,inv!$A$1:$A$1200,$B1060,inv!$T$1:$T$1200,$A1060,inv!$U$1:$U$1200,'DIAS DE INVENTARIO TAT'!J$1)</f>
        <v>0</v>
      </c>
      <c r="K1060">
        <f>+SUMIFS(inv!$D$1:$D$1200,inv!$A$1:$A$1200,$B1060,inv!$T$1:$T$1200,$A1060,inv!$U$1:$U$1200,'DIAS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+SUMIFS(inv!$D$1:$D$1200,inv!$A$1:$A$1200,$B1061,inv!$T$1:$T$1200,$A1061,inv!$U$1:$U$1200,'DIAS DE INVENTARIO TAT'!E$1)</f>
        <v>0</v>
      </c>
      <c r="F1061">
        <f>+SUMIFS(inv!$D$1:$D$1200,inv!$A$1:$A$1200,$B1061,inv!$T$1:$T$1200,$A1061,inv!$U$1:$U$1200,'DIAS DE INVENTARIO TAT'!F$1)</f>
        <v>0</v>
      </c>
      <c r="G1061">
        <f>+SUMIFS(inv!$D$1:$D$1200,inv!$A$1:$A$1200,$B1061,inv!$T$1:$T$1200,$A1061,inv!$U$1:$U$1200,'DIAS DE INVENTARIO TAT'!G$1)</f>
        <v>0</v>
      </c>
      <c r="H1061">
        <f>+SUMIFS(inv!$D$1:$D$1200,inv!$A$1:$A$1200,$B1061,inv!$T$1:$T$1200,$A1061,inv!$U$1:$U$1200,'DIAS DE INVENTARIO TAT'!H$1)</f>
        <v>0</v>
      </c>
      <c r="I1061">
        <f>+SUMIFS(inv!$D$1:$D$1200,inv!$A$1:$A$1200,$B1061,inv!$T$1:$T$1200,$A1061,inv!$U$1:$U$1200,'DIAS DE INVENTARIO TAT'!I$1)</f>
        <v>0</v>
      </c>
      <c r="J1061">
        <f>+SUMIFS(inv!$D$1:$D$1200,inv!$A$1:$A$1200,$B1061,inv!$T$1:$T$1200,$A1061,inv!$U$1:$U$1200,'DIAS DE INVENTARIO TAT'!J$1)</f>
        <v>0</v>
      </c>
      <c r="K1061">
        <f>+SUMIFS(inv!$D$1:$D$1200,inv!$A$1:$A$1200,$B1061,inv!$T$1:$T$1200,$A1061,inv!$U$1:$U$1200,'DIAS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+SUMIFS(inv!$D$1:$D$1200,inv!$A$1:$A$1200,$B1062,inv!$T$1:$T$1200,$A1062,inv!$U$1:$U$1200,'DIAS DE INVENTARIO TAT'!E$1)</f>
        <v>0</v>
      </c>
      <c r="F1062">
        <f>+SUMIFS(inv!$D$1:$D$1200,inv!$A$1:$A$1200,$B1062,inv!$T$1:$T$1200,$A1062,inv!$U$1:$U$1200,'DIAS DE INVENTARIO TAT'!F$1)</f>
        <v>0</v>
      </c>
      <c r="G1062">
        <f>+SUMIFS(inv!$D$1:$D$1200,inv!$A$1:$A$1200,$B1062,inv!$T$1:$T$1200,$A1062,inv!$U$1:$U$1200,'DIAS DE INVENTARIO TAT'!G$1)</f>
        <v>0</v>
      </c>
      <c r="H1062">
        <f>+SUMIFS(inv!$D$1:$D$1200,inv!$A$1:$A$1200,$B1062,inv!$T$1:$T$1200,$A1062,inv!$U$1:$U$1200,'DIAS DE INVENTARIO TAT'!H$1)</f>
        <v>0</v>
      </c>
      <c r="I1062">
        <f>+SUMIFS(inv!$D$1:$D$1200,inv!$A$1:$A$1200,$B1062,inv!$T$1:$T$1200,$A1062,inv!$U$1:$U$1200,'DIAS DE INVENTARIO TAT'!I$1)</f>
        <v>0</v>
      </c>
      <c r="J1062">
        <f>+SUMIFS(inv!$D$1:$D$1200,inv!$A$1:$A$1200,$B1062,inv!$T$1:$T$1200,$A1062,inv!$U$1:$U$1200,'DIAS DE INVENTARIO TAT'!J$1)</f>
        <v>0</v>
      </c>
      <c r="K1062">
        <f>+SUMIFS(inv!$D$1:$D$1200,inv!$A$1:$A$1200,$B1062,inv!$T$1:$T$1200,$A1062,inv!$U$1:$U$1200,'DIAS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+SUMIFS(inv!$D$1:$D$1200,inv!$A$1:$A$1200,$B1063,inv!$T$1:$T$1200,$A1063,inv!$U$1:$U$1200,'DIAS DE INVENTARIO TAT'!E$1)</f>
        <v>0</v>
      </c>
      <c r="F1063">
        <f>+SUMIFS(inv!$D$1:$D$1200,inv!$A$1:$A$1200,$B1063,inv!$T$1:$T$1200,$A1063,inv!$U$1:$U$1200,'DIAS DE INVENTARIO TAT'!F$1)</f>
        <v>0</v>
      </c>
      <c r="G1063">
        <f>+SUMIFS(inv!$D$1:$D$1200,inv!$A$1:$A$1200,$B1063,inv!$T$1:$T$1200,$A1063,inv!$U$1:$U$1200,'DIAS DE INVENTARIO TAT'!G$1)</f>
        <v>0</v>
      </c>
      <c r="H1063">
        <f>+SUMIFS(inv!$D$1:$D$1200,inv!$A$1:$A$1200,$B1063,inv!$T$1:$T$1200,$A1063,inv!$U$1:$U$1200,'DIAS DE INVENTARIO TAT'!H$1)</f>
        <v>0</v>
      </c>
      <c r="I1063">
        <f>+SUMIFS(inv!$D$1:$D$1200,inv!$A$1:$A$1200,$B1063,inv!$T$1:$T$1200,$A1063,inv!$U$1:$U$1200,'DIAS DE INVENTARIO TAT'!I$1)</f>
        <v>0</v>
      </c>
      <c r="J1063">
        <f>+SUMIFS(inv!$D$1:$D$1200,inv!$A$1:$A$1200,$B1063,inv!$T$1:$T$1200,$A1063,inv!$U$1:$U$1200,'DIAS DE INVENTARIO TAT'!J$1)</f>
        <v>0</v>
      </c>
      <c r="K1063">
        <f>+SUMIFS(inv!$D$1:$D$1200,inv!$A$1:$A$1200,$B1063,inv!$T$1:$T$1200,$A1063,inv!$U$1:$U$1200,'DIAS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+SUMIFS(inv!$D$1:$D$1200,inv!$A$1:$A$1200,$B1064,inv!$T$1:$T$1200,$A1064,inv!$U$1:$U$1200,'DIAS DE INVENTARIO TAT'!E$1)</f>
        <v>0</v>
      </c>
      <c r="F1064">
        <f>+SUMIFS(inv!$D$1:$D$1200,inv!$A$1:$A$1200,$B1064,inv!$T$1:$T$1200,$A1064,inv!$U$1:$U$1200,'DIAS DE INVENTARIO TAT'!F$1)</f>
        <v>0</v>
      </c>
      <c r="G1064">
        <f>+SUMIFS(inv!$D$1:$D$1200,inv!$A$1:$A$1200,$B1064,inv!$T$1:$T$1200,$A1064,inv!$U$1:$U$1200,'DIAS DE INVENTARIO TAT'!G$1)</f>
        <v>0</v>
      </c>
      <c r="H1064">
        <f>+SUMIFS(inv!$D$1:$D$1200,inv!$A$1:$A$1200,$B1064,inv!$T$1:$T$1200,$A1064,inv!$U$1:$U$1200,'DIAS DE INVENTARIO TAT'!H$1)</f>
        <v>0</v>
      </c>
      <c r="I1064">
        <f>+SUMIFS(inv!$D$1:$D$1200,inv!$A$1:$A$1200,$B1064,inv!$T$1:$T$1200,$A1064,inv!$U$1:$U$1200,'DIAS DE INVENTARIO TAT'!I$1)</f>
        <v>0</v>
      </c>
      <c r="J1064">
        <f>+SUMIFS(inv!$D$1:$D$1200,inv!$A$1:$A$1200,$B1064,inv!$T$1:$T$1200,$A1064,inv!$U$1:$U$1200,'DIAS DE INVENTARIO TAT'!J$1)</f>
        <v>0</v>
      </c>
      <c r="K1064">
        <f>+SUMIFS(inv!$D$1:$D$1200,inv!$A$1:$A$1200,$B1064,inv!$T$1:$T$1200,$A1064,inv!$U$1:$U$1200,'DIAS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+SUMIFS(inv!$D$1:$D$1200,inv!$A$1:$A$1200,$B1065,inv!$T$1:$T$1200,$A1065,inv!$U$1:$U$1200,'DIAS DE INVENTARIO TAT'!E$1)</f>
        <v>0</v>
      </c>
      <c r="F1065">
        <f>+SUMIFS(inv!$D$1:$D$1200,inv!$A$1:$A$1200,$B1065,inv!$T$1:$T$1200,$A1065,inv!$U$1:$U$1200,'DIAS DE INVENTARIO TAT'!F$1)</f>
        <v>0</v>
      </c>
      <c r="G1065">
        <f>+SUMIFS(inv!$D$1:$D$1200,inv!$A$1:$A$1200,$B1065,inv!$T$1:$T$1200,$A1065,inv!$U$1:$U$1200,'DIAS DE INVENTARIO TAT'!G$1)</f>
        <v>0</v>
      </c>
      <c r="H1065">
        <f>+SUMIFS(inv!$D$1:$D$1200,inv!$A$1:$A$1200,$B1065,inv!$T$1:$T$1200,$A1065,inv!$U$1:$U$1200,'DIAS DE INVENTARIO TAT'!H$1)</f>
        <v>0</v>
      </c>
      <c r="I1065">
        <f>+SUMIFS(inv!$D$1:$D$1200,inv!$A$1:$A$1200,$B1065,inv!$T$1:$T$1200,$A1065,inv!$U$1:$U$1200,'DIAS DE INVENTARIO TAT'!I$1)</f>
        <v>0</v>
      </c>
      <c r="J1065">
        <f>+SUMIFS(inv!$D$1:$D$1200,inv!$A$1:$A$1200,$B1065,inv!$T$1:$T$1200,$A1065,inv!$U$1:$U$1200,'DIAS DE INVENTARIO TAT'!J$1)</f>
        <v>0</v>
      </c>
      <c r="K1065">
        <f>+SUMIFS(inv!$D$1:$D$1200,inv!$A$1:$A$1200,$B1065,inv!$T$1:$T$1200,$A1065,inv!$U$1:$U$1200,'DIAS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+SUMIFS(inv!$D$1:$D$1200,inv!$A$1:$A$1200,$B1066,inv!$T$1:$T$1200,$A1066,inv!$U$1:$U$1200,'DIAS DE INVENTARIO TAT'!E$1)</f>
        <v>0</v>
      </c>
      <c r="F1066">
        <f>+SUMIFS(inv!$D$1:$D$1200,inv!$A$1:$A$1200,$B1066,inv!$T$1:$T$1200,$A1066,inv!$U$1:$U$1200,'DIAS DE INVENTARIO TAT'!F$1)</f>
        <v>0</v>
      </c>
      <c r="G1066">
        <f>+SUMIFS(inv!$D$1:$D$1200,inv!$A$1:$A$1200,$B1066,inv!$T$1:$T$1200,$A1066,inv!$U$1:$U$1200,'DIAS DE INVENTARIO TAT'!G$1)</f>
        <v>0</v>
      </c>
      <c r="H1066">
        <f>+SUMIFS(inv!$D$1:$D$1200,inv!$A$1:$A$1200,$B1066,inv!$T$1:$T$1200,$A1066,inv!$U$1:$U$1200,'DIAS DE INVENTARIO TAT'!H$1)</f>
        <v>0</v>
      </c>
      <c r="I1066">
        <f>+SUMIFS(inv!$D$1:$D$1200,inv!$A$1:$A$1200,$B1066,inv!$T$1:$T$1200,$A1066,inv!$U$1:$U$1200,'DIAS DE INVENTARIO TAT'!I$1)</f>
        <v>0</v>
      </c>
      <c r="J1066">
        <f>+SUMIFS(inv!$D$1:$D$1200,inv!$A$1:$A$1200,$B1066,inv!$T$1:$T$1200,$A1066,inv!$U$1:$U$1200,'DIAS DE INVENTARIO TAT'!J$1)</f>
        <v>0</v>
      </c>
      <c r="K1066">
        <f>+SUMIFS(inv!$D$1:$D$1200,inv!$A$1:$A$1200,$B1066,inv!$T$1:$T$1200,$A1066,inv!$U$1:$U$1200,'DIAS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+SUMIFS(inv!$D$1:$D$1200,inv!$A$1:$A$1200,$B1067,inv!$T$1:$T$1200,$A1067,inv!$U$1:$U$1200,'DIAS DE INVENTARIO TAT'!E$1)</f>
        <v>0</v>
      </c>
      <c r="F1067">
        <f>+SUMIFS(inv!$D$1:$D$1200,inv!$A$1:$A$1200,$B1067,inv!$T$1:$T$1200,$A1067,inv!$U$1:$U$1200,'DIAS DE INVENTARIO TAT'!F$1)</f>
        <v>0</v>
      </c>
      <c r="G1067">
        <f>+SUMIFS(inv!$D$1:$D$1200,inv!$A$1:$A$1200,$B1067,inv!$T$1:$T$1200,$A1067,inv!$U$1:$U$1200,'DIAS DE INVENTARIO TAT'!G$1)</f>
        <v>0</v>
      </c>
      <c r="H1067">
        <f>+SUMIFS(inv!$D$1:$D$1200,inv!$A$1:$A$1200,$B1067,inv!$T$1:$T$1200,$A1067,inv!$U$1:$U$1200,'DIAS DE INVENTARIO TAT'!H$1)</f>
        <v>0</v>
      </c>
      <c r="I1067">
        <f>+SUMIFS(inv!$D$1:$D$1200,inv!$A$1:$A$1200,$B1067,inv!$T$1:$T$1200,$A1067,inv!$U$1:$U$1200,'DIAS DE INVENTARIO TAT'!I$1)</f>
        <v>0</v>
      </c>
      <c r="J1067">
        <f>+SUMIFS(inv!$D$1:$D$1200,inv!$A$1:$A$1200,$B1067,inv!$T$1:$T$1200,$A1067,inv!$U$1:$U$1200,'DIAS DE INVENTARIO TAT'!J$1)</f>
        <v>0</v>
      </c>
      <c r="K1067">
        <f>+SUMIFS(inv!$D$1:$D$1200,inv!$A$1:$A$1200,$B1067,inv!$T$1:$T$1200,$A1067,inv!$U$1:$U$1200,'DIAS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+SUMIFS(inv!$D$1:$D$1200,inv!$A$1:$A$1200,$B1068,inv!$T$1:$T$1200,$A1068,inv!$U$1:$U$1200,'DIAS DE INVENTARIO TAT'!E$1)</f>
        <v>0</v>
      </c>
      <c r="F1068">
        <f>+SUMIFS(inv!$D$1:$D$1200,inv!$A$1:$A$1200,$B1068,inv!$T$1:$T$1200,$A1068,inv!$U$1:$U$1200,'DIAS DE INVENTARIO TAT'!F$1)</f>
        <v>0</v>
      </c>
      <c r="G1068">
        <f>+SUMIFS(inv!$D$1:$D$1200,inv!$A$1:$A$1200,$B1068,inv!$T$1:$T$1200,$A1068,inv!$U$1:$U$1200,'DIAS DE INVENTARIO TAT'!G$1)</f>
        <v>0</v>
      </c>
      <c r="H1068">
        <f>+SUMIFS(inv!$D$1:$D$1200,inv!$A$1:$A$1200,$B1068,inv!$T$1:$T$1200,$A1068,inv!$U$1:$U$1200,'DIAS DE INVENTARIO TAT'!H$1)</f>
        <v>0</v>
      </c>
      <c r="I1068">
        <f>+SUMIFS(inv!$D$1:$D$1200,inv!$A$1:$A$1200,$B1068,inv!$T$1:$T$1200,$A1068,inv!$U$1:$U$1200,'DIAS DE INVENTARIO TAT'!I$1)</f>
        <v>0</v>
      </c>
      <c r="J1068">
        <f>+SUMIFS(inv!$D$1:$D$1200,inv!$A$1:$A$1200,$B1068,inv!$T$1:$T$1200,$A1068,inv!$U$1:$U$1200,'DIAS DE INVENTARIO TAT'!J$1)</f>
        <v>0</v>
      </c>
      <c r="K1068">
        <f>+SUMIFS(inv!$D$1:$D$1200,inv!$A$1:$A$1200,$B1068,inv!$T$1:$T$1200,$A1068,inv!$U$1:$U$1200,'DIAS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+SUMIFS(inv!$D$1:$D$1200,inv!$A$1:$A$1200,$B1069,inv!$T$1:$T$1200,$A1069,inv!$U$1:$U$1200,'DIAS DE INVENTARIO TAT'!E$1)</f>
        <v>0</v>
      </c>
      <c r="F1069">
        <f>+SUMIFS(inv!$D$1:$D$1200,inv!$A$1:$A$1200,$B1069,inv!$T$1:$T$1200,$A1069,inv!$U$1:$U$1200,'DIAS DE INVENTARIO TAT'!F$1)</f>
        <v>0</v>
      </c>
      <c r="G1069">
        <f>+SUMIFS(inv!$D$1:$D$1200,inv!$A$1:$A$1200,$B1069,inv!$T$1:$T$1200,$A1069,inv!$U$1:$U$1200,'DIAS DE INVENTARIO TAT'!G$1)</f>
        <v>0</v>
      </c>
      <c r="H1069">
        <f>+SUMIFS(inv!$D$1:$D$1200,inv!$A$1:$A$1200,$B1069,inv!$T$1:$T$1200,$A1069,inv!$U$1:$U$1200,'DIAS DE INVENTARIO TAT'!H$1)</f>
        <v>0</v>
      </c>
      <c r="I1069">
        <f>+SUMIFS(inv!$D$1:$D$1200,inv!$A$1:$A$1200,$B1069,inv!$T$1:$T$1200,$A1069,inv!$U$1:$U$1200,'DIAS DE INVENTARIO TAT'!I$1)</f>
        <v>0</v>
      </c>
      <c r="J1069">
        <f>+SUMIFS(inv!$D$1:$D$1200,inv!$A$1:$A$1200,$B1069,inv!$T$1:$T$1200,$A1069,inv!$U$1:$U$1200,'DIAS DE INVENTARIO TAT'!J$1)</f>
        <v>0</v>
      </c>
      <c r="K1069">
        <f>+SUMIFS(inv!$D$1:$D$1200,inv!$A$1:$A$1200,$B1069,inv!$T$1:$T$1200,$A1069,inv!$U$1:$U$1200,'DIAS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+SUMIFS(inv!$D$1:$D$1200,inv!$A$1:$A$1200,$B1070,inv!$T$1:$T$1200,$A1070,inv!$U$1:$U$1200,'DIAS DE INVENTARIO TAT'!E$1)</f>
        <v>0</v>
      </c>
      <c r="F1070">
        <f>+SUMIFS(inv!$D$1:$D$1200,inv!$A$1:$A$1200,$B1070,inv!$T$1:$T$1200,$A1070,inv!$U$1:$U$1200,'DIAS DE INVENTARIO TAT'!F$1)</f>
        <v>0</v>
      </c>
      <c r="G1070">
        <f>+SUMIFS(inv!$D$1:$D$1200,inv!$A$1:$A$1200,$B1070,inv!$T$1:$T$1200,$A1070,inv!$U$1:$U$1200,'DIAS DE INVENTARIO TAT'!G$1)</f>
        <v>0</v>
      </c>
      <c r="H1070">
        <f>+SUMIFS(inv!$D$1:$D$1200,inv!$A$1:$A$1200,$B1070,inv!$T$1:$T$1200,$A1070,inv!$U$1:$U$1200,'DIAS DE INVENTARIO TAT'!H$1)</f>
        <v>0</v>
      </c>
      <c r="I1070">
        <f>+SUMIFS(inv!$D$1:$D$1200,inv!$A$1:$A$1200,$B1070,inv!$T$1:$T$1200,$A1070,inv!$U$1:$U$1200,'DIAS DE INVENTARIO TAT'!I$1)</f>
        <v>0</v>
      </c>
      <c r="J1070">
        <f>+SUMIFS(inv!$D$1:$D$1200,inv!$A$1:$A$1200,$B1070,inv!$T$1:$T$1200,$A1070,inv!$U$1:$U$1200,'DIAS DE INVENTARIO TAT'!J$1)</f>
        <v>0</v>
      </c>
      <c r="K1070">
        <f>+SUMIFS(inv!$D$1:$D$1200,inv!$A$1:$A$1200,$B1070,inv!$T$1:$T$1200,$A1070,inv!$U$1:$U$1200,'DIAS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+SUMIFS(inv!$D$1:$D$1200,inv!$A$1:$A$1200,$B1071,inv!$T$1:$T$1200,$A1071,inv!$U$1:$U$1200,'DIAS DE INVENTARIO TAT'!E$1)</f>
        <v>0</v>
      </c>
      <c r="F1071">
        <f>+SUMIFS(inv!$D$1:$D$1200,inv!$A$1:$A$1200,$B1071,inv!$T$1:$T$1200,$A1071,inv!$U$1:$U$1200,'DIAS DE INVENTARIO TAT'!F$1)</f>
        <v>0</v>
      </c>
      <c r="G1071">
        <f>+SUMIFS(inv!$D$1:$D$1200,inv!$A$1:$A$1200,$B1071,inv!$T$1:$T$1200,$A1071,inv!$U$1:$U$1200,'DIAS DE INVENTARIO TAT'!G$1)</f>
        <v>0</v>
      </c>
      <c r="H1071">
        <f>+SUMIFS(inv!$D$1:$D$1200,inv!$A$1:$A$1200,$B1071,inv!$T$1:$T$1200,$A1071,inv!$U$1:$U$1200,'DIAS DE INVENTARIO TAT'!H$1)</f>
        <v>0</v>
      </c>
      <c r="I1071">
        <f>+SUMIFS(inv!$D$1:$D$1200,inv!$A$1:$A$1200,$B1071,inv!$T$1:$T$1200,$A1071,inv!$U$1:$U$1200,'DIAS DE INVENTARIO TAT'!I$1)</f>
        <v>0</v>
      </c>
      <c r="J1071">
        <f>+SUMIFS(inv!$D$1:$D$1200,inv!$A$1:$A$1200,$B1071,inv!$T$1:$T$1200,$A1071,inv!$U$1:$U$1200,'DIAS DE INVENTARIO TAT'!J$1)</f>
        <v>0</v>
      </c>
      <c r="K1071">
        <f>+SUMIFS(inv!$D$1:$D$1200,inv!$A$1:$A$1200,$B1071,inv!$T$1:$T$1200,$A1071,inv!$U$1:$U$1200,'DIAS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+SUMIFS(inv!$D$1:$D$1200,inv!$A$1:$A$1200,$B1072,inv!$T$1:$T$1200,$A1072,inv!$U$1:$U$1200,'DIAS DE INVENTARIO TAT'!E$1)</f>
        <v>0</v>
      </c>
      <c r="F1072">
        <f>+SUMIFS(inv!$D$1:$D$1200,inv!$A$1:$A$1200,$B1072,inv!$T$1:$T$1200,$A1072,inv!$U$1:$U$1200,'DIAS DE INVENTARIO TAT'!F$1)</f>
        <v>0</v>
      </c>
      <c r="G1072">
        <f>+SUMIFS(inv!$D$1:$D$1200,inv!$A$1:$A$1200,$B1072,inv!$T$1:$T$1200,$A1072,inv!$U$1:$U$1200,'DIAS DE INVENTARIO TAT'!G$1)</f>
        <v>0</v>
      </c>
      <c r="H1072">
        <f>+SUMIFS(inv!$D$1:$D$1200,inv!$A$1:$A$1200,$B1072,inv!$T$1:$T$1200,$A1072,inv!$U$1:$U$1200,'DIAS DE INVENTARIO TAT'!H$1)</f>
        <v>0</v>
      </c>
      <c r="I1072">
        <f>+SUMIFS(inv!$D$1:$D$1200,inv!$A$1:$A$1200,$B1072,inv!$T$1:$T$1200,$A1072,inv!$U$1:$U$1200,'DIAS DE INVENTARIO TAT'!I$1)</f>
        <v>0</v>
      </c>
      <c r="J1072">
        <f>+SUMIFS(inv!$D$1:$D$1200,inv!$A$1:$A$1200,$B1072,inv!$T$1:$T$1200,$A1072,inv!$U$1:$U$1200,'DIAS DE INVENTARIO TAT'!J$1)</f>
        <v>0</v>
      </c>
      <c r="K1072">
        <f>+SUMIFS(inv!$D$1:$D$1200,inv!$A$1:$A$1200,$B1072,inv!$T$1:$T$1200,$A1072,inv!$U$1:$U$1200,'DIAS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+SUMIFS(inv!$D$1:$D$1200,inv!$A$1:$A$1200,$B1073,inv!$T$1:$T$1200,$A1073,inv!$U$1:$U$1200,'DIAS DE INVENTARIO TAT'!E$1)</f>
        <v>0</v>
      </c>
      <c r="F1073">
        <f>+SUMIFS(inv!$D$1:$D$1200,inv!$A$1:$A$1200,$B1073,inv!$T$1:$T$1200,$A1073,inv!$U$1:$U$1200,'DIAS DE INVENTARIO TAT'!F$1)</f>
        <v>0</v>
      </c>
      <c r="G1073">
        <f>+SUMIFS(inv!$D$1:$D$1200,inv!$A$1:$A$1200,$B1073,inv!$T$1:$T$1200,$A1073,inv!$U$1:$U$1200,'DIAS DE INVENTARIO TAT'!G$1)</f>
        <v>0</v>
      </c>
      <c r="H1073">
        <f>+SUMIFS(inv!$D$1:$D$1200,inv!$A$1:$A$1200,$B1073,inv!$T$1:$T$1200,$A1073,inv!$U$1:$U$1200,'DIAS DE INVENTARIO TAT'!H$1)</f>
        <v>0</v>
      </c>
      <c r="I1073">
        <f>+SUMIFS(inv!$D$1:$D$1200,inv!$A$1:$A$1200,$B1073,inv!$T$1:$T$1200,$A1073,inv!$U$1:$U$1200,'DIAS DE INVENTARIO TAT'!I$1)</f>
        <v>0</v>
      </c>
      <c r="J1073">
        <f>+SUMIFS(inv!$D$1:$D$1200,inv!$A$1:$A$1200,$B1073,inv!$T$1:$T$1200,$A1073,inv!$U$1:$U$1200,'DIAS DE INVENTARIO TAT'!J$1)</f>
        <v>0</v>
      </c>
      <c r="K1073">
        <f>+SUMIFS(inv!$D$1:$D$1200,inv!$A$1:$A$1200,$B1073,inv!$T$1:$T$1200,$A1073,inv!$U$1:$U$1200,'DIAS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+SUMIFS(inv!$D$1:$D$1200,inv!$A$1:$A$1200,$B1074,inv!$T$1:$T$1200,$A1074,inv!$U$1:$U$1200,'DIAS DE INVENTARIO TAT'!E$1)</f>
        <v>0</v>
      </c>
      <c r="F1074">
        <f>+SUMIFS(inv!$D$1:$D$1200,inv!$A$1:$A$1200,$B1074,inv!$T$1:$T$1200,$A1074,inv!$U$1:$U$1200,'DIAS DE INVENTARIO TAT'!F$1)</f>
        <v>0</v>
      </c>
      <c r="G1074">
        <f>+SUMIFS(inv!$D$1:$D$1200,inv!$A$1:$A$1200,$B1074,inv!$T$1:$T$1200,$A1074,inv!$U$1:$U$1200,'DIAS DE INVENTARIO TAT'!G$1)</f>
        <v>0</v>
      </c>
      <c r="H1074">
        <f>+SUMIFS(inv!$D$1:$D$1200,inv!$A$1:$A$1200,$B1074,inv!$T$1:$T$1200,$A1074,inv!$U$1:$U$1200,'DIAS DE INVENTARIO TAT'!H$1)</f>
        <v>0</v>
      </c>
      <c r="I1074">
        <f>+SUMIFS(inv!$D$1:$D$1200,inv!$A$1:$A$1200,$B1074,inv!$T$1:$T$1200,$A1074,inv!$U$1:$U$1200,'DIAS DE INVENTARIO TAT'!I$1)</f>
        <v>0</v>
      </c>
      <c r="J1074">
        <f>+SUMIFS(inv!$D$1:$D$1200,inv!$A$1:$A$1200,$B1074,inv!$T$1:$T$1200,$A1074,inv!$U$1:$U$1200,'DIAS DE INVENTARIO TAT'!J$1)</f>
        <v>0</v>
      </c>
      <c r="K1074">
        <f>+SUMIFS(inv!$D$1:$D$1200,inv!$A$1:$A$1200,$B1074,inv!$T$1:$T$1200,$A1074,inv!$U$1:$U$1200,'DIAS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+SUMIFS(inv!$D$1:$D$1200,inv!$A$1:$A$1200,$B1075,inv!$T$1:$T$1200,$A1075,inv!$U$1:$U$1200,'DIAS DE INVENTARIO TAT'!E$1)</f>
        <v>0</v>
      </c>
      <c r="F1075">
        <f>+SUMIFS(inv!$D$1:$D$1200,inv!$A$1:$A$1200,$B1075,inv!$T$1:$T$1200,$A1075,inv!$U$1:$U$1200,'DIAS DE INVENTARIO TAT'!F$1)</f>
        <v>0</v>
      </c>
      <c r="G1075">
        <f>+SUMIFS(inv!$D$1:$D$1200,inv!$A$1:$A$1200,$B1075,inv!$T$1:$T$1200,$A1075,inv!$U$1:$U$1200,'DIAS DE INVENTARIO TAT'!G$1)</f>
        <v>0</v>
      </c>
      <c r="H1075">
        <f>+SUMIFS(inv!$D$1:$D$1200,inv!$A$1:$A$1200,$B1075,inv!$T$1:$T$1200,$A1075,inv!$U$1:$U$1200,'DIAS DE INVENTARIO TAT'!H$1)</f>
        <v>0</v>
      </c>
      <c r="I1075">
        <f>+SUMIFS(inv!$D$1:$D$1200,inv!$A$1:$A$1200,$B1075,inv!$T$1:$T$1200,$A1075,inv!$U$1:$U$1200,'DIAS DE INVENTARIO TAT'!I$1)</f>
        <v>0</v>
      </c>
      <c r="J1075">
        <f>+SUMIFS(inv!$D$1:$D$1200,inv!$A$1:$A$1200,$B1075,inv!$T$1:$T$1200,$A1075,inv!$U$1:$U$1200,'DIAS DE INVENTARIO TAT'!J$1)</f>
        <v>0</v>
      </c>
      <c r="K1075">
        <f>+SUMIFS(inv!$D$1:$D$1200,inv!$A$1:$A$1200,$B1075,inv!$T$1:$T$1200,$A1075,inv!$U$1:$U$1200,'DIAS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+SUMIFS(inv!$D$1:$D$1200,inv!$A$1:$A$1200,$B1076,inv!$T$1:$T$1200,$A1076,inv!$U$1:$U$1200,'DIAS DE INVENTARIO TAT'!E$1)</f>
        <v>0</v>
      </c>
      <c r="F1076">
        <f>+SUMIFS(inv!$D$1:$D$1200,inv!$A$1:$A$1200,$B1076,inv!$T$1:$T$1200,$A1076,inv!$U$1:$U$1200,'DIAS DE INVENTARIO TAT'!F$1)</f>
        <v>0</v>
      </c>
      <c r="G1076">
        <f>+SUMIFS(inv!$D$1:$D$1200,inv!$A$1:$A$1200,$B1076,inv!$T$1:$T$1200,$A1076,inv!$U$1:$U$1200,'DIAS DE INVENTARIO TAT'!G$1)</f>
        <v>0</v>
      </c>
      <c r="H1076">
        <f>+SUMIFS(inv!$D$1:$D$1200,inv!$A$1:$A$1200,$B1076,inv!$T$1:$T$1200,$A1076,inv!$U$1:$U$1200,'DIAS DE INVENTARIO TAT'!H$1)</f>
        <v>0</v>
      </c>
      <c r="I1076">
        <f>+SUMIFS(inv!$D$1:$D$1200,inv!$A$1:$A$1200,$B1076,inv!$T$1:$T$1200,$A1076,inv!$U$1:$U$1200,'DIAS DE INVENTARIO TAT'!I$1)</f>
        <v>0</v>
      </c>
      <c r="J1076">
        <f>+SUMIFS(inv!$D$1:$D$1200,inv!$A$1:$A$1200,$B1076,inv!$T$1:$T$1200,$A1076,inv!$U$1:$U$1200,'DIAS DE INVENTARIO TAT'!J$1)</f>
        <v>0</v>
      </c>
      <c r="K1076">
        <f>+SUMIFS(inv!$D$1:$D$1200,inv!$A$1:$A$1200,$B1076,inv!$T$1:$T$1200,$A1076,inv!$U$1:$U$1200,'DIAS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+SUMIFS(inv!$D$1:$D$1200,inv!$A$1:$A$1200,$B1077,inv!$T$1:$T$1200,$A1077,inv!$U$1:$U$1200,'DIAS DE INVENTARIO TAT'!E$1)</f>
        <v>0</v>
      </c>
      <c r="F1077">
        <f>+SUMIFS(inv!$D$1:$D$1200,inv!$A$1:$A$1200,$B1077,inv!$T$1:$T$1200,$A1077,inv!$U$1:$U$1200,'DIAS DE INVENTARIO TAT'!F$1)</f>
        <v>0</v>
      </c>
      <c r="G1077">
        <f>+SUMIFS(inv!$D$1:$D$1200,inv!$A$1:$A$1200,$B1077,inv!$T$1:$T$1200,$A1077,inv!$U$1:$U$1200,'DIAS DE INVENTARIO TAT'!G$1)</f>
        <v>0</v>
      </c>
      <c r="H1077">
        <f>+SUMIFS(inv!$D$1:$D$1200,inv!$A$1:$A$1200,$B1077,inv!$T$1:$T$1200,$A1077,inv!$U$1:$U$1200,'DIAS DE INVENTARIO TAT'!H$1)</f>
        <v>0</v>
      </c>
      <c r="I1077">
        <f>+SUMIFS(inv!$D$1:$D$1200,inv!$A$1:$A$1200,$B1077,inv!$T$1:$T$1200,$A1077,inv!$U$1:$U$1200,'DIAS DE INVENTARIO TAT'!I$1)</f>
        <v>0</v>
      </c>
      <c r="J1077">
        <f>+SUMIFS(inv!$D$1:$D$1200,inv!$A$1:$A$1200,$B1077,inv!$T$1:$T$1200,$A1077,inv!$U$1:$U$1200,'DIAS DE INVENTARIO TAT'!J$1)</f>
        <v>0</v>
      </c>
      <c r="K1077">
        <f>+SUMIFS(inv!$D$1:$D$1200,inv!$A$1:$A$1200,$B1077,inv!$T$1:$T$1200,$A1077,inv!$U$1:$U$1200,'DIAS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+SUMIFS(inv!$D$1:$D$1200,inv!$A$1:$A$1200,$B1078,inv!$T$1:$T$1200,$A1078,inv!$U$1:$U$1200,'DIAS DE INVENTARIO TAT'!E$1)</f>
        <v>0</v>
      </c>
      <c r="F1078">
        <f>+SUMIFS(inv!$D$1:$D$1200,inv!$A$1:$A$1200,$B1078,inv!$T$1:$T$1200,$A1078,inv!$U$1:$U$1200,'DIAS DE INVENTARIO TAT'!F$1)</f>
        <v>0</v>
      </c>
      <c r="G1078">
        <f>+SUMIFS(inv!$D$1:$D$1200,inv!$A$1:$A$1200,$B1078,inv!$T$1:$T$1200,$A1078,inv!$U$1:$U$1200,'DIAS DE INVENTARIO TAT'!G$1)</f>
        <v>0</v>
      </c>
      <c r="H1078">
        <f>+SUMIFS(inv!$D$1:$D$1200,inv!$A$1:$A$1200,$B1078,inv!$T$1:$T$1200,$A1078,inv!$U$1:$U$1200,'DIAS DE INVENTARIO TAT'!H$1)</f>
        <v>0</v>
      </c>
      <c r="I1078">
        <f>+SUMIFS(inv!$D$1:$D$1200,inv!$A$1:$A$1200,$B1078,inv!$T$1:$T$1200,$A1078,inv!$U$1:$U$1200,'DIAS DE INVENTARIO TAT'!I$1)</f>
        <v>0</v>
      </c>
      <c r="J1078">
        <f>+SUMIFS(inv!$D$1:$D$1200,inv!$A$1:$A$1200,$B1078,inv!$T$1:$T$1200,$A1078,inv!$U$1:$U$1200,'DIAS DE INVENTARIO TAT'!J$1)</f>
        <v>0</v>
      </c>
      <c r="K1078">
        <f>+SUMIFS(inv!$D$1:$D$1200,inv!$A$1:$A$1200,$B1078,inv!$T$1:$T$1200,$A1078,inv!$U$1:$U$1200,'DIAS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+SUMIFS(inv!$D$1:$D$1200,inv!$A$1:$A$1200,$B1079,inv!$T$1:$T$1200,$A1079,inv!$U$1:$U$1200,'DIAS DE INVENTARIO TAT'!E$1)</f>
        <v>0</v>
      </c>
      <c r="F1079">
        <f>+SUMIFS(inv!$D$1:$D$1200,inv!$A$1:$A$1200,$B1079,inv!$T$1:$T$1200,$A1079,inv!$U$1:$U$1200,'DIAS DE INVENTARIO TAT'!F$1)</f>
        <v>0</v>
      </c>
      <c r="G1079">
        <f>+SUMIFS(inv!$D$1:$D$1200,inv!$A$1:$A$1200,$B1079,inv!$T$1:$T$1200,$A1079,inv!$U$1:$U$1200,'DIAS DE INVENTARIO TAT'!G$1)</f>
        <v>0</v>
      </c>
      <c r="H1079">
        <f>+SUMIFS(inv!$D$1:$D$1200,inv!$A$1:$A$1200,$B1079,inv!$T$1:$T$1200,$A1079,inv!$U$1:$U$1200,'DIAS DE INVENTARIO TAT'!H$1)</f>
        <v>0</v>
      </c>
      <c r="I1079">
        <f>+SUMIFS(inv!$D$1:$D$1200,inv!$A$1:$A$1200,$B1079,inv!$T$1:$T$1200,$A1079,inv!$U$1:$U$1200,'DIAS DE INVENTARIO TAT'!I$1)</f>
        <v>0</v>
      </c>
      <c r="J1079">
        <f>+SUMIFS(inv!$D$1:$D$1200,inv!$A$1:$A$1200,$B1079,inv!$T$1:$T$1200,$A1079,inv!$U$1:$U$1200,'DIAS DE INVENTARIO TAT'!J$1)</f>
        <v>0</v>
      </c>
      <c r="K1079">
        <f>+SUMIFS(inv!$D$1:$D$1200,inv!$A$1:$A$1200,$B1079,inv!$T$1:$T$1200,$A1079,inv!$U$1:$U$1200,'DIAS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+SUMIFS(inv!$D$1:$D$1200,inv!$A$1:$A$1200,$B1080,inv!$T$1:$T$1200,$A1080,inv!$U$1:$U$1200,'DIAS DE INVENTARIO TAT'!E$1)</f>
        <v>0</v>
      </c>
      <c r="F1080">
        <f>+SUMIFS(inv!$D$1:$D$1200,inv!$A$1:$A$1200,$B1080,inv!$T$1:$T$1200,$A1080,inv!$U$1:$U$1200,'DIAS DE INVENTARIO TAT'!F$1)</f>
        <v>0</v>
      </c>
      <c r="G1080">
        <f>+SUMIFS(inv!$D$1:$D$1200,inv!$A$1:$A$1200,$B1080,inv!$T$1:$T$1200,$A1080,inv!$U$1:$U$1200,'DIAS DE INVENTARIO TAT'!G$1)</f>
        <v>0</v>
      </c>
      <c r="H1080">
        <f>+SUMIFS(inv!$D$1:$D$1200,inv!$A$1:$A$1200,$B1080,inv!$T$1:$T$1200,$A1080,inv!$U$1:$U$1200,'DIAS DE INVENTARIO TAT'!H$1)</f>
        <v>0</v>
      </c>
      <c r="I1080">
        <f>+SUMIFS(inv!$D$1:$D$1200,inv!$A$1:$A$1200,$B1080,inv!$T$1:$T$1200,$A1080,inv!$U$1:$U$1200,'DIAS DE INVENTARIO TAT'!I$1)</f>
        <v>0</v>
      </c>
      <c r="J1080">
        <f>+SUMIFS(inv!$D$1:$D$1200,inv!$A$1:$A$1200,$B1080,inv!$T$1:$T$1200,$A1080,inv!$U$1:$U$1200,'DIAS DE INVENTARIO TAT'!J$1)</f>
        <v>0</v>
      </c>
      <c r="K1080">
        <f>+SUMIFS(inv!$D$1:$D$1200,inv!$A$1:$A$1200,$B1080,inv!$T$1:$T$1200,$A1080,inv!$U$1:$U$1200,'DIAS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+SUMIFS(inv!$D$1:$D$1200,inv!$A$1:$A$1200,$B1081,inv!$T$1:$T$1200,$A1081,inv!$U$1:$U$1200,'DIAS DE INVENTARIO TAT'!E$1)</f>
        <v>0</v>
      </c>
      <c r="F1081">
        <f>+SUMIFS(inv!$D$1:$D$1200,inv!$A$1:$A$1200,$B1081,inv!$T$1:$T$1200,$A1081,inv!$U$1:$U$1200,'DIAS DE INVENTARIO TAT'!F$1)</f>
        <v>0</v>
      </c>
      <c r="G1081">
        <f>+SUMIFS(inv!$D$1:$D$1200,inv!$A$1:$A$1200,$B1081,inv!$T$1:$T$1200,$A1081,inv!$U$1:$U$1200,'DIAS DE INVENTARIO TAT'!G$1)</f>
        <v>0</v>
      </c>
      <c r="H1081">
        <f>+SUMIFS(inv!$D$1:$D$1200,inv!$A$1:$A$1200,$B1081,inv!$T$1:$T$1200,$A1081,inv!$U$1:$U$1200,'DIAS DE INVENTARIO TAT'!H$1)</f>
        <v>0</v>
      </c>
      <c r="I1081">
        <f>+SUMIFS(inv!$D$1:$D$1200,inv!$A$1:$A$1200,$B1081,inv!$T$1:$T$1200,$A1081,inv!$U$1:$U$1200,'DIAS DE INVENTARIO TAT'!I$1)</f>
        <v>0</v>
      </c>
      <c r="J1081">
        <f>+SUMIFS(inv!$D$1:$D$1200,inv!$A$1:$A$1200,$B1081,inv!$T$1:$T$1200,$A1081,inv!$U$1:$U$1200,'DIAS DE INVENTARIO TAT'!J$1)</f>
        <v>0</v>
      </c>
      <c r="K1081">
        <f>+SUMIFS(inv!$D$1:$D$1200,inv!$A$1:$A$1200,$B1081,inv!$T$1:$T$1200,$A1081,inv!$U$1:$U$1200,'DIAS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+SUMIFS(inv!$D$1:$D$1200,inv!$A$1:$A$1200,$B1082,inv!$T$1:$T$1200,$A1082,inv!$U$1:$U$1200,'DIAS DE INVENTARIO TAT'!E$1)</f>
        <v>0</v>
      </c>
      <c r="F1082">
        <f>+SUMIFS(inv!$D$1:$D$1200,inv!$A$1:$A$1200,$B1082,inv!$T$1:$T$1200,$A1082,inv!$U$1:$U$1200,'DIAS DE INVENTARIO TAT'!F$1)</f>
        <v>0</v>
      </c>
      <c r="G1082">
        <f>+SUMIFS(inv!$D$1:$D$1200,inv!$A$1:$A$1200,$B1082,inv!$T$1:$T$1200,$A1082,inv!$U$1:$U$1200,'DIAS DE INVENTARIO TAT'!G$1)</f>
        <v>0</v>
      </c>
      <c r="H1082">
        <f>+SUMIFS(inv!$D$1:$D$1200,inv!$A$1:$A$1200,$B1082,inv!$T$1:$T$1200,$A1082,inv!$U$1:$U$1200,'DIAS DE INVENTARIO TAT'!H$1)</f>
        <v>0</v>
      </c>
      <c r="I1082">
        <f>+SUMIFS(inv!$D$1:$D$1200,inv!$A$1:$A$1200,$B1082,inv!$T$1:$T$1200,$A1082,inv!$U$1:$U$1200,'DIAS DE INVENTARIO TAT'!I$1)</f>
        <v>0</v>
      </c>
      <c r="J1082">
        <f>+SUMIFS(inv!$D$1:$D$1200,inv!$A$1:$A$1200,$B1082,inv!$T$1:$T$1200,$A1082,inv!$U$1:$U$1200,'DIAS DE INVENTARIO TAT'!J$1)</f>
        <v>0</v>
      </c>
      <c r="K1082">
        <f>+SUMIFS(inv!$D$1:$D$1200,inv!$A$1:$A$1200,$B1082,inv!$T$1:$T$1200,$A1082,inv!$U$1:$U$1200,'DIAS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+SUMIFS(inv!$D$1:$D$1200,inv!$A$1:$A$1200,$B1083,inv!$T$1:$T$1200,$A1083,inv!$U$1:$U$1200,'DIAS DE INVENTARIO TAT'!E$1)</f>
        <v>0</v>
      </c>
      <c r="F1083">
        <f>+SUMIFS(inv!$D$1:$D$1200,inv!$A$1:$A$1200,$B1083,inv!$T$1:$T$1200,$A1083,inv!$U$1:$U$1200,'DIAS DE INVENTARIO TAT'!F$1)</f>
        <v>0</v>
      </c>
      <c r="G1083">
        <f>+SUMIFS(inv!$D$1:$D$1200,inv!$A$1:$A$1200,$B1083,inv!$T$1:$T$1200,$A1083,inv!$U$1:$U$1200,'DIAS DE INVENTARIO TAT'!G$1)</f>
        <v>0</v>
      </c>
      <c r="H1083">
        <f>+SUMIFS(inv!$D$1:$D$1200,inv!$A$1:$A$1200,$B1083,inv!$T$1:$T$1200,$A1083,inv!$U$1:$U$1200,'DIAS DE INVENTARIO TAT'!H$1)</f>
        <v>0</v>
      </c>
      <c r="I1083">
        <f>+SUMIFS(inv!$D$1:$D$1200,inv!$A$1:$A$1200,$B1083,inv!$T$1:$T$1200,$A1083,inv!$U$1:$U$1200,'DIAS DE INVENTARIO TAT'!I$1)</f>
        <v>0</v>
      </c>
      <c r="J1083">
        <f>+SUMIFS(inv!$D$1:$D$1200,inv!$A$1:$A$1200,$B1083,inv!$T$1:$T$1200,$A1083,inv!$U$1:$U$1200,'DIAS DE INVENTARIO TAT'!J$1)</f>
        <v>0</v>
      </c>
      <c r="K1083">
        <f>+SUMIFS(inv!$D$1:$D$1200,inv!$A$1:$A$1200,$B1083,inv!$T$1:$T$1200,$A1083,inv!$U$1:$U$1200,'DIAS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+SUMIFS(inv!$D$1:$D$1200,inv!$A$1:$A$1200,$B1084,inv!$T$1:$T$1200,$A1084,inv!$U$1:$U$1200,'DIAS DE INVENTARIO TAT'!E$1)</f>
        <v>0</v>
      </c>
      <c r="F1084">
        <f>+SUMIFS(inv!$D$1:$D$1200,inv!$A$1:$A$1200,$B1084,inv!$T$1:$T$1200,$A1084,inv!$U$1:$U$1200,'DIAS DE INVENTARIO TAT'!F$1)</f>
        <v>0</v>
      </c>
      <c r="G1084">
        <f>+SUMIFS(inv!$D$1:$D$1200,inv!$A$1:$A$1200,$B1084,inv!$T$1:$T$1200,$A1084,inv!$U$1:$U$1200,'DIAS DE INVENTARIO TAT'!G$1)</f>
        <v>0</v>
      </c>
      <c r="H1084">
        <f>+SUMIFS(inv!$D$1:$D$1200,inv!$A$1:$A$1200,$B1084,inv!$T$1:$T$1200,$A1084,inv!$U$1:$U$1200,'DIAS DE INVENTARIO TAT'!H$1)</f>
        <v>0</v>
      </c>
      <c r="I1084">
        <f>+SUMIFS(inv!$D$1:$D$1200,inv!$A$1:$A$1200,$B1084,inv!$T$1:$T$1200,$A1084,inv!$U$1:$U$1200,'DIAS DE INVENTARIO TAT'!I$1)</f>
        <v>0</v>
      </c>
      <c r="J1084">
        <f>+SUMIFS(inv!$D$1:$D$1200,inv!$A$1:$A$1200,$B1084,inv!$T$1:$T$1200,$A1084,inv!$U$1:$U$1200,'DIAS DE INVENTARIO TAT'!J$1)</f>
        <v>0</v>
      </c>
      <c r="K1084">
        <f>+SUMIFS(inv!$D$1:$D$1200,inv!$A$1:$A$1200,$B1084,inv!$T$1:$T$1200,$A1084,inv!$U$1:$U$1200,'DIAS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+SUMIFS(inv!$D$1:$D$1200,inv!$A$1:$A$1200,$B1085,inv!$T$1:$T$1200,$A1085,inv!$U$1:$U$1200,'DIAS DE INVENTARIO TAT'!E$1)</f>
        <v>0</v>
      </c>
      <c r="F1085">
        <f>+SUMIFS(inv!$D$1:$D$1200,inv!$A$1:$A$1200,$B1085,inv!$T$1:$T$1200,$A1085,inv!$U$1:$U$1200,'DIAS DE INVENTARIO TAT'!F$1)</f>
        <v>0</v>
      </c>
      <c r="G1085">
        <f>+SUMIFS(inv!$D$1:$D$1200,inv!$A$1:$A$1200,$B1085,inv!$T$1:$T$1200,$A1085,inv!$U$1:$U$1200,'DIAS DE INVENTARIO TAT'!G$1)</f>
        <v>0</v>
      </c>
      <c r="H1085">
        <f>+SUMIFS(inv!$D$1:$D$1200,inv!$A$1:$A$1200,$B1085,inv!$T$1:$T$1200,$A1085,inv!$U$1:$U$1200,'DIAS DE INVENTARIO TAT'!H$1)</f>
        <v>0</v>
      </c>
      <c r="I1085">
        <f>+SUMIFS(inv!$D$1:$D$1200,inv!$A$1:$A$1200,$B1085,inv!$T$1:$T$1200,$A1085,inv!$U$1:$U$1200,'DIAS DE INVENTARIO TAT'!I$1)</f>
        <v>0</v>
      </c>
      <c r="J1085">
        <f>+SUMIFS(inv!$D$1:$D$1200,inv!$A$1:$A$1200,$B1085,inv!$T$1:$T$1200,$A1085,inv!$U$1:$U$1200,'DIAS DE INVENTARIO TAT'!J$1)</f>
        <v>0</v>
      </c>
      <c r="K1085">
        <f>+SUMIFS(inv!$D$1:$D$1200,inv!$A$1:$A$1200,$B1085,inv!$T$1:$T$1200,$A1085,inv!$U$1:$U$1200,'DIAS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+SUMIFS(inv!$D$1:$D$1200,inv!$A$1:$A$1200,$B1086,inv!$T$1:$T$1200,$A1086,inv!$U$1:$U$1200,'DIAS DE INVENTARIO TAT'!E$1)</f>
        <v>0</v>
      </c>
      <c r="F1086">
        <f>+SUMIFS(inv!$D$1:$D$1200,inv!$A$1:$A$1200,$B1086,inv!$T$1:$T$1200,$A1086,inv!$U$1:$U$1200,'DIAS DE INVENTARIO TAT'!F$1)</f>
        <v>0</v>
      </c>
      <c r="G1086">
        <f>+SUMIFS(inv!$D$1:$D$1200,inv!$A$1:$A$1200,$B1086,inv!$T$1:$T$1200,$A1086,inv!$U$1:$U$1200,'DIAS DE INVENTARIO TAT'!G$1)</f>
        <v>0</v>
      </c>
      <c r="H1086">
        <f>+SUMIFS(inv!$D$1:$D$1200,inv!$A$1:$A$1200,$B1086,inv!$T$1:$T$1200,$A1086,inv!$U$1:$U$1200,'DIAS DE INVENTARIO TAT'!H$1)</f>
        <v>0</v>
      </c>
      <c r="I1086">
        <f>+SUMIFS(inv!$D$1:$D$1200,inv!$A$1:$A$1200,$B1086,inv!$T$1:$T$1200,$A1086,inv!$U$1:$U$1200,'DIAS DE INVENTARIO TAT'!I$1)</f>
        <v>0</v>
      </c>
      <c r="J1086">
        <f>+SUMIFS(inv!$D$1:$D$1200,inv!$A$1:$A$1200,$B1086,inv!$T$1:$T$1200,$A1086,inv!$U$1:$U$1200,'DIAS DE INVENTARIO TAT'!J$1)</f>
        <v>0</v>
      </c>
      <c r="K1086">
        <f>+SUMIFS(inv!$D$1:$D$1200,inv!$A$1:$A$1200,$B1086,inv!$T$1:$T$1200,$A1086,inv!$U$1:$U$1200,'DIAS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+SUMIFS(inv!$D$1:$D$1200,inv!$A$1:$A$1200,$B1087,inv!$T$1:$T$1200,$A1087,inv!$U$1:$U$1200,'DIAS DE INVENTARIO TAT'!E$1)</f>
        <v>0</v>
      </c>
      <c r="F1087">
        <f>+SUMIFS(inv!$D$1:$D$1200,inv!$A$1:$A$1200,$B1087,inv!$T$1:$T$1200,$A1087,inv!$U$1:$U$1200,'DIAS DE INVENTARIO TAT'!F$1)</f>
        <v>0</v>
      </c>
      <c r="G1087">
        <f>+SUMIFS(inv!$D$1:$D$1200,inv!$A$1:$A$1200,$B1087,inv!$T$1:$T$1200,$A1087,inv!$U$1:$U$1200,'DIAS DE INVENTARIO TAT'!G$1)</f>
        <v>0</v>
      </c>
      <c r="H1087">
        <f>+SUMIFS(inv!$D$1:$D$1200,inv!$A$1:$A$1200,$B1087,inv!$T$1:$T$1200,$A1087,inv!$U$1:$U$1200,'DIAS DE INVENTARIO TAT'!H$1)</f>
        <v>0</v>
      </c>
      <c r="I1087">
        <f>+SUMIFS(inv!$D$1:$D$1200,inv!$A$1:$A$1200,$B1087,inv!$T$1:$T$1200,$A1087,inv!$U$1:$U$1200,'DIAS DE INVENTARIO TAT'!I$1)</f>
        <v>0</v>
      </c>
      <c r="J1087">
        <f>+SUMIFS(inv!$D$1:$D$1200,inv!$A$1:$A$1200,$B1087,inv!$T$1:$T$1200,$A1087,inv!$U$1:$U$1200,'DIAS DE INVENTARIO TAT'!J$1)</f>
        <v>0</v>
      </c>
      <c r="K1087">
        <f>+SUMIFS(inv!$D$1:$D$1200,inv!$A$1:$A$1200,$B1087,inv!$T$1:$T$1200,$A1087,inv!$U$1:$U$1200,'DIAS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+SUMIFS(inv!$D$1:$D$1200,inv!$A$1:$A$1200,$B1088,inv!$T$1:$T$1200,$A1088,inv!$U$1:$U$1200,'DIAS DE INVENTARIO TAT'!E$1)</f>
        <v>0</v>
      </c>
      <c r="F1088">
        <f>+SUMIFS(inv!$D$1:$D$1200,inv!$A$1:$A$1200,$B1088,inv!$T$1:$T$1200,$A1088,inv!$U$1:$U$1200,'DIAS DE INVENTARIO TAT'!F$1)</f>
        <v>0</v>
      </c>
      <c r="G1088">
        <f>+SUMIFS(inv!$D$1:$D$1200,inv!$A$1:$A$1200,$B1088,inv!$T$1:$T$1200,$A1088,inv!$U$1:$U$1200,'DIAS DE INVENTARIO TAT'!G$1)</f>
        <v>0</v>
      </c>
      <c r="H1088">
        <f>+SUMIFS(inv!$D$1:$D$1200,inv!$A$1:$A$1200,$B1088,inv!$T$1:$T$1200,$A1088,inv!$U$1:$U$1200,'DIAS DE INVENTARIO TAT'!H$1)</f>
        <v>0</v>
      </c>
      <c r="I1088">
        <f>+SUMIFS(inv!$D$1:$D$1200,inv!$A$1:$A$1200,$B1088,inv!$T$1:$T$1200,$A1088,inv!$U$1:$U$1200,'DIAS DE INVENTARIO TAT'!I$1)</f>
        <v>0</v>
      </c>
      <c r="J1088">
        <f>+SUMIFS(inv!$D$1:$D$1200,inv!$A$1:$A$1200,$B1088,inv!$T$1:$T$1200,$A1088,inv!$U$1:$U$1200,'DIAS DE INVENTARIO TAT'!J$1)</f>
        <v>0</v>
      </c>
      <c r="K1088">
        <f>+SUMIFS(inv!$D$1:$D$1200,inv!$A$1:$A$1200,$B1088,inv!$T$1:$T$1200,$A1088,inv!$U$1:$U$1200,'DIAS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+SUMIFS(inv!$D$1:$D$1200,inv!$A$1:$A$1200,$B1089,inv!$T$1:$T$1200,$A1089,inv!$U$1:$U$1200,'DIAS DE INVENTARIO TAT'!E$1)</f>
        <v>0</v>
      </c>
      <c r="F1089">
        <f>+SUMIFS(inv!$D$1:$D$1200,inv!$A$1:$A$1200,$B1089,inv!$T$1:$T$1200,$A1089,inv!$U$1:$U$1200,'DIAS DE INVENTARIO TAT'!F$1)</f>
        <v>0</v>
      </c>
      <c r="G1089">
        <f>+SUMIFS(inv!$D$1:$D$1200,inv!$A$1:$A$1200,$B1089,inv!$T$1:$T$1200,$A1089,inv!$U$1:$U$1200,'DIAS DE INVENTARIO TAT'!G$1)</f>
        <v>0</v>
      </c>
      <c r="H1089">
        <f>+SUMIFS(inv!$D$1:$D$1200,inv!$A$1:$A$1200,$B1089,inv!$T$1:$T$1200,$A1089,inv!$U$1:$U$1200,'DIAS DE INVENTARIO TAT'!H$1)</f>
        <v>0</v>
      </c>
      <c r="I1089">
        <f>+SUMIFS(inv!$D$1:$D$1200,inv!$A$1:$A$1200,$B1089,inv!$T$1:$T$1200,$A1089,inv!$U$1:$U$1200,'DIAS DE INVENTARIO TAT'!I$1)</f>
        <v>0</v>
      </c>
      <c r="J1089">
        <f>+SUMIFS(inv!$D$1:$D$1200,inv!$A$1:$A$1200,$B1089,inv!$T$1:$T$1200,$A1089,inv!$U$1:$U$1200,'DIAS DE INVENTARIO TAT'!J$1)</f>
        <v>0</v>
      </c>
      <c r="K1089">
        <f>+SUMIFS(inv!$D$1:$D$1200,inv!$A$1:$A$1200,$B1089,inv!$T$1:$T$1200,$A1089,inv!$U$1:$U$1200,'DIAS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+SUMIFS(inv!$D$1:$D$1200,inv!$A$1:$A$1200,$B1090,inv!$T$1:$T$1200,$A1090,inv!$U$1:$U$1200,'DIAS DE INVENTARIO TAT'!E$1)</f>
        <v>0</v>
      </c>
      <c r="F1090">
        <f>+SUMIFS(inv!$D$1:$D$1200,inv!$A$1:$A$1200,$B1090,inv!$T$1:$T$1200,$A1090,inv!$U$1:$U$1200,'DIAS DE INVENTARIO TAT'!F$1)</f>
        <v>0</v>
      </c>
      <c r="G1090">
        <f>+SUMIFS(inv!$D$1:$D$1200,inv!$A$1:$A$1200,$B1090,inv!$T$1:$T$1200,$A1090,inv!$U$1:$U$1200,'DIAS DE INVENTARIO TAT'!G$1)</f>
        <v>0</v>
      </c>
      <c r="H1090">
        <f>+SUMIFS(inv!$D$1:$D$1200,inv!$A$1:$A$1200,$B1090,inv!$T$1:$T$1200,$A1090,inv!$U$1:$U$1200,'DIAS DE INVENTARIO TAT'!H$1)</f>
        <v>0</v>
      </c>
      <c r="I1090">
        <f>+SUMIFS(inv!$D$1:$D$1200,inv!$A$1:$A$1200,$B1090,inv!$T$1:$T$1200,$A1090,inv!$U$1:$U$1200,'DIAS DE INVENTARIO TAT'!I$1)</f>
        <v>0</v>
      </c>
      <c r="J1090">
        <f>+SUMIFS(inv!$D$1:$D$1200,inv!$A$1:$A$1200,$B1090,inv!$T$1:$T$1200,$A1090,inv!$U$1:$U$1200,'DIAS DE INVENTARIO TAT'!J$1)</f>
        <v>0</v>
      </c>
      <c r="K1090">
        <f>+SUMIFS(inv!$D$1:$D$1200,inv!$A$1:$A$1200,$B1090,inv!$T$1:$T$1200,$A1090,inv!$U$1:$U$1200,'DIAS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+SUMIFS(inv!$D$1:$D$1200,inv!$A$1:$A$1200,$B1091,inv!$T$1:$T$1200,$A1091,inv!$U$1:$U$1200,'DIAS DE INVENTARIO TAT'!E$1)</f>
        <v>0</v>
      </c>
      <c r="F1091">
        <f>+SUMIFS(inv!$D$1:$D$1200,inv!$A$1:$A$1200,$B1091,inv!$T$1:$T$1200,$A1091,inv!$U$1:$U$1200,'DIAS DE INVENTARIO TAT'!F$1)</f>
        <v>0</v>
      </c>
      <c r="G1091">
        <f>+SUMIFS(inv!$D$1:$D$1200,inv!$A$1:$A$1200,$B1091,inv!$T$1:$T$1200,$A1091,inv!$U$1:$U$1200,'DIAS DE INVENTARIO TAT'!G$1)</f>
        <v>0</v>
      </c>
      <c r="H1091">
        <f>+SUMIFS(inv!$D$1:$D$1200,inv!$A$1:$A$1200,$B1091,inv!$T$1:$T$1200,$A1091,inv!$U$1:$U$1200,'DIAS DE INVENTARIO TAT'!H$1)</f>
        <v>0</v>
      </c>
      <c r="I1091">
        <f>+SUMIFS(inv!$D$1:$D$1200,inv!$A$1:$A$1200,$B1091,inv!$T$1:$T$1200,$A1091,inv!$U$1:$U$1200,'DIAS DE INVENTARIO TAT'!I$1)</f>
        <v>0</v>
      </c>
      <c r="J1091">
        <f>+SUMIFS(inv!$D$1:$D$1200,inv!$A$1:$A$1200,$B1091,inv!$T$1:$T$1200,$A1091,inv!$U$1:$U$1200,'DIAS DE INVENTARIO TAT'!J$1)</f>
        <v>0</v>
      </c>
      <c r="K1091">
        <f>+SUMIFS(inv!$D$1:$D$1200,inv!$A$1:$A$1200,$B1091,inv!$T$1:$T$1200,$A1091,inv!$U$1:$U$1200,'DIAS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+SUMIFS(inv!$D$1:$D$1200,inv!$A$1:$A$1200,$B1092,inv!$T$1:$T$1200,$A1092,inv!$U$1:$U$1200,'DIAS DE INVENTARIO TAT'!E$1)</f>
        <v>0</v>
      </c>
      <c r="F1092">
        <f>+SUMIFS(inv!$D$1:$D$1200,inv!$A$1:$A$1200,$B1092,inv!$T$1:$T$1200,$A1092,inv!$U$1:$U$1200,'DIAS DE INVENTARIO TAT'!F$1)</f>
        <v>0</v>
      </c>
      <c r="G1092">
        <f>+SUMIFS(inv!$D$1:$D$1200,inv!$A$1:$A$1200,$B1092,inv!$T$1:$T$1200,$A1092,inv!$U$1:$U$1200,'DIAS DE INVENTARIO TAT'!G$1)</f>
        <v>0</v>
      </c>
      <c r="H1092">
        <f>+SUMIFS(inv!$D$1:$D$1200,inv!$A$1:$A$1200,$B1092,inv!$T$1:$T$1200,$A1092,inv!$U$1:$U$1200,'DIAS DE INVENTARIO TAT'!H$1)</f>
        <v>0</v>
      </c>
      <c r="I1092">
        <f>+SUMIFS(inv!$D$1:$D$1200,inv!$A$1:$A$1200,$B1092,inv!$T$1:$T$1200,$A1092,inv!$U$1:$U$1200,'DIAS DE INVENTARIO TAT'!I$1)</f>
        <v>0</v>
      </c>
      <c r="J1092">
        <f>+SUMIFS(inv!$D$1:$D$1200,inv!$A$1:$A$1200,$B1092,inv!$T$1:$T$1200,$A1092,inv!$U$1:$U$1200,'DIAS DE INVENTARIO TAT'!J$1)</f>
        <v>0</v>
      </c>
      <c r="K1092">
        <f>+SUMIFS(inv!$D$1:$D$1200,inv!$A$1:$A$1200,$B1092,inv!$T$1:$T$1200,$A1092,inv!$U$1:$U$1200,'DIAS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+SUMIFS(inv!$D$1:$D$1200,inv!$A$1:$A$1200,$B1093,inv!$T$1:$T$1200,$A1093,inv!$U$1:$U$1200,'DIAS DE INVENTARIO TAT'!E$1)</f>
        <v>0</v>
      </c>
      <c r="F1093">
        <f>+SUMIFS(inv!$D$1:$D$1200,inv!$A$1:$A$1200,$B1093,inv!$T$1:$T$1200,$A1093,inv!$U$1:$U$1200,'DIAS DE INVENTARIO TAT'!F$1)</f>
        <v>0</v>
      </c>
      <c r="G1093">
        <f>+SUMIFS(inv!$D$1:$D$1200,inv!$A$1:$A$1200,$B1093,inv!$T$1:$T$1200,$A1093,inv!$U$1:$U$1200,'DIAS DE INVENTARIO TAT'!G$1)</f>
        <v>0</v>
      </c>
      <c r="H1093">
        <f>+SUMIFS(inv!$D$1:$D$1200,inv!$A$1:$A$1200,$B1093,inv!$T$1:$T$1200,$A1093,inv!$U$1:$U$1200,'DIAS DE INVENTARIO TAT'!H$1)</f>
        <v>0</v>
      </c>
      <c r="I1093">
        <f>+SUMIFS(inv!$D$1:$D$1200,inv!$A$1:$A$1200,$B1093,inv!$T$1:$T$1200,$A1093,inv!$U$1:$U$1200,'DIAS DE INVENTARIO TAT'!I$1)</f>
        <v>0</v>
      </c>
      <c r="J1093">
        <f>+SUMIFS(inv!$D$1:$D$1200,inv!$A$1:$A$1200,$B1093,inv!$T$1:$T$1200,$A1093,inv!$U$1:$U$1200,'DIAS DE INVENTARIO TAT'!J$1)</f>
        <v>0</v>
      </c>
      <c r="K1093">
        <f>+SUMIFS(inv!$D$1:$D$1200,inv!$A$1:$A$1200,$B1093,inv!$T$1:$T$1200,$A1093,inv!$U$1:$U$1200,'DIAS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+SUMIFS(inv!$D$1:$D$1200,inv!$A$1:$A$1200,$B1094,inv!$T$1:$T$1200,$A1094,inv!$U$1:$U$1200,'DIAS DE INVENTARIO TAT'!E$1)</f>
        <v>0</v>
      </c>
      <c r="F1094">
        <f>+SUMIFS(inv!$D$1:$D$1200,inv!$A$1:$A$1200,$B1094,inv!$T$1:$T$1200,$A1094,inv!$U$1:$U$1200,'DIAS DE INVENTARIO TAT'!F$1)</f>
        <v>0</v>
      </c>
      <c r="G1094">
        <f>+SUMIFS(inv!$D$1:$D$1200,inv!$A$1:$A$1200,$B1094,inv!$T$1:$T$1200,$A1094,inv!$U$1:$U$1200,'DIAS DE INVENTARIO TAT'!G$1)</f>
        <v>0</v>
      </c>
      <c r="H1094">
        <f>+SUMIFS(inv!$D$1:$D$1200,inv!$A$1:$A$1200,$B1094,inv!$T$1:$T$1200,$A1094,inv!$U$1:$U$1200,'DIAS DE INVENTARIO TAT'!H$1)</f>
        <v>0</v>
      </c>
      <c r="I1094">
        <f>+SUMIFS(inv!$D$1:$D$1200,inv!$A$1:$A$1200,$B1094,inv!$T$1:$T$1200,$A1094,inv!$U$1:$U$1200,'DIAS DE INVENTARIO TAT'!I$1)</f>
        <v>0</v>
      </c>
      <c r="J1094">
        <f>+SUMIFS(inv!$D$1:$D$1200,inv!$A$1:$A$1200,$B1094,inv!$T$1:$T$1200,$A1094,inv!$U$1:$U$1200,'DIAS DE INVENTARIO TAT'!J$1)</f>
        <v>0</v>
      </c>
      <c r="K1094">
        <f>+SUMIFS(inv!$D$1:$D$1200,inv!$A$1:$A$1200,$B1094,inv!$T$1:$T$1200,$A1094,inv!$U$1:$U$1200,'DIAS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+SUMIFS(inv!$D$1:$D$1200,inv!$A$1:$A$1200,$B1095,inv!$T$1:$T$1200,$A1095,inv!$U$1:$U$1200,'DIAS DE INVENTARIO TAT'!E$1)</f>
        <v>0</v>
      </c>
      <c r="F1095">
        <f>+SUMIFS(inv!$D$1:$D$1200,inv!$A$1:$A$1200,$B1095,inv!$T$1:$T$1200,$A1095,inv!$U$1:$U$1200,'DIAS DE INVENTARIO TAT'!F$1)</f>
        <v>0</v>
      </c>
      <c r="G1095">
        <f>+SUMIFS(inv!$D$1:$D$1200,inv!$A$1:$A$1200,$B1095,inv!$T$1:$T$1200,$A1095,inv!$U$1:$U$1200,'DIAS DE INVENTARIO TAT'!G$1)</f>
        <v>0</v>
      </c>
      <c r="H1095">
        <f>+SUMIFS(inv!$D$1:$D$1200,inv!$A$1:$A$1200,$B1095,inv!$T$1:$T$1200,$A1095,inv!$U$1:$U$1200,'DIAS DE INVENTARIO TAT'!H$1)</f>
        <v>0</v>
      </c>
      <c r="I1095">
        <f>+SUMIFS(inv!$D$1:$D$1200,inv!$A$1:$A$1200,$B1095,inv!$T$1:$T$1200,$A1095,inv!$U$1:$U$1200,'DIAS DE INVENTARIO TAT'!I$1)</f>
        <v>0</v>
      </c>
      <c r="J1095">
        <f>+SUMIFS(inv!$D$1:$D$1200,inv!$A$1:$A$1200,$B1095,inv!$T$1:$T$1200,$A1095,inv!$U$1:$U$1200,'DIAS DE INVENTARIO TAT'!J$1)</f>
        <v>0</v>
      </c>
      <c r="K1095">
        <f>+SUMIFS(inv!$D$1:$D$1200,inv!$A$1:$A$1200,$B1095,inv!$T$1:$T$1200,$A1095,inv!$U$1:$U$1200,'DIAS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+SUMIFS(inv!$D$1:$D$1200,inv!$A$1:$A$1200,$B1096,inv!$T$1:$T$1200,$A1096,inv!$U$1:$U$1200,'DIAS DE INVENTARIO TAT'!E$1)</f>
        <v>0</v>
      </c>
      <c r="F1096">
        <f>+SUMIFS(inv!$D$1:$D$1200,inv!$A$1:$A$1200,$B1096,inv!$T$1:$T$1200,$A1096,inv!$U$1:$U$1200,'DIAS DE INVENTARIO TAT'!F$1)</f>
        <v>0</v>
      </c>
      <c r="G1096">
        <f>+SUMIFS(inv!$D$1:$D$1200,inv!$A$1:$A$1200,$B1096,inv!$T$1:$T$1200,$A1096,inv!$U$1:$U$1200,'DIAS DE INVENTARIO TAT'!G$1)</f>
        <v>0</v>
      </c>
      <c r="H1096">
        <f>+SUMIFS(inv!$D$1:$D$1200,inv!$A$1:$A$1200,$B1096,inv!$T$1:$T$1200,$A1096,inv!$U$1:$U$1200,'DIAS DE INVENTARIO TAT'!H$1)</f>
        <v>0</v>
      </c>
      <c r="I1096">
        <f>+SUMIFS(inv!$D$1:$D$1200,inv!$A$1:$A$1200,$B1096,inv!$T$1:$T$1200,$A1096,inv!$U$1:$U$1200,'DIAS DE INVENTARIO TAT'!I$1)</f>
        <v>0</v>
      </c>
      <c r="J1096">
        <f>+SUMIFS(inv!$D$1:$D$1200,inv!$A$1:$A$1200,$B1096,inv!$T$1:$T$1200,$A1096,inv!$U$1:$U$1200,'DIAS DE INVENTARIO TAT'!J$1)</f>
        <v>0</v>
      </c>
      <c r="K1096">
        <f>+SUMIFS(inv!$D$1:$D$1200,inv!$A$1:$A$1200,$B1096,inv!$T$1:$T$1200,$A1096,inv!$U$1:$U$1200,'DIAS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+SUMIFS(inv!$D$1:$D$1200,inv!$A$1:$A$1200,$B1097,inv!$T$1:$T$1200,$A1097,inv!$U$1:$U$1200,'DIAS DE INVENTARIO TAT'!E$1)</f>
        <v>0</v>
      </c>
      <c r="F1097">
        <f>+SUMIFS(inv!$D$1:$D$1200,inv!$A$1:$A$1200,$B1097,inv!$T$1:$T$1200,$A1097,inv!$U$1:$U$1200,'DIAS DE INVENTARIO TAT'!F$1)</f>
        <v>0</v>
      </c>
      <c r="G1097">
        <f>+SUMIFS(inv!$D$1:$D$1200,inv!$A$1:$A$1200,$B1097,inv!$T$1:$T$1200,$A1097,inv!$U$1:$U$1200,'DIAS DE INVENTARIO TAT'!G$1)</f>
        <v>0</v>
      </c>
      <c r="H1097">
        <f>+SUMIFS(inv!$D$1:$D$1200,inv!$A$1:$A$1200,$B1097,inv!$T$1:$T$1200,$A1097,inv!$U$1:$U$1200,'DIAS DE INVENTARIO TAT'!H$1)</f>
        <v>0</v>
      </c>
      <c r="I1097">
        <f>+SUMIFS(inv!$D$1:$D$1200,inv!$A$1:$A$1200,$B1097,inv!$T$1:$T$1200,$A1097,inv!$U$1:$U$1200,'DIAS DE INVENTARIO TAT'!I$1)</f>
        <v>0</v>
      </c>
      <c r="J1097">
        <f>+SUMIFS(inv!$D$1:$D$1200,inv!$A$1:$A$1200,$B1097,inv!$T$1:$T$1200,$A1097,inv!$U$1:$U$1200,'DIAS DE INVENTARIO TAT'!J$1)</f>
        <v>0</v>
      </c>
      <c r="K1097">
        <f>+SUMIFS(inv!$D$1:$D$1200,inv!$A$1:$A$1200,$B1097,inv!$T$1:$T$1200,$A1097,inv!$U$1:$U$1200,'DIAS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+SUMIFS(inv!$D$1:$D$1200,inv!$A$1:$A$1200,$B1098,inv!$T$1:$T$1200,$A1098,inv!$U$1:$U$1200,'DIAS DE INVENTARIO TAT'!E$1)</f>
        <v>0</v>
      </c>
      <c r="F1098">
        <f>+SUMIFS(inv!$D$1:$D$1200,inv!$A$1:$A$1200,$B1098,inv!$T$1:$T$1200,$A1098,inv!$U$1:$U$1200,'DIAS DE INVENTARIO TAT'!F$1)</f>
        <v>0</v>
      </c>
      <c r="G1098">
        <f>+SUMIFS(inv!$D$1:$D$1200,inv!$A$1:$A$1200,$B1098,inv!$T$1:$T$1200,$A1098,inv!$U$1:$U$1200,'DIAS DE INVENTARIO TAT'!G$1)</f>
        <v>0</v>
      </c>
      <c r="H1098">
        <f>+SUMIFS(inv!$D$1:$D$1200,inv!$A$1:$A$1200,$B1098,inv!$T$1:$T$1200,$A1098,inv!$U$1:$U$1200,'DIAS DE INVENTARIO TAT'!H$1)</f>
        <v>0</v>
      </c>
      <c r="I1098">
        <f>+SUMIFS(inv!$D$1:$D$1200,inv!$A$1:$A$1200,$B1098,inv!$T$1:$T$1200,$A1098,inv!$U$1:$U$1200,'DIAS DE INVENTARIO TAT'!I$1)</f>
        <v>0</v>
      </c>
      <c r="J1098">
        <f>+SUMIFS(inv!$D$1:$D$1200,inv!$A$1:$A$1200,$B1098,inv!$T$1:$T$1200,$A1098,inv!$U$1:$U$1200,'DIAS DE INVENTARIO TAT'!J$1)</f>
        <v>0</v>
      </c>
      <c r="K1098">
        <f>+SUMIFS(inv!$D$1:$D$1200,inv!$A$1:$A$1200,$B1098,inv!$T$1:$T$1200,$A1098,inv!$U$1:$U$1200,'DIAS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+SUMIFS(inv!$D$1:$D$1200,inv!$A$1:$A$1200,$B1099,inv!$T$1:$T$1200,$A1099,inv!$U$1:$U$1200,'DIAS DE INVENTARIO TAT'!E$1)</f>
        <v>0</v>
      </c>
      <c r="F1099">
        <f>+SUMIFS(inv!$D$1:$D$1200,inv!$A$1:$A$1200,$B1099,inv!$T$1:$T$1200,$A1099,inv!$U$1:$U$1200,'DIAS DE INVENTARIO TAT'!F$1)</f>
        <v>0</v>
      </c>
      <c r="G1099">
        <f>+SUMIFS(inv!$D$1:$D$1200,inv!$A$1:$A$1200,$B1099,inv!$T$1:$T$1200,$A1099,inv!$U$1:$U$1200,'DIAS DE INVENTARIO TAT'!G$1)</f>
        <v>0</v>
      </c>
      <c r="H1099">
        <f>+SUMIFS(inv!$D$1:$D$1200,inv!$A$1:$A$1200,$B1099,inv!$T$1:$T$1200,$A1099,inv!$U$1:$U$1200,'DIAS DE INVENTARIO TAT'!H$1)</f>
        <v>0</v>
      </c>
      <c r="I1099">
        <f>+SUMIFS(inv!$D$1:$D$1200,inv!$A$1:$A$1200,$B1099,inv!$T$1:$T$1200,$A1099,inv!$U$1:$U$1200,'DIAS DE INVENTARIO TAT'!I$1)</f>
        <v>0</v>
      </c>
      <c r="J1099">
        <f>+SUMIFS(inv!$D$1:$D$1200,inv!$A$1:$A$1200,$B1099,inv!$T$1:$T$1200,$A1099,inv!$U$1:$U$1200,'DIAS DE INVENTARIO TAT'!J$1)</f>
        <v>0</v>
      </c>
      <c r="K1099">
        <f>+SUMIFS(inv!$D$1:$D$1200,inv!$A$1:$A$1200,$B1099,inv!$T$1:$T$1200,$A1099,inv!$U$1:$U$1200,'DIAS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+SUMIFS(inv!$D$1:$D$1200,inv!$A$1:$A$1200,$B1100,inv!$T$1:$T$1200,$A1100,inv!$U$1:$U$1200,'DIAS DE INVENTARIO TAT'!E$1)</f>
        <v>0</v>
      </c>
      <c r="F1100">
        <f>+SUMIFS(inv!$D$1:$D$1200,inv!$A$1:$A$1200,$B1100,inv!$T$1:$T$1200,$A1100,inv!$U$1:$U$1200,'DIAS DE INVENTARIO TAT'!F$1)</f>
        <v>0</v>
      </c>
      <c r="G1100">
        <f>+SUMIFS(inv!$D$1:$D$1200,inv!$A$1:$A$1200,$B1100,inv!$T$1:$T$1200,$A1100,inv!$U$1:$U$1200,'DIAS DE INVENTARIO TAT'!G$1)</f>
        <v>0</v>
      </c>
      <c r="H1100">
        <f>+SUMIFS(inv!$D$1:$D$1200,inv!$A$1:$A$1200,$B1100,inv!$T$1:$T$1200,$A1100,inv!$U$1:$U$1200,'DIAS DE INVENTARIO TAT'!H$1)</f>
        <v>0</v>
      </c>
      <c r="I1100">
        <f>+SUMIFS(inv!$D$1:$D$1200,inv!$A$1:$A$1200,$B1100,inv!$T$1:$T$1200,$A1100,inv!$U$1:$U$1200,'DIAS DE INVENTARIO TAT'!I$1)</f>
        <v>0</v>
      </c>
      <c r="J1100">
        <f>+SUMIFS(inv!$D$1:$D$1200,inv!$A$1:$A$1200,$B1100,inv!$T$1:$T$1200,$A1100,inv!$U$1:$U$1200,'DIAS DE INVENTARIO TAT'!J$1)</f>
        <v>0</v>
      </c>
      <c r="K1100">
        <f>+SUMIFS(inv!$D$1:$D$1200,inv!$A$1:$A$1200,$B1100,inv!$T$1:$T$1200,$A1100,inv!$U$1:$U$1200,'DIAS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+SUMIFS(inv!$D$1:$D$1200,inv!$A$1:$A$1200,$B1101,inv!$T$1:$T$1200,$A1101,inv!$U$1:$U$1200,'DIAS DE INVENTARIO TAT'!E$1)</f>
        <v>0</v>
      </c>
      <c r="F1101">
        <f>+SUMIFS(inv!$D$1:$D$1200,inv!$A$1:$A$1200,$B1101,inv!$T$1:$T$1200,$A1101,inv!$U$1:$U$1200,'DIAS DE INVENTARIO TAT'!F$1)</f>
        <v>0</v>
      </c>
      <c r="G1101">
        <f>+SUMIFS(inv!$D$1:$D$1200,inv!$A$1:$A$1200,$B1101,inv!$T$1:$T$1200,$A1101,inv!$U$1:$U$1200,'DIAS DE INVENTARIO TAT'!G$1)</f>
        <v>0</v>
      </c>
      <c r="H1101">
        <f>+SUMIFS(inv!$D$1:$D$1200,inv!$A$1:$A$1200,$B1101,inv!$T$1:$T$1200,$A1101,inv!$U$1:$U$1200,'DIAS DE INVENTARIO TAT'!H$1)</f>
        <v>0</v>
      </c>
      <c r="I1101">
        <f>+SUMIFS(inv!$D$1:$D$1200,inv!$A$1:$A$1200,$B1101,inv!$T$1:$T$1200,$A1101,inv!$U$1:$U$1200,'DIAS DE INVENTARIO TAT'!I$1)</f>
        <v>0</v>
      </c>
      <c r="J1101">
        <f>+SUMIFS(inv!$D$1:$D$1200,inv!$A$1:$A$1200,$B1101,inv!$T$1:$T$1200,$A1101,inv!$U$1:$U$1200,'DIAS DE INVENTARIO TAT'!J$1)</f>
        <v>0</v>
      </c>
      <c r="K1101">
        <f>+SUMIFS(inv!$D$1:$D$1200,inv!$A$1:$A$1200,$B1101,inv!$T$1:$T$1200,$A1101,inv!$U$1:$U$1200,'DIAS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+SUMIFS(inv!$D$1:$D$1200,inv!$A$1:$A$1200,$B1102,inv!$T$1:$T$1200,$A1102,inv!$U$1:$U$1200,'DIAS DE INVENTARIO TAT'!E$1)</f>
        <v>0</v>
      </c>
      <c r="F1102">
        <f>+SUMIFS(inv!$D$1:$D$1200,inv!$A$1:$A$1200,$B1102,inv!$T$1:$T$1200,$A1102,inv!$U$1:$U$1200,'DIAS DE INVENTARIO TAT'!F$1)</f>
        <v>0</v>
      </c>
      <c r="G1102">
        <f>+SUMIFS(inv!$D$1:$D$1200,inv!$A$1:$A$1200,$B1102,inv!$T$1:$T$1200,$A1102,inv!$U$1:$U$1200,'DIAS DE INVENTARIO TAT'!G$1)</f>
        <v>0</v>
      </c>
      <c r="H1102">
        <f>+SUMIFS(inv!$D$1:$D$1200,inv!$A$1:$A$1200,$B1102,inv!$T$1:$T$1200,$A1102,inv!$U$1:$U$1200,'DIAS DE INVENTARIO TAT'!H$1)</f>
        <v>0</v>
      </c>
      <c r="I1102">
        <f>+SUMIFS(inv!$D$1:$D$1200,inv!$A$1:$A$1200,$B1102,inv!$T$1:$T$1200,$A1102,inv!$U$1:$U$1200,'DIAS DE INVENTARIO TAT'!I$1)</f>
        <v>0</v>
      </c>
      <c r="J1102">
        <f>+SUMIFS(inv!$D$1:$D$1200,inv!$A$1:$A$1200,$B1102,inv!$T$1:$T$1200,$A1102,inv!$U$1:$U$1200,'DIAS DE INVENTARIO TAT'!J$1)</f>
        <v>0</v>
      </c>
      <c r="K1102">
        <f>+SUMIFS(inv!$D$1:$D$1200,inv!$A$1:$A$1200,$B1102,inv!$T$1:$T$1200,$A1102,inv!$U$1:$U$1200,'DIAS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+SUMIFS(inv!$D$1:$D$1200,inv!$A$1:$A$1200,$B1103,inv!$T$1:$T$1200,$A1103,inv!$U$1:$U$1200,'DIAS DE INVENTARIO TAT'!E$1)</f>
        <v>0</v>
      </c>
      <c r="F1103">
        <f>+SUMIFS(inv!$D$1:$D$1200,inv!$A$1:$A$1200,$B1103,inv!$T$1:$T$1200,$A1103,inv!$U$1:$U$1200,'DIAS DE INVENTARIO TAT'!F$1)</f>
        <v>0</v>
      </c>
      <c r="G1103">
        <f>+SUMIFS(inv!$D$1:$D$1200,inv!$A$1:$A$1200,$B1103,inv!$T$1:$T$1200,$A1103,inv!$U$1:$U$1200,'DIAS DE INVENTARIO TAT'!G$1)</f>
        <v>0</v>
      </c>
      <c r="H1103">
        <f>+SUMIFS(inv!$D$1:$D$1200,inv!$A$1:$A$1200,$B1103,inv!$T$1:$T$1200,$A1103,inv!$U$1:$U$1200,'DIAS DE INVENTARIO TAT'!H$1)</f>
        <v>0</v>
      </c>
      <c r="I1103">
        <f>+SUMIFS(inv!$D$1:$D$1200,inv!$A$1:$A$1200,$B1103,inv!$T$1:$T$1200,$A1103,inv!$U$1:$U$1200,'DIAS DE INVENTARIO TAT'!I$1)</f>
        <v>0</v>
      </c>
      <c r="J1103">
        <f>+SUMIFS(inv!$D$1:$D$1200,inv!$A$1:$A$1200,$B1103,inv!$T$1:$T$1200,$A1103,inv!$U$1:$U$1200,'DIAS DE INVENTARIO TAT'!J$1)</f>
        <v>0</v>
      </c>
      <c r="K1103">
        <f>+SUMIFS(inv!$D$1:$D$1200,inv!$A$1:$A$1200,$B1103,inv!$T$1:$T$1200,$A1103,inv!$U$1:$U$1200,'DIAS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+SUMIFS(inv!$D$1:$D$1200,inv!$A$1:$A$1200,$B1104,inv!$T$1:$T$1200,$A1104,inv!$U$1:$U$1200,'DIAS DE INVENTARIO TAT'!E$1)</f>
        <v>0</v>
      </c>
      <c r="F1104">
        <f>+SUMIFS(inv!$D$1:$D$1200,inv!$A$1:$A$1200,$B1104,inv!$T$1:$T$1200,$A1104,inv!$U$1:$U$1200,'DIAS DE INVENTARIO TAT'!F$1)</f>
        <v>0</v>
      </c>
      <c r="G1104">
        <f>+SUMIFS(inv!$D$1:$D$1200,inv!$A$1:$A$1200,$B1104,inv!$T$1:$T$1200,$A1104,inv!$U$1:$U$1200,'DIAS DE INVENTARIO TAT'!G$1)</f>
        <v>0</v>
      </c>
      <c r="H1104">
        <f>+SUMIFS(inv!$D$1:$D$1200,inv!$A$1:$A$1200,$B1104,inv!$T$1:$T$1200,$A1104,inv!$U$1:$U$1200,'DIAS DE INVENTARIO TAT'!H$1)</f>
        <v>0</v>
      </c>
      <c r="I1104">
        <f>+SUMIFS(inv!$D$1:$D$1200,inv!$A$1:$A$1200,$B1104,inv!$T$1:$T$1200,$A1104,inv!$U$1:$U$1200,'DIAS DE INVENTARIO TAT'!I$1)</f>
        <v>0</v>
      </c>
      <c r="J1104">
        <f>+SUMIFS(inv!$D$1:$D$1200,inv!$A$1:$A$1200,$B1104,inv!$T$1:$T$1200,$A1104,inv!$U$1:$U$1200,'DIAS DE INVENTARIO TAT'!J$1)</f>
        <v>0</v>
      </c>
      <c r="K1104">
        <f>+SUMIFS(inv!$D$1:$D$1200,inv!$A$1:$A$1200,$B1104,inv!$T$1:$T$1200,$A1104,inv!$U$1:$U$1200,'DIAS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+SUMIFS(inv!$D$1:$D$1200,inv!$A$1:$A$1200,$B1105,inv!$T$1:$T$1200,$A1105,inv!$U$1:$U$1200,'DIAS DE INVENTARIO TAT'!E$1)</f>
        <v>0</v>
      </c>
      <c r="F1105">
        <f>+SUMIFS(inv!$D$1:$D$1200,inv!$A$1:$A$1200,$B1105,inv!$T$1:$T$1200,$A1105,inv!$U$1:$U$1200,'DIAS DE INVENTARIO TAT'!F$1)</f>
        <v>0</v>
      </c>
      <c r="G1105">
        <f>+SUMIFS(inv!$D$1:$D$1200,inv!$A$1:$A$1200,$B1105,inv!$T$1:$T$1200,$A1105,inv!$U$1:$U$1200,'DIAS DE INVENTARIO TAT'!G$1)</f>
        <v>0</v>
      </c>
      <c r="H1105">
        <f>+SUMIFS(inv!$D$1:$D$1200,inv!$A$1:$A$1200,$B1105,inv!$T$1:$T$1200,$A1105,inv!$U$1:$U$1200,'DIAS DE INVENTARIO TAT'!H$1)</f>
        <v>0</v>
      </c>
      <c r="I1105">
        <f>+SUMIFS(inv!$D$1:$D$1200,inv!$A$1:$A$1200,$B1105,inv!$T$1:$T$1200,$A1105,inv!$U$1:$U$1200,'DIAS DE INVENTARIO TAT'!I$1)</f>
        <v>0</v>
      </c>
      <c r="J1105">
        <f>+SUMIFS(inv!$D$1:$D$1200,inv!$A$1:$A$1200,$B1105,inv!$T$1:$T$1200,$A1105,inv!$U$1:$U$1200,'DIAS DE INVENTARIO TAT'!J$1)</f>
        <v>0</v>
      </c>
      <c r="K1105">
        <f>+SUMIFS(inv!$D$1:$D$1200,inv!$A$1:$A$1200,$B1105,inv!$T$1:$T$1200,$A1105,inv!$U$1:$U$1200,'DIAS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+SUMIFS(inv!$D$1:$D$1200,inv!$A$1:$A$1200,$B1106,inv!$T$1:$T$1200,$A1106,inv!$U$1:$U$1200,'DIAS DE INVENTARIO TAT'!E$1)</f>
        <v>0</v>
      </c>
      <c r="F1106">
        <f>+SUMIFS(inv!$D$1:$D$1200,inv!$A$1:$A$1200,$B1106,inv!$T$1:$T$1200,$A1106,inv!$U$1:$U$1200,'DIAS DE INVENTARIO TAT'!F$1)</f>
        <v>0</v>
      </c>
      <c r="G1106">
        <f>+SUMIFS(inv!$D$1:$D$1200,inv!$A$1:$A$1200,$B1106,inv!$T$1:$T$1200,$A1106,inv!$U$1:$U$1200,'DIAS DE INVENTARIO TAT'!G$1)</f>
        <v>0</v>
      </c>
      <c r="H1106">
        <f>+SUMIFS(inv!$D$1:$D$1200,inv!$A$1:$A$1200,$B1106,inv!$T$1:$T$1200,$A1106,inv!$U$1:$U$1200,'DIAS DE INVENTARIO TAT'!H$1)</f>
        <v>0</v>
      </c>
      <c r="I1106">
        <f>+SUMIFS(inv!$D$1:$D$1200,inv!$A$1:$A$1200,$B1106,inv!$T$1:$T$1200,$A1106,inv!$U$1:$U$1200,'DIAS DE INVENTARIO TAT'!I$1)</f>
        <v>0</v>
      </c>
      <c r="J1106">
        <f>+SUMIFS(inv!$D$1:$D$1200,inv!$A$1:$A$1200,$B1106,inv!$T$1:$T$1200,$A1106,inv!$U$1:$U$1200,'DIAS DE INVENTARIO TAT'!J$1)</f>
        <v>0</v>
      </c>
      <c r="K1106">
        <f>+SUMIFS(inv!$D$1:$D$1200,inv!$A$1:$A$1200,$B1106,inv!$T$1:$T$1200,$A1106,inv!$U$1:$U$1200,'DIAS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+SUMIFS(inv!$D$1:$D$1200,inv!$A$1:$A$1200,$B1107,inv!$T$1:$T$1200,$A1107,inv!$U$1:$U$1200,'DIAS DE INVENTARIO TAT'!E$1)</f>
        <v>0</v>
      </c>
      <c r="F1107">
        <f>+SUMIFS(inv!$D$1:$D$1200,inv!$A$1:$A$1200,$B1107,inv!$T$1:$T$1200,$A1107,inv!$U$1:$U$1200,'DIAS DE INVENTARIO TAT'!F$1)</f>
        <v>0</v>
      </c>
      <c r="G1107">
        <f>+SUMIFS(inv!$D$1:$D$1200,inv!$A$1:$A$1200,$B1107,inv!$T$1:$T$1200,$A1107,inv!$U$1:$U$1200,'DIAS DE INVENTARIO TAT'!G$1)</f>
        <v>0</v>
      </c>
      <c r="H1107">
        <f>+SUMIFS(inv!$D$1:$D$1200,inv!$A$1:$A$1200,$B1107,inv!$T$1:$T$1200,$A1107,inv!$U$1:$U$1200,'DIAS DE INVENTARIO TAT'!H$1)</f>
        <v>0</v>
      </c>
      <c r="I1107">
        <f>+SUMIFS(inv!$D$1:$D$1200,inv!$A$1:$A$1200,$B1107,inv!$T$1:$T$1200,$A1107,inv!$U$1:$U$1200,'DIAS DE INVENTARIO TAT'!I$1)</f>
        <v>0</v>
      </c>
      <c r="J1107">
        <f>+SUMIFS(inv!$D$1:$D$1200,inv!$A$1:$A$1200,$B1107,inv!$T$1:$T$1200,$A1107,inv!$U$1:$U$1200,'DIAS DE INVENTARIO TAT'!J$1)</f>
        <v>0</v>
      </c>
      <c r="K1107">
        <f>+SUMIFS(inv!$D$1:$D$1200,inv!$A$1:$A$1200,$B1107,inv!$T$1:$T$1200,$A1107,inv!$U$1:$U$1200,'DIAS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+SUMIFS(inv!$D$1:$D$1200,inv!$A$1:$A$1200,$B1108,inv!$T$1:$T$1200,$A1108,inv!$U$1:$U$1200,'DIAS DE INVENTARIO TAT'!E$1)</f>
        <v>0</v>
      </c>
      <c r="F1108">
        <f>+SUMIFS(inv!$D$1:$D$1200,inv!$A$1:$A$1200,$B1108,inv!$T$1:$T$1200,$A1108,inv!$U$1:$U$1200,'DIAS DE INVENTARIO TAT'!F$1)</f>
        <v>0</v>
      </c>
      <c r="G1108">
        <f>+SUMIFS(inv!$D$1:$D$1200,inv!$A$1:$A$1200,$B1108,inv!$T$1:$T$1200,$A1108,inv!$U$1:$U$1200,'DIAS DE INVENTARIO TAT'!G$1)</f>
        <v>0</v>
      </c>
      <c r="H1108">
        <f>+SUMIFS(inv!$D$1:$D$1200,inv!$A$1:$A$1200,$B1108,inv!$T$1:$T$1200,$A1108,inv!$U$1:$U$1200,'DIAS DE INVENTARIO TAT'!H$1)</f>
        <v>0</v>
      </c>
      <c r="I1108">
        <f>+SUMIFS(inv!$D$1:$D$1200,inv!$A$1:$A$1200,$B1108,inv!$T$1:$T$1200,$A1108,inv!$U$1:$U$1200,'DIAS DE INVENTARIO TAT'!I$1)</f>
        <v>0</v>
      </c>
      <c r="J1108">
        <f>+SUMIFS(inv!$D$1:$D$1200,inv!$A$1:$A$1200,$B1108,inv!$T$1:$T$1200,$A1108,inv!$U$1:$U$1200,'DIAS DE INVENTARIO TAT'!J$1)</f>
        <v>0</v>
      </c>
      <c r="K1108">
        <f>+SUMIFS(inv!$D$1:$D$1200,inv!$A$1:$A$1200,$B1108,inv!$T$1:$T$1200,$A1108,inv!$U$1:$U$1200,'DIAS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+SUMIFS(inv!$D$1:$D$1200,inv!$A$1:$A$1200,$B1109,inv!$T$1:$T$1200,$A1109,inv!$U$1:$U$1200,'DIAS DE INVENTARIO TAT'!E$1)</f>
        <v>0</v>
      </c>
      <c r="F1109">
        <f>+SUMIFS(inv!$D$1:$D$1200,inv!$A$1:$A$1200,$B1109,inv!$T$1:$T$1200,$A1109,inv!$U$1:$U$1200,'DIAS DE INVENTARIO TAT'!F$1)</f>
        <v>0</v>
      </c>
      <c r="G1109">
        <f>+SUMIFS(inv!$D$1:$D$1200,inv!$A$1:$A$1200,$B1109,inv!$T$1:$T$1200,$A1109,inv!$U$1:$U$1200,'DIAS DE INVENTARIO TAT'!G$1)</f>
        <v>0</v>
      </c>
      <c r="H1109">
        <f>+SUMIFS(inv!$D$1:$D$1200,inv!$A$1:$A$1200,$B1109,inv!$T$1:$T$1200,$A1109,inv!$U$1:$U$1200,'DIAS DE INVENTARIO TAT'!H$1)</f>
        <v>0</v>
      </c>
      <c r="I1109">
        <f>+SUMIFS(inv!$D$1:$D$1200,inv!$A$1:$A$1200,$B1109,inv!$T$1:$T$1200,$A1109,inv!$U$1:$U$1200,'DIAS DE INVENTARIO TAT'!I$1)</f>
        <v>0</v>
      </c>
      <c r="J1109">
        <f>+SUMIFS(inv!$D$1:$D$1200,inv!$A$1:$A$1200,$B1109,inv!$T$1:$T$1200,$A1109,inv!$U$1:$U$1200,'DIAS DE INVENTARIO TAT'!J$1)</f>
        <v>0</v>
      </c>
      <c r="K1109">
        <f>+SUMIFS(inv!$D$1:$D$1200,inv!$A$1:$A$1200,$B1109,inv!$T$1:$T$1200,$A1109,inv!$U$1:$U$1200,'DIAS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+SUMIFS(inv!$D$1:$D$1200,inv!$A$1:$A$1200,$B1110,inv!$T$1:$T$1200,$A1110,inv!$U$1:$U$1200,'DIAS DE INVENTARIO TAT'!E$1)</f>
        <v>0</v>
      </c>
      <c r="F1110">
        <f>+SUMIFS(inv!$D$1:$D$1200,inv!$A$1:$A$1200,$B1110,inv!$T$1:$T$1200,$A1110,inv!$U$1:$U$1200,'DIAS DE INVENTARIO TAT'!F$1)</f>
        <v>0</v>
      </c>
      <c r="G1110">
        <f>+SUMIFS(inv!$D$1:$D$1200,inv!$A$1:$A$1200,$B1110,inv!$T$1:$T$1200,$A1110,inv!$U$1:$U$1200,'DIAS DE INVENTARIO TAT'!G$1)</f>
        <v>0</v>
      </c>
      <c r="H1110">
        <f>+SUMIFS(inv!$D$1:$D$1200,inv!$A$1:$A$1200,$B1110,inv!$T$1:$T$1200,$A1110,inv!$U$1:$U$1200,'DIAS DE INVENTARIO TAT'!H$1)</f>
        <v>0</v>
      </c>
      <c r="I1110">
        <f>+SUMIFS(inv!$D$1:$D$1200,inv!$A$1:$A$1200,$B1110,inv!$T$1:$T$1200,$A1110,inv!$U$1:$U$1200,'DIAS DE INVENTARIO TAT'!I$1)</f>
        <v>0</v>
      </c>
      <c r="J1110">
        <f>+SUMIFS(inv!$D$1:$D$1200,inv!$A$1:$A$1200,$B1110,inv!$T$1:$T$1200,$A1110,inv!$U$1:$U$1200,'DIAS DE INVENTARIO TAT'!J$1)</f>
        <v>0</v>
      </c>
      <c r="K1110">
        <f>+SUMIFS(inv!$D$1:$D$1200,inv!$A$1:$A$1200,$B1110,inv!$T$1:$T$1200,$A1110,inv!$U$1:$U$1200,'DIAS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+SUMIFS(inv!$D$1:$D$1200,inv!$A$1:$A$1200,$B1111,inv!$T$1:$T$1200,$A1111,inv!$U$1:$U$1200,'DIAS DE INVENTARIO TAT'!E$1)</f>
        <v>0</v>
      </c>
      <c r="F1111">
        <f>+SUMIFS(inv!$D$1:$D$1200,inv!$A$1:$A$1200,$B1111,inv!$T$1:$T$1200,$A1111,inv!$U$1:$U$1200,'DIAS DE INVENTARIO TAT'!F$1)</f>
        <v>0</v>
      </c>
      <c r="G1111">
        <f>+SUMIFS(inv!$D$1:$D$1200,inv!$A$1:$A$1200,$B1111,inv!$T$1:$T$1200,$A1111,inv!$U$1:$U$1200,'DIAS DE INVENTARIO TAT'!G$1)</f>
        <v>0</v>
      </c>
      <c r="H1111">
        <f>+SUMIFS(inv!$D$1:$D$1200,inv!$A$1:$A$1200,$B1111,inv!$T$1:$T$1200,$A1111,inv!$U$1:$U$1200,'DIAS DE INVENTARIO TAT'!H$1)</f>
        <v>0</v>
      </c>
      <c r="I1111">
        <f>+SUMIFS(inv!$D$1:$D$1200,inv!$A$1:$A$1200,$B1111,inv!$T$1:$T$1200,$A1111,inv!$U$1:$U$1200,'DIAS DE INVENTARIO TAT'!I$1)</f>
        <v>0</v>
      </c>
      <c r="J1111">
        <f>+SUMIFS(inv!$D$1:$D$1200,inv!$A$1:$A$1200,$B1111,inv!$T$1:$T$1200,$A1111,inv!$U$1:$U$1200,'DIAS DE INVENTARIO TAT'!J$1)</f>
        <v>0</v>
      </c>
      <c r="K1111">
        <f>+SUMIFS(inv!$D$1:$D$1200,inv!$A$1:$A$1200,$B1111,inv!$T$1:$T$1200,$A1111,inv!$U$1:$U$1200,'DIAS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+SUMIFS(inv!$D$1:$D$1200,inv!$A$1:$A$1200,$B1112,inv!$T$1:$T$1200,$A1112,inv!$U$1:$U$1200,'DIAS DE INVENTARIO TAT'!E$1)</f>
        <v>0</v>
      </c>
      <c r="F1112">
        <f>+SUMIFS(inv!$D$1:$D$1200,inv!$A$1:$A$1200,$B1112,inv!$T$1:$T$1200,$A1112,inv!$U$1:$U$1200,'DIAS DE INVENTARIO TAT'!F$1)</f>
        <v>0</v>
      </c>
      <c r="G1112">
        <f>+SUMIFS(inv!$D$1:$D$1200,inv!$A$1:$A$1200,$B1112,inv!$T$1:$T$1200,$A1112,inv!$U$1:$U$1200,'DIAS DE INVENTARIO TAT'!G$1)</f>
        <v>0</v>
      </c>
      <c r="H1112">
        <f>+SUMIFS(inv!$D$1:$D$1200,inv!$A$1:$A$1200,$B1112,inv!$T$1:$T$1200,$A1112,inv!$U$1:$U$1200,'DIAS DE INVENTARIO TAT'!H$1)</f>
        <v>0</v>
      </c>
      <c r="I1112">
        <f>+SUMIFS(inv!$D$1:$D$1200,inv!$A$1:$A$1200,$B1112,inv!$T$1:$T$1200,$A1112,inv!$U$1:$U$1200,'DIAS DE INVENTARIO TAT'!I$1)</f>
        <v>0</v>
      </c>
      <c r="J1112">
        <f>+SUMIFS(inv!$D$1:$D$1200,inv!$A$1:$A$1200,$B1112,inv!$T$1:$T$1200,$A1112,inv!$U$1:$U$1200,'DIAS DE INVENTARIO TAT'!J$1)</f>
        <v>0</v>
      </c>
      <c r="K1112">
        <f>+SUMIFS(inv!$D$1:$D$1200,inv!$A$1:$A$1200,$B1112,inv!$T$1:$T$1200,$A1112,inv!$U$1:$U$1200,'DIAS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+SUMIFS(inv!$D$1:$D$1200,inv!$A$1:$A$1200,$B1113,inv!$T$1:$T$1200,$A1113,inv!$U$1:$U$1200,'DIAS DE INVENTARIO TAT'!E$1)</f>
        <v>0</v>
      </c>
      <c r="F1113">
        <f>+SUMIFS(inv!$D$1:$D$1200,inv!$A$1:$A$1200,$B1113,inv!$T$1:$T$1200,$A1113,inv!$U$1:$U$1200,'DIAS DE INVENTARIO TAT'!F$1)</f>
        <v>0</v>
      </c>
      <c r="G1113">
        <f>+SUMIFS(inv!$D$1:$D$1200,inv!$A$1:$A$1200,$B1113,inv!$T$1:$T$1200,$A1113,inv!$U$1:$U$1200,'DIAS DE INVENTARIO TAT'!G$1)</f>
        <v>0</v>
      </c>
      <c r="H1113">
        <f>+SUMIFS(inv!$D$1:$D$1200,inv!$A$1:$A$1200,$B1113,inv!$T$1:$T$1200,$A1113,inv!$U$1:$U$1200,'DIAS DE INVENTARIO TAT'!H$1)</f>
        <v>0</v>
      </c>
      <c r="I1113">
        <f>+SUMIFS(inv!$D$1:$D$1200,inv!$A$1:$A$1200,$B1113,inv!$T$1:$T$1200,$A1113,inv!$U$1:$U$1200,'DIAS DE INVENTARIO TAT'!I$1)</f>
        <v>0</v>
      </c>
      <c r="J1113">
        <f>+SUMIFS(inv!$D$1:$D$1200,inv!$A$1:$A$1200,$B1113,inv!$T$1:$T$1200,$A1113,inv!$U$1:$U$1200,'DIAS DE INVENTARIO TAT'!J$1)</f>
        <v>0</v>
      </c>
      <c r="K1113">
        <f>+SUMIFS(inv!$D$1:$D$1200,inv!$A$1:$A$1200,$B1113,inv!$T$1:$T$1200,$A1113,inv!$U$1:$U$1200,'DIAS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+SUMIFS(inv!$D$1:$D$1200,inv!$A$1:$A$1200,$B1114,inv!$T$1:$T$1200,$A1114,inv!$U$1:$U$1200,'DIAS DE INVENTARIO TAT'!E$1)</f>
        <v>0</v>
      </c>
      <c r="F1114">
        <f>+SUMIFS(inv!$D$1:$D$1200,inv!$A$1:$A$1200,$B1114,inv!$T$1:$T$1200,$A1114,inv!$U$1:$U$1200,'DIAS DE INVENTARIO TAT'!F$1)</f>
        <v>0</v>
      </c>
      <c r="G1114">
        <f>+SUMIFS(inv!$D$1:$D$1200,inv!$A$1:$A$1200,$B1114,inv!$T$1:$T$1200,$A1114,inv!$U$1:$U$1200,'DIAS DE INVENTARIO TAT'!G$1)</f>
        <v>0</v>
      </c>
      <c r="H1114">
        <f>+SUMIFS(inv!$D$1:$D$1200,inv!$A$1:$A$1200,$B1114,inv!$T$1:$T$1200,$A1114,inv!$U$1:$U$1200,'DIAS DE INVENTARIO TAT'!H$1)</f>
        <v>0</v>
      </c>
      <c r="I1114">
        <f>+SUMIFS(inv!$D$1:$D$1200,inv!$A$1:$A$1200,$B1114,inv!$T$1:$T$1200,$A1114,inv!$U$1:$U$1200,'DIAS DE INVENTARIO TAT'!I$1)</f>
        <v>0</v>
      </c>
      <c r="J1114">
        <f>+SUMIFS(inv!$D$1:$D$1200,inv!$A$1:$A$1200,$B1114,inv!$T$1:$T$1200,$A1114,inv!$U$1:$U$1200,'DIAS DE INVENTARIO TAT'!J$1)</f>
        <v>0</v>
      </c>
      <c r="K1114">
        <f>+SUMIFS(inv!$D$1:$D$1200,inv!$A$1:$A$1200,$B1114,inv!$T$1:$T$1200,$A1114,inv!$U$1:$U$1200,'DIAS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+SUMIFS(inv!$D$1:$D$1200,inv!$A$1:$A$1200,$B1115,inv!$T$1:$T$1200,$A1115,inv!$U$1:$U$1200,'DIAS DE INVENTARIO TAT'!E$1)</f>
        <v>0</v>
      </c>
      <c r="F1115">
        <f>+SUMIFS(inv!$D$1:$D$1200,inv!$A$1:$A$1200,$B1115,inv!$T$1:$T$1200,$A1115,inv!$U$1:$U$1200,'DIAS DE INVENTARIO TAT'!F$1)</f>
        <v>0</v>
      </c>
      <c r="G1115">
        <f>+SUMIFS(inv!$D$1:$D$1200,inv!$A$1:$A$1200,$B1115,inv!$T$1:$T$1200,$A1115,inv!$U$1:$U$1200,'DIAS DE INVENTARIO TAT'!G$1)</f>
        <v>0</v>
      </c>
      <c r="H1115">
        <f>+SUMIFS(inv!$D$1:$D$1200,inv!$A$1:$A$1200,$B1115,inv!$T$1:$T$1200,$A1115,inv!$U$1:$U$1200,'DIAS DE INVENTARIO TAT'!H$1)</f>
        <v>0</v>
      </c>
      <c r="I1115">
        <f>+SUMIFS(inv!$D$1:$D$1200,inv!$A$1:$A$1200,$B1115,inv!$T$1:$T$1200,$A1115,inv!$U$1:$U$1200,'DIAS DE INVENTARIO TAT'!I$1)</f>
        <v>0</v>
      </c>
      <c r="J1115">
        <f>+SUMIFS(inv!$D$1:$D$1200,inv!$A$1:$A$1200,$B1115,inv!$T$1:$T$1200,$A1115,inv!$U$1:$U$1200,'DIAS DE INVENTARIO TAT'!J$1)</f>
        <v>0</v>
      </c>
      <c r="K1115">
        <f>+SUMIFS(inv!$D$1:$D$1200,inv!$A$1:$A$1200,$B1115,inv!$T$1:$T$1200,$A1115,inv!$U$1:$U$1200,'DIAS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+SUMIFS(inv!$D$1:$D$1200,inv!$A$1:$A$1200,$B1116,inv!$T$1:$T$1200,$A1116,inv!$U$1:$U$1200,'DIAS DE INVENTARIO TAT'!E$1)</f>
        <v>0</v>
      </c>
      <c r="F1116">
        <f>+SUMIFS(inv!$D$1:$D$1200,inv!$A$1:$A$1200,$B1116,inv!$T$1:$T$1200,$A1116,inv!$U$1:$U$1200,'DIAS DE INVENTARIO TAT'!F$1)</f>
        <v>0</v>
      </c>
      <c r="G1116">
        <f>+SUMIFS(inv!$D$1:$D$1200,inv!$A$1:$A$1200,$B1116,inv!$T$1:$T$1200,$A1116,inv!$U$1:$U$1200,'DIAS DE INVENTARIO TAT'!G$1)</f>
        <v>0</v>
      </c>
      <c r="H1116">
        <f>+SUMIFS(inv!$D$1:$D$1200,inv!$A$1:$A$1200,$B1116,inv!$T$1:$T$1200,$A1116,inv!$U$1:$U$1200,'DIAS DE INVENTARIO TAT'!H$1)</f>
        <v>0</v>
      </c>
      <c r="I1116">
        <f>+SUMIFS(inv!$D$1:$D$1200,inv!$A$1:$A$1200,$B1116,inv!$T$1:$T$1200,$A1116,inv!$U$1:$U$1200,'DIAS DE INVENTARIO TAT'!I$1)</f>
        <v>0</v>
      </c>
      <c r="J1116">
        <f>+SUMIFS(inv!$D$1:$D$1200,inv!$A$1:$A$1200,$B1116,inv!$T$1:$T$1200,$A1116,inv!$U$1:$U$1200,'DIAS DE INVENTARIO TAT'!J$1)</f>
        <v>0</v>
      </c>
      <c r="K1116">
        <f>+SUMIFS(inv!$D$1:$D$1200,inv!$A$1:$A$1200,$B1116,inv!$T$1:$T$1200,$A1116,inv!$U$1:$U$1200,'DIAS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+SUMIFS(inv!$D$1:$D$1200,inv!$A$1:$A$1200,$B1117,inv!$T$1:$T$1200,$A1117,inv!$U$1:$U$1200,'DIAS DE INVENTARIO TAT'!E$1)</f>
        <v>0</v>
      </c>
      <c r="F1117">
        <f>+SUMIFS(inv!$D$1:$D$1200,inv!$A$1:$A$1200,$B1117,inv!$T$1:$T$1200,$A1117,inv!$U$1:$U$1200,'DIAS DE INVENTARIO TAT'!F$1)</f>
        <v>0</v>
      </c>
      <c r="G1117">
        <f>+SUMIFS(inv!$D$1:$D$1200,inv!$A$1:$A$1200,$B1117,inv!$T$1:$T$1200,$A1117,inv!$U$1:$U$1200,'DIAS DE INVENTARIO TAT'!G$1)</f>
        <v>0</v>
      </c>
      <c r="H1117">
        <f>+SUMIFS(inv!$D$1:$D$1200,inv!$A$1:$A$1200,$B1117,inv!$T$1:$T$1200,$A1117,inv!$U$1:$U$1200,'DIAS DE INVENTARIO TAT'!H$1)</f>
        <v>0</v>
      </c>
      <c r="I1117">
        <f>+SUMIFS(inv!$D$1:$D$1200,inv!$A$1:$A$1200,$B1117,inv!$T$1:$T$1200,$A1117,inv!$U$1:$U$1200,'DIAS DE INVENTARIO TAT'!I$1)</f>
        <v>0</v>
      </c>
      <c r="J1117">
        <f>+SUMIFS(inv!$D$1:$D$1200,inv!$A$1:$A$1200,$B1117,inv!$T$1:$T$1200,$A1117,inv!$U$1:$U$1200,'DIAS DE INVENTARIO TAT'!J$1)</f>
        <v>0</v>
      </c>
      <c r="K1117">
        <f>+SUMIFS(inv!$D$1:$D$1200,inv!$A$1:$A$1200,$B1117,inv!$T$1:$T$1200,$A1117,inv!$U$1:$U$1200,'DIAS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+SUMIFS(inv!$D$1:$D$1200,inv!$A$1:$A$1200,$B1118,inv!$T$1:$T$1200,$A1118,inv!$U$1:$U$1200,'DIAS DE INVENTARIO TAT'!E$1)</f>
        <v>0</v>
      </c>
      <c r="F1118">
        <f>+SUMIFS(inv!$D$1:$D$1200,inv!$A$1:$A$1200,$B1118,inv!$T$1:$T$1200,$A1118,inv!$U$1:$U$1200,'DIAS DE INVENTARIO TAT'!F$1)</f>
        <v>0</v>
      </c>
      <c r="G1118">
        <f>+SUMIFS(inv!$D$1:$D$1200,inv!$A$1:$A$1200,$B1118,inv!$T$1:$T$1200,$A1118,inv!$U$1:$U$1200,'DIAS DE INVENTARIO TAT'!G$1)</f>
        <v>0</v>
      </c>
      <c r="H1118">
        <f>+SUMIFS(inv!$D$1:$D$1200,inv!$A$1:$A$1200,$B1118,inv!$T$1:$T$1200,$A1118,inv!$U$1:$U$1200,'DIAS DE INVENTARIO TAT'!H$1)</f>
        <v>0</v>
      </c>
      <c r="I1118">
        <f>+SUMIFS(inv!$D$1:$D$1200,inv!$A$1:$A$1200,$B1118,inv!$T$1:$T$1200,$A1118,inv!$U$1:$U$1200,'DIAS DE INVENTARIO TAT'!I$1)</f>
        <v>0</v>
      </c>
      <c r="J1118">
        <f>+SUMIFS(inv!$D$1:$D$1200,inv!$A$1:$A$1200,$B1118,inv!$T$1:$T$1200,$A1118,inv!$U$1:$U$1200,'DIAS DE INVENTARIO TAT'!J$1)</f>
        <v>0</v>
      </c>
      <c r="K1118">
        <f>+SUMIFS(inv!$D$1:$D$1200,inv!$A$1:$A$1200,$B1118,inv!$T$1:$T$1200,$A1118,inv!$U$1:$U$1200,'DIAS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+SUMIFS(inv!$D$1:$D$1200,inv!$A$1:$A$1200,$B1119,inv!$T$1:$T$1200,$A1119,inv!$U$1:$U$1200,'DIAS DE INVENTARIO TAT'!E$1)</f>
        <v>0</v>
      </c>
      <c r="F1119">
        <f>+SUMIFS(inv!$D$1:$D$1200,inv!$A$1:$A$1200,$B1119,inv!$T$1:$T$1200,$A1119,inv!$U$1:$U$1200,'DIAS DE INVENTARIO TAT'!F$1)</f>
        <v>0</v>
      </c>
      <c r="G1119">
        <f>+SUMIFS(inv!$D$1:$D$1200,inv!$A$1:$A$1200,$B1119,inv!$T$1:$T$1200,$A1119,inv!$U$1:$U$1200,'DIAS DE INVENTARIO TAT'!G$1)</f>
        <v>0</v>
      </c>
      <c r="H1119">
        <f>+SUMIFS(inv!$D$1:$D$1200,inv!$A$1:$A$1200,$B1119,inv!$T$1:$T$1200,$A1119,inv!$U$1:$U$1200,'DIAS DE INVENTARIO TAT'!H$1)</f>
        <v>0</v>
      </c>
      <c r="I1119">
        <f>+SUMIFS(inv!$D$1:$D$1200,inv!$A$1:$A$1200,$B1119,inv!$T$1:$T$1200,$A1119,inv!$U$1:$U$1200,'DIAS DE INVENTARIO TAT'!I$1)</f>
        <v>0</v>
      </c>
      <c r="J1119">
        <f>+SUMIFS(inv!$D$1:$D$1200,inv!$A$1:$A$1200,$B1119,inv!$T$1:$T$1200,$A1119,inv!$U$1:$U$1200,'DIAS DE INVENTARIO TAT'!J$1)</f>
        <v>0</v>
      </c>
      <c r="K1119">
        <f>+SUMIFS(inv!$D$1:$D$1200,inv!$A$1:$A$1200,$B1119,inv!$T$1:$T$1200,$A1119,inv!$U$1:$U$1200,'DIAS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+SUMIFS(inv!$D$1:$D$1200,inv!$A$1:$A$1200,$B1120,inv!$T$1:$T$1200,$A1120,inv!$U$1:$U$1200,'DIAS DE INVENTARIO TAT'!E$1)</f>
        <v>0</v>
      </c>
      <c r="F1120">
        <f>+SUMIFS(inv!$D$1:$D$1200,inv!$A$1:$A$1200,$B1120,inv!$T$1:$T$1200,$A1120,inv!$U$1:$U$1200,'DIAS DE INVENTARIO TAT'!F$1)</f>
        <v>0</v>
      </c>
      <c r="G1120">
        <f>+SUMIFS(inv!$D$1:$D$1200,inv!$A$1:$A$1200,$B1120,inv!$T$1:$T$1200,$A1120,inv!$U$1:$U$1200,'DIAS DE INVENTARIO TAT'!G$1)</f>
        <v>0</v>
      </c>
      <c r="H1120">
        <f>+SUMIFS(inv!$D$1:$D$1200,inv!$A$1:$A$1200,$B1120,inv!$T$1:$T$1200,$A1120,inv!$U$1:$U$1200,'DIAS DE INVENTARIO TAT'!H$1)</f>
        <v>0</v>
      </c>
      <c r="I1120">
        <f>+SUMIFS(inv!$D$1:$D$1200,inv!$A$1:$A$1200,$B1120,inv!$T$1:$T$1200,$A1120,inv!$U$1:$U$1200,'DIAS DE INVENTARIO TAT'!I$1)</f>
        <v>0</v>
      </c>
      <c r="J1120">
        <f>+SUMIFS(inv!$D$1:$D$1200,inv!$A$1:$A$1200,$B1120,inv!$T$1:$T$1200,$A1120,inv!$U$1:$U$1200,'DIAS DE INVENTARIO TAT'!J$1)</f>
        <v>0</v>
      </c>
      <c r="K1120">
        <f>+SUMIFS(inv!$D$1:$D$1200,inv!$A$1:$A$1200,$B1120,inv!$T$1:$T$1200,$A1120,inv!$U$1:$U$1200,'DIAS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+SUMIFS(inv!$D$1:$D$1200,inv!$A$1:$A$1200,$B1121,inv!$T$1:$T$1200,$A1121,inv!$U$1:$U$1200,'DIAS DE INVENTARIO TAT'!E$1)</f>
        <v>0</v>
      </c>
      <c r="F1121">
        <f>+SUMIFS(inv!$D$1:$D$1200,inv!$A$1:$A$1200,$B1121,inv!$T$1:$T$1200,$A1121,inv!$U$1:$U$1200,'DIAS DE INVENTARIO TAT'!F$1)</f>
        <v>0</v>
      </c>
      <c r="G1121">
        <f>+SUMIFS(inv!$D$1:$D$1200,inv!$A$1:$A$1200,$B1121,inv!$T$1:$T$1200,$A1121,inv!$U$1:$U$1200,'DIAS DE INVENTARIO TAT'!G$1)</f>
        <v>0</v>
      </c>
      <c r="H1121">
        <f>+SUMIFS(inv!$D$1:$D$1200,inv!$A$1:$A$1200,$B1121,inv!$T$1:$T$1200,$A1121,inv!$U$1:$U$1200,'DIAS DE INVENTARIO TAT'!H$1)</f>
        <v>0</v>
      </c>
      <c r="I1121">
        <f>+SUMIFS(inv!$D$1:$D$1200,inv!$A$1:$A$1200,$B1121,inv!$T$1:$T$1200,$A1121,inv!$U$1:$U$1200,'DIAS DE INVENTARIO TAT'!I$1)</f>
        <v>0</v>
      </c>
      <c r="J1121">
        <f>+SUMIFS(inv!$D$1:$D$1200,inv!$A$1:$A$1200,$B1121,inv!$T$1:$T$1200,$A1121,inv!$U$1:$U$1200,'DIAS DE INVENTARIO TAT'!J$1)</f>
        <v>0</v>
      </c>
      <c r="K1121">
        <f>+SUMIFS(inv!$D$1:$D$1200,inv!$A$1:$A$1200,$B1121,inv!$T$1:$T$1200,$A1121,inv!$U$1:$U$1200,'DIAS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+SUMIFS(inv!$D$1:$D$1200,inv!$A$1:$A$1200,$B1122,inv!$T$1:$T$1200,$A1122,inv!$U$1:$U$1200,'DIAS DE INVENTARIO TAT'!E$1)</f>
        <v>0</v>
      </c>
      <c r="F1122">
        <f>+SUMIFS(inv!$D$1:$D$1200,inv!$A$1:$A$1200,$B1122,inv!$T$1:$T$1200,$A1122,inv!$U$1:$U$1200,'DIAS DE INVENTARIO TAT'!F$1)</f>
        <v>0</v>
      </c>
      <c r="G1122">
        <f>+SUMIFS(inv!$D$1:$D$1200,inv!$A$1:$A$1200,$B1122,inv!$T$1:$T$1200,$A1122,inv!$U$1:$U$1200,'DIAS DE INVENTARIO TAT'!G$1)</f>
        <v>0</v>
      </c>
      <c r="H1122">
        <f>+SUMIFS(inv!$D$1:$D$1200,inv!$A$1:$A$1200,$B1122,inv!$T$1:$T$1200,$A1122,inv!$U$1:$U$1200,'DIAS DE INVENTARIO TAT'!H$1)</f>
        <v>0</v>
      </c>
      <c r="I1122">
        <f>+SUMIFS(inv!$D$1:$D$1200,inv!$A$1:$A$1200,$B1122,inv!$T$1:$T$1200,$A1122,inv!$U$1:$U$1200,'DIAS DE INVENTARIO TAT'!I$1)</f>
        <v>0</v>
      </c>
      <c r="J1122">
        <f>+SUMIFS(inv!$D$1:$D$1200,inv!$A$1:$A$1200,$B1122,inv!$T$1:$T$1200,$A1122,inv!$U$1:$U$1200,'DIAS DE INVENTARIO TAT'!J$1)</f>
        <v>0</v>
      </c>
      <c r="K1122">
        <f>+SUMIFS(inv!$D$1:$D$1200,inv!$A$1:$A$1200,$B1122,inv!$T$1:$T$1200,$A1122,inv!$U$1:$U$1200,'DIAS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+SUMIFS(inv!$D$1:$D$1200,inv!$A$1:$A$1200,$B1123,inv!$T$1:$T$1200,$A1123,inv!$U$1:$U$1200,'DIAS DE INVENTARIO TAT'!E$1)</f>
        <v>0</v>
      </c>
      <c r="F1123">
        <f>+SUMIFS(inv!$D$1:$D$1200,inv!$A$1:$A$1200,$B1123,inv!$T$1:$T$1200,$A1123,inv!$U$1:$U$1200,'DIAS DE INVENTARIO TAT'!F$1)</f>
        <v>0</v>
      </c>
      <c r="G1123">
        <f>+SUMIFS(inv!$D$1:$D$1200,inv!$A$1:$A$1200,$B1123,inv!$T$1:$T$1200,$A1123,inv!$U$1:$U$1200,'DIAS DE INVENTARIO TAT'!G$1)</f>
        <v>0</v>
      </c>
      <c r="H1123">
        <f>+SUMIFS(inv!$D$1:$D$1200,inv!$A$1:$A$1200,$B1123,inv!$T$1:$T$1200,$A1123,inv!$U$1:$U$1200,'DIAS DE INVENTARIO TAT'!H$1)</f>
        <v>0</v>
      </c>
      <c r="I1123">
        <f>+SUMIFS(inv!$D$1:$D$1200,inv!$A$1:$A$1200,$B1123,inv!$T$1:$T$1200,$A1123,inv!$U$1:$U$1200,'DIAS DE INVENTARIO TAT'!I$1)</f>
        <v>0</v>
      </c>
      <c r="J1123">
        <f>+SUMIFS(inv!$D$1:$D$1200,inv!$A$1:$A$1200,$B1123,inv!$T$1:$T$1200,$A1123,inv!$U$1:$U$1200,'DIAS DE INVENTARIO TAT'!J$1)</f>
        <v>0</v>
      </c>
      <c r="K1123">
        <f>+SUMIFS(inv!$D$1:$D$1200,inv!$A$1:$A$1200,$B1123,inv!$T$1:$T$1200,$A1123,inv!$U$1:$U$1200,'DIAS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+SUMIFS(inv!$D$1:$D$1200,inv!$A$1:$A$1200,$B1124,inv!$T$1:$T$1200,$A1124,inv!$U$1:$U$1200,'DIAS DE INVENTARIO TAT'!E$1)</f>
        <v>0</v>
      </c>
      <c r="F1124">
        <f>+SUMIFS(inv!$D$1:$D$1200,inv!$A$1:$A$1200,$B1124,inv!$T$1:$T$1200,$A1124,inv!$U$1:$U$1200,'DIAS DE INVENTARIO TAT'!F$1)</f>
        <v>0</v>
      </c>
      <c r="G1124">
        <f>+SUMIFS(inv!$D$1:$D$1200,inv!$A$1:$A$1200,$B1124,inv!$T$1:$T$1200,$A1124,inv!$U$1:$U$1200,'DIAS DE INVENTARIO TAT'!G$1)</f>
        <v>0</v>
      </c>
      <c r="H1124">
        <f>+SUMIFS(inv!$D$1:$D$1200,inv!$A$1:$A$1200,$B1124,inv!$T$1:$T$1200,$A1124,inv!$U$1:$U$1200,'DIAS DE INVENTARIO TAT'!H$1)</f>
        <v>0</v>
      </c>
      <c r="I1124">
        <f>+SUMIFS(inv!$D$1:$D$1200,inv!$A$1:$A$1200,$B1124,inv!$T$1:$T$1200,$A1124,inv!$U$1:$U$1200,'DIAS DE INVENTARIO TAT'!I$1)</f>
        <v>0</v>
      </c>
      <c r="J1124">
        <f>+SUMIFS(inv!$D$1:$D$1200,inv!$A$1:$A$1200,$B1124,inv!$T$1:$T$1200,$A1124,inv!$U$1:$U$1200,'DIAS DE INVENTARIO TAT'!J$1)</f>
        <v>0</v>
      </c>
      <c r="K1124">
        <f>+SUMIFS(inv!$D$1:$D$1200,inv!$A$1:$A$1200,$B1124,inv!$T$1:$T$1200,$A1124,inv!$U$1:$U$1200,'DIAS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+SUMIFS(inv!$D$1:$D$1200,inv!$A$1:$A$1200,$B1125,inv!$T$1:$T$1200,$A1125,inv!$U$1:$U$1200,'DIAS DE INVENTARIO TAT'!E$1)</f>
        <v>0</v>
      </c>
      <c r="F1125">
        <f>+SUMIFS(inv!$D$1:$D$1200,inv!$A$1:$A$1200,$B1125,inv!$T$1:$T$1200,$A1125,inv!$U$1:$U$1200,'DIAS DE INVENTARIO TAT'!F$1)</f>
        <v>0</v>
      </c>
      <c r="G1125">
        <f>+SUMIFS(inv!$D$1:$D$1200,inv!$A$1:$A$1200,$B1125,inv!$T$1:$T$1200,$A1125,inv!$U$1:$U$1200,'DIAS DE INVENTARIO TAT'!G$1)</f>
        <v>0</v>
      </c>
      <c r="H1125">
        <f>+SUMIFS(inv!$D$1:$D$1200,inv!$A$1:$A$1200,$B1125,inv!$T$1:$T$1200,$A1125,inv!$U$1:$U$1200,'DIAS DE INVENTARIO TAT'!H$1)</f>
        <v>0</v>
      </c>
      <c r="I1125">
        <f>+SUMIFS(inv!$D$1:$D$1200,inv!$A$1:$A$1200,$B1125,inv!$T$1:$T$1200,$A1125,inv!$U$1:$U$1200,'DIAS DE INVENTARIO TAT'!I$1)</f>
        <v>0</v>
      </c>
      <c r="J1125">
        <f>+SUMIFS(inv!$D$1:$D$1200,inv!$A$1:$A$1200,$B1125,inv!$T$1:$T$1200,$A1125,inv!$U$1:$U$1200,'DIAS DE INVENTARIO TAT'!J$1)</f>
        <v>0</v>
      </c>
      <c r="K1125">
        <f>+SUMIFS(inv!$D$1:$D$1200,inv!$A$1:$A$1200,$B1125,inv!$T$1:$T$1200,$A1125,inv!$U$1:$U$1200,'DIAS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+SUMIFS(inv!$D$1:$D$1200,inv!$A$1:$A$1200,$B1126,inv!$T$1:$T$1200,$A1126,inv!$U$1:$U$1200,'DIAS DE INVENTARIO TAT'!E$1)</f>
        <v>0</v>
      </c>
      <c r="F1126">
        <f>+SUMIFS(inv!$D$1:$D$1200,inv!$A$1:$A$1200,$B1126,inv!$T$1:$T$1200,$A1126,inv!$U$1:$U$1200,'DIAS DE INVENTARIO TAT'!F$1)</f>
        <v>0</v>
      </c>
      <c r="G1126">
        <f>+SUMIFS(inv!$D$1:$D$1200,inv!$A$1:$A$1200,$B1126,inv!$T$1:$T$1200,$A1126,inv!$U$1:$U$1200,'DIAS DE INVENTARIO TAT'!G$1)</f>
        <v>0</v>
      </c>
      <c r="H1126">
        <f>+SUMIFS(inv!$D$1:$D$1200,inv!$A$1:$A$1200,$B1126,inv!$T$1:$T$1200,$A1126,inv!$U$1:$U$1200,'DIAS DE INVENTARIO TAT'!H$1)</f>
        <v>0</v>
      </c>
      <c r="I1126">
        <f>+SUMIFS(inv!$D$1:$D$1200,inv!$A$1:$A$1200,$B1126,inv!$T$1:$T$1200,$A1126,inv!$U$1:$U$1200,'DIAS DE INVENTARIO TAT'!I$1)</f>
        <v>0</v>
      </c>
      <c r="J1126">
        <f>+SUMIFS(inv!$D$1:$D$1200,inv!$A$1:$A$1200,$B1126,inv!$T$1:$T$1200,$A1126,inv!$U$1:$U$1200,'DIAS DE INVENTARIO TAT'!J$1)</f>
        <v>0</v>
      </c>
      <c r="K1126">
        <f>+SUMIFS(inv!$D$1:$D$1200,inv!$A$1:$A$1200,$B1126,inv!$T$1:$T$1200,$A1126,inv!$U$1:$U$1200,'DIAS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+SUMIFS(inv!$D$1:$D$1200,inv!$A$1:$A$1200,$B1127,inv!$T$1:$T$1200,$A1127,inv!$U$1:$U$1200,'DIAS DE INVENTARIO TAT'!E$1)</f>
        <v>0</v>
      </c>
      <c r="F1127">
        <f>+SUMIFS(inv!$D$1:$D$1200,inv!$A$1:$A$1200,$B1127,inv!$T$1:$T$1200,$A1127,inv!$U$1:$U$1200,'DIAS DE INVENTARIO TAT'!F$1)</f>
        <v>0</v>
      </c>
      <c r="G1127">
        <f>+SUMIFS(inv!$D$1:$D$1200,inv!$A$1:$A$1200,$B1127,inv!$T$1:$T$1200,$A1127,inv!$U$1:$U$1200,'DIAS DE INVENTARIO TAT'!G$1)</f>
        <v>0</v>
      </c>
      <c r="H1127">
        <f>+SUMIFS(inv!$D$1:$D$1200,inv!$A$1:$A$1200,$B1127,inv!$T$1:$T$1200,$A1127,inv!$U$1:$U$1200,'DIAS DE INVENTARIO TAT'!H$1)</f>
        <v>0</v>
      </c>
      <c r="I1127">
        <f>+SUMIFS(inv!$D$1:$D$1200,inv!$A$1:$A$1200,$B1127,inv!$T$1:$T$1200,$A1127,inv!$U$1:$U$1200,'DIAS DE INVENTARIO TAT'!I$1)</f>
        <v>0</v>
      </c>
      <c r="J1127">
        <f>+SUMIFS(inv!$D$1:$D$1200,inv!$A$1:$A$1200,$B1127,inv!$T$1:$T$1200,$A1127,inv!$U$1:$U$1200,'DIAS DE INVENTARIO TAT'!J$1)</f>
        <v>0</v>
      </c>
      <c r="K1127">
        <f>+SUMIFS(inv!$D$1:$D$1200,inv!$A$1:$A$1200,$B1127,inv!$T$1:$T$1200,$A1127,inv!$U$1:$U$1200,'DIAS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+SUMIFS(inv!$D$1:$D$1200,inv!$A$1:$A$1200,$B1128,inv!$T$1:$T$1200,$A1128,inv!$U$1:$U$1200,'DIAS DE INVENTARIO TAT'!E$1)</f>
        <v>0</v>
      </c>
      <c r="F1128">
        <f>+SUMIFS(inv!$D$1:$D$1200,inv!$A$1:$A$1200,$B1128,inv!$T$1:$T$1200,$A1128,inv!$U$1:$U$1200,'DIAS DE INVENTARIO TAT'!F$1)</f>
        <v>0</v>
      </c>
      <c r="G1128">
        <f>+SUMIFS(inv!$D$1:$D$1200,inv!$A$1:$A$1200,$B1128,inv!$T$1:$T$1200,$A1128,inv!$U$1:$U$1200,'DIAS DE INVENTARIO TAT'!G$1)</f>
        <v>0</v>
      </c>
      <c r="H1128">
        <f>+SUMIFS(inv!$D$1:$D$1200,inv!$A$1:$A$1200,$B1128,inv!$T$1:$T$1200,$A1128,inv!$U$1:$U$1200,'DIAS DE INVENTARIO TAT'!H$1)</f>
        <v>0</v>
      </c>
      <c r="I1128">
        <f>+SUMIFS(inv!$D$1:$D$1200,inv!$A$1:$A$1200,$B1128,inv!$T$1:$T$1200,$A1128,inv!$U$1:$U$1200,'DIAS DE INVENTARIO TAT'!I$1)</f>
        <v>0</v>
      </c>
      <c r="J1128">
        <f>+SUMIFS(inv!$D$1:$D$1200,inv!$A$1:$A$1200,$B1128,inv!$T$1:$T$1200,$A1128,inv!$U$1:$U$1200,'DIAS DE INVENTARIO TAT'!J$1)</f>
        <v>0</v>
      </c>
      <c r="K1128">
        <f>+SUMIFS(inv!$D$1:$D$1200,inv!$A$1:$A$1200,$B1128,inv!$T$1:$T$1200,$A1128,inv!$U$1:$U$1200,'DIAS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+SUMIFS(inv!$D$1:$D$1200,inv!$A$1:$A$1200,$B1129,inv!$T$1:$T$1200,$A1129,inv!$U$1:$U$1200,'DIAS DE INVENTARIO TAT'!E$1)</f>
        <v>0</v>
      </c>
      <c r="F1129">
        <f>+SUMIFS(inv!$D$1:$D$1200,inv!$A$1:$A$1200,$B1129,inv!$T$1:$T$1200,$A1129,inv!$U$1:$U$1200,'DIAS DE INVENTARIO TAT'!F$1)</f>
        <v>0</v>
      </c>
      <c r="G1129">
        <f>+SUMIFS(inv!$D$1:$D$1200,inv!$A$1:$A$1200,$B1129,inv!$T$1:$T$1200,$A1129,inv!$U$1:$U$1200,'DIAS DE INVENTARIO TAT'!G$1)</f>
        <v>0</v>
      </c>
      <c r="H1129">
        <f>+SUMIFS(inv!$D$1:$D$1200,inv!$A$1:$A$1200,$B1129,inv!$T$1:$T$1200,$A1129,inv!$U$1:$U$1200,'DIAS DE INVENTARIO TAT'!H$1)</f>
        <v>0</v>
      </c>
      <c r="I1129">
        <f>+SUMIFS(inv!$D$1:$D$1200,inv!$A$1:$A$1200,$B1129,inv!$T$1:$T$1200,$A1129,inv!$U$1:$U$1200,'DIAS DE INVENTARIO TAT'!I$1)</f>
        <v>0</v>
      </c>
      <c r="J1129">
        <f>+SUMIFS(inv!$D$1:$D$1200,inv!$A$1:$A$1200,$B1129,inv!$T$1:$T$1200,$A1129,inv!$U$1:$U$1200,'DIAS DE INVENTARIO TAT'!J$1)</f>
        <v>0</v>
      </c>
      <c r="K1129">
        <f>+SUMIFS(inv!$D$1:$D$1200,inv!$A$1:$A$1200,$B1129,inv!$T$1:$T$1200,$A1129,inv!$U$1:$U$1200,'DIAS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+SUMIFS(inv!$D$1:$D$1200,inv!$A$1:$A$1200,$B1130,inv!$T$1:$T$1200,$A1130,inv!$U$1:$U$1200,'DIAS DE INVENTARIO TAT'!E$1)</f>
        <v>0</v>
      </c>
      <c r="F1130">
        <f>+SUMIFS(inv!$D$1:$D$1200,inv!$A$1:$A$1200,$B1130,inv!$T$1:$T$1200,$A1130,inv!$U$1:$U$1200,'DIAS DE INVENTARIO TAT'!F$1)</f>
        <v>0</v>
      </c>
      <c r="G1130">
        <f>+SUMIFS(inv!$D$1:$D$1200,inv!$A$1:$A$1200,$B1130,inv!$T$1:$T$1200,$A1130,inv!$U$1:$U$1200,'DIAS DE INVENTARIO TAT'!G$1)</f>
        <v>0</v>
      </c>
      <c r="H1130">
        <f>+SUMIFS(inv!$D$1:$D$1200,inv!$A$1:$A$1200,$B1130,inv!$T$1:$T$1200,$A1130,inv!$U$1:$U$1200,'DIAS DE INVENTARIO TAT'!H$1)</f>
        <v>0</v>
      </c>
      <c r="I1130">
        <f>+SUMIFS(inv!$D$1:$D$1200,inv!$A$1:$A$1200,$B1130,inv!$T$1:$T$1200,$A1130,inv!$U$1:$U$1200,'DIAS DE INVENTARIO TAT'!I$1)</f>
        <v>0</v>
      </c>
      <c r="J1130">
        <f>+SUMIFS(inv!$D$1:$D$1200,inv!$A$1:$A$1200,$B1130,inv!$T$1:$T$1200,$A1130,inv!$U$1:$U$1200,'DIAS DE INVENTARIO TAT'!J$1)</f>
        <v>0</v>
      </c>
      <c r="K1130">
        <f>+SUMIFS(inv!$D$1:$D$1200,inv!$A$1:$A$1200,$B1130,inv!$T$1:$T$1200,$A1130,inv!$U$1:$U$1200,'DIAS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+SUMIFS(inv!$D$1:$D$1200,inv!$A$1:$A$1200,$B1131,inv!$T$1:$T$1200,$A1131,inv!$U$1:$U$1200,'DIAS DE INVENTARIO TAT'!E$1)</f>
        <v>0</v>
      </c>
      <c r="F1131">
        <f>+SUMIFS(inv!$D$1:$D$1200,inv!$A$1:$A$1200,$B1131,inv!$T$1:$T$1200,$A1131,inv!$U$1:$U$1200,'DIAS DE INVENTARIO TAT'!F$1)</f>
        <v>0</v>
      </c>
      <c r="G1131">
        <f>+SUMIFS(inv!$D$1:$D$1200,inv!$A$1:$A$1200,$B1131,inv!$T$1:$T$1200,$A1131,inv!$U$1:$U$1200,'DIAS DE INVENTARIO TAT'!G$1)</f>
        <v>0</v>
      </c>
      <c r="H1131">
        <f>+SUMIFS(inv!$D$1:$D$1200,inv!$A$1:$A$1200,$B1131,inv!$T$1:$T$1200,$A1131,inv!$U$1:$U$1200,'DIAS DE INVENTARIO TAT'!H$1)</f>
        <v>0</v>
      </c>
      <c r="I1131">
        <f>+SUMIFS(inv!$D$1:$D$1200,inv!$A$1:$A$1200,$B1131,inv!$T$1:$T$1200,$A1131,inv!$U$1:$U$1200,'DIAS DE INVENTARIO TAT'!I$1)</f>
        <v>0</v>
      </c>
      <c r="J1131">
        <f>+SUMIFS(inv!$D$1:$D$1200,inv!$A$1:$A$1200,$B1131,inv!$T$1:$T$1200,$A1131,inv!$U$1:$U$1200,'DIAS DE INVENTARIO TAT'!J$1)</f>
        <v>0</v>
      </c>
      <c r="K1131">
        <f>+SUMIFS(inv!$D$1:$D$1200,inv!$A$1:$A$1200,$B1131,inv!$T$1:$T$1200,$A1131,inv!$U$1:$U$1200,'DIAS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+SUMIFS(inv!$D$1:$D$1200,inv!$A$1:$A$1200,$B1132,inv!$T$1:$T$1200,$A1132,inv!$U$1:$U$1200,'DIAS DE INVENTARIO TAT'!E$1)</f>
        <v>0</v>
      </c>
      <c r="F1132">
        <f>+SUMIFS(inv!$D$1:$D$1200,inv!$A$1:$A$1200,$B1132,inv!$T$1:$T$1200,$A1132,inv!$U$1:$U$1200,'DIAS DE INVENTARIO TAT'!F$1)</f>
        <v>0</v>
      </c>
      <c r="G1132">
        <f>+SUMIFS(inv!$D$1:$D$1200,inv!$A$1:$A$1200,$B1132,inv!$T$1:$T$1200,$A1132,inv!$U$1:$U$1200,'DIAS DE INVENTARIO TAT'!G$1)</f>
        <v>0</v>
      </c>
      <c r="H1132">
        <f>+SUMIFS(inv!$D$1:$D$1200,inv!$A$1:$A$1200,$B1132,inv!$T$1:$T$1200,$A1132,inv!$U$1:$U$1200,'DIAS DE INVENTARIO TAT'!H$1)</f>
        <v>0</v>
      </c>
      <c r="I1132">
        <f>+SUMIFS(inv!$D$1:$D$1200,inv!$A$1:$A$1200,$B1132,inv!$T$1:$T$1200,$A1132,inv!$U$1:$U$1200,'DIAS DE INVENTARIO TAT'!I$1)</f>
        <v>0</v>
      </c>
      <c r="J1132">
        <f>+SUMIFS(inv!$D$1:$D$1200,inv!$A$1:$A$1200,$B1132,inv!$T$1:$T$1200,$A1132,inv!$U$1:$U$1200,'DIAS DE INVENTARIO TAT'!J$1)</f>
        <v>0</v>
      </c>
      <c r="K1132">
        <f>+SUMIFS(inv!$D$1:$D$1200,inv!$A$1:$A$1200,$B1132,inv!$T$1:$T$1200,$A1132,inv!$U$1:$U$1200,'DIAS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+SUMIFS(inv!$D$1:$D$1200,inv!$A$1:$A$1200,$B1133,inv!$T$1:$T$1200,$A1133,inv!$U$1:$U$1200,'DIAS DE INVENTARIO TAT'!E$1)</f>
        <v>0</v>
      </c>
      <c r="F1133">
        <f>+SUMIFS(inv!$D$1:$D$1200,inv!$A$1:$A$1200,$B1133,inv!$T$1:$T$1200,$A1133,inv!$U$1:$U$1200,'DIAS DE INVENTARIO TAT'!F$1)</f>
        <v>0</v>
      </c>
      <c r="G1133">
        <f>+SUMIFS(inv!$D$1:$D$1200,inv!$A$1:$A$1200,$B1133,inv!$T$1:$T$1200,$A1133,inv!$U$1:$U$1200,'DIAS DE INVENTARIO TAT'!G$1)</f>
        <v>0</v>
      </c>
      <c r="H1133">
        <f>+SUMIFS(inv!$D$1:$D$1200,inv!$A$1:$A$1200,$B1133,inv!$T$1:$T$1200,$A1133,inv!$U$1:$U$1200,'DIAS DE INVENTARIO TAT'!H$1)</f>
        <v>0</v>
      </c>
      <c r="I1133">
        <f>+SUMIFS(inv!$D$1:$D$1200,inv!$A$1:$A$1200,$B1133,inv!$T$1:$T$1200,$A1133,inv!$U$1:$U$1200,'DIAS DE INVENTARIO TAT'!I$1)</f>
        <v>0</v>
      </c>
      <c r="J1133">
        <f>+SUMIFS(inv!$D$1:$D$1200,inv!$A$1:$A$1200,$B1133,inv!$T$1:$T$1200,$A1133,inv!$U$1:$U$1200,'DIAS DE INVENTARIO TAT'!J$1)</f>
        <v>0</v>
      </c>
      <c r="K1133">
        <f>+SUMIFS(inv!$D$1:$D$1200,inv!$A$1:$A$1200,$B1133,inv!$T$1:$T$1200,$A1133,inv!$U$1:$U$1200,'DIAS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+SUMIFS(inv!$D$1:$D$1200,inv!$A$1:$A$1200,$B1134,inv!$T$1:$T$1200,$A1134,inv!$U$1:$U$1200,'DIAS DE INVENTARIO TAT'!E$1)</f>
        <v>0</v>
      </c>
      <c r="F1134">
        <f>+SUMIFS(inv!$D$1:$D$1200,inv!$A$1:$A$1200,$B1134,inv!$T$1:$T$1200,$A1134,inv!$U$1:$U$1200,'DIAS DE INVENTARIO TAT'!F$1)</f>
        <v>0</v>
      </c>
      <c r="G1134">
        <f>+SUMIFS(inv!$D$1:$D$1200,inv!$A$1:$A$1200,$B1134,inv!$T$1:$T$1200,$A1134,inv!$U$1:$U$1200,'DIAS DE INVENTARIO TAT'!G$1)</f>
        <v>0</v>
      </c>
      <c r="H1134">
        <f>+SUMIFS(inv!$D$1:$D$1200,inv!$A$1:$A$1200,$B1134,inv!$T$1:$T$1200,$A1134,inv!$U$1:$U$1200,'DIAS DE INVENTARIO TAT'!H$1)</f>
        <v>0</v>
      </c>
      <c r="I1134">
        <f>+SUMIFS(inv!$D$1:$D$1200,inv!$A$1:$A$1200,$B1134,inv!$T$1:$T$1200,$A1134,inv!$U$1:$U$1200,'DIAS DE INVENTARIO TAT'!I$1)</f>
        <v>0</v>
      </c>
      <c r="J1134">
        <f>+SUMIFS(inv!$D$1:$D$1200,inv!$A$1:$A$1200,$B1134,inv!$T$1:$T$1200,$A1134,inv!$U$1:$U$1200,'DIAS DE INVENTARIO TAT'!J$1)</f>
        <v>0</v>
      </c>
      <c r="K1134">
        <f>+SUMIFS(inv!$D$1:$D$1200,inv!$A$1:$A$1200,$B1134,inv!$T$1:$T$1200,$A1134,inv!$U$1:$U$1200,'DIAS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+SUMIFS(inv!$D$1:$D$1200,inv!$A$1:$A$1200,$B1135,inv!$T$1:$T$1200,$A1135,inv!$U$1:$U$1200,'DIAS DE INVENTARIO TAT'!E$1)</f>
        <v>0</v>
      </c>
      <c r="F1135">
        <f>+SUMIFS(inv!$D$1:$D$1200,inv!$A$1:$A$1200,$B1135,inv!$T$1:$T$1200,$A1135,inv!$U$1:$U$1200,'DIAS DE INVENTARIO TAT'!F$1)</f>
        <v>0</v>
      </c>
      <c r="G1135">
        <f>+SUMIFS(inv!$D$1:$D$1200,inv!$A$1:$A$1200,$B1135,inv!$T$1:$T$1200,$A1135,inv!$U$1:$U$1200,'DIAS DE INVENTARIO TAT'!G$1)</f>
        <v>0</v>
      </c>
      <c r="H1135">
        <f>+SUMIFS(inv!$D$1:$D$1200,inv!$A$1:$A$1200,$B1135,inv!$T$1:$T$1200,$A1135,inv!$U$1:$U$1200,'DIAS DE INVENTARIO TAT'!H$1)</f>
        <v>0</v>
      </c>
      <c r="I1135">
        <f>+SUMIFS(inv!$D$1:$D$1200,inv!$A$1:$A$1200,$B1135,inv!$T$1:$T$1200,$A1135,inv!$U$1:$U$1200,'DIAS DE INVENTARIO TAT'!I$1)</f>
        <v>0</v>
      </c>
      <c r="J1135">
        <f>+SUMIFS(inv!$D$1:$D$1200,inv!$A$1:$A$1200,$B1135,inv!$T$1:$T$1200,$A1135,inv!$U$1:$U$1200,'DIAS DE INVENTARIO TAT'!J$1)</f>
        <v>0</v>
      </c>
      <c r="K1135">
        <f>+SUMIFS(inv!$D$1:$D$1200,inv!$A$1:$A$1200,$B1135,inv!$T$1:$T$1200,$A1135,inv!$U$1:$U$1200,'DIAS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+SUMIFS(inv!$D$1:$D$1200,inv!$A$1:$A$1200,$B1136,inv!$T$1:$T$1200,$A1136,inv!$U$1:$U$1200,'DIAS DE INVENTARIO TAT'!E$1)</f>
        <v>0</v>
      </c>
      <c r="F1136">
        <f>+SUMIFS(inv!$D$1:$D$1200,inv!$A$1:$A$1200,$B1136,inv!$T$1:$T$1200,$A1136,inv!$U$1:$U$1200,'DIAS DE INVENTARIO TAT'!F$1)</f>
        <v>0</v>
      </c>
      <c r="G1136">
        <f>+SUMIFS(inv!$D$1:$D$1200,inv!$A$1:$A$1200,$B1136,inv!$T$1:$T$1200,$A1136,inv!$U$1:$U$1200,'DIAS DE INVENTARIO TAT'!G$1)</f>
        <v>0</v>
      </c>
      <c r="H1136">
        <f>+SUMIFS(inv!$D$1:$D$1200,inv!$A$1:$A$1200,$B1136,inv!$T$1:$T$1200,$A1136,inv!$U$1:$U$1200,'DIAS DE INVENTARIO TAT'!H$1)</f>
        <v>0</v>
      </c>
      <c r="I1136">
        <f>+SUMIFS(inv!$D$1:$D$1200,inv!$A$1:$A$1200,$B1136,inv!$T$1:$T$1200,$A1136,inv!$U$1:$U$1200,'DIAS DE INVENTARIO TAT'!I$1)</f>
        <v>0</v>
      </c>
      <c r="J1136">
        <f>+SUMIFS(inv!$D$1:$D$1200,inv!$A$1:$A$1200,$B1136,inv!$T$1:$T$1200,$A1136,inv!$U$1:$U$1200,'DIAS DE INVENTARIO TAT'!J$1)</f>
        <v>0</v>
      </c>
      <c r="K1136">
        <f>+SUMIFS(inv!$D$1:$D$1200,inv!$A$1:$A$1200,$B1136,inv!$T$1:$T$1200,$A1136,inv!$U$1:$U$1200,'DIAS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+SUMIFS(inv!$D$1:$D$1200,inv!$A$1:$A$1200,$B1137,inv!$T$1:$T$1200,$A1137,inv!$U$1:$U$1200,'DIAS DE INVENTARIO TAT'!E$1)</f>
        <v>0</v>
      </c>
      <c r="F1137">
        <f>+SUMIFS(inv!$D$1:$D$1200,inv!$A$1:$A$1200,$B1137,inv!$T$1:$T$1200,$A1137,inv!$U$1:$U$1200,'DIAS DE INVENTARIO TAT'!F$1)</f>
        <v>0</v>
      </c>
      <c r="G1137">
        <f>+SUMIFS(inv!$D$1:$D$1200,inv!$A$1:$A$1200,$B1137,inv!$T$1:$T$1200,$A1137,inv!$U$1:$U$1200,'DIAS DE INVENTARIO TAT'!G$1)</f>
        <v>0</v>
      </c>
      <c r="H1137">
        <f>+SUMIFS(inv!$D$1:$D$1200,inv!$A$1:$A$1200,$B1137,inv!$T$1:$T$1200,$A1137,inv!$U$1:$U$1200,'DIAS DE INVENTARIO TAT'!H$1)</f>
        <v>0</v>
      </c>
      <c r="I1137">
        <f>+SUMIFS(inv!$D$1:$D$1200,inv!$A$1:$A$1200,$B1137,inv!$T$1:$T$1200,$A1137,inv!$U$1:$U$1200,'DIAS DE INVENTARIO TAT'!I$1)</f>
        <v>0</v>
      </c>
      <c r="J1137">
        <f>+SUMIFS(inv!$D$1:$D$1200,inv!$A$1:$A$1200,$B1137,inv!$T$1:$T$1200,$A1137,inv!$U$1:$U$1200,'DIAS DE INVENTARIO TAT'!J$1)</f>
        <v>0</v>
      </c>
      <c r="K1137">
        <f>+SUMIFS(inv!$D$1:$D$1200,inv!$A$1:$A$1200,$B1137,inv!$T$1:$T$1200,$A1137,inv!$U$1:$U$1200,'DIAS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+SUMIFS(inv!$D$1:$D$1200,inv!$A$1:$A$1200,$B1138,inv!$T$1:$T$1200,$A1138,inv!$U$1:$U$1200,'DIAS DE INVENTARIO TAT'!E$1)</f>
        <v>0</v>
      </c>
      <c r="F1138">
        <f>+SUMIFS(inv!$D$1:$D$1200,inv!$A$1:$A$1200,$B1138,inv!$T$1:$T$1200,$A1138,inv!$U$1:$U$1200,'DIAS DE INVENTARIO TAT'!F$1)</f>
        <v>0</v>
      </c>
      <c r="G1138">
        <f>+SUMIFS(inv!$D$1:$D$1200,inv!$A$1:$A$1200,$B1138,inv!$T$1:$T$1200,$A1138,inv!$U$1:$U$1200,'DIAS DE INVENTARIO TAT'!G$1)</f>
        <v>0</v>
      </c>
      <c r="H1138">
        <f>+SUMIFS(inv!$D$1:$D$1200,inv!$A$1:$A$1200,$B1138,inv!$T$1:$T$1200,$A1138,inv!$U$1:$U$1200,'DIAS DE INVENTARIO TAT'!H$1)</f>
        <v>0</v>
      </c>
      <c r="I1138">
        <f>+SUMIFS(inv!$D$1:$D$1200,inv!$A$1:$A$1200,$B1138,inv!$T$1:$T$1200,$A1138,inv!$U$1:$U$1200,'DIAS DE INVENTARIO TAT'!I$1)</f>
        <v>0</v>
      </c>
      <c r="J1138">
        <f>+SUMIFS(inv!$D$1:$D$1200,inv!$A$1:$A$1200,$B1138,inv!$T$1:$T$1200,$A1138,inv!$U$1:$U$1200,'DIAS DE INVENTARIO TAT'!J$1)</f>
        <v>0</v>
      </c>
      <c r="K1138">
        <f>+SUMIFS(inv!$D$1:$D$1200,inv!$A$1:$A$1200,$B1138,inv!$T$1:$T$1200,$A1138,inv!$U$1:$U$1200,'DIAS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+SUMIFS(inv!$D$1:$D$1200,inv!$A$1:$A$1200,$B1139,inv!$T$1:$T$1200,$A1139,inv!$U$1:$U$1200,'DIAS DE INVENTARIO TAT'!E$1)</f>
        <v>0</v>
      </c>
      <c r="F1139">
        <f>+SUMIFS(inv!$D$1:$D$1200,inv!$A$1:$A$1200,$B1139,inv!$T$1:$T$1200,$A1139,inv!$U$1:$U$1200,'DIAS DE INVENTARIO TAT'!F$1)</f>
        <v>0</v>
      </c>
      <c r="G1139">
        <f>+SUMIFS(inv!$D$1:$D$1200,inv!$A$1:$A$1200,$B1139,inv!$T$1:$T$1200,$A1139,inv!$U$1:$U$1200,'DIAS DE INVENTARIO TAT'!G$1)</f>
        <v>0</v>
      </c>
      <c r="H1139">
        <f>+SUMIFS(inv!$D$1:$D$1200,inv!$A$1:$A$1200,$B1139,inv!$T$1:$T$1200,$A1139,inv!$U$1:$U$1200,'DIAS DE INVENTARIO TAT'!H$1)</f>
        <v>0</v>
      </c>
      <c r="I1139">
        <f>+SUMIFS(inv!$D$1:$D$1200,inv!$A$1:$A$1200,$B1139,inv!$T$1:$T$1200,$A1139,inv!$U$1:$U$1200,'DIAS DE INVENTARIO TAT'!I$1)</f>
        <v>0</v>
      </c>
      <c r="J1139">
        <f>+SUMIFS(inv!$D$1:$D$1200,inv!$A$1:$A$1200,$B1139,inv!$T$1:$T$1200,$A1139,inv!$U$1:$U$1200,'DIAS DE INVENTARIO TAT'!J$1)</f>
        <v>0</v>
      </c>
      <c r="K1139">
        <f>+SUMIFS(inv!$D$1:$D$1200,inv!$A$1:$A$1200,$B1139,inv!$T$1:$T$1200,$A1139,inv!$U$1:$U$1200,'DIAS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+SUMIFS(inv!$D$1:$D$1200,inv!$A$1:$A$1200,$B1140,inv!$T$1:$T$1200,$A1140,inv!$U$1:$U$1200,'DIAS DE INVENTARIO TAT'!E$1)</f>
        <v>0</v>
      </c>
      <c r="F1140">
        <f>+SUMIFS(inv!$D$1:$D$1200,inv!$A$1:$A$1200,$B1140,inv!$T$1:$T$1200,$A1140,inv!$U$1:$U$1200,'DIAS DE INVENTARIO TAT'!F$1)</f>
        <v>0</v>
      </c>
      <c r="G1140">
        <f>+SUMIFS(inv!$D$1:$D$1200,inv!$A$1:$A$1200,$B1140,inv!$T$1:$T$1200,$A1140,inv!$U$1:$U$1200,'DIAS DE INVENTARIO TAT'!G$1)</f>
        <v>0</v>
      </c>
      <c r="H1140">
        <f>+SUMIFS(inv!$D$1:$D$1200,inv!$A$1:$A$1200,$B1140,inv!$T$1:$T$1200,$A1140,inv!$U$1:$U$1200,'DIAS DE INVENTARIO TAT'!H$1)</f>
        <v>0</v>
      </c>
      <c r="I1140">
        <f>+SUMIFS(inv!$D$1:$D$1200,inv!$A$1:$A$1200,$B1140,inv!$T$1:$T$1200,$A1140,inv!$U$1:$U$1200,'DIAS DE INVENTARIO TAT'!I$1)</f>
        <v>0</v>
      </c>
      <c r="J1140">
        <f>+SUMIFS(inv!$D$1:$D$1200,inv!$A$1:$A$1200,$B1140,inv!$T$1:$T$1200,$A1140,inv!$U$1:$U$1200,'DIAS DE INVENTARIO TAT'!J$1)</f>
        <v>0</v>
      </c>
      <c r="K1140">
        <f>+SUMIFS(inv!$D$1:$D$1200,inv!$A$1:$A$1200,$B1140,inv!$T$1:$T$1200,$A1140,inv!$U$1:$U$1200,'DIAS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+SUMIFS(inv!$D$1:$D$1200,inv!$A$1:$A$1200,$B1141,inv!$T$1:$T$1200,$A1141,inv!$U$1:$U$1200,'DIAS DE INVENTARIO TAT'!E$1)</f>
        <v>0</v>
      </c>
      <c r="F1141">
        <f>+SUMIFS(inv!$D$1:$D$1200,inv!$A$1:$A$1200,$B1141,inv!$T$1:$T$1200,$A1141,inv!$U$1:$U$1200,'DIAS DE INVENTARIO TAT'!F$1)</f>
        <v>0</v>
      </c>
      <c r="G1141">
        <f>+SUMIFS(inv!$D$1:$D$1200,inv!$A$1:$A$1200,$B1141,inv!$T$1:$T$1200,$A1141,inv!$U$1:$U$1200,'DIAS DE INVENTARIO TAT'!G$1)</f>
        <v>0</v>
      </c>
      <c r="H1141">
        <f>+SUMIFS(inv!$D$1:$D$1200,inv!$A$1:$A$1200,$B1141,inv!$T$1:$T$1200,$A1141,inv!$U$1:$U$1200,'DIAS DE INVENTARIO TAT'!H$1)</f>
        <v>0</v>
      </c>
      <c r="I1141">
        <f>+SUMIFS(inv!$D$1:$D$1200,inv!$A$1:$A$1200,$B1141,inv!$T$1:$T$1200,$A1141,inv!$U$1:$U$1200,'DIAS DE INVENTARIO TAT'!I$1)</f>
        <v>0</v>
      </c>
      <c r="J1141">
        <f>+SUMIFS(inv!$D$1:$D$1200,inv!$A$1:$A$1200,$B1141,inv!$T$1:$T$1200,$A1141,inv!$U$1:$U$1200,'DIAS DE INVENTARIO TAT'!J$1)</f>
        <v>0</v>
      </c>
      <c r="K1141">
        <f>+SUMIFS(inv!$D$1:$D$1200,inv!$A$1:$A$1200,$B1141,inv!$T$1:$T$1200,$A1141,inv!$U$1:$U$1200,'DIAS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+SUMIFS(inv!$D$1:$D$1200,inv!$A$1:$A$1200,$B1142,inv!$T$1:$T$1200,$A1142,inv!$U$1:$U$1200,'DIAS DE INVENTARIO TAT'!E$1)</f>
        <v>0</v>
      </c>
      <c r="F1142">
        <f>+SUMIFS(inv!$D$1:$D$1200,inv!$A$1:$A$1200,$B1142,inv!$T$1:$T$1200,$A1142,inv!$U$1:$U$1200,'DIAS DE INVENTARIO TAT'!F$1)</f>
        <v>0</v>
      </c>
      <c r="G1142">
        <f>+SUMIFS(inv!$D$1:$D$1200,inv!$A$1:$A$1200,$B1142,inv!$T$1:$T$1200,$A1142,inv!$U$1:$U$1200,'DIAS DE INVENTARIO TAT'!G$1)</f>
        <v>0</v>
      </c>
      <c r="H1142">
        <f>+SUMIFS(inv!$D$1:$D$1200,inv!$A$1:$A$1200,$B1142,inv!$T$1:$T$1200,$A1142,inv!$U$1:$U$1200,'DIAS DE INVENTARIO TAT'!H$1)</f>
        <v>0</v>
      </c>
      <c r="I1142">
        <f>+SUMIFS(inv!$D$1:$D$1200,inv!$A$1:$A$1200,$B1142,inv!$T$1:$T$1200,$A1142,inv!$U$1:$U$1200,'DIAS DE INVENTARIO TAT'!I$1)</f>
        <v>0</v>
      </c>
      <c r="J1142">
        <f>+SUMIFS(inv!$D$1:$D$1200,inv!$A$1:$A$1200,$B1142,inv!$T$1:$T$1200,$A1142,inv!$U$1:$U$1200,'DIAS DE INVENTARIO TAT'!J$1)</f>
        <v>0</v>
      </c>
      <c r="K1142">
        <f>+SUMIFS(inv!$D$1:$D$1200,inv!$A$1:$A$1200,$B1142,inv!$T$1:$T$1200,$A1142,inv!$U$1:$U$1200,'DIAS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+SUMIFS(inv!$D$1:$D$1200,inv!$A$1:$A$1200,$B1143,inv!$T$1:$T$1200,$A1143,inv!$U$1:$U$1200,'DIAS DE INVENTARIO TAT'!E$1)</f>
        <v>0</v>
      </c>
      <c r="F1143">
        <f>+SUMIFS(inv!$D$1:$D$1200,inv!$A$1:$A$1200,$B1143,inv!$T$1:$T$1200,$A1143,inv!$U$1:$U$1200,'DIAS DE INVENTARIO TAT'!F$1)</f>
        <v>0</v>
      </c>
      <c r="G1143">
        <f>+SUMIFS(inv!$D$1:$D$1200,inv!$A$1:$A$1200,$B1143,inv!$T$1:$T$1200,$A1143,inv!$U$1:$U$1200,'DIAS DE INVENTARIO TAT'!G$1)</f>
        <v>0</v>
      </c>
      <c r="H1143">
        <f>+SUMIFS(inv!$D$1:$D$1200,inv!$A$1:$A$1200,$B1143,inv!$T$1:$T$1200,$A1143,inv!$U$1:$U$1200,'DIAS DE INVENTARIO TAT'!H$1)</f>
        <v>0</v>
      </c>
      <c r="I1143">
        <f>+SUMIFS(inv!$D$1:$D$1200,inv!$A$1:$A$1200,$B1143,inv!$T$1:$T$1200,$A1143,inv!$U$1:$U$1200,'DIAS DE INVENTARIO TAT'!I$1)</f>
        <v>0</v>
      </c>
      <c r="J1143">
        <f>+SUMIFS(inv!$D$1:$D$1200,inv!$A$1:$A$1200,$B1143,inv!$T$1:$T$1200,$A1143,inv!$U$1:$U$1200,'DIAS DE INVENTARIO TAT'!J$1)</f>
        <v>0</v>
      </c>
      <c r="K1143">
        <f>+SUMIFS(inv!$D$1:$D$1200,inv!$A$1:$A$1200,$B1143,inv!$T$1:$T$1200,$A1143,inv!$U$1:$U$1200,'DIAS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+SUMIFS(inv!$D$1:$D$1200,inv!$A$1:$A$1200,$B1144,inv!$T$1:$T$1200,$A1144,inv!$U$1:$U$1200,'DIAS DE INVENTARIO TAT'!E$1)</f>
        <v>0</v>
      </c>
      <c r="F1144">
        <f>+SUMIFS(inv!$D$1:$D$1200,inv!$A$1:$A$1200,$B1144,inv!$T$1:$T$1200,$A1144,inv!$U$1:$U$1200,'DIAS DE INVENTARIO TAT'!F$1)</f>
        <v>0</v>
      </c>
      <c r="G1144">
        <f>+SUMIFS(inv!$D$1:$D$1200,inv!$A$1:$A$1200,$B1144,inv!$T$1:$T$1200,$A1144,inv!$U$1:$U$1200,'DIAS DE INVENTARIO TAT'!G$1)</f>
        <v>0</v>
      </c>
      <c r="H1144">
        <f>+SUMIFS(inv!$D$1:$D$1200,inv!$A$1:$A$1200,$B1144,inv!$T$1:$T$1200,$A1144,inv!$U$1:$U$1200,'DIAS DE INVENTARIO TAT'!H$1)</f>
        <v>0</v>
      </c>
      <c r="I1144">
        <f>+SUMIFS(inv!$D$1:$D$1200,inv!$A$1:$A$1200,$B1144,inv!$T$1:$T$1200,$A1144,inv!$U$1:$U$1200,'DIAS DE INVENTARIO TAT'!I$1)</f>
        <v>0</v>
      </c>
      <c r="J1144">
        <f>+SUMIFS(inv!$D$1:$D$1200,inv!$A$1:$A$1200,$B1144,inv!$T$1:$T$1200,$A1144,inv!$U$1:$U$1200,'DIAS DE INVENTARIO TAT'!J$1)</f>
        <v>0</v>
      </c>
      <c r="K1144">
        <f>+SUMIFS(inv!$D$1:$D$1200,inv!$A$1:$A$1200,$B1144,inv!$T$1:$T$1200,$A1144,inv!$U$1:$U$1200,'DIAS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+SUMIFS(inv!$D$1:$D$1200,inv!$A$1:$A$1200,$B1145,inv!$T$1:$T$1200,$A1145,inv!$U$1:$U$1200,'DIAS DE INVENTARIO TAT'!E$1)</f>
        <v>0</v>
      </c>
      <c r="F1145">
        <f>+SUMIFS(inv!$D$1:$D$1200,inv!$A$1:$A$1200,$B1145,inv!$T$1:$T$1200,$A1145,inv!$U$1:$U$1200,'DIAS DE INVENTARIO TAT'!F$1)</f>
        <v>0</v>
      </c>
      <c r="G1145">
        <f>+SUMIFS(inv!$D$1:$D$1200,inv!$A$1:$A$1200,$B1145,inv!$T$1:$T$1200,$A1145,inv!$U$1:$U$1200,'DIAS DE INVENTARIO TAT'!G$1)</f>
        <v>0</v>
      </c>
      <c r="H1145">
        <f>+SUMIFS(inv!$D$1:$D$1200,inv!$A$1:$A$1200,$B1145,inv!$T$1:$T$1200,$A1145,inv!$U$1:$U$1200,'DIAS DE INVENTARIO TAT'!H$1)</f>
        <v>0</v>
      </c>
      <c r="I1145">
        <f>+SUMIFS(inv!$D$1:$D$1200,inv!$A$1:$A$1200,$B1145,inv!$T$1:$T$1200,$A1145,inv!$U$1:$U$1200,'DIAS DE INVENTARIO TAT'!I$1)</f>
        <v>0</v>
      </c>
      <c r="J1145">
        <f>+SUMIFS(inv!$D$1:$D$1200,inv!$A$1:$A$1200,$B1145,inv!$T$1:$T$1200,$A1145,inv!$U$1:$U$1200,'DIAS DE INVENTARIO TAT'!J$1)</f>
        <v>0</v>
      </c>
      <c r="K1145">
        <f>+SUMIFS(inv!$D$1:$D$1200,inv!$A$1:$A$1200,$B1145,inv!$T$1:$T$1200,$A1145,inv!$U$1:$U$1200,'DIAS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+SUMIFS(inv!$D$1:$D$1200,inv!$A$1:$A$1200,$B1146,inv!$T$1:$T$1200,$A1146,inv!$U$1:$U$1200,'DIAS DE INVENTARIO TAT'!E$1)</f>
        <v>0</v>
      </c>
      <c r="F1146">
        <f>+SUMIFS(inv!$D$1:$D$1200,inv!$A$1:$A$1200,$B1146,inv!$T$1:$T$1200,$A1146,inv!$U$1:$U$1200,'DIAS DE INVENTARIO TAT'!F$1)</f>
        <v>0</v>
      </c>
      <c r="G1146">
        <f>+SUMIFS(inv!$D$1:$D$1200,inv!$A$1:$A$1200,$B1146,inv!$T$1:$T$1200,$A1146,inv!$U$1:$U$1200,'DIAS DE INVENTARIO TAT'!G$1)</f>
        <v>0</v>
      </c>
      <c r="H1146">
        <f>+SUMIFS(inv!$D$1:$D$1200,inv!$A$1:$A$1200,$B1146,inv!$T$1:$T$1200,$A1146,inv!$U$1:$U$1200,'DIAS DE INVENTARIO TAT'!H$1)</f>
        <v>0</v>
      </c>
      <c r="I1146">
        <f>+SUMIFS(inv!$D$1:$D$1200,inv!$A$1:$A$1200,$B1146,inv!$T$1:$T$1200,$A1146,inv!$U$1:$U$1200,'DIAS DE INVENTARIO TAT'!I$1)</f>
        <v>0</v>
      </c>
      <c r="J1146">
        <f>+SUMIFS(inv!$D$1:$D$1200,inv!$A$1:$A$1200,$B1146,inv!$T$1:$T$1200,$A1146,inv!$U$1:$U$1200,'DIAS DE INVENTARIO TAT'!J$1)</f>
        <v>0</v>
      </c>
      <c r="K1146">
        <f>+SUMIFS(inv!$D$1:$D$1200,inv!$A$1:$A$1200,$B1146,inv!$T$1:$T$1200,$A1146,inv!$U$1:$U$1200,'DIAS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+SUMIFS(inv!$D$1:$D$1200,inv!$A$1:$A$1200,$B1147,inv!$T$1:$T$1200,$A1147,inv!$U$1:$U$1200,'DIAS DE INVENTARIO TAT'!E$1)</f>
        <v>0</v>
      </c>
      <c r="F1147">
        <f>+SUMIFS(inv!$D$1:$D$1200,inv!$A$1:$A$1200,$B1147,inv!$T$1:$T$1200,$A1147,inv!$U$1:$U$1200,'DIAS DE INVENTARIO TAT'!F$1)</f>
        <v>0</v>
      </c>
      <c r="G1147">
        <f>+SUMIFS(inv!$D$1:$D$1200,inv!$A$1:$A$1200,$B1147,inv!$T$1:$T$1200,$A1147,inv!$U$1:$U$1200,'DIAS DE INVENTARIO TAT'!G$1)</f>
        <v>0</v>
      </c>
      <c r="H1147">
        <f>+SUMIFS(inv!$D$1:$D$1200,inv!$A$1:$A$1200,$B1147,inv!$T$1:$T$1200,$A1147,inv!$U$1:$U$1200,'DIAS DE INVENTARIO TAT'!H$1)</f>
        <v>0</v>
      </c>
      <c r="I1147">
        <f>+SUMIFS(inv!$D$1:$D$1200,inv!$A$1:$A$1200,$B1147,inv!$T$1:$T$1200,$A1147,inv!$U$1:$U$1200,'DIAS DE INVENTARIO TAT'!I$1)</f>
        <v>0</v>
      </c>
      <c r="J1147">
        <f>+SUMIFS(inv!$D$1:$D$1200,inv!$A$1:$A$1200,$B1147,inv!$T$1:$T$1200,$A1147,inv!$U$1:$U$1200,'DIAS DE INVENTARIO TAT'!J$1)</f>
        <v>0</v>
      </c>
      <c r="K1147">
        <f>+SUMIFS(inv!$D$1:$D$1200,inv!$A$1:$A$1200,$B1147,inv!$T$1:$T$1200,$A1147,inv!$U$1:$U$1200,'DIAS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+SUMIFS(inv!$D$1:$D$1200,inv!$A$1:$A$1200,$B1148,inv!$T$1:$T$1200,$A1148,inv!$U$1:$U$1200,'DIAS DE INVENTARIO TAT'!E$1)</f>
        <v>0</v>
      </c>
      <c r="F1148">
        <f>+SUMIFS(inv!$D$1:$D$1200,inv!$A$1:$A$1200,$B1148,inv!$T$1:$T$1200,$A1148,inv!$U$1:$U$1200,'DIAS DE INVENTARIO TAT'!F$1)</f>
        <v>0</v>
      </c>
      <c r="G1148">
        <f>+SUMIFS(inv!$D$1:$D$1200,inv!$A$1:$A$1200,$B1148,inv!$T$1:$T$1200,$A1148,inv!$U$1:$U$1200,'DIAS DE INVENTARIO TAT'!G$1)</f>
        <v>0</v>
      </c>
      <c r="H1148">
        <f>+SUMIFS(inv!$D$1:$D$1200,inv!$A$1:$A$1200,$B1148,inv!$T$1:$T$1200,$A1148,inv!$U$1:$U$1200,'DIAS DE INVENTARIO TAT'!H$1)</f>
        <v>0</v>
      </c>
      <c r="I1148">
        <f>+SUMIFS(inv!$D$1:$D$1200,inv!$A$1:$A$1200,$B1148,inv!$T$1:$T$1200,$A1148,inv!$U$1:$U$1200,'DIAS DE INVENTARIO TAT'!I$1)</f>
        <v>0</v>
      </c>
      <c r="J1148">
        <f>+SUMIFS(inv!$D$1:$D$1200,inv!$A$1:$A$1200,$B1148,inv!$T$1:$T$1200,$A1148,inv!$U$1:$U$1200,'DIAS DE INVENTARIO TAT'!J$1)</f>
        <v>0</v>
      </c>
      <c r="K1148">
        <f>+SUMIFS(inv!$D$1:$D$1200,inv!$A$1:$A$1200,$B1148,inv!$T$1:$T$1200,$A1148,inv!$U$1:$U$1200,'DIAS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+SUMIFS(inv!$D$1:$D$1200,inv!$A$1:$A$1200,$B1149,inv!$T$1:$T$1200,$A1149,inv!$U$1:$U$1200,'DIAS DE INVENTARIO TAT'!E$1)</f>
        <v>0</v>
      </c>
      <c r="F1149">
        <f>+SUMIFS(inv!$D$1:$D$1200,inv!$A$1:$A$1200,$B1149,inv!$T$1:$T$1200,$A1149,inv!$U$1:$U$1200,'DIAS DE INVENTARIO TAT'!F$1)</f>
        <v>0</v>
      </c>
      <c r="G1149">
        <f>+SUMIFS(inv!$D$1:$D$1200,inv!$A$1:$A$1200,$B1149,inv!$T$1:$T$1200,$A1149,inv!$U$1:$U$1200,'DIAS DE INVENTARIO TAT'!G$1)</f>
        <v>0</v>
      </c>
      <c r="H1149">
        <f>+SUMIFS(inv!$D$1:$D$1200,inv!$A$1:$A$1200,$B1149,inv!$T$1:$T$1200,$A1149,inv!$U$1:$U$1200,'DIAS DE INVENTARIO TAT'!H$1)</f>
        <v>0</v>
      </c>
      <c r="I1149">
        <f>+SUMIFS(inv!$D$1:$D$1200,inv!$A$1:$A$1200,$B1149,inv!$T$1:$T$1200,$A1149,inv!$U$1:$U$1200,'DIAS DE INVENTARIO TAT'!I$1)</f>
        <v>0</v>
      </c>
      <c r="J1149">
        <f>+SUMIFS(inv!$D$1:$D$1200,inv!$A$1:$A$1200,$B1149,inv!$T$1:$T$1200,$A1149,inv!$U$1:$U$1200,'DIAS DE INVENTARIO TAT'!J$1)</f>
        <v>0</v>
      </c>
      <c r="K1149">
        <f>+SUMIFS(inv!$D$1:$D$1200,inv!$A$1:$A$1200,$B1149,inv!$T$1:$T$1200,$A1149,inv!$U$1:$U$1200,'DIAS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+SUMIFS(inv!$D$1:$D$1200,inv!$A$1:$A$1200,$B1150,inv!$T$1:$T$1200,$A1150,inv!$U$1:$U$1200,'DIAS DE INVENTARIO TAT'!E$1)</f>
        <v>0</v>
      </c>
      <c r="F1150">
        <f>+SUMIFS(inv!$D$1:$D$1200,inv!$A$1:$A$1200,$B1150,inv!$T$1:$T$1200,$A1150,inv!$U$1:$U$1200,'DIAS DE INVENTARIO TAT'!F$1)</f>
        <v>0</v>
      </c>
      <c r="G1150">
        <f>+SUMIFS(inv!$D$1:$D$1200,inv!$A$1:$A$1200,$B1150,inv!$T$1:$T$1200,$A1150,inv!$U$1:$U$1200,'DIAS DE INVENTARIO TAT'!G$1)</f>
        <v>0</v>
      </c>
      <c r="H1150">
        <f>+SUMIFS(inv!$D$1:$D$1200,inv!$A$1:$A$1200,$B1150,inv!$T$1:$T$1200,$A1150,inv!$U$1:$U$1200,'DIAS DE INVENTARIO TAT'!H$1)</f>
        <v>0</v>
      </c>
      <c r="I1150">
        <f>+SUMIFS(inv!$D$1:$D$1200,inv!$A$1:$A$1200,$B1150,inv!$T$1:$T$1200,$A1150,inv!$U$1:$U$1200,'DIAS DE INVENTARIO TAT'!I$1)</f>
        <v>0</v>
      </c>
      <c r="J1150">
        <f>+SUMIFS(inv!$D$1:$D$1200,inv!$A$1:$A$1200,$B1150,inv!$T$1:$T$1200,$A1150,inv!$U$1:$U$1200,'DIAS DE INVENTARIO TAT'!J$1)</f>
        <v>0</v>
      </c>
      <c r="K1150">
        <f>+SUMIFS(inv!$D$1:$D$1200,inv!$A$1:$A$1200,$B1150,inv!$T$1:$T$1200,$A1150,inv!$U$1:$U$1200,'DIAS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+SUMIFS(inv!$D$1:$D$1200,inv!$A$1:$A$1200,$B1151,inv!$T$1:$T$1200,$A1151,inv!$U$1:$U$1200,'DIAS DE INVENTARIO TAT'!E$1)</f>
        <v>0</v>
      </c>
      <c r="F1151">
        <f>+SUMIFS(inv!$D$1:$D$1200,inv!$A$1:$A$1200,$B1151,inv!$T$1:$T$1200,$A1151,inv!$U$1:$U$1200,'DIAS DE INVENTARIO TAT'!F$1)</f>
        <v>0</v>
      </c>
      <c r="G1151">
        <f>+SUMIFS(inv!$D$1:$D$1200,inv!$A$1:$A$1200,$B1151,inv!$T$1:$T$1200,$A1151,inv!$U$1:$U$1200,'DIAS DE INVENTARIO TAT'!G$1)</f>
        <v>0</v>
      </c>
      <c r="H1151">
        <f>+SUMIFS(inv!$D$1:$D$1200,inv!$A$1:$A$1200,$B1151,inv!$T$1:$T$1200,$A1151,inv!$U$1:$U$1200,'DIAS DE INVENTARIO TAT'!H$1)</f>
        <v>0</v>
      </c>
      <c r="I1151">
        <f>+SUMIFS(inv!$D$1:$D$1200,inv!$A$1:$A$1200,$B1151,inv!$T$1:$T$1200,$A1151,inv!$U$1:$U$1200,'DIAS DE INVENTARIO TAT'!I$1)</f>
        <v>0</v>
      </c>
      <c r="J1151">
        <f>+SUMIFS(inv!$D$1:$D$1200,inv!$A$1:$A$1200,$B1151,inv!$T$1:$T$1200,$A1151,inv!$U$1:$U$1200,'DIAS DE INVENTARIO TAT'!J$1)</f>
        <v>0</v>
      </c>
      <c r="K1151">
        <f>+SUMIFS(inv!$D$1:$D$1200,inv!$A$1:$A$1200,$B1151,inv!$T$1:$T$1200,$A1151,inv!$U$1:$U$1200,'DIAS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+SUMIFS(inv!$D$1:$D$1200,inv!$A$1:$A$1200,$B1152,inv!$T$1:$T$1200,$A1152,inv!$U$1:$U$1200,'DIAS DE INVENTARIO TAT'!E$1)</f>
        <v>0</v>
      </c>
      <c r="F1152">
        <f>+SUMIFS(inv!$D$1:$D$1200,inv!$A$1:$A$1200,$B1152,inv!$T$1:$T$1200,$A1152,inv!$U$1:$U$1200,'DIAS DE INVENTARIO TAT'!F$1)</f>
        <v>0</v>
      </c>
      <c r="G1152">
        <f>+SUMIFS(inv!$D$1:$D$1200,inv!$A$1:$A$1200,$B1152,inv!$T$1:$T$1200,$A1152,inv!$U$1:$U$1200,'DIAS DE INVENTARIO TAT'!G$1)</f>
        <v>0</v>
      </c>
      <c r="H1152">
        <f>+SUMIFS(inv!$D$1:$D$1200,inv!$A$1:$A$1200,$B1152,inv!$T$1:$T$1200,$A1152,inv!$U$1:$U$1200,'DIAS DE INVENTARIO TAT'!H$1)</f>
        <v>0</v>
      </c>
      <c r="I1152">
        <f>+SUMIFS(inv!$D$1:$D$1200,inv!$A$1:$A$1200,$B1152,inv!$T$1:$T$1200,$A1152,inv!$U$1:$U$1200,'DIAS DE INVENTARIO TAT'!I$1)</f>
        <v>0</v>
      </c>
      <c r="J1152">
        <f>+SUMIFS(inv!$D$1:$D$1200,inv!$A$1:$A$1200,$B1152,inv!$T$1:$T$1200,$A1152,inv!$U$1:$U$1200,'DIAS DE INVENTARIO TAT'!J$1)</f>
        <v>0</v>
      </c>
      <c r="K1152">
        <f>+SUMIFS(inv!$D$1:$D$1200,inv!$A$1:$A$1200,$B1152,inv!$T$1:$T$1200,$A1152,inv!$U$1:$U$1200,'DIAS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+SUMIFS(inv!$D$1:$D$1200,inv!$A$1:$A$1200,$B1153,inv!$T$1:$T$1200,$A1153,inv!$U$1:$U$1200,'DIAS DE INVENTARIO TAT'!E$1)</f>
        <v>0</v>
      </c>
      <c r="F1153">
        <f>+SUMIFS(inv!$D$1:$D$1200,inv!$A$1:$A$1200,$B1153,inv!$T$1:$T$1200,$A1153,inv!$U$1:$U$1200,'DIAS DE INVENTARIO TAT'!F$1)</f>
        <v>0</v>
      </c>
      <c r="G1153">
        <f>+SUMIFS(inv!$D$1:$D$1200,inv!$A$1:$A$1200,$B1153,inv!$T$1:$T$1200,$A1153,inv!$U$1:$U$1200,'DIAS DE INVENTARIO TAT'!G$1)</f>
        <v>0</v>
      </c>
      <c r="H1153">
        <f>+SUMIFS(inv!$D$1:$D$1200,inv!$A$1:$A$1200,$B1153,inv!$T$1:$T$1200,$A1153,inv!$U$1:$U$1200,'DIAS DE INVENTARIO TAT'!H$1)</f>
        <v>0</v>
      </c>
      <c r="I1153">
        <f>+SUMIFS(inv!$D$1:$D$1200,inv!$A$1:$A$1200,$B1153,inv!$T$1:$T$1200,$A1153,inv!$U$1:$U$1200,'DIAS DE INVENTARIO TAT'!I$1)</f>
        <v>0</v>
      </c>
      <c r="J1153">
        <f>+SUMIFS(inv!$D$1:$D$1200,inv!$A$1:$A$1200,$B1153,inv!$T$1:$T$1200,$A1153,inv!$U$1:$U$1200,'DIAS DE INVENTARIO TAT'!J$1)</f>
        <v>0</v>
      </c>
      <c r="K1153">
        <f>+SUMIFS(inv!$D$1:$D$1200,inv!$A$1:$A$1200,$B1153,inv!$T$1:$T$1200,$A1153,inv!$U$1:$U$1200,'DIAS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+SUMIFS(inv!$D$1:$D$1200,inv!$A$1:$A$1200,$B1154,inv!$T$1:$T$1200,$A1154,inv!$U$1:$U$1200,'DIAS DE INVENTARIO TAT'!E$1)</f>
        <v>0</v>
      </c>
      <c r="F1154">
        <f>+SUMIFS(inv!$D$1:$D$1200,inv!$A$1:$A$1200,$B1154,inv!$T$1:$T$1200,$A1154,inv!$U$1:$U$1200,'DIAS DE INVENTARIO TAT'!F$1)</f>
        <v>0</v>
      </c>
      <c r="G1154">
        <f>+SUMIFS(inv!$D$1:$D$1200,inv!$A$1:$A$1200,$B1154,inv!$T$1:$T$1200,$A1154,inv!$U$1:$U$1200,'DIAS DE INVENTARIO TAT'!G$1)</f>
        <v>0</v>
      </c>
      <c r="H1154">
        <f>+SUMIFS(inv!$D$1:$D$1200,inv!$A$1:$A$1200,$B1154,inv!$T$1:$T$1200,$A1154,inv!$U$1:$U$1200,'DIAS DE INVENTARIO TAT'!H$1)</f>
        <v>0</v>
      </c>
      <c r="I1154">
        <f>+SUMIFS(inv!$D$1:$D$1200,inv!$A$1:$A$1200,$B1154,inv!$T$1:$T$1200,$A1154,inv!$U$1:$U$1200,'DIAS DE INVENTARIO TAT'!I$1)</f>
        <v>0</v>
      </c>
      <c r="J1154">
        <f>+SUMIFS(inv!$D$1:$D$1200,inv!$A$1:$A$1200,$B1154,inv!$T$1:$T$1200,$A1154,inv!$U$1:$U$1200,'DIAS DE INVENTARIO TAT'!J$1)</f>
        <v>0</v>
      </c>
      <c r="K1154">
        <f>+SUMIFS(inv!$D$1:$D$1200,inv!$A$1:$A$1200,$B1154,inv!$T$1:$T$1200,$A1154,inv!$U$1:$U$1200,'DIAS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+SUMIFS(inv!$D$1:$D$1200,inv!$A$1:$A$1200,$B1155,inv!$T$1:$T$1200,$A1155,inv!$U$1:$U$1200,'DIAS DE INVENTARIO TAT'!E$1)</f>
        <v>0</v>
      </c>
      <c r="F1155">
        <f>+SUMIFS(inv!$D$1:$D$1200,inv!$A$1:$A$1200,$B1155,inv!$T$1:$T$1200,$A1155,inv!$U$1:$U$1200,'DIAS DE INVENTARIO TAT'!F$1)</f>
        <v>0</v>
      </c>
      <c r="G1155">
        <f>+SUMIFS(inv!$D$1:$D$1200,inv!$A$1:$A$1200,$B1155,inv!$T$1:$T$1200,$A1155,inv!$U$1:$U$1200,'DIAS DE INVENTARIO TAT'!G$1)</f>
        <v>0</v>
      </c>
      <c r="H1155">
        <f>+SUMIFS(inv!$D$1:$D$1200,inv!$A$1:$A$1200,$B1155,inv!$T$1:$T$1200,$A1155,inv!$U$1:$U$1200,'DIAS DE INVENTARIO TAT'!H$1)</f>
        <v>0</v>
      </c>
      <c r="I1155">
        <f>+SUMIFS(inv!$D$1:$D$1200,inv!$A$1:$A$1200,$B1155,inv!$T$1:$T$1200,$A1155,inv!$U$1:$U$1200,'DIAS DE INVENTARIO TAT'!I$1)</f>
        <v>0</v>
      </c>
      <c r="J1155">
        <f>+SUMIFS(inv!$D$1:$D$1200,inv!$A$1:$A$1200,$B1155,inv!$T$1:$T$1200,$A1155,inv!$U$1:$U$1200,'DIAS DE INVENTARIO TAT'!J$1)</f>
        <v>0</v>
      </c>
      <c r="K1155">
        <f>+SUMIFS(inv!$D$1:$D$1200,inv!$A$1:$A$1200,$B1155,inv!$T$1:$T$1200,$A1155,inv!$U$1:$U$1200,'DIAS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+SUMIFS(inv!$D$1:$D$1200,inv!$A$1:$A$1200,$B1156,inv!$T$1:$T$1200,$A1156,inv!$U$1:$U$1200,'DIAS DE INVENTARIO TAT'!E$1)</f>
        <v>0</v>
      </c>
      <c r="F1156">
        <f>+SUMIFS(inv!$D$1:$D$1200,inv!$A$1:$A$1200,$B1156,inv!$T$1:$T$1200,$A1156,inv!$U$1:$U$1200,'DIAS DE INVENTARIO TAT'!F$1)</f>
        <v>0</v>
      </c>
      <c r="G1156">
        <f>+SUMIFS(inv!$D$1:$D$1200,inv!$A$1:$A$1200,$B1156,inv!$T$1:$T$1200,$A1156,inv!$U$1:$U$1200,'DIAS DE INVENTARIO TAT'!G$1)</f>
        <v>0</v>
      </c>
      <c r="H1156">
        <f>+SUMIFS(inv!$D$1:$D$1200,inv!$A$1:$A$1200,$B1156,inv!$T$1:$T$1200,$A1156,inv!$U$1:$U$1200,'DIAS DE INVENTARIO TAT'!H$1)</f>
        <v>0</v>
      </c>
      <c r="I1156">
        <f>+SUMIFS(inv!$D$1:$D$1200,inv!$A$1:$A$1200,$B1156,inv!$T$1:$T$1200,$A1156,inv!$U$1:$U$1200,'DIAS DE INVENTARIO TAT'!I$1)</f>
        <v>0</v>
      </c>
      <c r="J1156">
        <f>+SUMIFS(inv!$D$1:$D$1200,inv!$A$1:$A$1200,$B1156,inv!$T$1:$T$1200,$A1156,inv!$U$1:$U$1200,'DIAS DE INVENTARIO TAT'!J$1)</f>
        <v>0</v>
      </c>
      <c r="K1156">
        <f>+SUMIFS(inv!$D$1:$D$1200,inv!$A$1:$A$1200,$B1156,inv!$T$1:$T$1200,$A1156,inv!$U$1:$U$1200,'DIAS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+SUMIFS(inv!$D$1:$D$1200,inv!$A$1:$A$1200,$B1157,inv!$T$1:$T$1200,$A1157,inv!$U$1:$U$1200,'DIAS DE INVENTARIO TAT'!E$1)</f>
        <v>0</v>
      </c>
      <c r="F1157">
        <f>+SUMIFS(inv!$D$1:$D$1200,inv!$A$1:$A$1200,$B1157,inv!$T$1:$T$1200,$A1157,inv!$U$1:$U$1200,'DIAS DE INVENTARIO TAT'!F$1)</f>
        <v>0</v>
      </c>
      <c r="G1157">
        <f>+SUMIFS(inv!$D$1:$D$1200,inv!$A$1:$A$1200,$B1157,inv!$T$1:$T$1200,$A1157,inv!$U$1:$U$1200,'DIAS DE INVENTARIO TAT'!G$1)</f>
        <v>0</v>
      </c>
      <c r="H1157">
        <f>+SUMIFS(inv!$D$1:$D$1200,inv!$A$1:$A$1200,$B1157,inv!$T$1:$T$1200,$A1157,inv!$U$1:$U$1200,'DIAS DE INVENTARIO TAT'!H$1)</f>
        <v>0</v>
      </c>
      <c r="I1157">
        <f>+SUMIFS(inv!$D$1:$D$1200,inv!$A$1:$A$1200,$B1157,inv!$T$1:$T$1200,$A1157,inv!$U$1:$U$1200,'DIAS DE INVENTARIO TAT'!I$1)</f>
        <v>0</v>
      </c>
      <c r="J1157">
        <f>+SUMIFS(inv!$D$1:$D$1200,inv!$A$1:$A$1200,$B1157,inv!$T$1:$T$1200,$A1157,inv!$U$1:$U$1200,'DIAS DE INVENTARIO TAT'!J$1)</f>
        <v>0</v>
      </c>
      <c r="K1157">
        <f>+SUMIFS(inv!$D$1:$D$1200,inv!$A$1:$A$1200,$B1157,inv!$T$1:$T$1200,$A1157,inv!$U$1:$U$1200,'DIAS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+SUMIFS(inv!$D$1:$D$1200,inv!$A$1:$A$1200,$B1158,inv!$T$1:$T$1200,$A1158,inv!$U$1:$U$1200,'DIAS DE INVENTARIO TAT'!E$1)</f>
        <v>0</v>
      </c>
      <c r="F1158">
        <f>+SUMIFS(inv!$D$1:$D$1200,inv!$A$1:$A$1200,$B1158,inv!$T$1:$T$1200,$A1158,inv!$U$1:$U$1200,'DIAS DE INVENTARIO TAT'!F$1)</f>
        <v>0</v>
      </c>
      <c r="G1158">
        <f>+SUMIFS(inv!$D$1:$D$1200,inv!$A$1:$A$1200,$B1158,inv!$T$1:$T$1200,$A1158,inv!$U$1:$U$1200,'DIAS DE INVENTARIO TAT'!G$1)</f>
        <v>0</v>
      </c>
      <c r="H1158">
        <f>+SUMIFS(inv!$D$1:$D$1200,inv!$A$1:$A$1200,$B1158,inv!$T$1:$T$1200,$A1158,inv!$U$1:$U$1200,'DIAS DE INVENTARIO TAT'!H$1)</f>
        <v>0</v>
      </c>
      <c r="I1158">
        <f>+SUMIFS(inv!$D$1:$D$1200,inv!$A$1:$A$1200,$B1158,inv!$T$1:$T$1200,$A1158,inv!$U$1:$U$1200,'DIAS DE INVENTARIO TAT'!I$1)</f>
        <v>0</v>
      </c>
      <c r="J1158">
        <f>+SUMIFS(inv!$D$1:$D$1200,inv!$A$1:$A$1200,$B1158,inv!$T$1:$T$1200,$A1158,inv!$U$1:$U$1200,'DIAS DE INVENTARIO TAT'!J$1)</f>
        <v>0</v>
      </c>
      <c r="K1158">
        <f>+SUMIFS(inv!$D$1:$D$1200,inv!$A$1:$A$1200,$B1158,inv!$T$1:$T$1200,$A1158,inv!$U$1:$U$1200,'DIAS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+SUMIFS(inv!$D$1:$D$1200,inv!$A$1:$A$1200,$B1159,inv!$T$1:$T$1200,$A1159,inv!$U$1:$U$1200,'DIAS DE INVENTARIO TAT'!E$1)</f>
        <v>0</v>
      </c>
      <c r="F1159">
        <f>+SUMIFS(inv!$D$1:$D$1200,inv!$A$1:$A$1200,$B1159,inv!$T$1:$T$1200,$A1159,inv!$U$1:$U$1200,'DIAS DE INVENTARIO TAT'!F$1)</f>
        <v>0</v>
      </c>
      <c r="G1159">
        <f>+SUMIFS(inv!$D$1:$D$1200,inv!$A$1:$A$1200,$B1159,inv!$T$1:$T$1200,$A1159,inv!$U$1:$U$1200,'DIAS DE INVENTARIO TAT'!G$1)</f>
        <v>0</v>
      </c>
      <c r="H1159">
        <f>+SUMIFS(inv!$D$1:$D$1200,inv!$A$1:$A$1200,$B1159,inv!$T$1:$T$1200,$A1159,inv!$U$1:$U$1200,'DIAS DE INVENTARIO TAT'!H$1)</f>
        <v>0</v>
      </c>
      <c r="I1159">
        <f>+SUMIFS(inv!$D$1:$D$1200,inv!$A$1:$A$1200,$B1159,inv!$T$1:$T$1200,$A1159,inv!$U$1:$U$1200,'DIAS DE INVENTARIO TAT'!I$1)</f>
        <v>0</v>
      </c>
      <c r="J1159">
        <f>+SUMIFS(inv!$D$1:$D$1200,inv!$A$1:$A$1200,$B1159,inv!$T$1:$T$1200,$A1159,inv!$U$1:$U$1200,'DIAS DE INVENTARIO TAT'!J$1)</f>
        <v>0</v>
      </c>
      <c r="K1159">
        <f>+SUMIFS(inv!$D$1:$D$1200,inv!$A$1:$A$1200,$B1159,inv!$T$1:$T$1200,$A1159,inv!$U$1:$U$1200,'DIAS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+SUMIFS(inv!$D$1:$D$1200,inv!$A$1:$A$1200,$B1160,inv!$T$1:$T$1200,$A1160,inv!$U$1:$U$1200,'DIAS DE INVENTARIO TAT'!E$1)</f>
        <v>0</v>
      </c>
      <c r="F1160">
        <f>+SUMIFS(inv!$D$1:$D$1200,inv!$A$1:$A$1200,$B1160,inv!$T$1:$T$1200,$A1160,inv!$U$1:$U$1200,'DIAS DE INVENTARIO TAT'!F$1)</f>
        <v>0</v>
      </c>
      <c r="G1160">
        <f>+SUMIFS(inv!$D$1:$D$1200,inv!$A$1:$A$1200,$B1160,inv!$T$1:$T$1200,$A1160,inv!$U$1:$U$1200,'DIAS DE INVENTARIO TAT'!G$1)</f>
        <v>0</v>
      </c>
      <c r="H1160">
        <f>+SUMIFS(inv!$D$1:$D$1200,inv!$A$1:$A$1200,$B1160,inv!$T$1:$T$1200,$A1160,inv!$U$1:$U$1200,'DIAS DE INVENTARIO TAT'!H$1)</f>
        <v>0</v>
      </c>
      <c r="I1160">
        <f>+SUMIFS(inv!$D$1:$D$1200,inv!$A$1:$A$1200,$B1160,inv!$T$1:$T$1200,$A1160,inv!$U$1:$U$1200,'DIAS DE INVENTARIO TAT'!I$1)</f>
        <v>0</v>
      </c>
      <c r="J1160">
        <f>+SUMIFS(inv!$D$1:$D$1200,inv!$A$1:$A$1200,$B1160,inv!$T$1:$T$1200,$A1160,inv!$U$1:$U$1200,'DIAS DE INVENTARIO TAT'!J$1)</f>
        <v>0</v>
      </c>
      <c r="K1160">
        <f>+SUMIFS(inv!$D$1:$D$1200,inv!$A$1:$A$1200,$B1160,inv!$T$1:$T$1200,$A1160,inv!$U$1:$U$1200,'DIAS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+SUMIFS(inv!$D$1:$D$1200,inv!$A$1:$A$1200,$B1161,inv!$T$1:$T$1200,$A1161,inv!$U$1:$U$1200,'DIAS DE INVENTARIO TAT'!E$1)</f>
        <v>0</v>
      </c>
      <c r="F1161">
        <f>+SUMIFS(inv!$D$1:$D$1200,inv!$A$1:$A$1200,$B1161,inv!$T$1:$T$1200,$A1161,inv!$U$1:$U$1200,'DIAS DE INVENTARIO TAT'!F$1)</f>
        <v>0</v>
      </c>
      <c r="G1161">
        <f>+SUMIFS(inv!$D$1:$D$1200,inv!$A$1:$A$1200,$B1161,inv!$T$1:$T$1200,$A1161,inv!$U$1:$U$1200,'DIAS DE INVENTARIO TAT'!G$1)</f>
        <v>0</v>
      </c>
      <c r="H1161">
        <f>+SUMIFS(inv!$D$1:$D$1200,inv!$A$1:$A$1200,$B1161,inv!$T$1:$T$1200,$A1161,inv!$U$1:$U$1200,'DIAS DE INVENTARIO TAT'!H$1)</f>
        <v>0</v>
      </c>
      <c r="I1161">
        <f>+SUMIFS(inv!$D$1:$D$1200,inv!$A$1:$A$1200,$B1161,inv!$T$1:$T$1200,$A1161,inv!$U$1:$U$1200,'DIAS DE INVENTARIO TAT'!I$1)</f>
        <v>0</v>
      </c>
      <c r="J1161">
        <f>+SUMIFS(inv!$D$1:$D$1200,inv!$A$1:$A$1200,$B1161,inv!$T$1:$T$1200,$A1161,inv!$U$1:$U$1200,'DIAS DE INVENTARIO TAT'!J$1)</f>
        <v>0</v>
      </c>
      <c r="K1161">
        <f>+SUMIFS(inv!$D$1:$D$1200,inv!$A$1:$A$1200,$B1161,inv!$T$1:$T$1200,$A1161,inv!$U$1:$U$1200,'DIAS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+SUMIFS(inv!$D$1:$D$1200,inv!$A$1:$A$1200,$B1162,inv!$T$1:$T$1200,$A1162,inv!$U$1:$U$1200,'DIAS DE INVENTARIO TAT'!E$1)</f>
        <v>0</v>
      </c>
      <c r="F1162">
        <f>+SUMIFS(inv!$D$1:$D$1200,inv!$A$1:$A$1200,$B1162,inv!$T$1:$T$1200,$A1162,inv!$U$1:$U$1200,'DIAS DE INVENTARIO TAT'!F$1)</f>
        <v>0</v>
      </c>
      <c r="G1162">
        <f>+SUMIFS(inv!$D$1:$D$1200,inv!$A$1:$A$1200,$B1162,inv!$T$1:$T$1200,$A1162,inv!$U$1:$U$1200,'DIAS DE INVENTARIO TAT'!G$1)</f>
        <v>0</v>
      </c>
      <c r="H1162">
        <f>+SUMIFS(inv!$D$1:$D$1200,inv!$A$1:$A$1200,$B1162,inv!$T$1:$T$1200,$A1162,inv!$U$1:$U$1200,'DIAS DE INVENTARIO TAT'!H$1)</f>
        <v>0</v>
      </c>
      <c r="I1162">
        <f>+SUMIFS(inv!$D$1:$D$1200,inv!$A$1:$A$1200,$B1162,inv!$T$1:$T$1200,$A1162,inv!$U$1:$U$1200,'DIAS DE INVENTARIO TAT'!I$1)</f>
        <v>0</v>
      </c>
      <c r="J1162">
        <f>+SUMIFS(inv!$D$1:$D$1200,inv!$A$1:$A$1200,$B1162,inv!$T$1:$T$1200,$A1162,inv!$U$1:$U$1200,'DIAS DE INVENTARIO TAT'!J$1)</f>
        <v>0</v>
      </c>
      <c r="K1162">
        <f>+SUMIFS(inv!$D$1:$D$1200,inv!$A$1:$A$1200,$B1162,inv!$T$1:$T$1200,$A1162,inv!$U$1:$U$1200,'DIAS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+SUMIFS(inv!$D$1:$D$1200,inv!$A$1:$A$1200,$B1163,inv!$T$1:$T$1200,$A1163,inv!$U$1:$U$1200,'DIAS DE INVENTARIO TAT'!E$1)</f>
        <v>0</v>
      </c>
      <c r="F1163">
        <f>+SUMIFS(inv!$D$1:$D$1200,inv!$A$1:$A$1200,$B1163,inv!$T$1:$T$1200,$A1163,inv!$U$1:$U$1200,'DIAS DE INVENTARIO TAT'!F$1)</f>
        <v>0</v>
      </c>
      <c r="G1163">
        <f>+SUMIFS(inv!$D$1:$D$1200,inv!$A$1:$A$1200,$B1163,inv!$T$1:$T$1200,$A1163,inv!$U$1:$U$1200,'DIAS DE INVENTARIO TAT'!G$1)</f>
        <v>0</v>
      </c>
      <c r="H1163">
        <f>+SUMIFS(inv!$D$1:$D$1200,inv!$A$1:$A$1200,$B1163,inv!$T$1:$T$1200,$A1163,inv!$U$1:$U$1200,'DIAS DE INVENTARIO TAT'!H$1)</f>
        <v>0</v>
      </c>
      <c r="I1163">
        <f>+SUMIFS(inv!$D$1:$D$1200,inv!$A$1:$A$1200,$B1163,inv!$T$1:$T$1200,$A1163,inv!$U$1:$U$1200,'DIAS DE INVENTARIO TAT'!I$1)</f>
        <v>0</v>
      </c>
      <c r="J1163">
        <f>+SUMIFS(inv!$D$1:$D$1200,inv!$A$1:$A$1200,$B1163,inv!$T$1:$T$1200,$A1163,inv!$U$1:$U$1200,'DIAS DE INVENTARIO TAT'!J$1)</f>
        <v>0</v>
      </c>
      <c r="K1163">
        <f>+SUMIFS(inv!$D$1:$D$1200,inv!$A$1:$A$1200,$B1163,inv!$T$1:$T$1200,$A1163,inv!$U$1:$U$1200,'DIAS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+SUMIFS(inv!$D$1:$D$1200,inv!$A$1:$A$1200,$B1164,inv!$T$1:$T$1200,$A1164,inv!$U$1:$U$1200,'DIAS DE INVENTARIO TAT'!E$1)</f>
        <v>0</v>
      </c>
      <c r="F1164">
        <f>+SUMIFS(inv!$D$1:$D$1200,inv!$A$1:$A$1200,$B1164,inv!$T$1:$T$1200,$A1164,inv!$U$1:$U$1200,'DIAS DE INVENTARIO TAT'!F$1)</f>
        <v>0</v>
      </c>
      <c r="G1164">
        <f>+SUMIFS(inv!$D$1:$D$1200,inv!$A$1:$A$1200,$B1164,inv!$T$1:$T$1200,$A1164,inv!$U$1:$U$1200,'DIAS DE INVENTARIO TAT'!G$1)</f>
        <v>0</v>
      </c>
      <c r="H1164">
        <f>+SUMIFS(inv!$D$1:$D$1200,inv!$A$1:$A$1200,$B1164,inv!$T$1:$T$1200,$A1164,inv!$U$1:$U$1200,'DIAS DE INVENTARIO TAT'!H$1)</f>
        <v>0</v>
      </c>
      <c r="I1164">
        <f>+SUMIFS(inv!$D$1:$D$1200,inv!$A$1:$A$1200,$B1164,inv!$T$1:$T$1200,$A1164,inv!$U$1:$U$1200,'DIAS DE INVENTARIO TAT'!I$1)</f>
        <v>0</v>
      </c>
      <c r="J1164">
        <f>+SUMIFS(inv!$D$1:$D$1200,inv!$A$1:$A$1200,$B1164,inv!$T$1:$T$1200,$A1164,inv!$U$1:$U$1200,'DIAS DE INVENTARIO TAT'!J$1)</f>
        <v>0</v>
      </c>
      <c r="K1164">
        <f>+SUMIFS(inv!$D$1:$D$1200,inv!$A$1:$A$1200,$B1164,inv!$T$1:$T$1200,$A1164,inv!$U$1:$U$1200,'DIAS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+SUMIFS(inv!$D$1:$D$1200,inv!$A$1:$A$1200,$B1165,inv!$T$1:$T$1200,$A1165,inv!$U$1:$U$1200,'DIAS DE INVENTARIO TAT'!E$1)</f>
        <v>0</v>
      </c>
      <c r="F1165">
        <f>+SUMIFS(inv!$D$1:$D$1200,inv!$A$1:$A$1200,$B1165,inv!$T$1:$T$1200,$A1165,inv!$U$1:$U$1200,'DIAS DE INVENTARIO TAT'!F$1)</f>
        <v>0</v>
      </c>
      <c r="G1165">
        <f>+SUMIFS(inv!$D$1:$D$1200,inv!$A$1:$A$1200,$B1165,inv!$T$1:$T$1200,$A1165,inv!$U$1:$U$1200,'DIAS DE INVENTARIO TAT'!G$1)</f>
        <v>0</v>
      </c>
      <c r="H1165">
        <f>+SUMIFS(inv!$D$1:$D$1200,inv!$A$1:$A$1200,$B1165,inv!$T$1:$T$1200,$A1165,inv!$U$1:$U$1200,'DIAS DE INVENTARIO TAT'!H$1)</f>
        <v>0</v>
      </c>
      <c r="I1165">
        <f>+SUMIFS(inv!$D$1:$D$1200,inv!$A$1:$A$1200,$B1165,inv!$T$1:$T$1200,$A1165,inv!$U$1:$U$1200,'DIAS DE INVENTARIO TAT'!I$1)</f>
        <v>0</v>
      </c>
      <c r="J1165">
        <f>+SUMIFS(inv!$D$1:$D$1200,inv!$A$1:$A$1200,$B1165,inv!$T$1:$T$1200,$A1165,inv!$U$1:$U$1200,'DIAS DE INVENTARIO TAT'!J$1)</f>
        <v>0</v>
      </c>
      <c r="K1165">
        <f>+SUMIFS(inv!$D$1:$D$1200,inv!$A$1:$A$1200,$B1165,inv!$T$1:$T$1200,$A1165,inv!$U$1:$U$1200,'DIAS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+SUMIFS(inv!$D$1:$D$1200,inv!$A$1:$A$1200,$B1166,inv!$T$1:$T$1200,$A1166,inv!$U$1:$U$1200,'DIAS DE INVENTARIO TAT'!E$1)</f>
        <v>0</v>
      </c>
      <c r="F1166">
        <f>+SUMIFS(inv!$D$1:$D$1200,inv!$A$1:$A$1200,$B1166,inv!$T$1:$T$1200,$A1166,inv!$U$1:$U$1200,'DIAS DE INVENTARIO TAT'!F$1)</f>
        <v>0</v>
      </c>
      <c r="G1166">
        <f>+SUMIFS(inv!$D$1:$D$1200,inv!$A$1:$A$1200,$B1166,inv!$T$1:$T$1200,$A1166,inv!$U$1:$U$1200,'DIAS DE INVENTARIO TAT'!G$1)</f>
        <v>0</v>
      </c>
      <c r="H1166">
        <f>+SUMIFS(inv!$D$1:$D$1200,inv!$A$1:$A$1200,$B1166,inv!$T$1:$T$1200,$A1166,inv!$U$1:$U$1200,'DIAS DE INVENTARIO TAT'!H$1)</f>
        <v>0</v>
      </c>
      <c r="I1166">
        <f>+SUMIFS(inv!$D$1:$D$1200,inv!$A$1:$A$1200,$B1166,inv!$T$1:$T$1200,$A1166,inv!$U$1:$U$1200,'DIAS DE INVENTARIO TAT'!I$1)</f>
        <v>0</v>
      </c>
      <c r="J1166">
        <f>+SUMIFS(inv!$D$1:$D$1200,inv!$A$1:$A$1200,$B1166,inv!$T$1:$T$1200,$A1166,inv!$U$1:$U$1200,'DIAS DE INVENTARIO TAT'!J$1)</f>
        <v>0</v>
      </c>
      <c r="K1166">
        <f>+SUMIFS(inv!$D$1:$D$1200,inv!$A$1:$A$1200,$B1166,inv!$T$1:$T$1200,$A1166,inv!$U$1:$U$1200,'DIAS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+SUMIFS(inv!$D$1:$D$1200,inv!$A$1:$A$1200,$B1167,inv!$T$1:$T$1200,$A1167,inv!$U$1:$U$1200,'DIAS DE INVENTARIO TAT'!E$1)</f>
        <v>0</v>
      </c>
      <c r="F1167">
        <f>+SUMIFS(inv!$D$1:$D$1200,inv!$A$1:$A$1200,$B1167,inv!$T$1:$T$1200,$A1167,inv!$U$1:$U$1200,'DIAS DE INVENTARIO TAT'!F$1)</f>
        <v>0</v>
      </c>
      <c r="G1167">
        <f>+SUMIFS(inv!$D$1:$D$1200,inv!$A$1:$A$1200,$B1167,inv!$T$1:$T$1200,$A1167,inv!$U$1:$U$1200,'DIAS DE INVENTARIO TAT'!G$1)</f>
        <v>0</v>
      </c>
      <c r="H1167">
        <f>+SUMIFS(inv!$D$1:$D$1200,inv!$A$1:$A$1200,$B1167,inv!$T$1:$T$1200,$A1167,inv!$U$1:$U$1200,'DIAS DE INVENTARIO TAT'!H$1)</f>
        <v>0</v>
      </c>
      <c r="I1167">
        <f>+SUMIFS(inv!$D$1:$D$1200,inv!$A$1:$A$1200,$B1167,inv!$T$1:$T$1200,$A1167,inv!$U$1:$U$1200,'DIAS DE INVENTARIO TAT'!I$1)</f>
        <v>0</v>
      </c>
      <c r="J1167">
        <f>+SUMIFS(inv!$D$1:$D$1200,inv!$A$1:$A$1200,$B1167,inv!$T$1:$T$1200,$A1167,inv!$U$1:$U$1200,'DIAS DE INVENTARIO TAT'!J$1)</f>
        <v>0</v>
      </c>
      <c r="K1167">
        <f>+SUMIFS(inv!$D$1:$D$1200,inv!$A$1:$A$1200,$B1167,inv!$T$1:$T$1200,$A1167,inv!$U$1:$U$1200,'DIAS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+SUMIFS(inv!$D$1:$D$1200,inv!$A$1:$A$1200,$B1168,inv!$T$1:$T$1200,$A1168,inv!$U$1:$U$1200,'DIAS DE INVENTARIO TAT'!E$1)</f>
        <v>0</v>
      </c>
      <c r="F1168">
        <f>+SUMIFS(inv!$D$1:$D$1200,inv!$A$1:$A$1200,$B1168,inv!$T$1:$T$1200,$A1168,inv!$U$1:$U$1200,'DIAS DE INVENTARIO TAT'!F$1)</f>
        <v>0</v>
      </c>
      <c r="G1168">
        <f>+SUMIFS(inv!$D$1:$D$1200,inv!$A$1:$A$1200,$B1168,inv!$T$1:$T$1200,$A1168,inv!$U$1:$U$1200,'DIAS DE INVENTARIO TAT'!G$1)</f>
        <v>0</v>
      </c>
      <c r="H1168">
        <f>+SUMIFS(inv!$D$1:$D$1200,inv!$A$1:$A$1200,$B1168,inv!$T$1:$T$1200,$A1168,inv!$U$1:$U$1200,'DIAS DE INVENTARIO TAT'!H$1)</f>
        <v>0</v>
      </c>
      <c r="I1168">
        <f>+SUMIFS(inv!$D$1:$D$1200,inv!$A$1:$A$1200,$B1168,inv!$T$1:$T$1200,$A1168,inv!$U$1:$U$1200,'DIAS DE INVENTARIO TAT'!I$1)</f>
        <v>0</v>
      </c>
      <c r="J1168">
        <f>+SUMIFS(inv!$D$1:$D$1200,inv!$A$1:$A$1200,$B1168,inv!$T$1:$T$1200,$A1168,inv!$U$1:$U$1200,'DIAS DE INVENTARIO TAT'!J$1)</f>
        <v>0</v>
      </c>
      <c r="K1168">
        <f>+SUMIFS(inv!$D$1:$D$1200,inv!$A$1:$A$1200,$B1168,inv!$T$1:$T$1200,$A1168,inv!$U$1:$U$1200,'DIAS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+SUMIFS(inv!$D$1:$D$1200,inv!$A$1:$A$1200,$B1169,inv!$T$1:$T$1200,$A1169,inv!$U$1:$U$1200,'DIAS DE INVENTARIO TAT'!E$1)</f>
        <v>0</v>
      </c>
      <c r="F1169">
        <f>+SUMIFS(inv!$D$1:$D$1200,inv!$A$1:$A$1200,$B1169,inv!$T$1:$T$1200,$A1169,inv!$U$1:$U$1200,'DIAS DE INVENTARIO TAT'!F$1)</f>
        <v>0</v>
      </c>
      <c r="G1169">
        <f>+SUMIFS(inv!$D$1:$D$1200,inv!$A$1:$A$1200,$B1169,inv!$T$1:$T$1200,$A1169,inv!$U$1:$U$1200,'DIAS DE INVENTARIO TAT'!G$1)</f>
        <v>0</v>
      </c>
      <c r="H1169">
        <f>+SUMIFS(inv!$D$1:$D$1200,inv!$A$1:$A$1200,$B1169,inv!$T$1:$T$1200,$A1169,inv!$U$1:$U$1200,'DIAS DE INVENTARIO TAT'!H$1)</f>
        <v>0</v>
      </c>
      <c r="I1169">
        <f>+SUMIFS(inv!$D$1:$D$1200,inv!$A$1:$A$1200,$B1169,inv!$T$1:$T$1200,$A1169,inv!$U$1:$U$1200,'DIAS DE INVENTARIO TAT'!I$1)</f>
        <v>0</v>
      </c>
      <c r="J1169">
        <f>+SUMIFS(inv!$D$1:$D$1200,inv!$A$1:$A$1200,$B1169,inv!$T$1:$T$1200,$A1169,inv!$U$1:$U$1200,'DIAS DE INVENTARIO TAT'!J$1)</f>
        <v>0</v>
      </c>
      <c r="K1169">
        <f>+SUMIFS(inv!$D$1:$D$1200,inv!$A$1:$A$1200,$B1169,inv!$T$1:$T$1200,$A1169,inv!$U$1:$U$1200,'DIAS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+SUMIFS(inv!$D$1:$D$1200,inv!$A$1:$A$1200,$B1170,inv!$T$1:$T$1200,$A1170,inv!$U$1:$U$1200,'DIAS DE INVENTARIO TAT'!E$1)</f>
        <v>0</v>
      </c>
      <c r="F1170">
        <f>+SUMIFS(inv!$D$1:$D$1200,inv!$A$1:$A$1200,$B1170,inv!$T$1:$T$1200,$A1170,inv!$U$1:$U$1200,'DIAS DE INVENTARIO TAT'!F$1)</f>
        <v>0</v>
      </c>
      <c r="G1170">
        <f>+SUMIFS(inv!$D$1:$D$1200,inv!$A$1:$A$1200,$B1170,inv!$T$1:$T$1200,$A1170,inv!$U$1:$U$1200,'DIAS DE INVENTARIO TAT'!G$1)</f>
        <v>0</v>
      </c>
      <c r="H1170">
        <f>+SUMIFS(inv!$D$1:$D$1200,inv!$A$1:$A$1200,$B1170,inv!$T$1:$T$1200,$A1170,inv!$U$1:$U$1200,'DIAS DE INVENTARIO TAT'!H$1)</f>
        <v>0</v>
      </c>
      <c r="I1170">
        <f>+SUMIFS(inv!$D$1:$D$1200,inv!$A$1:$A$1200,$B1170,inv!$T$1:$T$1200,$A1170,inv!$U$1:$U$1200,'DIAS DE INVENTARIO TAT'!I$1)</f>
        <v>0</v>
      </c>
      <c r="J1170">
        <f>+SUMIFS(inv!$D$1:$D$1200,inv!$A$1:$A$1200,$B1170,inv!$T$1:$T$1200,$A1170,inv!$U$1:$U$1200,'DIAS DE INVENTARIO TAT'!J$1)</f>
        <v>0</v>
      </c>
      <c r="K1170">
        <f>+SUMIFS(inv!$D$1:$D$1200,inv!$A$1:$A$1200,$B1170,inv!$T$1:$T$1200,$A1170,inv!$U$1:$U$1200,'DIAS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+SUMIFS(inv!$D$1:$D$1200,inv!$A$1:$A$1200,$B1171,inv!$T$1:$T$1200,$A1171,inv!$U$1:$U$1200,'DIAS DE INVENTARIO TAT'!E$1)</f>
        <v>0</v>
      </c>
      <c r="F1171">
        <f>+SUMIFS(inv!$D$1:$D$1200,inv!$A$1:$A$1200,$B1171,inv!$T$1:$T$1200,$A1171,inv!$U$1:$U$1200,'DIAS DE INVENTARIO TAT'!F$1)</f>
        <v>0</v>
      </c>
      <c r="G1171">
        <f>+SUMIFS(inv!$D$1:$D$1200,inv!$A$1:$A$1200,$B1171,inv!$T$1:$T$1200,$A1171,inv!$U$1:$U$1200,'DIAS DE INVENTARIO TAT'!G$1)</f>
        <v>0</v>
      </c>
      <c r="H1171">
        <f>+SUMIFS(inv!$D$1:$D$1200,inv!$A$1:$A$1200,$B1171,inv!$T$1:$T$1200,$A1171,inv!$U$1:$U$1200,'DIAS DE INVENTARIO TAT'!H$1)</f>
        <v>0</v>
      </c>
      <c r="I1171">
        <f>+SUMIFS(inv!$D$1:$D$1200,inv!$A$1:$A$1200,$B1171,inv!$T$1:$T$1200,$A1171,inv!$U$1:$U$1200,'DIAS DE INVENTARIO TAT'!I$1)</f>
        <v>0</v>
      </c>
      <c r="J1171">
        <f>+SUMIFS(inv!$D$1:$D$1200,inv!$A$1:$A$1200,$B1171,inv!$T$1:$T$1200,$A1171,inv!$U$1:$U$1200,'DIAS DE INVENTARIO TAT'!J$1)</f>
        <v>0</v>
      </c>
      <c r="K1171">
        <f>+SUMIFS(inv!$D$1:$D$1200,inv!$A$1:$A$1200,$B1171,inv!$T$1:$T$1200,$A1171,inv!$U$1:$U$1200,'DIAS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+SUMIFS(inv!$D$1:$D$1200,inv!$A$1:$A$1200,$B1172,inv!$T$1:$T$1200,$A1172,inv!$U$1:$U$1200,'DIAS DE INVENTARIO TAT'!E$1)</f>
        <v>0</v>
      </c>
      <c r="F1172">
        <f>+SUMIFS(inv!$D$1:$D$1200,inv!$A$1:$A$1200,$B1172,inv!$T$1:$T$1200,$A1172,inv!$U$1:$U$1200,'DIAS DE INVENTARIO TAT'!F$1)</f>
        <v>0</v>
      </c>
      <c r="G1172">
        <f>+SUMIFS(inv!$D$1:$D$1200,inv!$A$1:$A$1200,$B1172,inv!$T$1:$T$1200,$A1172,inv!$U$1:$U$1200,'DIAS DE INVENTARIO TAT'!G$1)</f>
        <v>0</v>
      </c>
      <c r="H1172">
        <f>+SUMIFS(inv!$D$1:$D$1200,inv!$A$1:$A$1200,$B1172,inv!$T$1:$T$1200,$A1172,inv!$U$1:$U$1200,'DIAS DE INVENTARIO TAT'!H$1)</f>
        <v>0</v>
      </c>
      <c r="I1172">
        <f>+SUMIFS(inv!$D$1:$D$1200,inv!$A$1:$A$1200,$B1172,inv!$T$1:$T$1200,$A1172,inv!$U$1:$U$1200,'DIAS DE INVENTARIO TAT'!I$1)</f>
        <v>0</v>
      </c>
      <c r="J1172">
        <f>+SUMIFS(inv!$D$1:$D$1200,inv!$A$1:$A$1200,$B1172,inv!$T$1:$T$1200,$A1172,inv!$U$1:$U$1200,'DIAS DE INVENTARIO TAT'!J$1)</f>
        <v>0</v>
      </c>
      <c r="K1172">
        <f>+SUMIFS(inv!$D$1:$D$1200,inv!$A$1:$A$1200,$B1172,inv!$T$1:$T$1200,$A1172,inv!$U$1:$U$1200,'DIAS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+SUMIFS(inv!$D$1:$D$1200,inv!$A$1:$A$1200,$B1173,inv!$T$1:$T$1200,$A1173,inv!$U$1:$U$1200,'DIAS DE INVENTARIO TAT'!E$1)</f>
        <v>0</v>
      </c>
      <c r="F1173">
        <f>+SUMIFS(inv!$D$1:$D$1200,inv!$A$1:$A$1200,$B1173,inv!$T$1:$T$1200,$A1173,inv!$U$1:$U$1200,'DIAS DE INVENTARIO TAT'!F$1)</f>
        <v>0</v>
      </c>
      <c r="G1173">
        <f>+SUMIFS(inv!$D$1:$D$1200,inv!$A$1:$A$1200,$B1173,inv!$T$1:$T$1200,$A1173,inv!$U$1:$U$1200,'DIAS DE INVENTARIO TAT'!G$1)</f>
        <v>0</v>
      </c>
      <c r="H1173">
        <f>+SUMIFS(inv!$D$1:$D$1200,inv!$A$1:$A$1200,$B1173,inv!$T$1:$T$1200,$A1173,inv!$U$1:$U$1200,'DIAS DE INVENTARIO TAT'!H$1)</f>
        <v>0</v>
      </c>
      <c r="I1173">
        <f>+SUMIFS(inv!$D$1:$D$1200,inv!$A$1:$A$1200,$B1173,inv!$T$1:$T$1200,$A1173,inv!$U$1:$U$1200,'DIAS DE INVENTARIO TAT'!I$1)</f>
        <v>0</v>
      </c>
      <c r="J1173">
        <f>+SUMIFS(inv!$D$1:$D$1200,inv!$A$1:$A$1200,$B1173,inv!$T$1:$T$1200,$A1173,inv!$U$1:$U$1200,'DIAS DE INVENTARIO TAT'!J$1)</f>
        <v>0</v>
      </c>
      <c r="K1173">
        <f>+SUMIFS(inv!$D$1:$D$1200,inv!$A$1:$A$1200,$B1173,inv!$T$1:$T$1200,$A1173,inv!$U$1:$U$1200,'DIAS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+SUMIFS(inv!$D$1:$D$1200,inv!$A$1:$A$1200,$B1174,inv!$T$1:$T$1200,$A1174,inv!$U$1:$U$1200,'DIAS DE INVENTARIO TAT'!E$1)</f>
        <v>0</v>
      </c>
      <c r="F1174">
        <f>+SUMIFS(inv!$D$1:$D$1200,inv!$A$1:$A$1200,$B1174,inv!$T$1:$T$1200,$A1174,inv!$U$1:$U$1200,'DIAS DE INVENTARIO TAT'!F$1)</f>
        <v>0</v>
      </c>
      <c r="G1174">
        <f>+SUMIFS(inv!$D$1:$D$1200,inv!$A$1:$A$1200,$B1174,inv!$T$1:$T$1200,$A1174,inv!$U$1:$U$1200,'DIAS DE INVENTARIO TAT'!G$1)</f>
        <v>0</v>
      </c>
      <c r="H1174">
        <f>+SUMIFS(inv!$D$1:$D$1200,inv!$A$1:$A$1200,$B1174,inv!$T$1:$T$1200,$A1174,inv!$U$1:$U$1200,'DIAS DE INVENTARIO TAT'!H$1)</f>
        <v>0</v>
      </c>
      <c r="I1174">
        <f>+SUMIFS(inv!$D$1:$D$1200,inv!$A$1:$A$1200,$B1174,inv!$T$1:$T$1200,$A1174,inv!$U$1:$U$1200,'DIAS DE INVENTARIO TAT'!I$1)</f>
        <v>0</v>
      </c>
      <c r="J1174">
        <f>+SUMIFS(inv!$D$1:$D$1200,inv!$A$1:$A$1200,$B1174,inv!$T$1:$T$1200,$A1174,inv!$U$1:$U$1200,'DIAS DE INVENTARIO TAT'!J$1)</f>
        <v>0</v>
      </c>
      <c r="K1174">
        <f>+SUMIFS(inv!$D$1:$D$1200,inv!$A$1:$A$1200,$B1174,inv!$T$1:$T$1200,$A1174,inv!$U$1:$U$1200,'DIAS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+SUMIFS(inv!$D$1:$D$1200,inv!$A$1:$A$1200,$B1175,inv!$T$1:$T$1200,$A1175,inv!$U$1:$U$1200,'DIAS DE INVENTARIO TAT'!E$1)</f>
        <v>0</v>
      </c>
      <c r="F1175">
        <f>+SUMIFS(inv!$D$1:$D$1200,inv!$A$1:$A$1200,$B1175,inv!$T$1:$T$1200,$A1175,inv!$U$1:$U$1200,'DIAS DE INVENTARIO TAT'!F$1)</f>
        <v>0</v>
      </c>
      <c r="G1175">
        <f>+SUMIFS(inv!$D$1:$D$1200,inv!$A$1:$A$1200,$B1175,inv!$T$1:$T$1200,$A1175,inv!$U$1:$U$1200,'DIAS DE INVENTARIO TAT'!G$1)</f>
        <v>0</v>
      </c>
      <c r="H1175">
        <f>+SUMIFS(inv!$D$1:$D$1200,inv!$A$1:$A$1200,$B1175,inv!$T$1:$T$1200,$A1175,inv!$U$1:$U$1200,'DIAS DE INVENTARIO TAT'!H$1)</f>
        <v>0</v>
      </c>
      <c r="I1175">
        <f>+SUMIFS(inv!$D$1:$D$1200,inv!$A$1:$A$1200,$B1175,inv!$T$1:$T$1200,$A1175,inv!$U$1:$U$1200,'DIAS DE INVENTARIO TAT'!I$1)</f>
        <v>0</v>
      </c>
      <c r="J1175">
        <f>+SUMIFS(inv!$D$1:$D$1200,inv!$A$1:$A$1200,$B1175,inv!$T$1:$T$1200,$A1175,inv!$U$1:$U$1200,'DIAS DE INVENTARIO TAT'!J$1)</f>
        <v>0</v>
      </c>
      <c r="K1175">
        <f>+SUMIFS(inv!$D$1:$D$1200,inv!$A$1:$A$1200,$B1175,inv!$T$1:$T$1200,$A1175,inv!$U$1:$U$1200,'DIAS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+SUMIFS(inv!$D$1:$D$1200,inv!$A$1:$A$1200,$B1176,inv!$T$1:$T$1200,$A1176,inv!$U$1:$U$1200,'DIAS DE INVENTARIO TAT'!E$1)</f>
        <v>0</v>
      </c>
      <c r="F1176">
        <f>+SUMIFS(inv!$D$1:$D$1200,inv!$A$1:$A$1200,$B1176,inv!$T$1:$T$1200,$A1176,inv!$U$1:$U$1200,'DIAS DE INVENTARIO TAT'!F$1)</f>
        <v>0</v>
      </c>
      <c r="G1176">
        <f>+SUMIFS(inv!$D$1:$D$1200,inv!$A$1:$A$1200,$B1176,inv!$T$1:$T$1200,$A1176,inv!$U$1:$U$1200,'DIAS DE INVENTARIO TAT'!G$1)</f>
        <v>0</v>
      </c>
      <c r="H1176">
        <f>+SUMIFS(inv!$D$1:$D$1200,inv!$A$1:$A$1200,$B1176,inv!$T$1:$T$1200,$A1176,inv!$U$1:$U$1200,'DIAS DE INVENTARIO TAT'!H$1)</f>
        <v>0</v>
      </c>
      <c r="I1176">
        <f>+SUMIFS(inv!$D$1:$D$1200,inv!$A$1:$A$1200,$B1176,inv!$T$1:$T$1200,$A1176,inv!$U$1:$U$1200,'DIAS DE INVENTARIO TAT'!I$1)</f>
        <v>0</v>
      </c>
      <c r="J1176">
        <f>+SUMIFS(inv!$D$1:$D$1200,inv!$A$1:$A$1200,$B1176,inv!$T$1:$T$1200,$A1176,inv!$U$1:$U$1200,'DIAS DE INVENTARIO TAT'!J$1)</f>
        <v>0</v>
      </c>
      <c r="K1176">
        <f>+SUMIFS(inv!$D$1:$D$1200,inv!$A$1:$A$1200,$B1176,inv!$T$1:$T$1200,$A1176,inv!$U$1:$U$1200,'DIAS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+SUMIFS(inv!$D$1:$D$1200,inv!$A$1:$A$1200,$B1177,inv!$T$1:$T$1200,$A1177,inv!$U$1:$U$1200,'DIAS DE INVENTARIO TAT'!E$1)</f>
        <v>0</v>
      </c>
      <c r="F1177">
        <f>+SUMIFS(inv!$D$1:$D$1200,inv!$A$1:$A$1200,$B1177,inv!$T$1:$T$1200,$A1177,inv!$U$1:$U$1200,'DIAS DE INVENTARIO TAT'!F$1)</f>
        <v>0</v>
      </c>
      <c r="G1177">
        <f>+SUMIFS(inv!$D$1:$D$1200,inv!$A$1:$A$1200,$B1177,inv!$T$1:$T$1200,$A1177,inv!$U$1:$U$1200,'DIAS DE INVENTARIO TAT'!G$1)</f>
        <v>0</v>
      </c>
      <c r="H1177">
        <f>+SUMIFS(inv!$D$1:$D$1200,inv!$A$1:$A$1200,$B1177,inv!$T$1:$T$1200,$A1177,inv!$U$1:$U$1200,'DIAS DE INVENTARIO TAT'!H$1)</f>
        <v>0</v>
      </c>
      <c r="I1177">
        <f>+SUMIFS(inv!$D$1:$D$1200,inv!$A$1:$A$1200,$B1177,inv!$T$1:$T$1200,$A1177,inv!$U$1:$U$1200,'DIAS DE INVENTARIO TAT'!I$1)</f>
        <v>0</v>
      </c>
      <c r="J1177">
        <f>+SUMIFS(inv!$D$1:$D$1200,inv!$A$1:$A$1200,$B1177,inv!$T$1:$T$1200,$A1177,inv!$U$1:$U$1200,'DIAS DE INVENTARIO TAT'!J$1)</f>
        <v>0</v>
      </c>
      <c r="K1177">
        <f>+SUMIFS(inv!$D$1:$D$1200,inv!$A$1:$A$1200,$B1177,inv!$T$1:$T$1200,$A1177,inv!$U$1:$U$1200,'DIAS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+SUMIFS(inv!$D$1:$D$1200,inv!$A$1:$A$1200,$B1178,inv!$T$1:$T$1200,$A1178,inv!$U$1:$U$1200,'DIAS DE INVENTARIO TAT'!E$1)</f>
        <v>0</v>
      </c>
      <c r="F1178">
        <f>+SUMIFS(inv!$D$1:$D$1200,inv!$A$1:$A$1200,$B1178,inv!$T$1:$T$1200,$A1178,inv!$U$1:$U$1200,'DIAS DE INVENTARIO TAT'!F$1)</f>
        <v>0</v>
      </c>
      <c r="G1178">
        <f>+SUMIFS(inv!$D$1:$D$1200,inv!$A$1:$A$1200,$B1178,inv!$T$1:$T$1200,$A1178,inv!$U$1:$U$1200,'DIAS DE INVENTARIO TAT'!G$1)</f>
        <v>0</v>
      </c>
      <c r="H1178">
        <f>+SUMIFS(inv!$D$1:$D$1200,inv!$A$1:$A$1200,$B1178,inv!$T$1:$T$1200,$A1178,inv!$U$1:$U$1200,'DIAS DE INVENTARIO TAT'!H$1)</f>
        <v>0</v>
      </c>
      <c r="I1178">
        <f>+SUMIFS(inv!$D$1:$D$1200,inv!$A$1:$A$1200,$B1178,inv!$T$1:$T$1200,$A1178,inv!$U$1:$U$1200,'DIAS DE INVENTARIO TAT'!I$1)</f>
        <v>0</v>
      </c>
      <c r="J1178">
        <f>+SUMIFS(inv!$D$1:$D$1200,inv!$A$1:$A$1200,$B1178,inv!$T$1:$T$1200,$A1178,inv!$U$1:$U$1200,'DIAS DE INVENTARIO TAT'!J$1)</f>
        <v>0</v>
      </c>
      <c r="K1178">
        <f>+SUMIFS(inv!$D$1:$D$1200,inv!$A$1:$A$1200,$B1178,inv!$T$1:$T$1200,$A1178,inv!$U$1:$U$1200,'DIAS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+SUMIFS(inv!$D$1:$D$1200,inv!$A$1:$A$1200,$B1179,inv!$T$1:$T$1200,$A1179,inv!$U$1:$U$1200,'DIAS DE INVENTARIO TAT'!E$1)</f>
        <v>0</v>
      </c>
      <c r="F1179">
        <f>+SUMIFS(inv!$D$1:$D$1200,inv!$A$1:$A$1200,$B1179,inv!$T$1:$T$1200,$A1179,inv!$U$1:$U$1200,'DIAS DE INVENTARIO TAT'!F$1)</f>
        <v>0</v>
      </c>
      <c r="G1179">
        <f>+SUMIFS(inv!$D$1:$D$1200,inv!$A$1:$A$1200,$B1179,inv!$T$1:$T$1200,$A1179,inv!$U$1:$U$1200,'DIAS DE INVENTARIO TAT'!G$1)</f>
        <v>0</v>
      </c>
      <c r="H1179">
        <f>+SUMIFS(inv!$D$1:$D$1200,inv!$A$1:$A$1200,$B1179,inv!$T$1:$T$1200,$A1179,inv!$U$1:$U$1200,'DIAS DE INVENTARIO TAT'!H$1)</f>
        <v>0</v>
      </c>
      <c r="I1179">
        <f>+SUMIFS(inv!$D$1:$D$1200,inv!$A$1:$A$1200,$B1179,inv!$T$1:$T$1200,$A1179,inv!$U$1:$U$1200,'DIAS DE INVENTARIO TAT'!I$1)</f>
        <v>0</v>
      </c>
      <c r="J1179">
        <f>+SUMIFS(inv!$D$1:$D$1200,inv!$A$1:$A$1200,$B1179,inv!$T$1:$T$1200,$A1179,inv!$U$1:$U$1200,'DIAS DE INVENTARIO TAT'!J$1)</f>
        <v>0</v>
      </c>
      <c r="K1179">
        <f>+SUMIFS(inv!$D$1:$D$1200,inv!$A$1:$A$1200,$B1179,inv!$T$1:$T$1200,$A1179,inv!$U$1:$U$1200,'DIAS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+SUMIFS(inv!$D$1:$D$1200,inv!$A$1:$A$1200,$B1180,inv!$T$1:$T$1200,$A1180,inv!$U$1:$U$1200,'DIAS DE INVENTARIO TAT'!E$1)</f>
        <v>0</v>
      </c>
      <c r="F1180">
        <f>+SUMIFS(inv!$D$1:$D$1200,inv!$A$1:$A$1200,$B1180,inv!$T$1:$T$1200,$A1180,inv!$U$1:$U$1200,'DIAS DE INVENTARIO TAT'!F$1)</f>
        <v>0</v>
      </c>
      <c r="G1180">
        <f>+SUMIFS(inv!$D$1:$D$1200,inv!$A$1:$A$1200,$B1180,inv!$T$1:$T$1200,$A1180,inv!$U$1:$U$1200,'DIAS DE INVENTARIO TAT'!G$1)</f>
        <v>0</v>
      </c>
      <c r="H1180">
        <f>+SUMIFS(inv!$D$1:$D$1200,inv!$A$1:$A$1200,$B1180,inv!$T$1:$T$1200,$A1180,inv!$U$1:$U$1200,'DIAS DE INVENTARIO TAT'!H$1)</f>
        <v>0</v>
      </c>
      <c r="I1180">
        <f>+SUMIFS(inv!$D$1:$D$1200,inv!$A$1:$A$1200,$B1180,inv!$T$1:$T$1200,$A1180,inv!$U$1:$U$1200,'DIAS DE INVENTARIO TAT'!I$1)</f>
        <v>0</v>
      </c>
      <c r="J1180">
        <f>+SUMIFS(inv!$D$1:$D$1200,inv!$A$1:$A$1200,$B1180,inv!$T$1:$T$1200,$A1180,inv!$U$1:$U$1200,'DIAS DE INVENTARIO TAT'!J$1)</f>
        <v>0</v>
      </c>
      <c r="K1180">
        <f>+SUMIFS(inv!$D$1:$D$1200,inv!$A$1:$A$1200,$B1180,inv!$T$1:$T$1200,$A1180,inv!$U$1:$U$1200,'DIAS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+SUMIFS(inv!$D$1:$D$1200,inv!$A$1:$A$1200,$B1181,inv!$T$1:$T$1200,$A1181,inv!$U$1:$U$1200,'DIAS DE INVENTARIO TAT'!E$1)</f>
        <v>0</v>
      </c>
      <c r="F1181">
        <f>+SUMIFS(inv!$D$1:$D$1200,inv!$A$1:$A$1200,$B1181,inv!$T$1:$T$1200,$A1181,inv!$U$1:$U$1200,'DIAS DE INVENTARIO TAT'!F$1)</f>
        <v>0</v>
      </c>
      <c r="G1181">
        <f>+SUMIFS(inv!$D$1:$D$1200,inv!$A$1:$A$1200,$B1181,inv!$T$1:$T$1200,$A1181,inv!$U$1:$U$1200,'DIAS DE INVENTARIO TAT'!G$1)</f>
        <v>0</v>
      </c>
      <c r="H1181">
        <f>+SUMIFS(inv!$D$1:$D$1200,inv!$A$1:$A$1200,$B1181,inv!$T$1:$T$1200,$A1181,inv!$U$1:$U$1200,'DIAS DE INVENTARIO TAT'!H$1)</f>
        <v>0</v>
      </c>
      <c r="I1181">
        <f>+SUMIFS(inv!$D$1:$D$1200,inv!$A$1:$A$1200,$B1181,inv!$T$1:$T$1200,$A1181,inv!$U$1:$U$1200,'DIAS DE INVENTARIO TAT'!I$1)</f>
        <v>0</v>
      </c>
      <c r="J1181">
        <f>+SUMIFS(inv!$D$1:$D$1200,inv!$A$1:$A$1200,$B1181,inv!$T$1:$T$1200,$A1181,inv!$U$1:$U$1200,'DIAS DE INVENTARIO TAT'!J$1)</f>
        <v>0</v>
      </c>
      <c r="K1181">
        <f>+SUMIFS(inv!$D$1:$D$1200,inv!$A$1:$A$1200,$B1181,inv!$T$1:$T$1200,$A1181,inv!$U$1:$U$1200,'DIAS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+SUMIFS(inv!$D$1:$D$1200,inv!$A$1:$A$1200,$B1182,inv!$T$1:$T$1200,$A1182,inv!$U$1:$U$1200,'DIAS DE INVENTARIO TAT'!E$1)</f>
        <v>0</v>
      </c>
      <c r="F1182">
        <f>+SUMIFS(inv!$D$1:$D$1200,inv!$A$1:$A$1200,$B1182,inv!$T$1:$T$1200,$A1182,inv!$U$1:$U$1200,'DIAS DE INVENTARIO TAT'!F$1)</f>
        <v>0</v>
      </c>
      <c r="G1182">
        <f>+SUMIFS(inv!$D$1:$D$1200,inv!$A$1:$A$1200,$B1182,inv!$T$1:$T$1200,$A1182,inv!$U$1:$U$1200,'DIAS DE INVENTARIO TAT'!G$1)</f>
        <v>0</v>
      </c>
      <c r="H1182">
        <f>+SUMIFS(inv!$D$1:$D$1200,inv!$A$1:$A$1200,$B1182,inv!$T$1:$T$1200,$A1182,inv!$U$1:$U$1200,'DIAS DE INVENTARIO TAT'!H$1)</f>
        <v>0</v>
      </c>
      <c r="I1182">
        <f>+SUMIFS(inv!$D$1:$D$1200,inv!$A$1:$A$1200,$B1182,inv!$T$1:$T$1200,$A1182,inv!$U$1:$U$1200,'DIAS DE INVENTARIO TAT'!I$1)</f>
        <v>0</v>
      </c>
      <c r="J1182">
        <f>+SUMIFS(inv!$D$1:$D$1200,inv!$A$1:$A$1200,$B1182,inv!$T$1:$T$1200,$A1182,inv!$U$1:$U$1200,'DIAS DE INVENTARIO TAT'!J$1)</f>
        <v>0</v>
      </c>
      <c r="K1182">
        <f>+SUMIFS(inv!$D$1:$D$1200,inv!$A$1:$A$1200,$B1182,inv!$T$1:$T$1200,$A1182,inv!$U$1:$U$1200,'DIAS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+SUMIFS(inv!$D$1:$D$1200,inv!$A$1:$A$1200,$B1183,inv!$T$1:$T$1200,$A1183,inv!$U$1:$U$1200,'DIAS DE INVENTARIO TAT'!E$1)</f>
        <v>0</v>
      </c>
      <c r="F1183">
        <f>+SUMIFS(inv!$D$1:$D$1200,inv!$A$1:$A$1200,$B1183,inv!$T$1:$T$1200,$A1183,inv!$U$1:$U$1200,'DIAS DE INVENTARIO TAT'!F$1)</f>
        <v>0</v>
      </c>
      <c r="G1183">
        <f>+SUMIFS(inv!$D$1:$D$1200,inv!$A$1:$A$1200,$B1183,inv!$T$1:$T$1200,$A1183,inv!$U$1:$U$1200,'DIAS DE INVENTARIO TAT'!G$1)</f>
        <v>0</v>
      </c>
      <c r="H1183">
        <f>+SUMIFS(inv!$D$1:$D$1200,inv!$A$1:$A$1200,$B1183,inv!$T$1:$T$1200,$A1183,inv!$U$1:$U$1200,'DIAS DE INVENTARIO TAT'!H$1)</f>
        <v>0</v>
      </c>
      <c r="I1183">
        <f>+SUMIFS(inv!$D$1:$D$1200,inv!$A$1:$A$1200,$B1183,inv!$T$1:$T$1200,$A1183,inv!$U$1:$U$1200,'DIAS DE INVENTARIO TAT'!I$1)</f>
        <v>0</v>
      </c>
      <c r="J1183">
        <f>+SUMIFS(inv!$D$1:$D$1200,inv!$A$1:$A$1200,$B1183,inv!$T$1:$T$1200,$A1183,inv!$U$1:$U$1200,'DIAS DE INVENTARIO TAT'!J$1)</f>
        <v>0</v>
      </c>
      <c r="K1183">
        <f>+SUMIFS(inv!$D$1:$D$1200,inv!$A$1:$A$1200,$B1183,inv!$T$1:$T$1200,$A1183,inv!$U$1:$U$1200,'DIAS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+SUMIFS(inv!$D$1:$D$1200,inv!$A$1:$A$1200,$B1184,inv!$T$1:$T$1200,$A1184,inv!$U$1:$U$1200,'DIAS DE INVENTARIO TAT'!E$1)</f>
        <v>0</v>
      </c>
      <c r="F1184">
        <f>+SUMIFS(inv!$D$1:$D$1200,inv!$A$1:$A$1200,$B1184,inv!$T$1:$T$1200,$A1184,inv!$U$1:$U$1200,'DIAS DE INVENTARIO TAT'!F$1)</f>
        <v>0</v>
      </c>
      <c r="G1184">
        <f>+SUMIFS(inv!$D$1:$D$1200,inv!$A$1:$A$1200,$B1184,inv!$T$1:$T$1200,$A1184,inv!$U$1:$U$1200,'DIAS DE INVENTARIO TAT'!G$1)</f>
        <v>0</v>
      </c>
      <c r="H1184">
        <f>+SUMIFS(inv!$D$1:$D$1200,inv!$A$1:$A$1200,$B1184,inv!$T$1:$T$1200,$A1184,inv!$U$1:$U$1200,'DIAS DE INVENTARIO TAT'!H$1)</f>
        <v>0</v>
      </c>
      <c r="I1184">
        <f>+SUMIFS(inv!$D$1:$D$1200,inv!$A$1:$A$1200,$B1184,inv!$T$1:$T$1200,$A1184,inv!$U$1:$U$1200,'DIAS DE INVENTARIO TAT'!I$1)</f>
        <v>0</v>
      </c>
      <c r="J1184">
        <f>+SUMIFS(inv!$D$1:$D$1200,inv!$A$1:$A$1200,$B1184,inv!$T$1:$T$1200,$A1184,inv!$U$1:$U$1200,'DIAS DE INVENTARIO TAT'!J$1)</f>
        <v>0</v>
      </c>
      <c r="K1184">
        <f>+SUMIFS(inv!$D$1:$D$1200,inv!$A$1:$A$1200,$B1184,inv!$T$1:$T$1200,$A1184,inv!$U$1:$U$1200,'DIAS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+SUMIFS(inv!$D$1:$D$1200,inv!$A$1:$A$1200,$B1185,inv!$T$1:$T$1200,$A1185,inv!$U$1:$U$1200,'DIAS DE INVENTARIO TAT'!E$1)</f>
        <v>0</v>
      </c>
      <c r="F1185">
        <f>+SUMIFS(inv!$D$1:$D$1200,inv!$A$1:$A$1200,$B1185,inv!$T$1:$T$1200,$A1185,inv!$U$1:$U$1200,'DIAS DE INVENTARIO TAT'!F$1)</f>
        <v>0</v>
      </c>
      <c r="G1185">
        <f>+SUMIFS(inv!$D$1:$D$1200,inv!$A$1:$A$1200,$B1185,inv!$T$1:$T$1200,$A1185,inv!$U$1:$U$1200,'DIAS DE INVENTARIO TAT'!G$1)</f>
        <v>0</v>
      </c>
      <c r="H1185">
        <f>+SUMIFS(inv!$D$1:$D$1200,inv!$A$1:$A$1200,$B1185,inv!$T$1:$T$1200,$A1185,inv!$U$1:$U$1200,'DIAS DE INVENTARIO TAT'!H$1)</f>
        <v>0</v>
      </c>
      <c r="I1185">
        <f>+SUMIFS(inv!$D$1:$D$1200,inv!$A$1:$A$1200,$B1185,inv!$T$1:$T$1200,$A1185,inv!$U$1:$U$1200,'DIAS DE INVENTARIO TAT'!I$1)</f>
        <v>0</v>
      </c>
      <c r="J1185">
        <f>+SUMIFS(inv!$D$1:$D$1200,inv!$A$1:$A$1200,$B1185,inv!$T$1:$T$1200,$A1185,inv!$U$1:$U$1200,'DIAS DE INVENTARIO TAT'!J$1)</f>
        <v>0</v>
      </c>
      <c r="K1185">
        <f>+SUMIFS(inv!$D$1:$D$1200,inv!$A$1:$A$1200,$B1185,inv!$T$1:$T$1200,$A1185,inv!$U$1:$U$1200,'DIAS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+SUMIFS(inv!$D$1:$D$1200,inv!$A$1:$A$1200,$B1186,inv!$T$1:$T$1200,$A1186,inv!$U$1:$U$1200,'DIAS DE INVENTARIO TAT'!E$1)</f>
        <v>0</v>
      </c>
      <c r="F1186">
        <f>+SUMIFS(inv!$D$1:$D$1200,inv!$A$1:$A$1200,$B1186,inv!$T$1:$T$1200,$A1186,inv!$U$1:$U$1200,'DIAS DE INVENTARIO TAT'!F$1)</f>
        <v>0</v>
      </c>
      <c r="G1186">
        <f>+SUMIFS(inv!$D$1:$D$1200,inv!$A$1:$A$1200,$B1186,inv!$T$1:$T$1200,$A1186,inv!$U$1:$U$1200,'DIAS DE INVENTARIO TAT'!G$1)</f>
        <v>0</v>
      </c>
      <c r="H1186">
        <f>+SUMIFS(inv!$D$1:$D$1200,inv!$A$1:$A$1200,$B1186,inv!$T$1:$T$1200,$A1186,inv!$U$1:$U$1200,'DIAS DE INVENTARIO TAT'!H$1)</f>
        <v>0</v>
      </c>
      <c r="I1186">
        <f>+SUMIFS(inv!$D$1:$D$1200,inv!$A$1:$A$1200,$B1186,inv!$T$1:$T$1200,$A1186,inv!$U$1:$U$1200,'DIAS DE INVENTARIO TAT'!I$1)</f>
        <v>0</v>
      </c>
      <c r="J1186">
        <f>+SUMIFS(inv!$D$1:$D$1200,inv!$A$1:$A$1200,$B1186,inv!$T$1:$T$1200,$A1186,inv!$U$1:$U$1200,'DIAS DE INVENTARIO TAT'!J$1)</f>
        <v>0</v>
      </c>
      <c r="K1186">
        <f>+SUMIFS(inv!$D$1:$D$1200,inv!$A$1:$A$1200,$B1186,inv!$T$1:$T$1200,$A1186,inv!$U$1:$U$1200,'DIAS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+SUMIFS(inv!$D$1:$D$1200,inv!$A$1:$A$1200,$B1187,inv!$T$1:$T$1200,$A1187,inv!$U$1:$U$1200,'DIAS DE INVENTARIO TAT'!E$1)</f>
        <v>0</v>
      </c>
      <c r="F1187">
        <f>+SUMIFS(inv!$D$1:$D$1200,inv!$A$1:$A$1200,$B1187,inv!$T$1:$T$1200,$A1187,inv!$U$1:$U$1200,'DIAS DE INVENTARIO TAT'!F$1)</f>
        <v>0</v>
      </c>
      <c r="G1187">
        <f>+SUMIFS(inv!$D$1:$D$1200,inv!$A$1:$A$1200,$B1187,inv!$T$1:$T$1200,$A1187,inv!$U$1:$U$1200,'DIAS DE INVENTARIO TAT'!G$1)</f>
        <v>0</v>
      </c>
      <c r="H1187">
        <f>+SUMIFS(inv!$D$1:$D$1200,inv!$A$1:$A$1200,$B1187,inv!$T$1:$T$1200,$A1187,inv!$U$1:$U$1200,'DIAS DE INVENTARIO TAT'!H$1)</f>
        <v>0</v>
      </c>
      <c r="I1187">
        <f>+SUMIFS(inv!$D$1:$D$1200,inv!$A$1:$A$1200,$B1187,inv!$T$1:$T$1200,$A1187,inv!$U$1:$U$1200,'DIAS DE INVENTARIO TAT'!I$1)</f>
        <v>0</v>
      </c>
      <c r="J1187">
        <f>+SUMIFS(inv!$D$1:$D$1200,inv!$A$1:$A$1200,$B1187,inv!$T$1:$T$1200,$A1187,inv!$U$1:$U$1200,'DIAS DE INVENTARIO TAT'!J$1)</f>
        <v>0</v>
      </c>
      <c r="K1187">
        <f>+SUMIFS(inv!$D$1:$D$1200,inv!$A$1:$A$1200,$B1187,inv!$T$1:$T$1200,$A1187,inv!$U$1:$U$1200,'DIAS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+SUMIFS(inv!$D$1:$D$1200,inv!$A$1:$A$1200,$B1188,inv!$T$1:$T$1200,$A1188,inv!$U$1:$U$1200,'DIAS DE INVENTARIO TAT'!E$1)</f>
        <v>0</v>
      </c>
      <c r="F1188">
        <f>+SUMIFS(inv!$D$1:$D$1200,inv!$A$1:$A$1200,$B1188,inv!$T$1:$T$1200,$A1188,inv!$U$1:$U$1200,'DIAS DE INVENTARIO TAT'!F$1)</f>
        <v>0</v>
      </c>
      <c r="G1188">
        <f>+SUMIFS(inv!$D$1:$D$1200,inv!$A$1:$A$1200,$B1188,inv!$T$1:$T$1200,$A1188,inv!$U$1:$U$1200,'DIAS DE INVENTARIO TAT'!G$1)</f>
        <v>0</v>
      </c>
      <c r="H1188">
        <f>+SUMIFS(inv!$D$1:$D$1200,inv!$A$1:$A$1200,$B1188,inv!$T$1:$T$1200,$A1188,inv!$U$1:$U$1200,'DIAS DE INVENTARIO TAT'!H$1)</f>
        <v>0</v>
      </c>
      <c r="I1188">
        <f>+SUMIFS(inv!$D$1:$D$1200,inv!$A$1:$A$1200,$B1188,inv!$T$1:$T$1200,$A1188,inv!$U$1:$U$1200,'DIAS DE INVENTARIO TAT'!I$1)</f>
        <v>0</v>
      </c>
      <c r="J1188">
        <f>+SUMIFS(inv!$D$1:$D$1200,inv!$A$1:$A$1200,$B1188,inv!$T$1:$T$1200,$A1188,inv!$U$1:$U$1200,'DIAS DE INVENTARIO TAT'!J$1)</f>
        <v>0</v>
      </c>
      <c r="K1188">
        <f>+SUMIFS(inv!$D$1:$D$1200,inv!$A$1:$A$1200,$B1188,inv!$T$1:$T$1200,$A1188,inv!$U$1:$U$1200,'DIAS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+SUMIFS(inv!$D$1:$D$1200,inv!$A$1:$A$1200,$B1189,inv!$T$1:$T$1200,$A1189,inv!$U$1:$U$1200,'DIAS DE INVENTARIO TAT'!E$1)</f>
        <v>0</v>
      </c>
      <c r="F1189">
        <f>+SUMIFS(inv!$D$1:$D$1200,inv!$A$1:$A$1200,$B1189,inv!$T$1:$T$1200,$A1189,inv!$U$1:$U$1200,'DIAS DE INVENTARIO TAT'!F$1)</f>
        <v>0</v>
      </c>
      <c r="G1189">
        <f>+SUMIFS(inv!$D$1:$D$1200,inv!$A$1:$A$1200,$B1189,inv!$T$1:$T$1200,$A1189,inv!$U$1:$U$1200,'DIAS DE INVENTARIO TAT'!G$1)</f>
        <v>0</v>
      </c>
      <c r="H1189">
        <f>+SUMIFS(inv!$D$1:$D$1200,inv!$A$1:$A$1200,$B1189,inv!$T$1:$T$1200,$A1189,inv!$U$1:$U$1200,'DIAS DE INVENTARIO TAT'!H$1)</f>
        <v>0</v>
      </c>
      <c r="I1189">
        <f>+SUMIFS(inv!$D$1:$D$1200,inv!$A$1:$A$1200,$B1189,inv!$T$1:$T$1200,$A1189,inv!$U$1:$U$1200,'DIAS DE INVENTARIO TAT'!I$1)</f>
        <v>0</v>
      </c>
      <c r="J1189">
        <f>+SUMIFS(inv!$D$1:$D$1200,inv!$A$1:$A$1200,$B1189,inv!$T$1:$T$1200,$A1189,inv!$U$1:$U$1200,'DIAS DE INVENTARIO TAT'!J$1)</f>
        <v>0</v>
      </c>
      <c r="K1189">
        <f>+SUMIFS(inv!$D$1:$D$1200,inv!$A$1:$A$1200,$B1189,inv!$T$1:$T$1200,$A1189,inv!$U$1:$U$1200,'DIAS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+SUMIFS(inv!$D$1:$D$1200,inv!$A$1:$A$1200,$B1190,inv!$T$1:$T$1200,$A1190,inv!$U$1:$U$1200,'DIAS DE INVENTARIO TAT'!E$1)</f>
        <v>0</v>
      </c>
      <c r="F1190">
        <f>+SUMIFS(inv!$D$1:$D$1200,inv!$A$1:$A$1200,$B1190,inv!$T$1:$T$1200,$A1190,inv!$U$1:$U$1200,'DIAS DE INVENTARIO TAT'!F$1)</f>
        <v>0</v>
      </c>
      <c r="G1190">
        <f>+SUMIFS(inv!$D$1:$D$1200,inv!$A$1:$A$1200,$B1190,inv!$T$1:$T$1200,$A1190,inv!$U$1:$U$1200,'DIAS DE INVENTARIO TAT'!G$1)</f>
        <v>0</v>
      </c>
      <c r="H1190">
        <f>+SUMIFS(inv!$D$1:$D$1200,inv!$A$1:$A$1200,$B1190,inv!$T$1:$T$1200,$A1190,inv!$U$1:$U$1200,'DIAS DE INVENTARIO TAT'!H$1)</f>
        <v>0</v>
      </c>
      <c r="I1190">
        <f>+SUMIFS(inv!$D$1:$D$1200,inv!$A$1:$A$1200,$B1190,inv!$T$1:$T$1200,$A1190,inv!$U$1:$U$1200,'DIAS DE INVENTARIO TAT'!I$1)</f>
        <v>0</v>
      </c>
      <c r="J1190">
        <f>+SUMIFS(inv!$D$1:$D$1200,inv!$A$1:$A$1200,$B1190,inv!$T$1:$T$1200,$A1190,inv!$U$1:$U$1200,'DIAS DE INVENTARIO TAT'!J$1)</f>
        <v>0</v>
      </c>
      <c r="K1190">
        <f>+SUMIFS(inv!$D$1:$D$1200,inv!$A$1:$A$1200,$B1190,inv!$T$1:$T$1200,$A1190,inv!$U$1:$U$1200,'DIAS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+SUMIFS(inv!$D$1:$D$1200,inv!$A$1:$A$1200,$B1191,inv!$T$1:$T$1200,$A1191,inv!$U$1:$U$1200,'DIAS DE INVENTARIO TAT'!E$1)</f>
        <v>0</v>
      </c>
      <c r="F1191">
        <f>+SUMIFS(inv!$D$1:$D$1200,inv!$A$1:$A$1200,$B1191,inv!$T$1:$T$1200,$A1191,inv!$U$1:$U$1200,'DIAS DE INVENTARIO TAT'!F$1)</f>
        <v>0</v>
      </c>
      <c r="G1191">
        <f>+SUMIFS(inv!$D$1:$D$1200,inv!$A$1:$A$1200,$B1191,inv!$T$1:$T$1200,$A1191,inv!$U$1:$U$1200,'DIAS DE INVENTARIO TAT'!G$1)</f>
        <v>0</v>
      </c>
      <c r="H1191">
        <f>+SUMIFS(inv!$D$1:$D$1200,inv!$A$1:$A$1200,$B1191,inv!$T$1:$T$1200,$A1191,inv!$U$1:$U$1200,'DIAS DE INVENTARIO TAT'!H$1)</f>
        <v>0</v>
      </c>
      <c r="I1191">
        <f>+SUMIFS(inv!$D$1:$D$1200,inv!$A$1:$A$1200,$B1191,inv!$T$1:$T$1200,$A1191,inv!$U$1:$U$1200,'DIAS DE INVENTARIO TAT'!I$1)</f>
        <v>0</v>
      </c>
      <c r="J1191">
        <f>+SUMIFS(inv!$D$1:$D$1200,inv!$A$1:$A$1200,$B1191,inv!$T$1:$T$1200,$A1191,inv!$U$1:$U$1200,'DIAS DE INVENTARIO TAT'!J$1)</f>
        <v>0</v>
      </c>
      <c r="K1191">
        <f>+SUMIFS(inv!$D$1:$D$1200,inv!$A$1:$A$1200,$B1191,inv!$T$1:$T$1200,$A1191,inv!$U$1:$U$1200,'DIAS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+SUMIFS(inv!$D$1:$D$1200,inv!$A$1:$A$1200,$B1192,inv!$T$1:$T$1200,$A1192,inv!$U$1:$U$1200,'DIAS DE INVENTARIO TAT'!E$1)</f>
        <v>0</v>
      </c>
      <c r="F1192">
        <f>+SUMIFS(inv!$D$1:$D$1200,inv!$A$1:$A$1200,$B1192,inv!$T$1:$T$1200,$A1192,inv!$U$1:$U$1200,'DIAS DE INVENTARIO TAT'!F$1)</f>
        <v>0</v>
      </c>
      <c r="G1192">
        <f>+SUMIFS(inv!$D$1:$D$1200,inv!$A$1:$A$1200,$B1192,inv!$T$1:$T$1200,$A1192,inv!$U$1:$U$1200,'DIAS DE INVENTARIO TAT'!G$1)</f>
        <v>0</v>
      </c>
      <c r="H1192">
        <f>+SUMIFS(inv!$D$1:$D$1200,inv!$A$1:$A$1200,$B1192,inv!$T$1:$T$1200,$A1192,inv!$U$1:$U$1200,'DIAS DE INVENTARIO TAT'!H$1)</f>
        <v>0</v>
      </c>
      <c r="I1192">
        <f>+SUMIFS(inv!$D$1:$D$1200,inv!$A$1:$A$1200,$B1192,inv!$T$1:$T$1200,$A1192,inv!$U$1:$U$1200,'DIAS DE INVENTARIO TAT'!I$1)</f>
        <v>0</v>
      </c>
      <c r="J1192">
        <f>+SUMIFS(inv!$D$1:$D$1200,inv!$A$1:$A$1200,$B1192,inv!$T$1:$T$1200,$A1192,inv!$U$1:$U$1200,'DIAS DE INVENTARIO TAT'!J$1)</f>
        <v>0</v>
      </c>
      <c r="K1192">
        <f>+SUMIFS(inv!$D$1:$D$1200,inv!$A$1:$A$1200,$B1192,inv!$T$1:$T$1200,$A1192,inv!$U$1:$U$1200,'DIAS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+SUMIFS(inv!$D$1:$D$1200,inv!$A$1:$A$1200,$B1193,inv!$T$1:$T$1200,$A1193,inv!$U$1:$U$1200,'DIAS DE INVENTARIO TAT'!E$1)</f>
        <v>0</v>
      </c>
      <c r="F1193">
        <f>+SUMIFS(inv!$D$1:$D$1200,inv!$A$1:$A$1200,$B1193,inv!$T$1:$T$1200,$A1193,inv!$U$1:$U$1200,'DIAS DE INVENTARIO TAT'!F$1)</f>
        <v>0</v>
      </c>
      <c r="G1193">
        <f>+SUMIFS(inv!$D$1:$D$1200,inv!$A$1:$A$1200,$B1193,inv!$T$1:$T$1200,$A1193,inv!$U$1:$U$1200,'DIAS DE INVENTARIO TAT'!G$1)</f>
        <v>0</v>
      </c>
      <c r="H1193">
        <f>+SUMIFS(inv!$D$1:$D$1200,inv!$A$1:$A$1200,$B1193,inv!$T$1:$T$1200,$A1193,inv!$U$1:$U$1200,'DIAS DE INVENTARIO TAT'!H$1)</f>
        <v>0</v>
      </c>
      <c r="I1193">
        <f>+SUMIFS(inv!$D$1:$D$1200,inv!$A$1:$A$1200,$B1193,inv!$T$1:$T$1200,$A1193,inv!$U$1:$U$1200,'DIAS DE INVENTARIO TAT'!I$1)</f>
        <v>0</v>
      </c>
      <c r="J1193">
        <f>+SUMIFS(inv!$D$1:$D$1200,inv!$A$1:$A$1200,$B1193,inv!$T$1:$T$1200,$A1193,inv!$U$1:$U$1200,'DIAS DE INVENTARIO TAT'!J$1)</f>
        <v>0</v>
      </c>
      <c r="K1193">
        <f>+SUMIFS(inv!$D$1:$D$1200,inv!$A$1:$A$1200,$B1193,inv!$T$1:$T$1200,$A1193,inv!$U$1:$U$1200,'DIAS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+SUMIFS(inv!$D$1:$D$1200,inv!$A$1:$A$1200,$B1194,inv!$T$1:$T$1200,$A1194,inv!$U$1:$U$1200,'DIAS DE INVENTARIO TAT'!E$1)</f>
        <v>0</v>
      </c>
      <c r="F1194">
        <f>+SUMIFS(inv!$D$1:$D$1200,inv!$A$1:$A$1200,$B1194,inv!$T$1:$T$1200,$A1194,inv!$U$1:$U$1200,'DIAS DE INVENTARIO TAT'!F$1)</f>
        <v>0</v>
      </c>
      <c r="G1194">
        <f>+SUMIFS(inv!$D$1:$D$1200,inv!$A$1:$A$1200,$B1194,inv!$T$1:$T$1200,$A1194,inv!$U$1:$U$1200,'DIAS DE INVENTARIO TAT'!G$1)</f>
        <v>0</v>
      </c>
      <c r="H1194">
        <f>+SUMIFS(inv!$D$1:$D$1200,inv!$A$1:$A$1200,$B1194,inv!$T$1:$T$1200,$A1194,inv!$U$1:$U$1200,'DIAS DE INVENTARIO TAT'!H$1)</f>
        <v>0</v>
      </c>
      <c r="I1194">
        <f>+SUMIFS(inv!$D$1:$D$1200,inv!$A$1:$A$1200,$B1194,inv!$T$1:$T$1200,$A1194,inv!$U$1:$U$1200,'DIAS DE INVENTARIO TAT'!I$1)</f>
        <v>0</v>
      </c>
      <c r="J1194">
        <f>+SUMIFS(inv!$D$1:$D$1200,inv!$A$1:$A$1200,$B1194,inv!$T$1:$T$1200,$A1194,inv!$U$1:$U$1200,'DIAS DE INVENTARIO TAT'!J$1)</f>
        <v>0</v>
      </c>
      <c r="K1194">
        <f>+SUMIFS(inv!$D$1:$D$1200,inv!$A$1:$A$1200,$B1194,inv!$T$1:$T$1200,$A1194,inv!$U$1:$U$1200,'DIAS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+SUMIFS(inv!$D$1:$D$1200,inv!$A$1:$A$1200,$B1195,inv!$T$1:$T$1200,$A1195,inv!$U$1:$U$1200,'DIAS DE INVENTARIO TAT'!E$1)</f>
        <v>0</v>
      </c>
      <c r="F1195">
        <f>+SUMIFS(inv!$D$1:$D$1200,inv!$A$1:$A$1200,$B1195,inv!$T$1:$T$1200,$A1195,inv!$U$1:$U$1200,'DIAS DE INVENTARIO TAT'!F$1)</f>
        <v>0</v>
      </c>
      <c r="G1195">
        <f>+SUMIFS(inv!$D$1:$D$1200,inv!$A$1:$A$1200,$B1195,inv!$T$1:$T$1200,$A1195,inv!$U$1:$U$1200,'DIAS DE INVENTARIO TAT'!G$1)</f>
        <v>0</v>
      </c>
      <c r="H1195">
        <f>+SUMIFS(inv!$D$1:$D$1200,inv!$A$1:$A$1200,$B1195,inv!$T$1:$T$1200,$A1195,inv!$U$1:$U$1200,'DIAS DE INVENTARIO TAT'!H$1)</f>
        <v>0</v>
      </c>
      <c r="I1195">
        <f>+SUMIFS(inv!$D$1:$D$1200,inv!$A$1:$A$1200,$B1195,inv!$T$1:$T$1200,$A1195,inv!$U$1:$U$1200,'DIAS DE INVENTARIO TAT'!I$1)</f>
        <v>0</v>
      </c>
      <c r="J1195">
        <f>+SUMIFS(inv!$D$1:$D$1200,inv!$A$1:$A$1200,$B1195,inv!$T$1:$T$1200,$A1195,inv!$U$1:$U$1200,'DIAS DE INVENTARIO TAT'!J$1)</f>
        <v>0</v>
      </c>
      <c r="K1195">
        <f>+SUMIFS(inv!$D$1:$D$1200,inv!$A$1:$A$1200,$B1195,inv!$T$1:$T$1200,$A1195,inv!$U$1:$U$1200,'DIAS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+SUMIFS(inv!$D$1:$D$1200,inv!$A$1:$A$1200,$B1196,inv!$T$1:$T$1200,$A1196,inv!$U$1:$U$1200,'DIAS DE INVENTARIO TAT'!E$1)</f>
        <v>0</v>
      </c>
      <c r="F1196">
        <f>+SUMIFS(inv!$D$1:$D$1200,inv!$A$1:$A$1200,$B1196,inv!$T$1:$T$1200,$A1196,inv!$U$1:$U$1200,'DIAS DE INVENTARIO TAT'!F$1)</f>
        <v>0</v>
      </c>
      <c r="G1196">
        <f>+SUMIFS(inv!$D$1:$D$1200,inv!$A$1:$A$1200,$B1196,inv!$T$1:$T$1200,$A1196,inv!$U$1:$U$1200,'DIAS DE INVENTARIO TAT'!G$1)</f>
        <v>0</v>
      </c>
      <c r="H1196">
        <f>+SUMIFS(inv!$D$1:$D$1200,inv!$A$1:$A$1200,$B1196,inv!$T$1:$T$1200,$A1196,inv!$U$1:$U$1200,'DIAS DE INVENTARIO TAT'!H$1)</f>
        <v>0</v>
      </c>
      <c r="I1196">
        <f>+SUMIFS(inv!$D$1:$D$1200,inv!$A$1:$A$1200,$B1196,inv!$T$1:$T$1200,$A1196,inv!$U$1:$U$1200,'DIAS DE INVENTARIO TAT'!I$1)</f>
        <v>0</v>
      </c>
      <c r="J1196">
        <f>+SUMIFS(inv!$D$1:$D$1200,inv!$A$1:$A$1200,$B1196,inv!$T$1:$T$1200,$A1196,inv!$U$1:$U$1200,'DIAS DE INVENTARIO TAT'!J$1)</f>
        <v>0</v>
      </c>
      <c r="K1196">
        <f>+SUMIFS(inv!$D$1:$D$1200,inv!$A$1:$A$1200,$B1196,inv!$T$1:$T$1200,$A1196,inv!$U$1:$U$1200,'DIAS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+SUMIFS(inv!$D$1:$D$1200,inv!$A$1:$A$1200,$B1197,inv!$T$1:$T$1200,$A1197,inv!$U$1:$U$1200,'DIAS DE INVENTARIO TAT'!E$1)</f>
        <v>0</v>
      </c>
      <c r="F1197">
        <f>+SUMIFS(inv!$D$1:$D$1200,inv!$A$1:$A$1200,$B1197,inv!$T$1:$T$1200,$A1197,inv!$U$1:$U$1200,'DIAS DE INVENTARIO TAT'!F$1)</f>
        <v>0</v>
      </c>
      <c r="G1197">
        <f>+SUMIFS(inv!$D$1:$D$1200,inv!$A$1:$A$1200,$B1197,inv!$T$1:$T$1200,$A1197,inv!$U$1:$U$1200,'DIAS DE INVENTARIO TAT'!G$1)</f>
        <v>0</v>
      </c>
      <c r="H1197">
        <f>+SUMIFS(inv!$D$1:$D$1200,inv!$A$1:$A$1200,$B1197,inv!$T$1:$T$1200,$A1197,inv!$U$1:$U$1200,'DIAS DE INVENTARIO TAT'!H$1)</f>
        <v>0</v>
      </c>
      <c r="I1197">
        <f>+SUMIFS(inv!$D$1:$D$1200,inv!$A$1:$A$1200,$B1197,inv!$T$1:$T$1200,$A1197,inv!$U$1:$U$1200,'DIAS DE INVENTARIO TAT'!I$1)</f>
        <v>0</v>
      </c>
      <c r="J1197">
        <f>+SUMIFS(inv!$D$1:$D$1200,inv!$A$1:$A$1200,$B1197,inv!$T$1:$T$1200,$A1197,inv!$U$1:$U$1200,'DIAS DE INVENTARIO TAT'!J$1)</f>
        <v>0</v>
      </c>
      <c r="K1197">
        <f>+SUMIFS(inv!$D$1:$D$1200,inv!$A$1:$A$1200,$B1197,inv!$T$1:$T$1200,$A1197,inv!$U$1:$U$1200,'DIAS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+SUMIFS(inv!$D$1:$D$1200,inv!$A$1:$A$1200,$B1198,inv!$T$1:$T$1200,$A1198,inv!$U$1:$U$1200,'DIAS DE INVENTARIO TAT'!E$1)</f>
        <v>0</v>
      </c>
      <c r="F1198">
        <f>+SUMIFS(inv!$D$1:$D$1200,inv!$A$1:$A$1200,$B1198,inv!$T$1:$T$1200,$A1198,inv!$U$1:$U$1200,'DIAS DE INVENTARIO TAT'!F$1)</f>
        <v>0</v>
      </c>
      <c r="G1198">
        <f>+SUMIFS(inv!$D$1:$D$1200,inv!$A$1:$A$1200,$B1198,inv!$T$1:$T$1200,$A1198,inv!$U$1:$U$1200,'DIAS DE INVENTARIO TAT'!G$1)</f>
        <v>0</v>
      </c>
      <c r="H1198">
        <f>+SUMIFS(inv!$D$1:$D$1200,inv!$A$1:$A$1200,$B1198,inv!$T$1:$T$1200,$A1198,inv!$U$1:$U$1200,'DIAS DE INVENTARIO TAT'!H$1)</f>
        <v>0</v>
      </c>
      <c r="I1198">
        <f>+SUMIFS(inv!$D$1:$D$1200,inv!$A$1:$A$1200,$B1198,inv!$T$1:$T$1200,$A1198,inv!$U$1:$U$1200,'DIAS DE INVENTARIO TAT'!I$1)</f>
        <v>0</v>
      </c>
      <c r="J1198">
        <f>+SUMIFS(inv!$D$1:$D$1200,inv!$A$1:$A$1200,$B1198,inv!$T$1:$T$1200,$A1198,inv!$U$1:$U$1200,'DIAS DE INVENTARIO TAT'!J$1)</f>
        <v>0</v>
      </c>
      <c r="K1198">
        <f>+SUMIFS(inv!$D$1:$D$1200,inv!$A$1:$A$1200,$B1198,inv!$T$1:$T$1200,$A1198,inv!$U$1:$U$1200,'DIAS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+SUMIFS(inv!$D$1:$D$1200,inv!$A$1:$A$1200,$B1199,inv!$T$1:$T$1200,$A1199,inv!$U$1:$U$1200,'DIAS DE INVENTARIO TAT'!E$1)</f>
        <v>0</v>
      </c>
      <c r="F1199">
        <f>+SUMIFS(inv!$D$1:$D$1200,inv!$A$1:$A$1200,$B1199,inv!$T$1:$T$1200,$A1199,inv!$U$1:$U$1200,'DIAS DE INVENTARIO TAT'!F$1)</f>
        <v>0</v>
      </c>
      <c r="G1199">
        <f>+SUMIFS(inv!$D$1:$D$1200,inv!$A$1:$A$1200,$B1199,inv!$T$1:$T$1200,$A1199,inv!$U$1:$U$1200,'DIAS DE INVENTARIO TAT'!G$1)</f>
        <v>0</v>
      </c>
      <c r="H1199">
        <f>+SUMIFS(inv!$D$1:$D$1200,inv!$A$1:$A$1200,$B1199,inv!$T$1:$T$1200,$A1199,inv!$U$1:$U$1200,'DIAS DE INVENTARIO TAT'!H$1)</f>
        <v>0</v>
      </c>
      <c r="I1199">
        <f>+SUMIFS(inv!$D$1:$D$1200,inv!$A$1:$A$1200,$B1199,inv!$T$1:$T$1200,$A1199,inv!$U$1:$U$1200,'DIAS DE INVENTARIO TAT'!I$1)</f>
        <v>0</v>
      </c>
      <c r="J1199">
        <f>+SUMIFS(inv!$D$1:$D$1200,inv!$A$1:$A$1200,$B1199,inv!$T$1:$T$1200,$A1199,inv!$U$1:$U$1200,'DIAS DE INVENTARIO TAT'!J$1)</f>
        <v>0</v>
      </c>
      <c r="K1199">
        <f>+SUMIFS(inv!$D$1:$D$1200,inv!$A$1:$A$1200,$B1199,inv!$T$1:$T$1200,$A1199,inv!$U$1:$U$1200,'DIAS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+SUMIFS(inv!$D$1:$D$1200,inv!$A$1:$A$1200,$B1200,inv!$T$1:$T$1200,$A1200,inv!$U$1:$U$1200,'DIAS DE INVENTARIO TAT'!E$1)</f>
        <v>0</v>
      </c>
      <c r="F1200">
        <f>+SUMIFS(inv!$D$1:$D$1200,inv!$A$1:$A$1200,$B1200,inv!$T$1:$T$1200,$A1200,inv!$U$1:$U$1200,'DIAS DE INVENTARIO TAT'!F$1)</f>
        <v>0</v>
      </c>
      <c r="G1200">
        <f>+SUMIFS(inv!$D$1:$D$1200,inv!$A$1:$A$1200,$B1200,inv!$T$1:$T$1200,$A1200,inv!$U$1:$U$1200,'DIAS DE INVENTARIO TAT'!G$1)</f>
        <v>0</v>
      </c>
      <c r="H1200">
        <f>+SUMIFS(inv!$D$1:$D$1200,inv!$A$1:$A$1200,$B1200,inv!$T$1:$T$1200,$A1200,inv!$U$1:$U$1200,'DIAS DE INVENTARIO TAT'!H$1)</f>
        <v>0</v>
      </c>
      <c r="I1200">
        <f>+SUMIFS(inv!$D$1:$D$1200,inv!$A$1:$A$1200,$B1200,inv!$T$1:$T$1200,$A1200,inv!$U$1:$U$1200,'DIAS DE INVENTARIO TAT'!I$1)</f>
        <v>0</v>
      </c>
      <c r="J1200">
        <f>+SUMIFS(inv!$D$1:$D$1200,inv!$A$1:$A$1200,$B1200,inv!$T$1:$T$1200,$A1200,inv!$U$1:$U$1200,'DIAS DE INVENTARIO TAT'!J$1)</f>
        <v>0</v>
      </c>
      <c r="K1200">
        <f>+SUMIFS(inv!$D$1:$D$1200,inv!$A$1:$A$1200,$B1200,inv!$T$1:$T$1200,$A1200,inv!$U$1:$U$1200,'DIAS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+SUMIFS(inv!$D$1:$D$1200,inv!$A$1:$A$1200,$B1201,inv!$T$1:$T$1200,$A1201,inv!$U$1:$U$1200,'DIAS DE INVENTARIO TAT'!E$1)</f>
        <v>0</v>
      </c>
      <c r="F1201">
        <f>+SUMIFS(inv!$D$1:$D$1200,inv!$A$1:$A$1200,$B1201,inv!$T$1:$T$1200,$A1201,inv!$U$1:$U$1200,'DIAS DE INVENTARIO TAT'!F$1)</f>
        <v>0</v>
      </c>
      <c r="G1201">
        <f>+SUMIFS(inv!$D$1:$D$1200,inv!$A$1:$A$1200,$B1201,inv!$T$1:$T$1200,$A1201,inv!$U$1:$U$1200,'DIAS DE INVENTARIO TAT'!G$1)</f>
        <v>0</v>
      </c>
      <c r="H1201">
        <f>+SUMIFS(inv!$D$1:$D$1200,inv!$A$1:$A$1200,$B1201,inv!$T$1:$T$1200,$A1201,inv!$U$1:$U$1200,'DIAS DE INVENTARIO TAT'!H$1)</f>
        <v>0</v>
      </c>
      <c r="I1201">
        <f>+SUMIFS(inv!$D$1:$D$1200,inv!$A$1:$A$1200,$B1201,inv!$T$1:$T$1200,$A1201,inv!$U$1:$U$1200,'DIAS DE INVENTARIO TAT'!I$1)</f>
        <v>0</v>
      </c>
      <c r="J1201">
        <f>+SUMIFS(inv!$D$1:$D$1200,inv!$A$1:$A$1200,$B1201,inv!$T$1:$T$1200,$A1201,inv!$U$1:$U$1200,'DIAS DE INVENTARIO TAT'!J$1)</f>
        <v>0</v>
      </c>
      <c r="K1201">
        <f>+SUMIFS(inv!$D$1:$D$1200,inv!$A$1:$A$1200,$B1201,inv!$T$1:$T$1200,$A1201,inv!$U$1:$U$1200,'DIAS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+SUMIFS(inv!$D$1:$D$1200,inv!$A$1:$A$1200,$B1202,inv!$T$1:$T$1200,$A1202,inv!$U$1:$U$1200,'DIAS DE INVENTARIO TAT'!E$1)</f>
        <v>0</v>
      </c>
      <c r="F1202">
        <f>+SUMIFS(inv!$D$1:$D$1200,inv!$A$1:$A$1200,$B1202,inv!$T$1:$T$1200,$A1202,inv!$U$1:$U$1200,'DIAS DE INVENTARIO TAT'!F$1)</f>
        <v>0</v>
      </c>
      <c r="G1202">
        <f>+SUMIFS(inv!$D$1:$D$1200,inv!$A$1:$A$1200,$B1202,inv!$T$1:$T$1200,$A1202,inv!$U$1:$U$1200,'DIAS DE INVENTARIO TAT'!G$1)</f>
        <v>0</v>
      </c>
      <c r="H1202">
        <f>+SUMIFS(inv!$D$1:$D$1200,inv!$A$1:$A$1200,$B1202,inv!$T$1:$T$1200,$A1202,inv!$U$1:$U$1200,'DIAS DE INVENTARIO TAT'!H$1)</f>
        <v>0</v>
      </c>
      <c r="I1202">
        <f>+SUMIFS(inv!$D$1:$D$1200,inv!$A$1:$A$1200,$B1202,inv!$T$1:$T$1200,$A1202,inv!$U$1:$U$1200,'DIAS DE INVENTARIO TAT'!I$1)</f>
        <v>0</v>
      </c>
      <c r="J1202">
        <f>+SUMIFS(inv!$D$1:$D$1200,inv!$A$1:$A$1200,$B1202,inv!$T$1:$T$1200,$A1202,inv!$U$1:$U$1200,'DIAS DE INVENTARIO TAT'!J$1)</f>
        <v>0</v>
      </c>
      <c r="K1202">
        <f>+SUMIFS(inv!$D$1:$D$1200,inv!$A$1:$A$1200,$B1202,inv!$T$1:$T$1200,$A1202,inv!$U$1:$U$1200,'DIAS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+SUMIFS(inv!$D$1:$D$1200,inv!$A$1:$A$1200,$B1203,inv!$T$1:$T$1200,$A1203,inv!$U$1:$U$1200,'DIAS DE INVENTARIO TAT'!E$1)</f>
        <v>0</v>
      </c>
      <c r="F1203">
        <f>+SUMIFS(inv!$D$1:$D$1200,inv!$A$1:$A$1200,$B1203,inv!$T$1:$T$1200,$A1203,inv!$U$1:$U$1200,'DIAS DE INVENTARIO TAT'!F$1)</f>
        <v>0</v>
      </c>
      <c r="G1203">
        <f>+SUMIFS(inv!$D$1:$D$1200,inv!$A$1:$A$1200,$B1203,inv!$T$1:$T$1200,$A1203,inv!$U$1:$U$1200,'DIAS DE INVENTARIO TAT'!G$1)</f>
        <v>0</v>
      </c>
      <c r="H1203">
        <f>+SUMIFS(inv!$D$1:$D$1200,inv!$A$1:$A$1200,$B1203,inv!$T$1:$T$1200,$A1203,inv!$U$1:$U$1200,'DIAS DE INVENTARIO TAT'!H$1)</f>
        <v>0</v>
      </c>
      <c r="I1203">
        <f>+SUMIFS(inv!$D$1:$D$1200,inv!$A$1:$A$1200,$B1203,inv!$T$1:$T$1200,$A1203,inv!$U$1:$U$1200,'DIAS DE INVENTARIO TAT'!I$1)</f>
        <v>0</v>
      </c>
      <c r="J1203">
        <f>+SUMIFS(inv!$D$1:$D$1200,inv!$A$1:$A$1200,$B1203,inv!$T$1:$T$1200,$A1203,inv!$U$1:$U$1200,'DIAS DE INVENTARIO TAT'!J$1)</f>
        <v>0</v>
      </c>
      <c r="K1203">
        <f>+SUMIFS(inv!$D$1:$D$1200,inv!$A$1:$A$1200,$B1203,inv!$T$1:$T$1200,$A1203,inv!$U$1:$U$1200,'DIAS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+SUMIFS(inv!$D$1:$D$1200,inv!$A$1:$A$1200,$B1204,inv!$T$1:$T$1200,$A1204,inv!$U$1:$U$1200,'DIAS DE INVENTARIO TAT'!E$1)</f>
        <v>0</v>
      </c>
      <c r="F1204">
        <f>+SUMIFS(inv!$D$1:$D$1200,inv!$A$1:$A$1200,$B1204,inv!$T$1:$T$1200,$A1204,inv!$U$1:$U$1200,'DIAS DE INVENTARIO TAT'!F$1)</f>
        <v>0</v>
      </c>
      <c r="G1204">
        <f>+SUMIFS(inv!$D$1:$D$1200,inv!$A$1:$A$1200,$B1204,inv!$T$1:$T$1200,$A1204,inv!$U$1:$U$1200,'DIAS DE INVENTARIO TAT'!G$1)</f>
        <v>0</v>
      </c>
      <c r="H1204">
        <f>+SUMIFS(inv!$D$1:$D$1200,inv!$A$1:$A$1200,$B1204,inv!$T$1:$T$1200,$A1204,inv!$U$1:$U$1200,'DIAS DE INVENTARIO TAT'!H$1)</f>
        <v>0</v>
      </c>
      <c r="I1204">
        <f>+SUMIFS(inv!$D$1:$D$1200,inv!$A$1:$A$1200,$B1204,inv!$T$1:$T$1200,$A1204,inv!$U$1:$U$1200,'DIAS DE INVENTARIO TAT'!I$1)</f>
        <v>0</v>
      </c>
      <c r="J1204">
        <f>+SUMIFS(inv!$D$1:$D$1200,inv!$A$1:$A$1200,$B1204,inv!$T$1:$T$1200,$A1204,inv!$U$1:$U$1200,'DIAS DE INVENTARIO TAT'!J$1)</f>
        <v>0</v>
      </c>
      <c r="K1204">
        <f>+SUMIFS(inv!$D$1:$D$1200,inv!$A$1:$A$1200,$B1204,inv!$T$1:$T$1200,$A1204,inv!$U$1:$U$1200,'DIAS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+SUMIFS(inv!$D$1:$D$1200,inv!$A$1:$A$1200,$B1205,inv!$T$1:$T$1200,$A1205,inv!$U$1:$U$1200,'DIAS DE INVENTARIO TAT'!E$1)</f>
        <v>0</v>
      </c>
      <c r="F1205">
        <f>+SUMIFS(inv!$D$1:$D$1200,inv!$A$1:$A$1200,$B1205,inv!$T$1:$T$1200,$A1205,inv!$U$1:$U$1200,'DIAS DE INVENTARIO TAT'!F$1)</f>
        <v>0</v>
      </c>
      <c r="G1205">
        <f>+SUMIFS(inv!$D$1:$D$1200,inv!$A$1:$A$1200,$B1205,inv!$T$1:$T$1200,$A1205,inv!$U$1:$U$1200,'DIAS DE INVENTARIO TAT'!G$1)</f>
        <v>0</v>
      </c>
      <c r="H1205">
        <f>+SUMIFS(inv!$D$1:$D$1200,inv!$A$1:$A$1200,$B1205,inv!$T$1:$T$1200,$A1205,inv!$U$1:$U$1200,'DIAS DE INVENTARIO TAT'!H$1)</f>
        <v>0</v>
      </c>
      <c r="I1205">
        <f>+SUMIFS(inv!$D$1:$D$1200,inv!$A$1:$A$1200,$B1205,inv!$T$1:$T$1200,$A1205,inv!$U$1:$U$1200,'DIAS DE INVENTARIO TAT'!I$1)</f>
        <v>0</v>
      </c>
      <c r="J1205">
        <f>+SUMIFS(inv!$D$1:$D$1200,inv!$A$1:$A$1200,$B1205,inv!$T$1:$T$1200,$A1205,inv!$U$1:$U$1200,'DIAS DE INVENTARIO TAT'!J$1)</f>
        <v>0</v>
      </c>
      <c r="K1205">
        <f>+SUMIFS(inv!$D$1:$D$1200,inv!$A$1:$A$1200,$B1205,inv!$T$1:$T$1200,$A1205,inv!$U$1:$U$1200,'DIAS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+SUMIFS(inv!$D$1:$D$1200,inv!$A$1:$A$1200,$B1206,inv!$T$1:$T$1200,$A1206,inv!$U$1:$U$1200,'DIAS DE INVENTARIO TAT'!E$1)</f>
        <v>0</v>
      </c>
      <c r="F1206">
        <f>+SUMIFS(inv!$D$1:$D$1200,inv!$A$1:$A$1200,$B1206,inv!$T$1:$T$1200,$A1206,inv!$U$1:$U$1200,'DIAS DE INVENTARIO TAT'!F$1)</f>
        <v>0</v>
      </c>
      <c r="G1206">
        <f>+SUMIFS(inv!$D$1:$D$1200,inv!$A$1:$A$1200,$B1206,inv!$T$1:$T$1200,$A1206,inv!$U$1:$U$1200,'DIAS DE INVENTARIO TAT'!G$1)</f>
        <v>0</v>
      </c>
      <c r="H1206">
        <f>+SUMIFS(inv!$D$1:$D$1200,inv!$A$1:$A$1200,$B1206,inv!$T$1:$T$1200,$A1206,inv!$U$1:$U$1200,'DIAS DE INVENTARIO TAT'!H$1)</f>
        <v>0</v>
      </c>
      <c r="I1206">
        <f>+SUMIFS(inv!$D$1:$D$1200,inv!$A$1:$A$1200,$B1206,inv!$T$1:$T$1200,$A1206,inv!$U$1:$U$1200,'DIAS DE INVENTARIO TAT'!I$1)</f>
        <v>0</v>
      </c>
      <c r="J1206">
        <f>+SUMIFS(inv!$D$1:$D$1200,inv!$A$1:$A$1200,$B1206,inv!$T$1:$T$1200,$A1206,inv!$U$1:$U$1200,'DIAS DE INVENTARIO TAT'!J$1)</f>
        <v>0</v>
      </c>
      <c r="K1206">
        <f>+SUMIFS(inv!$D$1:$D$1200,inv!$A$1:$A$1200,$B1206,inv!$T$1:$T$1200,$A1206,inv!$U$1:$U$1200,'DIAS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+SUMIFS(inv!$D$1:$D$1200,inv!$A$1:$A$1200,$B1207,inv!$T$1:$T$1200,$A1207,inv!$U$1:$U$1200,'DIAS DE INVENTARIO TAT'!E$1)</f>
        <v>0</v>
      </c>
      <c r="F1207">
        <f>+SUMIFS(inv!$D$1:$D$1200,inv!$A$1:$A$1200,$B1207,inv!$T$1:$T$1200,$A1207,inv!$U$1:$U$1200,'DIAS DE INVENTARIO TAT'!F$1)</f>
        <v>0</v>
      </c>
      <c r="G1207">
        <f>+SUMIFS(inv!$D$1:$D$1200,inv!$A$1:$A$1200,$B1207,inv!$T$1:$T$1200,$A1207,inv!$U$1:$U$1200,'DIAS DE INVENTARIO TAT'!G$1)</f>
        <v>0</v>
      </c>
      <c r="H1207">
        <f>+SUMIFS(inv!$D$1:$D$1200,inv!$A$1:$A$1200,$B1207,inv!$T$1:$T$1200,$A1207,inv!$U$1:$U$1200,'DIAS DE INVENTARIO TAT'!H$1)</f>
        <v>0</v>
      </c>
      <c r="I1207">
        <f>+SUMIFS(inv!$D$1:$D$1200,inv!$A$1:$A$1200,$B1207,inv!$T$1:$T$1200,$A1207,inv!$U$1:$U$1200,'DIAS DE INVENTARIO TAT'!I$1)</f>
        <v>0</v>
      </c>
      <c r="J1207">
        <f>+SUMIFS(inv!$D$1:$D$1200,inv!$A$1:$A$1200,$B1207,inv!$T$1:$T$1200,$A1207,inv!$U$1:$U$1200,'DIAS DE INVENTARIO TAT'!J$1)</f>
        <v>0</v>
      </c>
      <c r="K1207">
        <f>+SUMIFS(inv!$D$1:$D$1200,inv!$A$1:$A$1200,$B1207,inv!$T$1:$T$1200,$A1207,inv!$U$1:$U$1200,'DIAS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+SUMIFS(inv!$D$1:$D$1200,inv!$A$1:$A$1200,$B1208,inv!$T$1:$T$1200,$A1208,inv!$U$1:$U$1200,'DIAS DE INVENTARIO TAT'!E$1)</f>
        <v>0</v>
      </c>
      <c r="F1208">
        <f>+SUMIFS(inv!$D$1:$D$1200,inv!$A$1:$A$1200,$B1208,inv!$T$1:$T$1200,$A1208,inv!$U$1:$U$1200,'DIAS DE INVENTARIO TAT'!F$1)</f>
        <v>0</v>
      </c>
      <c r="G1208">
        <f>+SUMIFS(inv!$D$1:$D$1200,inv!$A$1:$A$1200,$B1208,inv!$T$1:$T$1200,$A1208,inv!$U$1:$U$1200,'DIAS DE INVENTARIO TAT'!G$1)</f>
        <v>0</v>
      </c>
      <c r="H1208">
        <f>+SUMIFS(inv!$D$1:$D$1200,inv!$A$1:$A$1200,$B1208,inv!$T$1:$T$1200,$A1208,inv!$U$1:$U$1200,'DIAS DE INVENTARIO TAT'!H$1)</f>
        <v>0</v>
      </c>
      <c r="I1208">
        <f>+SUMIFS(inv!$D$1:$D$1200,inv!$A$1:$A$1200,$B1208,inv!$T$1:$T$1200,$A1208,inv!$U$1:$U$1200,'DIAS DE INVENTARIO TAT'!I$1)</f>
        <v>0</v>
      </c>
      <c r="J1208">
        <f>+SUMIFS(inv!$D$1:$D$1200,inv!$A$1:$A$1200,$B1208,inv!$T$1:$T$1200,$A1208,inv!$U$1:$U$1200,'DIAS DE INVENTARIO TAT'!J$1)</f>
        <v>0</v>
      </c>
      <c r="K1208">
        <f>+SUMIFS(inv!$D$1:$D$1200,inv!$A$1:$A$1200,$B1208,inv!$T$1:$T$1200,$A1208,inv!$U$1:$U$1200,'DIAS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+SUMIFS(inv!$D$1:$D$1200,inv!$A$1:$A$1200,$B1209,inv!$T$1:$T$1200,$A1209,inv!$U$1:$U$1200,'DIAS DE INVENTARIO TAT'!E$1)</f>
        <v>0</v>
      </c>
      <c r="F1209">
        <f>+SUMIFS(inv!$D$1:$D$1200,inv!$A$1:$A$1200,$B1209,inv!$T$1:$T$1200,$A1209,inv!$U$1:$U$1200,'DIAS DE INVENTARIO TAT'!F$1)</f>
        <v>0</v>
      </c>
      <c r="G1209">
        <f>+SUMIFS(inv!$D$1:$D$1200,inv!$A$1:$A$1200,$B1209,inv!$T$1:$T$1200,$A1209,inv!$U$1:$U$1200,'DIAS DE INVENTARIO TAT'!G$1)</f>
        <v>0</v>
      </c>
      <c r="H1209">
        <f>+SUMIFS(inv!$D$1:$D$1200,inv!$A$1:$A$1200,$B1209,inv!$T$1:$T$1200,$A1209,inv!$U$1:$U$1200,'DIAS DE INVENTARIO TAT'!H$1)</f>
        <v>0</v>
      </c>
      <c r="I1209">
        <f>+SUMIFS(inv!$D$1:$D$1200,inv!$A$1:$A$1200,$B1209,inv!$T$1:$T$1200,$A1209,inv!$U$1:$U$1200,'DIAS DE INVENTARIO TAT'!I$1)</f>
        <v>0</v>
      </c>
      <c r="J1209">
        <f>+SUMIFS(inv!$D$1:$D$1200,inv!$A$1:$A$1200,$B1209,inv!$T$1:$T$1200,$A1209,inv!$U$1:$U$1200,'DIAS DE INVENTARIO TAT'!J$1)</f>
        <v>0</v>
      </c>
      <c r="K1209">
        <f>+SUMIFS(inv!$D$1:$D$1200,inv!$A$1:$A$1200,$B1209,inv!$T$1:$T$1200,$A1209,inv!$U$1:$U$1200,'DIAS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+SUMIFS(inv!$D$1:$D$1200,inv!$A$1:$A$1200,$B1210,inv!$T$1:$T$1200,$A1210,inv!$U$1:$U$1200,'DIAS DE INVENTARIO TAT'!E$1)</f>
        <v>0</v>
      </c>
      <c r="F1210">
        <f>+SUMIFS(inv!$D$1:$D$1200,inv!$A$1:$A$1200,$B1210,inv!$T$1:$T$1200,$A1210,inv!$U$1:$U$1200,'DIAS DE INVENTARIO TAT'!F$1)</f>
        <v>0</v>
      </c>
      <c r="G1210">
        <f>+SUMIFS(inv!$D$1:$D$1200,inv!$A$1:$A$1200,$B1210,inv!$T$1:$T$1200,$A1210,inv!$U$1:$U$1200,'DIAS DE INVENTARIO TAT'!G$1)</f>
        <v>0</v>
      </c>
      <c r="H1210">
        <f>+SUMIFS(inv!$D$1:$D$1200,inv!$A$1:$A$1200,$B1210,inv!$T$1:$T$1200,$A1210,inv!$U$1:$U$1200,'DIAS DE INVENTARIO TAT'!H$1)</f>
        <v>0</v>
      </c>
      <c r="I1210">
        <f>+SUMIFS(inv!$D$1:$D$1200,inv!$A$1:$A$1200,$B1210,inv!$T$1:$T$1200,$A1210,inv!$U$1:$U$1200,'DIAS DE INVENTARIO TAT'!I$1)</f>
        <v>0</v>
      </c>
      <c r="J1210">
        <f>+SUMIFS(inv!$D$1:$D$1200,inv!$A$1:$A$1200,$B1210,inv!$T$1:$T$1200,$A1210,inv!$U$1:$U$1200,'DIAS DE INVENTARIO TAT'!J$1)</f>
        <v>0</v>
      </c>
      <c r="K1210">
        <f>+SUMIFS(inv!$D$1:$D$1200,inv!$A$1:$A$1200,$B1210,inv!$T$1:$T$1200,$A1210,inv!$U$1:$U$1200,'DIAS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+SUMIFS(inv!$D$1:$D$1200,inv!$A$1:$A$1200,$B1211,inv!$T$1:$T$1200,$A1211,inv!$U$1:$U$1200,'DIAS DE INVENTARIO TAT'!E$1)</f>
        <v>0</v>
      </c>
      <c r="F1211">
        <f>+SUMIFS(inv!$D$1:$D$1200,inv!$A$1:$A$1200,$B1211,inv!$T$1:$T$1200,$A1211,inv!$U$1:$U$1200,'DIAS DE INVENTARIO TAT'!F$1)</f>
        <v>0</v>
      </c>
      <c r="G1211">
        <f>+SUMIFS(inv!$D$1:$D$1200,inv!$A$1:$A$1200,$B1211,inv!$T$1:$T$1200,$A1211,inv!$U$1:$U$1200,'DIAS DE INVENTARIO TAT'!G$1)</f>
        <v>0</v>
      </c>
      <c r="H1211">
        <f>+SUMIFS(inv!$D$1:$D$1200,inv!$A$1:$A$1200,$B1211,inv!$T$1:$T$1200,$A1211,inv!$U$1:$U$1200,'DIAS DE INVENTARIO TAT'!H$1)</f>
        <v>0</v>
      </c>
      <c r="I1211">
        <f>+SUMIFS(inv!$D$1:$D$1200,inv!$A$1:$A$1200,$B1211,inv!$T$1:$T$1200,$A1211,inv!$U$1:$U$1200,'DIAS DE INVENTARIO TAT'!I$1)</f>
        <v>0</v>
      </c>
      <c r="J1211">
        <f>+SUMIFS(inv!$D$1:$D$1200,inv!$A$1:$A$1200,$B1211,inv!$T$1:$T$1200,$A1211,inv!$U$1:$U$1200,'DIAS DE INVENTARIO TAT'!J$1)</f>
        <v>0</v>
      </c>
      <c r="K1211">
        <f>+SUMIFS(inv!$D$1:$D$1200,inv!$A$1:$A$1200,$B1211,inv!$T$1:$T$1200,$A1211,inv!$U$1:$U$1200,'DIAS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+SUMIFS(inv!$D$1:$D$1200,inv!$A$1:$A$1200,$B1212,inv!$T$1:$T$1200,$A1212,inv!$U$1:$U$1200,'DIAS DE INVENTARIO TAT'!E$1)</f>
        <v>0</v>
      </c>
      <c r="F1212">
        <f>+SUMIFS(inv!$D$1:$D$1200,inv!$A$1:$A$1200,$B1212,inv!$T$1:$T$1200,$A1212,inv!$U$1:$U$1200,'DIAS DE INVENTARIO TAT'!F$1)</f>
        <v>0</v>
      </c>
      <c r="G1212">
        <f>+SUMIFS(inv!$D$1:$D$1200,inv!$A$1:$A$1200,$B1212,inv!$T$1:$T$1200,$A1212,inv!$U$1:$U$1200,'DIAS DE INVENTARIO TAT'!G$1)</f>
        <v>0</v>
      </c>
      <c r="H1212">
        <f>+SUMIFS(inv!$D$1:$D$1200,inv!$A$1:$A$1200,$B1212,inv!$T$1:$T$1200,$A1212,inv!$U$1:$U$1200,'DIAS DE INVENTARIO TAT'!H$1)</f>
        <v>0</v>
      </c>
      <c r="I1212">
        <f>+SUMIFS(inv!$D$1:$D$1200,inv!$A$1:$A$1200,$B1212,inv!$T$1:$T$1200,$A1212,inv!$U$1:$U$1200,'DIAS DE INVENTARIO TAT'!I$1)</f>
        <v>0</v>
      </c>
      <c r="J1212">
        <f>+SUMIFS(inv!$D$1:$D$1200,inv!$A$1:$A$1200,$B1212,inv!$T$1:$T$1200,$A1212,inv!$U$1:$U$1200,'DIAS DE INVENTARIO TAT'!J$1)</f>
        <v>0</v>
      </c>
      <c r="K1212">
        <f>+SUMIFS(inv!$D$1:$D$1200,inv!$A$1:$A$1200,$B1212,inv!$T$1:$T$1200,$A1212,inv!$U$1:$U$1200,'DIAS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+SUMIFS(inv!$D$1:$D$1200,inv!$A$1:$A$1200,$B1213,inv!$T$1:$T$1200,$A1213,inv!$U$1:$U$1200,'DIAS DE INVENTARIO TAT'!E$1)</f>
        <v>0</v>
      </c>
      <c r="F1213">
        <f>+SUMIFS(inv!$D$1:$D$1200,inv!$A$1:$A$1200,$B1213,inv!$T$1:$T$1200,$A1213,inv!$U$1:$U$1200,'DIAS DE INVENTARIO TAT'!F$1)</f>
        <v>0</v>
      </c>
      <c r="G1213">
        <f>+SUMIFS(inv!$D$1:$D$1200,inv!$A$1:$A$1200,$B1213,inv!$T$1:$T$1200,$A1213,inv!$U$1:$U$1200,'DIAS DE INVENTARIO TAT'!G$1)</f>
        <v>0</v>
      </c>
      <c r="H1213">
        <f>+SUMIFS(inv!$D$1:$D$1200,inv!$A$1:$A$1200,$B1213,inv!$T$1:$T$1200,$A1213,inv!$U$1:$U$1200,'DIAS DE INVENTARIO TAT'!H$1)</f>
        <v>0</v>
      </c>
      <c r="I1213">
        <f>+SUMIFS(inv!$D$1:$D$1200,inv!$A$1:$A$1200,$B1213,inv!$T$1:$T$1200,$A1213,inv!$U$1:$U$1200,'DIAS DE INVENTARIO TAT'!I$1)</f>
        <v>0</v>
      </c>
      <c r="J1213">
        <f>+SUMIFS(inv!$D$1:$D$1200,inv!$A$1:$A$1200,$B1213,inv!$T$1:$T$1200,$A1213,inv!$U$1:$U$1200,'DIAS DE INVENTARIO TAT'!J$1)</f>
        <v>0</v>
      </c>
      <c r="K1213">
        <f>+SUMIFS(inv!$D$1:$D$1200,inv!$A$1:$A$1200,$B1213,inv!$T$1:$T$1200,$A1213,inv!$U$1:$U$1200,'DIAS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+SUMIFS(inv!$D$1:$D$1200,inv!$A$1:$A$1200,$B1214,inv!$T$1:$T$1200,$A1214,inv!$U$1:$U$1200,'DIAS DE INVENTARIO TAT'!E$1)</f>
        <v>0</v>
      </c>
      <c r="F1214">
        <f>+SUMIFS(inv!$D$1:$D$1200,inv!$A$1:$A$1200,$B1214,inv!$T$1:$T$1200,$A1214,inv!$U$1:$U$1200,'DIAS DE INVENTARIO TAT'!F$1)</f>
        <v>0</v>
      </c>
      <c r="G1214">
        <f>+SUMIFS(inv!$D$1:$D$1200,inv!$A$1:$A$1200,$B1214,inv!$T$1:$T$1200,$A1214,inv!$U$1:$U$1200,'DIAS DE INVENTARIO TAT'!G$1)</f>
        <v>0</v>
      </c>
      <c r="H1214">
        <f>+SUMIFS(inv!$D$1:$D$1200,inv!$A$1:$A$1200,$B1214,inv!$T$1:$T$1200,$A1214,inv!$U$1:$U$1200,'DIAS DE INVENTARIO TAT'!H$1)</f>
        <v>0</v>
      </c>
      <c r="I1214">
        <f>+SUMIFS(inv!$D$1:$D$1200,inv!$A$1:$A$1200,$B1214,inv!$T$1:$T$1200,$A1214,inv!$U$1:$U$1200,'DIAS DE INVENTARIO TAT'!I$1)</f>
        <v>0</v>
      </c>
      <c r="J1214">
        <f>+SUMIFS(inv!$D$1:$D$1200,inv!$A$1:$A$1200,$B1214,inv!$T$1:$T$1200,$A1214,inv!$U$1:$U$1200,'DIAS DE INVENTARIO TAT'!J$1)</f>
        <v>0</v>
      </c>
      <c r="K1214">
        <f>+SUMIFS(inv!$D$1:$D$1200,inv!$A$1:$A$1200,$B1214,inv!$T$1:$T$1200,$A1214,inv!$U$1:$U$1200,'DIAS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+SUMIFS(inv!$D$1:$D$1200,inv!$A$1:$A$1200,$B1215,inv!$T$1:$T$1200,$A1215,inv!$U$1:$U$1200,'DIAS DE INVENTARIO TAT'!E$1)</f>
        <v>0</v>
      </c>
      <c r="F1215">
        <f>+SUMIFS(inv!$D$1:$D$1200,inv!$A$1:$A$1200,$B1215,inv!$T$1:$T$1200,$A1215,inv!$U$1:$U$1200,'DIAS DE INVENTARIO TAT'!F$1)</f>
        <v>0</v>
      </c>
      <c r="G1215">
        <f>+SUMIFS(inv!$D$1:$D$1200,inv!$A$1:$A$1200,$B1215,inv!$T$1:$T$1200,$A1215,inv!$U$1:$U$1200,'DIAS DE INVENTARIO TAT'!G$1)</f>
        <v>0</v>
      </c>
      <c r="H1215">
        <f>+SUMIFS(inv!$D$1:$D$1200,inv!$A$1:$A$1200,$B1215,inv!$T$1:$T$1200,$A1215,inv!$U$1:$U$1200,'DIAS DE INVENTARIO TAT'!H$1)</f>
        <v>0</v>
      </c>
      <c r="I1215">
        <f>+SUMIFS(inv!$D$1:$D$1200,inv!$A$1:$A$1200,$B1215,inv!$T$1:$T$1200,$A1215,inv!$U$1:$U$1200,'DIAS DE INVENTARIO TAT'!I$1)</f>
        <v>0</v>
      </c>
      <c r="J1215">
        <f>+SUMIFS(inv!$D$1:$D$1200,inv!$A$1:$A$1200,$B1215,inv!$T$1:$T$1200,$A1215,inv!$U$1:$U$1200,'DIAS DE INVENTARIO TAT'!J$1)</f>
        <v>0</v>
      </c>
      <c r="K1215">
        <f>+SUMIFS(inv!$D$1:$D$1200,inv!$A$1:$A$1200,$B1215,inv!$T$1:$T$1200,$A1215,inv!$U$1:$U$1200,'DIAS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+SUMIFS(inv!$D$1:$D$1200,inv!$A$1:$A$1200,$B1216,inv!$T$1:$T$1200,$A1216,inv!$U$1:$U$1200,'DIAS DE INVENTARIO TAT'!E$1)</f>
        <v>0</v>
      </c>
      <c r="F1216">
        <f>+SUMIFS(inv!$D$1:$D$1200,inv!$A$1:$A$1200,$B1216,inv!$T$1:$T$1200,$A1216,inv!$U$1:$U$1200,'DIAS DE INVENTARIO TAT'!F$1)</f>
        <v>0</v>
      </c>
      <c r="G1216">
        <f>+SUMIFS(inv!$D$1:$D$1200,inv!$A$1:$A$1200,$B1216,inv!$T$1:$T$1200,$A1216,inv!$U$1:$U$1200,'DIAS DE INVENTARIO TAT'!G$1)</f>
        <v>0</v>
      </c>
      <c r="H1216">
        <f>+SUMIFS(inv!$D$1:$D$1200,inv!$A$1:$A$1200,$B1216,inv!$T$1:$T$1200,$A1216,inv!$U$1:$U$1200,'DIAS DE INVENTARIO TAT'!H$1)</f>
        <v>0</v>
      </c>
      <c r="I1216">
        <f>+SUMIFS(inv!$D$1:$D$1200,inv!$A$1:$A$1200,$B1216,inv!$T$1:$T$1200,$A1216,inv!$U$1:$U$1200,'DIAS DE INVENTARIO TAT'!I$1)</f>
        <v>0</v>
      </c>
      <c r="J1216">
        <f>+SUMIFS(inv!$D$1:$D$1200,inv!$A$1:$A$1200,$B1216,inv!$T$1:$T$1200,$A1216,inv!$U$1:$U$1200,'DIAS DE INVENTARIO TAT'!J$1)</f>
        <v>0</v>
      </c>
      <c r="K1216">
        <f>+SUMIFS(inv!$D$1:$D$1200,inv!$A$1:$A$1200,$B1216,inv!$T$1:$T$1200,$A1216,inv!$U$1:$U$1200,'DIAS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+SUMIFS(inv!$D$1:$D$1200,inv!$A$1:$A$1200,$B1217,inv!$T$1:$T$1200,$A1217,inv!$U$1:$U$1200,'DIAS DE INVENTARIO TAT'!E$1)</f>
        <v>0</v>
      </c>
      <c r="F1217">
        <f>+SUMIFS(inv!$D$1:$D$1200,inv!$A$1:$A$1200,$B1217,inv!$T$1:$T$1200,$A1217,inv!$U$1:$U$1200,'DIAS DE INVENTARIO TAT'!F$1)</f>
        <v>0</v>
      </c>
      <c r="G1217">
        <f>+SUMIFS(inv!$D$1:$D$1200,inv!$A$1:$A$1200,$B1217,inv!$T$1:$T$1200,$A1217,inv!$U$1:$U$1200,'DIAS DE INVENTARIO TAT'!G$1)</f>
        <v>0</v>
      </c>
      <c r="H1217">
        <f>+SUMIFS(inv!$D$1:$D$1200,inv!$A$1:$A$1200,$B1217,inv!$T$1:$T$1200,$A1217,inv!$U$1:$U$1200,'DIAS DE INVENTARIO TAT'!H$1)</f>
        <v>0</v>
      </c>
      <c r="I1217">
        <f>+SUMIFS(inv!$D$1:$D$1200,inv!$A$1:$A$1200,$B1217,inv!$T$1:$T$1200,$A1217,inv!$U$1:$U$1200,'DIAS DE INVENTARIO TAT'!I$1)</f>
        <v>0</v>
      </c>
      <c r="J1217">
        <f>+SUMIFS(inv!$D$1:$D$1200,inv!$A$1:$A$1200,$B1217,inv!$T$1:$T$1200,$A1217,inv!$U$1:$U$1200,'DIAS DE INVENTARIO TAT'!J$1)</f>
        <v>0</v>
      </c>
      <c r="K1217">
        <f>+SUMIFS(inv!$D$1:$D$1200,inv!$A$1:$A$1200,$B1217,inv!$T$1:$T$1200,$A1217,inv!$U$1:$U$1200,'DIAS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+SUMIFS(inv!$D$1:$D$1200,inv!$A$1:$A$1200,$B1218,inv!$T$1:$T$1200,$A1218,inv!$U$1:$U$1200,'DIAS DE INVENTARIO TAT'!E$1)</f>
        <v>0</v>
      </c>
      <c r="F1218">
        <f>+SUMIFS(inv!$D$1:$D$1200,inv!$A$1:$A$1200,$B1218,inv!$T$1:$T$1200,$A1218,inv!$U$1:$U$1200,'DIAS DE INVENTARIO TAT'!F$1)</f>
        <v>0</v>
      </c>
      <c r="G1218">
        <f>+SUMIFS(inv!$D$1:$D$1200,inv!$A$1:$A$1200,$B1218,inv!$T$1:$T$1200,$A1218,inv!$U$1:$U$1200,'DIAS DE INVENTARIO TAT'!G$1)</f>
        <v>0</v>
      </c>
      <c r="H1218">
        <f>+SUMIFS(inv!$D$1:$D$1200,inv!$A$1:$A$1200,$B1218,inv!$T$1:$T$1200,$A1218,inv!$U$1:$U$1200,'DIAS DE INVENTARIO TAT'!H$1)</f>
        <v>0</v>
      </c>
      <c r="I1218">
        <f>+SUMIFS(inv!$D$1:$D$1200,inv!$A$1:$A$1200,$B1218,inv!$T$1:$T$1200,$A1218,inv!$U$1:$U$1200,'DIAS DE INVENTARIO TAT'!I$1)</f>
        <v>0</v>
      </c>
      <c r="J1218">
        <f>+SUMIFS(inv!$D$1:$D$1200,inv!$A$1:$A$1200,$B1218,inv!$T$1:$T$1200,$A1218,inv!$U$1:$U$1200,'DIAS DE INVENTARIO TAT'!J$1)</f>
        <v>0</v>
      </c>
      <c r="K1218">
        <f>+SUMIFS(inv!$D$1:$D$1200,inv!$A$1:$A$1200,$B1218,inv!$T$1:$T$1200,$A1218,inv!$U$1:$U$1200,'DIAS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+SUMIFS(inv!$D$1:$D$1200,inv!$A$1:$A$1200,$B1219,inv!$T$1:$T$1200,$A1219,inv!$U$1:$U$1200,'DIAS DE INVENTARIO TAT'!E$1)</f>
        <v>0</v>
      </c>
      <c r="F1219">
        <f>+SUMIFS(inv!$D$1:$D$1200,inv!$A$1:$A$1200,$B1219,inv!$T$1:$T$1200,$A1219,inv!$U$1:$U$1200,'DIAS DE INVENTARIO TAT'!F$1)</f>
        <v>0</v>
      </c>
      <c r="G1219">
        <f>+SUMIFS(inv!$D$1:$D$1200,inv!$A$1:$A$1200,$B1219,inv!$T$1:$T$1200,$A1219,inv!$U$1:$U$1200,'DIAS DE INVENTARIO TAT'!G$1)</f>
        <v>0</v>
      </c>
      <c r="H1219">
        <f>+SUMIFS(inv!$D$1:$D$1200,inv!$A$1:$A$1200,$B1219,inv!$T$1:$T$1200,$A1219,inv!$U$1:$U$1200,'DIAS DE INVENTARIO TAT'!H$1)</f>
        <v>0</v>
      </c>
      <c r="I1219">
        <f>+SUMIFS(inv!$D$1:$D$1200,inv!$A$1:$A$1200,$B1219,inv!$T$1:$T$1200,$A1219,inv!$U$1:$U$1200,'DIAS DE INVENTARIO TAT'!I$1)</f>
        <v>0</v>
      </c>
      <c r="J1219">
        <f>+SUMIFS(inv!$D$1:$D$1200,inv!$A$1:$A$1200,$B1219,inv!$T$1:$T$1200,$A1219,inv!$U$1:$U$1200,'DIAS DE INVENTARIO TAT'!J$1)</f>
        <v>0</v>
      </c>
      <c r="K1219">
        <f>+SUMIFS(inv!$D$1:$D$1200,inv!$A$1:$A$1200,$B1219,inv!$T$1:$T$1200,$A1219,inv!$U$1:$U$1200,'DIAS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+SUMIFS(inv!$D$1:$D$1200,inv!$A$1:$A$1200,$B1220,inv!$T$1:$T$1200,$A1220,inv!$U$1:$U$1200,'DIAS DE INVENTARIO TAT'!E$1)</f>
        <v>0</v>
      </c>
      <c r="F1220">
        <f>+SUMIFS(inv!$D$1:$D$1200,inv!$A$1:$A$1200,$B1220,inv!$T$1:$T$1200,$A1220,inv!$U$1:$U$1200,'DIAS DE INVENTARIO TAT'!F$1)</f>
        <v>0</v>
      </c>
      <c r="G1220">
        <f>+SUMIFS(inv!$D$1:$D$1200,inv!$A$1:$A$1200,$B1220,inv!$T$1:$T$1200,$A1220,inv!$U$1:$U$1200,'DIAS DE INVENTARIO TAT'!G$1)</f>
        <v>0</v>
      </c>
      <c r="H1220">
        <f>+SUMIFS(inv!$D$1:$D$1200,inv!$A$1:$A$1200,$B1220,inv!$T$1:$T$1200,$A1220,inv!$U$1:$U$1200,'DIAS DE INVENTARIO TAT'!H$1)</f>
        <v>0</v>
      </c>
      <c r="I1220">
        <f>+SUMIFS(inv!$D$1:$D$1200,inv!$A$1:$A$1200,$B1220,inv!$T$1:$T$1200,$A1220,inv!$U$1:$U$1200,'DIAS DE INVENTARIO TAT'!I$1)</f>
        <v>0</v>
      </c>
      <c r="J1220">
        <f>+SUMIFS(inv!$D$1:$D$1200,inv!$A$1:$A$1200,$B1220,inv!$T$1:$T$1200,$A1220,inv!$U$1:$U$1200,'DIAS DE INVENTARIO TAT'!J$1)</f>
        <v>0</v>
      </c>
      <c r="K1220">
        <f>+SUMIFS(inv!$D$1:$D$1200,inv!$A$1:$A$1200,$B1220,inv!$T$1:$T$1200,$A1220,inv!$U$1:$U$1200,'DIAS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+SUMIFS(inv!$D$1:$D$1200,inv!$A$1:$A$1200,$B1221,inv!$T$1:$T$1200,$A1221,inv!$U$1:$U$1200,'DIAS DE INVENTARIO TAT'!E$1)</f>
        <v>0</v>
      </c>
      <c r="F1221">
        <f>+SUMIFS(inv!$D$1:$D$1200,inv!$A$1:$A$1200,$B1221,inv!$T$1:$T$1200,$A1221,inv!$U$1:$U$1200,'DIAS DE INVENTARIO TAT'!F$1)</f>
        <v>0</v>
      </c>
      <c r="G1221">
        <f>+SUMIFS(inv!$D$1:$D$1200,inv!$A$1:$A$1200,$B1221,inv!$T$1:$T$1200,$A1221,inv!$U$1:$U$1200,'DIAS DE INVENTARIO TAT'!G$1)</f>
        <v>0</v>
      </c>
      <c r="H1221">
        <f>+SUMIFS(inv!$D$1:$D$1200,inv!$A$1:$A$1200,$B1221,inv!$T$1:$T$1200,$A1221,inv!$U$1:$U$1200,'DIAS DE INVENTARIO TAT'!H$1)</f>
        <v>0</v>
      </c>
      <c r="I1221">
        <f>+SUMIFS(inv!$D$1:$D$1200,inv!$A$1:$A$1200,$B1221,inv!$T$1:$T$1200,$A1221,inv!$U$1:$U$1200,'DIAS DE INVENTARIO TAT'!I$1)</f>
        <v>0</v>
      </c>
      <c r="J1221">
        <f>+SUMIFS(inv!$D$1:$D$1200,inv!$A$1:$A$1200,$B1221,inv!$T$1:$T$1200,$A1221,inv!$U$1:$U$1200,'DIAS DE INVENTARIO TAT'!J$1)</f>
        <v>0</v>
      </c>
      <c r="K1221">
        <f>+SUMIFS(inv!$D$1:$D$1200,inv!$A$1:$A$1200,$B1221,inv!$T$1:$T$1200,$A1221,inv!$U$1:$U$1200,'DIAS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+SUMIFS(inv!$D$1:$D$1200,inv!$A$1:$A$1200,$B1222,inv!$T$1:$T$1200,$A1222,inv!$U$1:$U$1200,'DIAS DE INVENTARIO TAT'!E$1)</f>
        <v>0</v>
      </c>
      <c r="F1222">
        <f>+SUMIFS(inv!$D$1:$D$1200,inv!$A$1:$A$1200,$B1222,inv!$T$1:$T$1200,$A1222,inv!$U$1:$U$1200,'DIAS DE INVENTARIO TAT'!F$1)</f>
        <v>0</v>
      </c>
      <c r="G1222">
        <f>+SUMIFS(inv!$D$1:$D$1200,inv!$A$1:$A$1200,$B1222,inv!$T$1:$T$1200,$A1222,inv!$U$1:$U$1200,'DIAS DE INVENTARIO TAT'!G$1)</f>
        <v>0</v>
      </c>
      <c r="H1222">
        <f>+SUMIFS(inv!$D$1:$D$1200,inv!$A$1:$A$1200,$B1222,inv!$T$1:$T$1200,$A1222,inv!$U$1:$U$1200,'DIAS DE INVENTARIO TAT'!H$1)</f>
        <v>0</v>
      </c>
      <c r="I1222">
        <f>+SUMIFS(inv!$D$1:$D$1200,inv!$A$1:$A$1200,$B1222,inv!$T$1:$T$1200,$A1222,inv!$U$1:$U$1200,'DIAS DE INVENTARIO TAT'!I$1)</f>
        <v>0</v>
      </c>
      <c r="J1222">
        <f>+SUMIFS(inv!$D$1:$D$1200,inv!$A$1:$A$1200,$B1222,inv!$T$1:$T$1200,$A1222,inv!$U$1:$U$1200,'DIAS DE INVENTARIO TAT'!J$1)</f>
        <v>0</v>
      </c>
      <c r="K1222">
        <f>+SUMIFS(inv!$D$1:$D$1200,inv!$A$1:$A$1200,$B1222,inv!$T$1:$T$1200,$A1222,inv!$U$1:$U$1200,'DIAS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+SUMIFS(inv!$D$1:$D$1200,inv!$A$1:$A$1200,$B1223,inv!$T$1:$T$1200,$A1223,inv!$U$1:$U$1200,'DIAS DE INVENTARIO TAT'!E$1)</f>
        <v>0</v>
      </c>
      <c r="F1223">
        <f>+SUMIFS(inv!$D$1:$D$1200,inv!$A$1:$A$1200,$B1223,inv!$T$1:$T$1200,$A1223,inv!$U$1:$U$1200,'DIAS DE INVENTARIO TAT'!F$1)</f>
        <v>0</v>
      </c>
      <c r="G1223">
        <f>+SUMIFS(inv!$D$1:$D$1200,inv!$A$1:$A$1200,$B1223,inv!$T$1:$T$1200,$A1223,inv!$U$1:$U$1200,'DIAS DE INVENTARIO TAT'!G$1)</f>
        <v>0</v>
      </c>
      <c r="H1223">
        <f>+SUMIFS(inv!$D$1:$D$1200,inv!$A$1:$A$1200,$B1223,inv!$T$1:$T$1200,$A1223,inv!$U$1:$U$1200,'DIAS DE INVENTARIO TAT'!H$1)</f>
        <v>0</v>
      </c>
      <c r="I1223">
        <f>+SUMIFS(inv!$D$1:$D$1200,inv!$A$1:$A$1200,$B1223,inv!$T$1:$T$1200,$A1223,inv!$U$1:$U$1200,'DIAS DE INVENTARIO TAT'!I$1)</f>
        <v>0</v>
      </c>
      <c r="J1223">
        <f>+SUMIFS(inv!$D$1:$D$1200,inv!$A$1:$A$1200,$B1223,inv!$T$1:$T$1200,$A1223,inv!$U$1:$U$1200,'DIAS DE INVENTARIO TAT'!J$1)</f>
        <v>0</v>
      </c>
      <c r="K1223">
        <f>+SUMIFS(inv!$D$1:$D$1200,inv!$A$1:$A$1200,$B1223,inv!$T$1:$T$1200,$A1223,inv!$U$1:$U$1200,'DIAS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+SUMIFS(inv!$D$1:$D$1200,inv!$A$1:$A$1200,$B1224,inv!$T$1:$T$1200,$A1224,inv!$U$1:$U$1200,'DIAS DE INVENTARIO TAT'!E$1)</f>
        <v>0</v>
      </c>
      <c r="F1224">
        <f>+SUMIFS(inv!$D$1:$D$1200,inv!$A$1:$A$1200,$B1224,inv!$T$1:$T$1200,$A1224,inv!$U$1:$U$1200,'DIAS DE INVENTARIO TAT'!F$1)</f>
        <v>0</v>
      </c>
      <c r="G1224">
        <f>+SUMIFS(inv!$D$1:$D$1200,inv!$A$1:$A$1200,$B1224,inv!$T$1:$T$1200,$A1224,inv!$U$1:$U$1200,'DIAS DE INVENTARIO TAT'!G$1)</f>
        <v>0</v>
      </c>
      <c r="H1224">
        <f>+SUMIFS(inv!$D$1:$D$1200,inv!$A$1:$A$1200,$B1224,inv!$T$1:$T$1200,$A1224,inv!$U$1:$U$1200,'DIAS DE INVENTARIO TAT'!H$1)</f>
        <v>0</v>
      </c>
      <c r="I1224">
        <f>+SUMIFS(inv!$D$1:$D$1200,inv!$A$1:$A$1200,$B1224,inv!$T$1:$T$1200,$A1224,inv!$U$1:$U$1200,'DIAS DE INVENTARIO TAT'!I$1)</f>
        <v>0</v>
      </c>
      <c r="J1224">
        <f>+SUMIFS(inv!$D$1:$D$1200,inv!$A$1:$A$1200,$B1224,inv!$T$1:$T$1200,$A1224,inv!$U$1:$U$1200,'DIAS DE INVENTARIO TAT'!J$1)</f>
        <v>0</v>
      </c>
      <c r="K1224">
        <f>+SUMIFS(inv!$D$1:$D$1200,inv!$A$1:$A$1200,$B1224,inv!$T$1:$T$1200,$A1224,inv!$U$1:$U$1200,'DIAS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+SUMIFS(inv!$D$1:$D$1200,inv!$A$1:$A$1200,$B1225,inv!$T$1:$T$1200,$A1225,inv!$U$1:$U$1200,'DIAS DE INVENTARIO TAT'!E$1)</f>
        <v>0</v>
      </c>
      <c r="F1225">
        <f>+SUMIFS(inv!$D$1:$D$1200,inv!$A$1:$A$1200,$B1225,inv!$T$1:$T$1200,$A1225,inv!$U$1:$U$1200,'DIAS DE INVENTARIO TAT'!F$1)</f>
        <v>0</v>
      </c>
      <c r="G1225">
        <f>+SUMIFS(inv!$D$1:$D$1200,inv!$A$1:$A$1200,$B1225,inv!$T$1:$T$1200,$A1225,inv!$U$1:$U$1200,'DIAS DE INVENTARIO TAT'!G$1)</f>
        <v>0</v>
      </c>
      <c r="H1225">
        <f>+SUMIFS(inv!$D$1:$D$1200,inv!$A$1:$A$1200,$B1225,inv!$T$1:$T$1200,$A1225,inv!$U$1:$U$1200,'DIAS DE INVENTARIO TAT'!H$1)</f>
        <v>0</v>
      </c>
      <c r="I1225">
        <f>+SUMIFS(inv!$D$1:$D$1200,inv!$A$1:$A$1200,$B1225,inv!$T$1:$T$1200,$A1225,inv!$U$1:$U$1200,'DIAS DE INVENTARIO TAT'!I$1)</f>
        <v>0</v>
      </c>
      <c r="J1225">
        <f>+SUMIFS(inv!$D$1:$D$1200,inv!$A$1:$A$1200,$B1225,inv!$T$1:$T$1200,$A1225,inv!$U$1:$U$1200,'DIAS DE INVENTARIO TAT'!J$1)</f>
        <v>0</v>
      </c>
      <c r="K1225">
        <f>+SUMIFS(inv!$D$1:$D$1200,inv!$A$1:$A$1200,$B1225,inv!$T$1:$T$1200,$A1225,inv!$U$1:$U$1200,'DIAS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+SUMIFS(inv!$D$1:$D$1200,inv!$A$1:$A$1200,$B1226,inv!$T$1:$T$1200,$A1226,inv!$U$1:$U$1200,'DIAS DE INVENTARIO TAT'!E$1)</f>
        <v>0</v>
      </c>
      <c r="F1226">
        <f>+SUMIFS(inv!$D$1:$D$1200,inv!$A$1:$A$1200,$B1226,inv!$T$1:$T$1200,$A1226,inv!$U$1:$U$1200,'DIAS DE INVENTARIO TAT'!F$1)</f>
        <v>0</v>
      </c>
      <c r="G1226">
        <f>+SUMIFS(inv!$D$1:$D$1200,inv!$A$1:$A$1200,$B1226,inv!$T$1:$T$1200,$A1226,inv!$U$1:$U$1200,'DIAS DE INVENTARIO TAT'!G$1)</f>
        <v>0</v>
      </c>
      <c r="H1226">
        <f>+SUMIFS(inv!$D$1:$D$1200,inv!$A$1:$A$1200,$B1226,inv!$T$1:$T$1200,$A1226,inv!$U$1:$U$1200,'DIAS DE INVENTARIO TAT'!H$1)</f>
        <v>0</v>
      </c>
      <c r="I1226">
        <f>+SUMIFS(inv!$D$1:$D$1200,inv!$A$1:$A$1200,$B1226,inv!$T$1:$T$1200,$A1226,inv!$U$1:$U$1200,'DIAS DE INVENTARIO TAT'!I$1)</f>
        <v>0</v>
      </c>
      <c r="J1226">
        <f>+SUMIFS(inv!$D$1:$D$1200,inv!$A$1:$A$1200,$B1226,inv!$T$1:$T$1200,$A1226,inv!$U$1:$U$1200,'DIAS DE INVENTARIO TAT'!J$1)</f>
        <v>0</v>
      </c>
      <c r="K1226">
        <f>+SUMIFS(inv!$D$1:$D$1200,inv!$A$1:$A$1200,$B1226,inv!$T$1:$T$1200,$A1226,inv!$U$1:$U$1200,'DIAS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+SUMIFS(inv!$D$1:$D$1200,inv!$A$1:$A$1200,$B1227,inv!$T$1:$T$1200,$A1227,inv!$U$1:$U$1200,'DIAS DE INVENTARIO TAT'!E$1)</f>
        <v>0</v>
      </c>
      <c r="F1227">
        <f>+SUMIFS(inv!$D$1:$D$1200,inv!$A$1:$A$1200,$B1227,inv!$T$1:$T$1200,$A1227,inv!$U$1:$U$1200,'DIAS DE INVENTARIO TAT'!F$1)</f>
        <v>0</v>
      </c>
      <c r="G1227">
        <f>+SUMIFS(inv!$D$1:$D$1200,inv!$A$1:$A$1200,$B1227,inv!$T$1:$T$1200,$A1227,inv!$U$1:$U$1200,'DIAS DE INVENTARIO TAT'!G$1)</f>
        <v>0</v>
      </c>
      <c r="H1227">
        <f>+SUMIFS(inv!$D$1:$D$1200,inv!$A$1:$A$1200,$B1227,inv!$T$1:$T$1200,$A1227,inv!$U$1:$U$1200,'DIAS DE INVENTARIO TAT'!H$1)</f>
        <v>0</v>
      </c>
      <c r="I1227">
        <f>+SUMIFS(inv!$D$1:$D$1200,inv!$A$1:$A$1200,$B1227,inv!$T$1:$T$1200,$A1227,inv!$U$1:$U$1200,'DIAS DE INVENTARIO TAT'!I$1)</f>
        <v>0</v>
      </c>
      <c r="J1227">
        <f>+SUMIFS(inv!$D$1:$D$1200,inv!$A$1:$A$1200,$B1227,inv!$T$1:$T$1200,$A1227,inv!$U$1:$U$1200,'DIAS DE INVENTARIO TAT'!J$1)</f>
        <v>0</v>
      </c>
      <c r="K1227">
        <f>+SUMIFS(inv!$D$1:$D$1200,inv!$A$1:$A$1200,$B1227,inv!$T$1:$T$1200,$A1227,inv!$U$1:$U$1200,'DIAS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+SUMIFS(inv!$D$1:$D$1200,inv!$A$1:$A$1200,$B1228,inv!$T$1:$T$1200,$A1228,inv!$U$1:$U$1200,'DIAS DE INVENTARIO TAT'!E$1)</f>
        <v>0</v>
      </c>
      <c r="F1228">
        <f>+SUMIFS(inv!$D$1:$D$1200,inv!$A$1:$A$1200,$B1228,inv!$T$1:$T$1200,$A1228,inv!$U$1:$U$1200,'DIAS DE INVENTARIO TAT'!F$1)</f>
        <v>0</v>
      </c>
      <c r="G1228">
        <f>+SUMIFS(inv!$D$1:$D$1200,inv!$A$1:$A$1200,$B1228,inv!$T$1:$T$1200,$A1228,inv!$U$1:$U$1200,'DIAS DE INVENTARIO TAT'!G$1)</f>
        <v>0</v>
      </c>
      <c r="H1228">
        <f>+SUMIFS(inv!$D$1:$D$1200,inv!$A$1:$A$1200,$B1228,inv!$T$1:$T$1200,$A1228,inv!$U$1:$U$1200,'DIAS DE INVENTARIO TAT'!H$1)</f>
        <v>0</v>
      </c>
      <c r="I1228">
        <f>+SUMIFS(inv!$D$1:$D$1200,inv!$A$1:$A$1200,$B1228,inv!$T$1:$T$1200,$A1228,inv!$U$1:$U$1200,'DIAS DE INVENTARIO TAT'!I$1)</f>
        <v>0</v>
      </c>
      <c r="J1228">
        <f>+SUMIFS(inv!$D$1:$D$1200,inv!$A$1:$A$1200,$B1228,inv!$T$1:$T$1200,$A1228,inv!$U$1:$U$1200,'DIAS DE INVENTARIO TAT'!J$1)</f>
        <v>0</v>
      </c>
      <c r="K1228">
        <f>+SUMIFS(inv!$D$1:$D$1200,inv!$A$1:$A$1200,$B1228,inv!$T$1:$T$1200,$A1228,inv!$U$1:$U$1200,'DIAS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+SUMIFS(inv!$D$1:$D$1200,inv!$A$1:$A$1200,$B1229,inv!$T$1:$T$1200,$A1229,inv!$U$1:$U$1200,'DIAS DE INVENTARIO TAT'!E$1)</f>
        <v>0</v>
      </c>
      <c r="F1229">
        <f>+SUMIFS(inv!$D$1:$D$1200,inv!$A$1:$A$1200,$B1229,inv!$T$1:$T$1200,$A1229,inv!$U$1:$U$1200,'DIAS DE INVENTARIO TAT'!F$1)</f>
        <v>0</v>
      </c>
      <c r="G1229">
        <f>+SUMIFS(inv!$D$1:$D$1200,inv!$A$1:$A$1200,$B1229,inv!$T$1:$T$1200,$A1229,inv!$U$1:$U$1200,'DIAS DE INVENTARIO TAT'!G$1)</f>
        <v>0</v>
      </c>
      <c r="H1229">
        <f>+SUMIFS(inv!$D$1:$D$1200,inv!$A$1:$A$1200,$B1229,inv!$T$1:$T$1200,$A1229,inv!$U$1:$U$1200,'DIAS DE INVENTARIO TAT'!H$1)</f>
        <v>0</v>
      </c>
      <c r="I1229">
        <f>+SUMIFS(inv!$D$1:$D$1200,inv!$A$1:$A$1200,$B1229,inv!$T$1:$T$1200,$A1229,inv!$U$1:$U$1200,'DIAS DE INVENTARIO TAT'!I$1)</f>
        <v>0</v>
      </c>
      <c r="J1229">
        <f>+SUMIFS(inv!$D$1:$D$1200,inv!$A$1:$A$1200,$B1229,inv!$T$1:$T$1200,$A1229,inv!$U$1:$U$1200,'DIAS DE INVENTARIO TAT'!J$1)</f>
        <v>0</v>
      </c>
      <c r="K1229">
        <f>+SUMIFS(inv!$D$1:$D$1200,inv!$A$1:$A$1200,$B1229,inv!$T$1:$T$1200,$A1229,inv!$U$1:$U$1200,'DIAS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+SUMIFS(inv!$D$1:$D$1200,inv!$A$1:$A$1200,$B1230,inv!$T$1:$T$1200,$A1230,inv!$U$1:$U$1200,'DIAS DE INVENTARIO TAT'!E$1)</f>
        <v>0</v>
      </c>
      <c r="F1230">
        <f>+SUMIFS(inv!$D$1:$D$1200,inv!$A$1:$A$1200,$B1230,inv!$T$1:$T$1200,$A1230,inv!$U$1:$U$1200,'DIAS DE INVENTARIO TAT'!F$1)</f>
        <v>0</v>
      </c>
      <c r="G1230">
        <f>+SUMIFS(inv!$D$1:$D$1200,inv!$A$1:$A$1200,$B1230,inv!$T$1:$T$1200,$A1230,inv!$U$1:$U$1200,'DIAS DE INVENTARIO TAT'!G$1)</f>
        <v>0</v>
      </c>
      <c r="H1230">
        <f>+SUMIFS(inv!$D$1:$D$1200,inv!$A$1:$A$1200,$B1230,inv!$T$1:$T$1200,$A1230,inv!$U$1:$U$1200,'DIAS DE INVENTARIO TAT'!H$1)</f>
        <v>0</v>
      </c>
      <c r="I1230">
        <f>+SUMIFS(inv!$D$1:$D$1200,inv!$A$1:$A$1200,$B1230,inv!$T$1:$T$1200,$A1230,inv!$U$1:$U$1200,'DIAS DE INVENTARIO TAT'!I$1)</f>
        <v>0</v>
      </c>
      <c r="J1230">
        <f>+SUMIFS(inv!$D$1:$D$1200,inv!$A$1:$A$1200,$B1230,inv!$T$1:$T$1200,$A1230,inv!$U$1:$U$1200,'DIAS DE INVENTARIO TAT'!J$1)</f>
        <v>0</v>
      </c>
      <c r="K1230">
        <f>+SUMIFS(inv!$D$1:$D$1200,inv!$A$1:$A$1200,$B1230,inv!$T$1:$T$1200,$A1230,inv!$U$1:$U$1200,'DIAS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+SUMIFS(inv!$D$1:$D$1200,inv!$A$1:$A$1200,$B1231,inv!$T$1:$T$1200,$A1231,inv!$U$1:$U$1200,'DIAS DE INVENTARIO TAT'!E$1)</f>
        <v>0</v>
      </c>
      <c r="F1231">
        <f>+SUMIFS(inv!$D$1:$D$1200,inv!$A$1:$A$1200,$B1231,inv!$T$1:$T$1200,$A1231,inv!$U$1:$U$1200,'DIAS DE INVENTARIO TAT'!F$1)</f>
        <v>0</v>
      </c>
      <c r="G1231">
        <f>+SUMIFS(inv!$D$1:$D$1200,inv!$A$1:$A$1200,$B1231,inv!$T$1:$T$1200,$A1231,inv!$U$1:$U$1200,'DIAS DE INVENTARIO TAT'!G$1)</f>
        <v>0</v>
      </c>
      <c r="H1231">
        <f>+SUMIFS(inv!$D$1:$D$1200,inv!$A$1:$A$1200,$B1231,inv!$T$1:$T$1200,$A1231,inv!$U$1:$U$1200,'DIAS DE INVENTARIO TAT'!H$1)</f>
        <v>0</v>
      </c>
      <c r="I1231">
        <f>+SUMIFS(inv!$D$1:$D$1200,inv!$A$1:$A$1200,$B1231,inv!$T$1:$T$1200,$A1231,inv!$U$1:$U$1200,'DIAS DE INVENTARIO TAT'!I$1)</f>
        <v>0</v>
      </c>
      <c r="J1231">
        <f>+SUMIFS(inv!$D$1:$D$1200,inv!$A$1:$A$1200,$B1231,inv!$T$1:$T$1200,$A1231,inv!$U$1:$U$1200,'DIAS DE INVENTARIO TAT'!J$1)</f>
        <v>0</v>
      </c>
      <c r="K1231">
        <f>+SUMIFS(inv!$D$1:$D$1200,inv!$A$1:$A$1200,$B1231,inv!$T$1:$T$1200,$A1231,inv!$U$1:$U$1200,'DIAS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+SUMIFS(inv!$D$1:$D$1200,inv!$A$1:$A$1200,$B1232,inv!$T$1:$T$1200,$A1232,inv!$U$1:$U$1200,'DIAS DE INVENTARIO TAT'!E$1)</f>
        <v>0</v>
      </c>
      <c r="F1232">
        <f>+SUMIFS(inv!$D$1:$D$1200,inv!$A$1:$A$1200,$B1232,inv!$T$1:$T$1200,$A1232,inv!$U$1:$U$1200,'DIAS DE INVENTARIO TAT'!F$1)</f>
        <v>0</v>
      </c>
      <c r="G1232">
        <f>+SUMIFS(inv!$D$1:$D$1200,inv!$A$1:$A$1200,$B1232,inv!$T$1:$T$1200,$A1232,inv!$U$1:$U$1200,'DIAS DE INVENTARIO TAT'!G$1)</f>
        <v>0</v>
      </c>
      <c r="H1232">
        <f>+SUMIFS(inv!$D$1:$D$1200,inv!$A$1:$A$1200,$B1232,inv!$T$1:$T$1200,$A1232,inv!$U$1:$U$1200,'DIAS DE INVENTARIO TAT'!H$1)</f>
        <v>0</v>
      </c>
      <c r="I1232">
        <f>+SUMIFS(inv!$D$1:$D$1200,inv!$A$1:$A$1200,$B1232,inv!$T$1:$T$1200,$A1232,inv!$U$1:$U$1200,'DIAS DE INVENTARIO TAT'!I$1)</f>
        <v>0</v>
      </c>
      <c r="J1232">
        <f>+SUMIFS(inv!$D$1:$D$1200,inv!$A$1:$A$1200,$B1232,inv!$T$1:$T$1200,$A1232,inv!$U$1:$U$1200,'DIAS DE INVENTARIO TAT'!J$1)</f>
        <v>0</v>
      </c>
      <c r="K1232">
        <f>+SUMIFS(inv!$D$1:$D$1200,inv!$A$1:$A$1200,$B1232,inv!$T$1:$T$1200,$A1232,inv!$U$1:$U$1200,'DIAS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+SUMIFS(inv!$D$1:$D$1200,inv!$A$1:$A$1200,$B1233,inv!$T$1:$T$1200,$A1233,inv!$U$1:$U$1200,'DIAS DE INVENTARIO TAT'!E$1)</f>
        <v>0</v>
      </c>
      <c r="F1233">
        <f>+SUMIFS(inv!$D$1:$D$1200,inv!$A$1:$A$1200,$B1233,inv!$T$1:$T$1200,$A1233,inv!$U$1:$U$1200,'DIAS DE INVENTARIO TAT'!F$1)</f>
        <v>0</v>
      </c>
      <c r="G1233">
        <f>+SUMIFS(inv!$D$1:$D$1200,inv!$A$1:$A$1200,$B1233,inv!$T$1:$T$1200,$A1233,inv!$U$1:$U$1200,'DIAS DE INVENTARIO TAT'!G$1)</f>
        <v>0</v>
      </c>
      <c r="H1233">
        <f>+SUMIFS(inv!$D$1:$D$1200,inv!$A$1:$A$1200,$B1233,inv!$T$1:$T$1200,$A1233,inv!$U$1:$U$1200,'DIAS DE INVENTARIO TAT'!H$1)</f>
        <v>0</v>
      </c>
      <c r="I1233">
        <f>+SUMIFS(inv!$D$1:$D$1200,inv!$A$1:$A$1200,$B1233,inv!$T$1:$T$1200,$A1233,inv!$U$1:$U$1200,'DIAS DE INVENTARIO TAT'!I$1)</f>
        <v>0</v>
      </c>
      <c r="J1233">
        <f>+SUMIFS(inv!$D$1:$D$1200,inv!$A$1:$A$1200,$B1233,inv!$T$1:$T$1200,$A1233,inv!$U$1:$U$1200,'DIAS DE INVENTARIO TAT'!J$1)</f>
        <v>0</v>
      </c>
      <c r="K1233">
        <f>+SUMIFS(inv!$D$1:$D$1200,inv!$A$1:$A$1200,$B1233,inv!$T$1:$T$1200,$A1233,inv!$U$1:$U$1200,'DIAS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+SUMIFS(inv!$D$1:$D$1200,inv!$A$1:$A$1200,$B1234,inv!$T$1:$T$1200,$A1234,inv!$U$1:$U$1200,'DIAS DE INVENTARIO TAT'!E$1)</f>
        <v>0</v>
      </c>
      <c r="F1234">
        <f>+SUMIFS(inv!$D$1:$D$1200,inv!$A$1:$A$1200,$B1234,inv!$T$1:$T$1200,$A1234,inv!$U$1:$U$1200,'DIAS DE INVENTARIO TAT'!F$1)</f>
        <v>0</v>
      </c>
      <c r="G1234">
        <f>+SUMIFS(inv!$D$1:$D$1200,inv!$A$1:$A$1200,$B1234,inv!$T$1:$T$1200,$A1234,inv!$U$1:$U$1200,'DIAS DE INVENTARIO TAT'!G$1)</f>
        <v>0</v>
      </c>
      <c r="H1234">
        <f>+SUMIFS(inv!$D$1:$D$1200,inv!$A$1:$A$1200,$B1234,inv!$T$1:$T$1200,$A1234,inv!$U$1:$U$1200,'DIAS DE INVENTARIO TAT'!H$1)</f>
        <v>0</v>
      </c>
      <c r="I1234">
        <f>+SUMIFS(inv!$D$1:$D$1200,inv!$A$1:$A$1200,$B1234,inv!$T$1:$T$1200,$A1234,inv!$U$1:$U$1200,'DIAS DE INVENTARIO TAT'!I$1)</f>
        <v>0</v>
      </c>
      <c r="J1234">
        <f>+SUMIFS(inv!$D$1:$D$1200,inv!$A$1:$A$1200,$B1234,inv!$T$1:$T$1200,$A1234,inv!$U$1:$U$1200,'DIAS DE INVENTARIO TAT'!J$1)</f>
        <v>0</v>
      </c>
      <c r="K1234">
        <f>+SUMIFS(inv!$D$1:$D$1200,inv!$A$1:$A$1200,$B1234,inv!$T$1:$T$1200,$A1234,inv!$U$1:$U$1200,'DIAS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+SUMIFS(inv!$D$1:$D$1200,inv!$A$1:$A$1200,$B1235,inv!$T$1:$T$1200,$A1235,inv!$U$1:$U$1200,'DIAS DE INVENTARIO TAT'!E$1)</f>
        <v>0</v>
      </c>
      <c r="F1235">
        <f>+SUMIFS(inv!$D$1:$D$1200,inv!$A$1:$A$1200,$B1235,inv!$T$1:$T$1200,$A1235,inv!$U$1:$U$1200,'DIAS DE INVENTARIO TAT'!F$1)</f>
        <v>0</v>
      </c>
      <c r="G1235">
        <f>+SUMIFS(inv!$D$1:$D$1200,inv!$A$1:$A$1200,$B1235,inv!$T$1:$T$1200,$A1235,inv!$U$1:$U$1200,'DIAS DE INVENTARIO TAT'!G$1)</f>
        <v>0</v>
      </c>
      <c r="H1235">
        <f>+SUMIFS(inv!$D$1:$D$1200,inv!$A$1:$A$1200,$B1235,inv!$T$1:$T$1200,$A1235,inv!$U$1:$U$1200,'DIAS DE INVENTARIO TAT'!H$1)</f>
        <v>0</v>
      </c>
      <c r="I1235">
        <f>+SUMIFS(inv!$D$1:$D$1200,inv!$A$1:$A$1200,$B1235,inv!$T$1:$T$1200,$A1235,inv!$U$1:$U$1200,'DIAS DE INVENTARIO TAT'!I$1)</f>
        <v>0</v>
      </c>
      <c r="J1235">
        <f>+SUMIFS(inv!$D$1:$D$1200,inv!$A$1:$A$1200,$B1235,inv!$T$1:$T$1200,$A1235,inv!$U$1:$U$1200,'DIAS DE INVENTARIO TAT'!J$1)</f>
        <v>0</v>
      </c>
      <c r="K1235">
        <f>+SUMIFS(inv!$D$1:$D$1200,inv!$A$1:$A$1200,$B1235,inv!$T$1:$T$1200,$A1235,inv!$U$1:$U$1200,'DIAS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+SUMIFS(inv!$D$1:$D$1200,inv!$A$1:$A$1200,$B1236,inv!$T$1:$T$1200,$A1236,inv!$U$1:$U$1200,'DIAS DE INVENTARIO TAT'!E$1)</f>
        <v>0</v>
      </c>
      <c r="F1236">
        <f>+SUMIFS(inv!$D$1:$D$1200,inv!$A$1:$A$1200,$B1236,inv!$T$1:$T$1200,$A1236,inv!$U$1:$U$1200,'DIAS DE INVENTARIO TAT'!F$1)</f>
        <v>0</v>
      </c>
      <c r="G1236">
        <f>+SUMIFS(inv!$D$1:$D$1200,inv!$A$1:$A$1200,$B1236,inv!$T$1:$T$1200,$A1236,inv!$U$1:$U$1200,'DIAS DE INVENTARIO TAT'!G$1)</f>
        <v>0</v>
      </c>
      <c r="H1236">
        <f>+SUMIFS(inv!$D$1:$D$1200,inv!$A$1:$A$1200,$B1236,inv!$T$1:$T$1200,$A1236,inv!$U$1:$U$1200,'DIAS DE INVENTARIO TAT'!H$1)</f>
        <v>0</v>
      </c>
      <c r="I1236">
        <f>+SUMIFS(inv!$D$1:$D$1200,inv!$A$1:$A$1200,$B1236,inv!$T$1:$T$1200,$A1236,inv!$U$1:$U$1200,'DIAS DE INVENTARIO TAT'!I$1)</f>
        <v>0</v>
      </c>
      <c r="J1236">
        <f>+SUMIFS(inv!$D$1:$D$1200,inv!$A$1:$A$1200,$B1236,inv!$T$1:$T$1200,$A1236,inv!$U$1:$U$1200,'DIAS DE INVENTARIO TAT'!J$1)</f>
        <v>0</v>
      </c>
      <c r="K1236">
        <f>+SUMIFS(inv!$D$1:$D$1200,inv!$A$1:$A$1200,$B1236,inv!$T$1:$T$1200,$A1236,inv!$U$1:$U$1200,'DIAS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+SUMIFS(inv!$D$1:$D$1200,inv!$A$1:$A$1200,$B1237,inv!$T$1:$T$1200,$A1237,inv!$U$1:$U$1200,'DIAS DE INVENTARIO TAT'!E$1)</f>
        <v>0</v>
      </c>
      <c r="F1237">
        <f>+SUMIFS(inv!$D$1:$D$1200,inv!$A$1:$A$1200,$B1237,inv!$T$1:$T$1200,$A1237,inv!$U$1:$U$1200,'DIAS DE INVENTARIO TAT'!F$1)</f>
        <v>0</v>
      </c>
      <c r="G1237">
        <f>+SUMIFS(inv!$D$1:$D$1200,inv!$A$1:$A$1200,$B1237,inv!$T$1:$T$1200,$A1237,inv!$U$1:$U$1200,'DIAS DE INVENTARIO TAT'!G$1)</f>
        <v>0</v>
      </c>
      <c r="H1237">
        <f>+SUMIFS(inv!$D$1:$D$1200,inv!$A$1:$A$1200,$B1237,inv!$T$1:$T$1200,$A1237,inv!$U$1:$U$1200,'DIAS DE INVENTARIO TAT'!H$1)</f>
        <v>0</v>
      </c>
      <c r="I1237">
        <f>+SUMIFS(inv!$D$1:$D$1200,inv!$A$1:$A$1200,$B1237,inv!$T$1:$T$1200,$A1237,inv!$U$1:$U$1200,'DIAS DE INVENTARIO TAT'!I$1)</f>
        <v>0</v>
      </c>
      <c r="J1237">
        <f>+SUMIFS(inv!$D$1:$D$1200,inv!$A$1:$A$1200,$B1237,inv!$T$1:$T$1200,$A1237,inv!$U$1:$U$1200,'DIAS DE INVENTARIO TAT'!J$1)</f>
        <v>0</v>
      </c>
      <c r="K1237">
        <f>+SUMIFS(inv!$D$1:$D$1200,inv!$A$1:$A$1200,$B1237,inv!$T$1:$T$1200,$A1237,inv!$U$1:$U$1200,'DIAS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+SUMIFS(inv!$D$1:$D$1200,inv!$A$1:$A$1200,$B1238,inv!$T$1:$T$1200,$A1238,inv!$U$1:$U$1200,'DIAS DE INVENTARIO TAT'!E$1)</f>
        <v>0</v>
      </c>
      <c r="F1238">
        <f>+SUMIFS(inv!$D$1:$D$1200,inv!$A$1:$A$1200,$B1238,inv!$T$1:$T$1200,$A1238,inv!$U$1:$U$1200,'DIAS DE INVENTARIO TAT'!F$1)</f>
        <v>0</v>
      </c>
      <c r="G1238">
        <f>+SUMIFS(inv!$D$1:$D$1200,inv!$A$1:$A$1200,$B1238,inv!$T$1:$T$1200,$A1238,inv!$U$1:$U$1200,'DIAS DE INVENTARIO TAT'!G$1)</f>
        <v>0</v>
      </c>
      <c r="H1238">
        <f>+SUMIFS(inv!$D$1:$D$1200,inv!$A$1:$A$1200,$B1238,inv!$T$1:$T$1200,$A1238,inv!$U$1:$U$1200,'DIAS DE INVENTARIO TAT'!H$1)</f>
        <v>0</v>
      </c>
      <c r="I1238">
        <f>+SUMIFS(inv!$D$1:$D$1200,inv!$A$1:$A$1200,$B1238,inv!$T$1:$T$1200,$A1238,inv!$U$1:$U$1200,'DIAS DE INVENTARIO TAT'!I$1)</f>
        <v>0</v>
      </c>
      <c r="J1238">
        <f>+SUMIFS(inv!$D$1:$D$1200,inv!$A$1:$A$1200,$B1238,inv!$T$1:$T$1200,$A1238,inv!$U$1:$U$1200,'DIAS DE INVENTARIO TAT'!J$1)</f>
        <v>0</v>
      </c>
      <c r="K1238">
        <f>+SUMIFS(inv!$D$1:$D$1200,inv!$A$1:$A$1200,$B1238,inv!$T$1:$T$1200,$A1238,inv!$U$1:$U$1200,'DIAS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+SUMIFS(inv!$D$1:$D$1200,inv!$A$1:$A$1200,$B1239,inv!$T$1:$T$1200,$A1239,inv!$U$1:$U$1200,'DIAS DE INVENTARIO TAT'!E$1)</f>
        <v>0</v>
      </c>
      <c r="F1239">
        <f>+SUMIFS(inv!$D$1:$D$1200,inv!$A$1:$A$1200,$B1239,inv!$T$1:$T$1200,$A1239,inv!$U$1:$U$1200,'DIAS DE INVENTARIO TAT'!F$1)</f>
        <v>0</v>
      </c>
      <c r="G1239">
        <f>+SUMIFS(inv!$D$1:$D$1200,inv!$A$1:$A$1200,$B1239,inv!$T$1:$T$1200,$A1239,inv!$U$1:$U$1200,'DIAS DE INVENTARIO TAT'!G$1)</f>
        <v>0</v>
      </c>
      <c r="H1239">
        <f>+SUMIFS(inv!$D$1:$D$1200,inv!$A$1:$A$1200,$B1239,inv!$T$1:$T$1200,$A1239,inv!$U$1:$U$1200,'DIAS DE INVENTARIO TAT'!H$1)</f>
        <v>0</v>
      </c>
      <c r="I1239">
        <f>+SUMIFS(inv!$D$1:$D$1200,inv!$A$1:$A$1200,$B1239,inv!$T$1:$T$1200,$A1239,inv!$U$1:$U$1200,'DIAS DE INVENTARIO TAT'!I$1)</f>
        <v>0</v>
      </c>
      <c r="J1239">
        <f>+SUMIFS(inv!$D$1:$D$1200,inv!$A$1:$A$1200,$B1239,inv!$T$1:$T$1200,$A1239,inv!$U$1:$U$1200,'DIAS DE INVENTARIO TAT'!J$1)</f>
        <v>0</v>
      </c>
      <c r="K1239">
        <f>+SUMIFS(inv!$D$1:$D$1200,inv!$A$1:$A$1200,$B1239,inv!$T$1:$T$1200,$A1239,inv!$U$1:$U$1200,'DIAS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+SUMIFS(inv!$D$1:$D$1200,inv!$A$1:$A$1200,$B1240,inv!$T$1:$T$1200,$A1240,inv!$U$1:$U$1200,'DIAS DE INVENTARIO TAT'!E$1)</f>
        <v>0</v>
      </c>
      <c r="F1240">
        <f>+SUMIFS(inv!$D$1:$D$1200,inv!$A$1:$A$1200,$B1240,inv!$T$1:$T$1200,$A1240,inv!$U$1:$U$1200,'DIAS DE INVENTARIO TAT'!F$1)</f>
        <v>0</v>
      </c>
      <c r="G1240">
        <f>+SUMIFS(inv!$D$1:$D$1200,inv!$A$1:$A$1200,$B1240,inv!$T$1:$T$1200,$A1240,inv!$U$1:$U$1200,'DIAS DE INVENTARIO TAT'!G$1)</f>
        <v>0</v>
      </c>
      <c r="H1240">
        <f>+SUMIFS(inv!$D$1:$D$1200,inv!$A$1:$A$1200,$B1240,inv!$T$1:$T$1200,$A1240,inv!$U$1:$U$1200,'DIAS DE INVENTARIO TAT'!H$1)</f>
        <v>0</v>
      </c>
      <c r="I1240">
        <f>+SUMIFS(inv!$D$1:$D$1200,inv!$A$1:$A$1200,$B1240,inv!$T$1:$T$1200,$A1240,inv!$U$1:$U$1200,'DIAS DE INVENTARIO TAT'!I$1)</f>
        <v>0</v>
      </c>
      <c r="J1240">
        <f>+SUMIFS(inv!$D$1:$D$1200,inv!$A$1:$A$1200,$B1240,inv!$T$1:$T$1200,$A1240,inv!$U$1:$U$1200,'DIAS DE INVENTARIO TAT'!J$1)</f>
        <v>0</v>
      </c>
      <c r="K1240">
        <f>+SUMIFS(inv!$D$1:$D$1200,inv!$A$1:$A$1200,$B1240,inv!$T$1:$T$1200,$A1240,inv!$U$1:$U$1200,'DIAS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+SUMIFS(inv!$D$1:$D$1200,inv!$A$1:$A$1200,$B1241,inv!$T$1:$T$1200,$A1241,inv!$U$1:$U$1200,'DIAS DE INVENTARIO TAT'!E$1)</f>
        <v>0</v>
      </c>
      <c r="F1241">
        <f>+SUMIFS(inv!$D$1:$D$1200,inv!$A$1:$A$1200,$B1241,inv!$T$1:$T$1200,$A1241,inv!$U$1:$U$1200,'DIAS DE INVENTARIO TAT'!F$1)</f>
        <v>0</v>
      </c>
      <c r="G1241">
        <f>+SUMIFS(inv!$D$1:$D$1200,inv!$A$1:$A$1200,$B1241,inv!$T$1:$T$1200,$A1241,inv!$U$1:$U$1200,'DIAS DE INVENTARIO TAT'!G$1)</f>
        <v>0</v>
      </c>
      <c r="H1241">
        <f>+SUMIFS(inv!$D$1:$D$1200,inv!$A$1:$A$1200,$B1241,inv!$T$1:$T$1200,$A1241,inv!$U$1:$U$1200,'DIAS DE INVENTARIO TAT'!H$1)</f>
        <v>0</v>
      </c>
      <c r="I1241">
        <f>+SUMIFS(inv!$D$1:$D$1200,inv!$A$1:$A$1200,$B1241,inv!$T$1:$T$1200,$A1241,inv!$U$1:$U$1200,'DIAS DE INVENTARIO TAT'!I$1)</f>
        <v>0</v>
      </c>
      <c r="J1241">
        <f>+SUMIFS(inv!$D$1:$D$1200,inv!$A$1:$A$1200,$B1241,inv!$T$1:$T$1200,$A1241,inv!$U$1:$U$1200,'DIAS DE INVENTARIO TAT'!J$1)</f>
        <v>0</v>
      </c>
      <c r="K1241">
        <f>+SUMIFS(inv!$D$1:$D$1200,inv!$A$1:$A$1200,$B1241,inv!$T$1:$T$1200,$A1241,inv!$U$1:$U$1200,'DIAS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+SUMIFS(inv!$D$1:$D$1200,inv!$A$1:$A$1200,$B1242,inv!$T$1:$T$1200,$A1242,inv!$U$1:$U$1200,'DIAS DE INVENTARIO TAT'!E$1)</f>
        <v>0</v>
      </c>
      <c r="F1242">
        <f>+SUMIFS(inv!$D$1:$D$1200,inv!$A$1:$A$1200,$B1242,inv!$T$1:$T$1200,$A1242,inv!$U$1:$U$1200,'DIAS DE INVENTARIO TAT'!F$1)</f>
        <v>0</v>
      </c>
      <c r="G1242">
        <f>+SUMIFS(inv!$D$1:$D$1200,inv!$A$1:$A$1200,$B1242,inv!$T$1:$T$1200,$A1242,inv!$U$1:$U$1200,'DIAS DE INVENTARIO TAT'!G$1)</f>
        <v>0</v>
      </c>
      <c r="H1242">
        <f>+SUMIFS(inv!$D$1:$D$1200,inv!$A$1:$A$1200,$B1242,inv!$T$1:$T$1200,$A1242,inv!$U$1:$U$1200,'DIAS DE INVENTARIO TAT'!H$1)</f>
        <v>0</v>
      </c>
      <c r="I1242">
        <f>+SUMIFS(inv!$D$1:$D$1200,inv!$A$1:$A$1200,$B1242,inv!$T$1:$T$1200,$A1242,inv!$U$1:$U$1200,'DIAS DE INVENTARIO TAT'!I$1)</f>
        <v>0</v>
      </c>
      <c r="J1242">
        <f>+SUMIFS(inv!$D$1:$D$1200,inv!$A$1:$A$1200,$B1242,inv!$T$1:$T$1200,$A1242,inv!$U$1:$U$1200,'DIAS DE INVENTARIO TAT'!J$1)</f>
        <v>0</v>
      </c>
      <c r="K1242">
        <f>+SUMIFS(inv!$D$1:$D$1200,inv!$A$1:$A$1200,$B1242,inv!$T$1:$T$1200,$A1242,inv!$U$1:$U$1200,'DIAS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+SUMIFS(inv!$D$1:$D$1200,inv!$A$1:$A$1200,$B1243,inv!$T$1:$T$1200,$A1243,inv!$U$1:$U$1200,'DIAS DE INVENTARIO TAT'!E$1)</f>
        <v>0</v>
      </c>
      <c r="F1243">
        <f>+SUMIFS(inv!$D$1:$D$1200,inv!$A$1:$A$1200,$B1243,inv!$T$1:$T$1200,$A1243,inv!$U$1:$U$1200,'DIAS DE INVENTARIO TAT'!F$1)</f>
        <v>0</v>
      </c>
      <c r="G1243">
        <f>+SUMIFS(inv!$D$1:$D$1200,inv!$A$1:$A$1200,$B1243,inv!$T$1:$T$1200,$A1243,inv!$U$1:$U$1200,'DIAS DE INVENTARIO TAT'!G$1)</f>
        <v>0</v>
      </c>
      <c r="H1243">
        <f>+SUMIFS(inv!$D$1:$D$1200,inv!$A$1:$A$1200,$B1243,inv!$T$1:$T$1200,$A1243,inv!$U$1:$U$1200,'DIAS DE INVENTARIO TAT'!H$1)</f>
        <v>0</v>
      </c>
      <c r="I1243">
        <f>+SUMIFS(inv!$D$1:$D$1200,inv!$A$1:$A$1200,$B1243,inv!$T$1:$T$1200,$A1243,inv!$U$1:$U$1200,'DIAS DE INVENTARIO TAT'!I$1)</f>
        <v>0</v>
      </c>
      <c r="J1243">
        <f>+SUMIFS(inv!$D$1:$D$1200,inv!$A$1:$A$1200,$B1243,inv!$T$1:$T$1200,$A1243,inv!$U$1:$U$1200,'DIAS DE INVENTARIO TAT'!J$1)</f>
        <v>0</v>
      </c>
      <c r="K1243">
        <f>+SUMIFS(inv!$D$1:$D$1200,inv!$A$1:$A$1200,$B1243,inv!$T$1:$T$1200,$A1243,inv!$U$1:$U$1200,'DIAS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+SUMIFS(inv!$D$1:$D$1200,inv!$A$1:$A$1200,$B1244,inv!$T$1:$T$1200,$A1244,inv!$U$1:$U$1200,'DIAS DE INVENTARIO TAT'!E$1)</f>
        <v>0</v>
      </c>
      <c r="F1244">
        <f>+SUMIFS(inv!$D$1:$D$1200,inv!$A$1:$A$1200,$B1244,inv!$T$1:$T$1200,$A1244,inv!$U$1:$U$1200,'DIAS DE INVENTARIO TAT'!F$1)</f>
        <v>0</v>
      </c>
      <c r="G1244">
        <f>+SUMIFS(inv!$D$1:$D$1200,inv!$A$1:$A$1200,$B1244,inv!$T$1:$T$1200,$A1244,inv!$U$1:$U$1200,'DIAS DE INVENTARIO TAT'!G$1)</f>
        <v>0</v>
      </c>
      <c r="H1244">
        <f>+SUMIFS(inv!$D$1:$D$1200,inv!$A$1:$A$1200,$B1244,inv!$T$1:$T$1200,$A1244,inv!$U$1:$U$1200,'DIAS DE INVENTARIO TAT'!H$1)</f>
        <v>0</v>
      </c>
      <c r="I1244">
        <f>+SUMIFS(inv!$D$1:$D$1200,inv!$A$1:$A$1200,$B1244,inv!$T$1:$T$1200,$A1244,inv!$U$1:$U$1200,'DIAS DE INVENTARIO TAT'!I$1)</f>
        <v>0</v>
      </c>
      <c r="J1244">
        <f>+SUMIFS(inv!$D$1:$D$1200,inv!$A$1:$A$1200,$B1244,inv!$T$1:$T$1200,$A1244,inv!$U$1:$U$1200,'DIAS DE INVENTARIO TAT'!J$1)</f>
        <v>0</v>
      </c>
      <c r="K1244">
        <f>+SUMIFS(inv!$D$1:$D$1200,inv!$A$1:$A$1200,$B1244,inv!$T$1:$T$1200,$A1244,inv!$U$1:$U$1200,'DIAS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+SUMIFS(inv!$D$1:$D$1200,inv!$A$1:$A$1200,$B1245,inv!$T$1:$T$1200,$A1245,inv!$U$1:$U$1200,'DIAS DE INVENTARIO TAT'!E$1)</f>
        <v>0</v>
      </c>
      <c r="F1245">
        <f>+SUMIFS(inv!$D$1:$D$1200,inv!$A$1:$A$1200,$B1245,inv!$T$1:$T$1200,$A1245,inv!$U$1:$U$1200,'DIAS DE INVENTARIO TAT'!F$1)</f>
        <v>0</v>
      </c>
      <c r="G1245">
        <f>+SUMIFS(inv!$D$1:$D$1200,inv!$A$1:$A$1200,$B1245,inv!$T$1:$T$1200,$A1245,inv!$U$1:$U$1200,'DIAS DE INVENTARIO TAT'!G$1)</f>
        <v>0</v>
      </c>
      <c r="H1245">
        <f>+SUMIFS(inv!$D$1:$D$1200,inv!$A$1:$A$1200,$B1245,inv!$T$1:$T$1200,$A1245,inv!$U$1:$U$1200,'DIAS DE INVENTARIO TAT'!H$1)</f>
        <v>0</v>
      </c>
      <c r="I1245">
        <f>+SUMIFS(inv!$D$1:$D$1200,inv!$A$1:$A$1200,$B1245,inv!$T$1:$T$1200,$A1245,inv!$U$1:$U$1200,'DIAS DE INVENTARIO TAT'!I$1)</f>
        <v>0</v>
      </c>
      <c r="J1245">
        <f>+SUMIFS(inv!$D$1:$D$1200,inv!$A$1:$A$1200,$B1245,inv!$T$1:$T$1200,$A1245,inv!$U$1:$U$1200,'DIAS DE INVENTARIO TAT'!J$1)</f>
        <v>0</v>
      </c>
      <c r="K1245">
        <f>+SUMIFS(inv!$D$1:$D$1200,inv!$A$1:$A$1200,$B1245,inv!$T$1:$T$1200,$A1245,inv!$U$1:$U$1200,'DIAS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+SUMIFS(inv!$D$1:$D$1200,inv!$A$1:$A$1200,$B1246,inv!$T$1:$T$1200,$A1246,inv!$U$1:$U$1200,'DIAS DE INVENTARIO TAT'!E$1)</f>
        <v>0</v>
      </c>
      <c r="F1246">
        <f>+SUMIFS(inv!$D$1:$D$1200,inv!$A$1:$A$1200,$B1246,inv!$T$1:$T$1200,$A1246,inv!$U$1:$U$1200,'DIAS DE INVENTARIO TAT'!F$1)</f>
        <v>0</v>
      </c>
      <c r="G1246">
        <f>+SUMIFS(inv!$D$1:$D$1200,inv!$A$1:$A$1200,$B1246,inv!$T$1:$T$1200,$A1246,inv!$U$1:$U$1200,'DIAS DE INVENTARIO TAT'!G$1)</f>
        <v>0</v>
      </c>
      <c r="H1246">
        <f>+SUMIFS(inv!$D$1:$D$1200,inv!$A$1:$A$1200,$B1246,inv!$T$1:$T$1200,$A1246,inv!$U$1:$U$1200,'DIAS DE INVENTARIO TAT'!H$1)</f>
        <v>0</v>
      </c>
      <c r="I1246">
        <f>+SUMIFS(inv!$D$1:$D$1200,inv!$A$1:$A$1200,$B1246,inv!$T$1:$T$1200,$A1246,inv!$U$1:$U$1200,'DIAS DE INVENTARIO TAT'!I$1)</f>
        <v>0</v>
      </c>
      <c r="J1246">
        <f>+SUMIFS(inv!$D$1:$D$1200,inv!$A$1:$A$1200,$B1246,inv!$T$1:$T$1200,$A1246,inv!$U$1:$U$1200,'DIAS DE INVENTARIO TAT'!J$1)</f>
        <v>0</v>
      </c>
      <c r="K1246">
        <f>+SUMIFS(inv!$D$1:$D$1200,inv!$A$1:$A$1200,$B1246,inv!$T$1:$T$1200,$A1246,inv!$U$1:$U$1200,'DIAS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+SUMIFS(inv!$D$1:$D$1200,inv!$A$1:$A$1200,$B1247,inv!$T$1:$T$1200,$A1247,inv!$U$1:$U$1200,'DIAS DE INVENTARIO TAT'!E$1)</f>
        <v>0</v>
      </c>
      <c r="F1247">
        <f>+SUMIFS(inv!$D$1:$D$1200,inv!$A$1:$A$1200,$B1247,inv!$T$1:$T$1200,$A1247,inv!$U$1:$U$1200,'DIAS DE INVENTARIO TAT'!F$1)</f>
        <v>0</v>
      </c>
      <c r="G1247">
        <f>+SUMIFS(inv!$D$1:$D$1200,inv!$A$1:$A$1200,$B1247,inv!$T$1:$T$1200,$A1247,inv!$U$1:$U$1200,'DIAS DE INVENTARIO TAT'!G$1)</f>
        <v>0</v>
      </c>
      <c r="H1247">
        <f>+SUMIFS(inv!$D$1:$D$1200,inv!$A$1:$A$1200,$B1247,inv!$T$1:$T$1200,$A1247,inv!$U$1:$U$1200,'DIAS DE INVENTARIO TAT'!H$1)</f>
        <v>0</v>
      </c>
      <c r="I1247">
        <f>+SUMIFS(inv!$D$1:$D$1200,inv!$A$1:$A$1200,$B1247,inv!$T$1:$T$1200,$A1247,inv!$U$1:$U$1200,'DIAS DE INVENTARIO TAT'!I$1)</f>
        <v>0</v>
      </c>
      <c r="J1247">
        <f>+SUMIFS(inv!$D$1:$D$1200,inv!$A$1:$A$1200,$B1247,inv!$T$1:$T$1200,$A1247,inv!$U$1:$U$1200,'DIAS DE INVENTARIO TAT'!J$1)</f>
        <v>0</v>
      </c>
      <c r="K1247">
        <f>+SUMIFS(inv!$D$1:$D$1200,inv!$A$1:$A$1200,$B1247,inv!$T$1:$T$1200,$A1247,inv!$U$1:$U$1200,'DIAS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+SUMIFS(inv!$D$1:$D$1200,inv!$A$1:$A$1200,$B1248,inv!$T$1:$T$1200,$A1248,inv!$U$1:$U$1200,'DIAS DE INVENTARIO TAT'!E$1)</f>
        <v>0</v>
      </c>
      <c r="F1248">
        <f>+SUMIFS(inv!$D$1:$D$1200,inv!$A$1:$A$1200,$B1248,inv!$T$1:$T$1200,$A1248,inv!$U$1:$U$1200,'DIAS DE INVENTARIO TAT'!F$1)</f>
        <v>0</v>
      </c>
      <c r="G1248">
        <f>+SUMIFS(inv!$D$1:$D$1200,inv!$A$1:$A$1200,$B1248,inv!$T$1:$T$1200,$A1248,inv!$U$1:$U$1200,'DIAS DE INVENTARIO TAT'!G$1)</f>
        <v>0</v>
      </c>
      <c r="H1248">
        <f>+SUMIFS(inv!$D$1:$D$1200,inv!$A$1:$A$1200,$B1248,inv!$T$1:$T$1200,$A1248,inv!$U$1:$U$1200,'DIAS DE INVENTARIO TAT'!H$1)</f>
        <v>0</v>
      </c>
      <c r="I1248">
        <f>+SUMIFS(inv!$D$1:$D$1200,inv!$A$1:$A$1200,$B1248,inv!$T$1:$T$1200,$A1248,inv!$U$1:$U$1200,'DIAS DE INVENTARIO TAT'!I$1)</f>
        <v>0</v>
      </c>
      <c r="J1248">
        <f>+SUMIFS(inv!$D$1:$D$1200,inv!$A$1:$A$1200,$B1248,inv!$T$1:$T$1200,$A1248,inv!$U$1:$U$1200,'DIAS DE INVENTARIO TAT'!J$1)</f>
        <v>0</v>
      </c>
      <c r="K1248">
        <f>+SUMIFS(inv!$D$1:$D$1200,inv!$A$1:$A$1200,$B1248,inv!$T$1:$T$1200,$A1248,inv!$U$1:$U$1200,'DIAS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+SUMIFS(inv!$D$1:$D$1200,inv!$A$1:$A$1200,$B1249,inv!$T$1:$T$1200,$A1249,inv!$U$1:$U$1200,'DIAS DE INVENTARIO TAT'!E$1)</f>
        <v>0</v>
      </c>
      <c r="F1249">
        <f>+SUMIFS(inv!$D$1:$D$1200,inv!$A$1:$A$1200,$B1249,inv!$T$1:$T$1200,$A1249,inv!$U$1:$U$1200,'DIAS DE INVENTARIO TAT'!F$1)</f>
        <v>0</v>
      </c>
      <c r="G1249">
        <f>+SUMIFS(inv!$D$1:$D$1200,inv!$A$1:$A$1200,$B1249,inv!$T$1:$T$1200,$A1249,inv!$U$1:$U$1200,'DIAS DE INVENTARIO TAT'!G$1)</f>
        <v>0</v>
      </c>
      <c r="H1249">
        <f>+SUMIFS(inv!$D$1:$D$1200,inv!$A$1:$A$1200,$B1249,inv!$T$1:$T$1200,$A1249,inv!$U$1:$U$1200,'DIAS DE INVENTARIO TAT'!H$1)</f>
        <v>0</v>
      </c>
      <c r="I1249">
        <f>+SUMIFS(inv!$D$1:$D$1200,inv!$A$1:$A$1200,$B1249,inv!$T$1:$T$1200,$A1249,inv!$U$1:$U$1200,'DIAS DE INVENTARIO TAT'!I$1)</f>
        <v>0</v>
      </c>
      <c r="J1249">
        <f>+SUMIFS(inv!$D$1:$D$1200,inv!$A$1:$A$1200,$B1249,inv!$T$1:$T$1200,$A1249,inv!$U$1:$U$1200,'DIAS DE INVENTARIO TAT'!J$1)</f>
        <v>0</v>
      </c>
      <c r="K1249">
        <f>+SUMIFS(inv!$D$1:$D$1200,inv!$A$1:$A$1200,$B1249,inv!$T$1:$T$1200,$A1249,inv!$U$1:$U$1200,'DIAS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+SUMIFS(inv!$D$1:$D$1200,inv!$A$1:$A$1200,$B1250,inv!$T$1:$T$1200,$A1250,inv!$U$1:$U$1200,'DIAS DE INVENTARIO TAT'!E$1)</f>
        <v>0</v>
      </c>
      <c r="F1250">
        <f>+SUMIFS(inv!$D$1:$D$1200,inv!$A$1:$A$1200,$B1250,inv!$T$1:$T$1200,$A1250,inv!$U$1:$U$1200,'DIAS DE INVENTARIO TAT'!F$1)</f>
        <v>0</v>
      </c>
      <c r="G1250">
        <f>+SUMIFS(inv!$D$1:$D$1200,inv!$A$1:$A$1200,$B1250,inv!$T$1:$T$1200,$A1250,inv!$U$1:$U$1200,'DIAS DE INVENTARIO TAT'!G$1)</f>
        <v>0</v>
      </c>
      <c r="H1250">
        <f>+SUMIFS(inv!$D$1:$D$1200,inv!$A$1:$A$1200,$B1250,inv!$T$1:$T$1200,$A1250,inv!$U$1:$U$1200,'DIAS DE INVENTARIO TAT'!H$1)</f>
        <v>0</v>
      </c>
      <c r="I1250">
        <f>+SUMIFS(inv!$D$1:$D$1200,inv!$A$1:$A$1200,$B1250,inv!$T$1:$T$1200,$A1250,inv!$U$1:$U$1200,'DIAS DE INVENTARIO TAT'!I$1)</f>
        <v>0</v>
      </c>
      <c r="J1250">
        <f>+SUMIFS(inv!$D$1:$D$1200,inv!$A$1:$A$1200,$B1250,inv!$T$1:$T$1200,$A1250,inv!$U$1:$U$1200,'DIAS DE INVENTARIO TAT'!J$1)</f>
        <v>0</v>
      </c>
      <c r="K1250">
        <f>+SUMIFS(inv!$D$1:$D$1200,inv!$A$1:$A$1200,$B1250,inv!$T$1:$T$1200,$A1250,inv!$U$1:$U$1200,'DIAS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+SUMIFS(inv!$D$1:$D$1200,inv!$A$1:$A$1200,$B1251,inv!$T$1:$T$1200,$A1251,inv!$U$1:$U$1200,'DIAS DE INVENTARIO TAT'!E$1)</f>
        <v>0</v>
      </c>
      <c r="F1251">
        <f>+SUMIFS(inv!$D$1:$D$1200,inv!$A$1:$A$1200,$B1251,inv!$T$1:$T$1200,$A1251,inv!$U$1:$U$1200,'DIAS DE INVENTARIO TAT'!F$1)</f>
        <v>0</v>
      </c>
      <c r="G1251">
        <f>+SUMIFS(inv!$D$1:$D$1200,inv!$A$1:$A$1200,$B1251,inv!$T$1:$T$1200,$A1251,inv!$U$1:$U$1200,'DIAS DE INVENTARIO TAT'!G$1)</f>
        <v>0</v>
      </c>
      <c r="H1251">
        <f>+SUMIFS(inv!$D$1:$D$1200,inv!$A$1:$A$1200,$B1251,inv!$T$1:$T$1200,$A1251,inv!$U$1:$U$1200,'DIAS DE INVENTARIO TAT'!H$1)</f>
        <v>0</v>
      </c>
      <c r="I1251">
        <f>+SUMIFS(inv!$D$1:$D$1200,inv!$A$1:$A$1200,$B1251,inv!$T$1:$T$1200,$A1251,inv!$U$1:$U$1200,'DIAS DE INVENTARIO TAT'!I$1)</f>
        <v>0</v>
      </c>
      <c r="J1251">
        <f>+SUMIFS(inv!$D$1:$D$1200,inv!$A$1:$A$1200,$B1251,inv!$T$1:$T$1200,$A1251,inv!$U$1:$U$1200,'DIAS DE INVENTARIO TAT'!J$1)</f>
        <v>0</v>
      </c>
      <c r="K1251">
        <f>+SUMIFS(inv!$D$1:$D$1200,inv!$A$1:$A$1200,$B1251,inv!$T$1:$T$1200,$A1251,inv!$U$1:$U$1200,'DIAS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+SUMIFS(inv!$D$1:$D$1200,inv!$A$1:$A$1200,$B1252,inv!$T$1:$T$1200,$A1252,inv!$U$1:$U$1200,'DIAS DE INVENTARIO TAT'!E$1)</f>
        <v>0</v>
      </c>
      <c r="F1252">
        <f>+SUMIFS(inv!$D$1:$D$1200,inv!$A$1:$A$1200,$B1252,inv!$T$1:$T$1200,$A1252,inv!$U$1:$U$1200,'DIAS DE INVENTARIO TAT'!F$1)</f>
        <v>0</v>
      </c>
      <c r="G1252">
        <f>+SUMIFS(inv!$D$1:$D$1200,inv!$A$1:$A$1200,$B1252,inv!$T$1:$T$1200,$A1252,inv!$U$1:$U$1200,'DIAS DE INVENTARIO TAT'!G$1)</f>
        <v>0</v>
      </c>
      <c r="H1252">
        <f>+SUMIFS(inv!$D$1:$D$1200,inv!$A$1:$A$1200,$B1252,inv!$T$1:$T$1200,$A1252,inv!$U$1:$U$1200,'DIAS DE INVENTARIO TAT'!H$1)</f>
        <v>0</v>
      </c>
      <c r="I1252">
        <f>+SUMIFS(inv!$D$1:$D$1200,inv!$A$1:$A$1200,$B1252,inv!$T$1:$T$1200,$A1252,inv!$U$1:$U$1200,'DIAS DE INVENTARIO TAT'!I$1)</f>
        <v>0</v>
      </c>
      <c r="J1252">
        <f>+SUMIFS(inv!$D$1:$D$1200,inv!$A$1:$A$1200,$B1252,inv!$T$1:$T$1200,$A1252,inv!$U$1:$U$1200,'DIAS DE INVENTARIO TAT'!J$1)</f>
        <v>0</v>
      </c>
      <c r="K1252">
        <f>+SUMIFS(inv!$D$1:$D$1200,inv!$A$1:$A$1200,$B1252,inv!$T$1:$T$1200,$A1252,inv!$U$1:$U$1200,'DIAS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+SUMIFS(inv!$D$1:$D$1200,inv!$A$1:$A$1200,$B1253,inv!$T$1:$T$1200,$A1253,inv!$U$1:$U$1200,'DIAS DE INVENTARIO TAT'!E$1)</f>
        <v>0</v>
      </c>
      <c r="F1253">
        <f>+SUMIFS(inv!$D$1:$D$1200,inv!$A$1:$A$1200,$B1253,inv!$T$1:$T$1200,$A1253,inv!$U$1:$U$1200,'DIAS DE INVENTARIO TAT'!F$1)</f>
        <v>0</v>
      </c>
      <c r="G1253">
        <f>+SUMIFS(inv!$D$1:$D$1200,inv!$A$1:$A$1200,$B1253,inv!$T$1:$T$1200,$A1253,inv!$U$1:$U$1200,'DIAS DE INVENTARIO TAT'!G$1)</f>
        <v>0</v>
      </c>
      <c r="H1253">
        <f>+SUMIFS(inv!$D$1:$D$1200,inv!$A$1:$A$1200,$B1253,inv!$T$1:$T$1200,$A1253,inv!$U$1:$U$1200,'DIAS DE INVENTARIO TAT'!H$1)</f>
        <v>0</v>
      </c>
      <c r="I1253">
        <f>+SUMIFS(inv!$D$1:$D$1200,inv!$A$1:$A$1200,$B1253,inv!$T$1:$T$1200,$A1253,inv!$U$1:$U$1200,'DIAS DE INVENTARIO TAT'!I$1)</f>
        <v>0</v>
      </c>
      <c r="J1253">
        <f>+SUMIFS(inv!$D$1:$D$1200,inv!$A$1:$A$1200,$B1253,inv!$T$1:$T$1200,$A1253,inv!$U$1:$U$1200,'DIAS DE INVENTARIO TAT'!J$1)</f>
        <v>0</v>
      </c>
      <c r="K1253">
        <f>+SUMIFS(inv!$D$1:$D$1200,inv!$A$1:$A$1200,$B1253,inv!$T$1:$T$1200,$A1253,inv!$U$1:$U$1200,'DIAS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+SUMIFS(inv!$D$1:$D$1200,inv!$A$1:$A$1200,$B1254,inv!$T$1:$T$1200,$A1254,inv!$U$1:$U$1200,'DIAS DE INVENTARIO TAT'!E$1)</f>
        <v>0</v>
      </c>
      <c r="F1254">
        <f>+SUMIFS(inv!$D$1:$D$1200,inv!$A$1:$A$1200,$B1254,inv!$T$1:$T$1200,$A1254,inv!$U$1:$U$1200,'DIAS DE INVENTARIO TAT'!F$1)</f>
        <v>0</v>
      </c>
      <c r="G1254">
        <f>+SUMIFS(inv!$D$1:$D$1200,inv!$A$1:$A$1200,$B1254,inv!$T$1:$T$1200,$A1254,inv!$U$1:$U$1200,'DIAS DE INVENTARIO TAT'!G$1)</f>
        <v>0</v>
      </c>
      <c r="H1254">
        <f>+SUMIFS(inv!$D$1:$D$1200,inv!$A$1:$A$1200,$B1254,inv!$T$1:$T$1200,$A1254,inv!$U$1:$U$1200,'DIAS DE INVENTARIO TAT'!H$1)</f>
        <v>0</v>
      </c>
      <c r="I1254">
        <f>+SUMIFS(inv!$D$1:$D$1200,inv!$A$1:$A$1200,$B1254,inv!$T$1:$T$1200,$A1254,inv!$U$1:$U$1200,'DIAS DE INVENTARIO TAT'!I$1)</f>
        <v>0</v>
      </c>
      <c r="J1254">
        <f>+SUMIFS(inv!$D$1:$D$1200,inv!$A$1:$A$1200,$B1254,inv!$T$1:$T$1200,$A1254,inv!$U$1:$U$1200,'DIAS DE INVENTARIO TAT'!J$1)</f>
        <v>0</v>
      </c>
      <c r="K1254">
        <f>+SUMIFS(inv!$D$1:$D$1200,inv!$A$1:$A$1200,$B1254,inv!$T$1:$T$1200,$A1254,inv!$U$1:$U$1200,'DIAS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+SUMIFS(inv!$D$1:$D$1200,inv!$A$1:$A$1200,$B1255,inv!$T$1:$T$1200,$A1255,inv!$U$1:$U$1200,'DIAS DE INVENTARIO TAT'!E$1)</f>
        <v>0</v>
      </c>
      <c r="F1255">
        <f>+SUMIFS(inv!$D$1:$D$1200,inv!$A$1:$A$1200,$B1255,inv!$T$1:$T$1200,$A1255,inv!$U$1:$U$1200,'DIAS DE INVENTARIO TAT'!F$1)</f>
        <v>0</v>
      </c>
      <c r="G1255">
        <f>+SUMIFS(inv!$D$1:$D$1200,inv!$A$1:$A$1200,$B1255,inv!$T$1:$T$1200,$A1255,inv!$U$1:$U$1200,'DIAS DE INVENTARIO TAT'!G$1)</f>
        <v>0</v>
      </c>
      <c r="H1255">
        <f>+SUMIFS(inv!$D$1:$D$1200,inv!$A$1:$A$1200,$B1255,inv!$T$1:$T$1200,$A1255,inv!$U$1:$U$1200,'DIAS DE INVENTARIO TAT'!H$1)</f>
        <v>0</v>
      </c>
      <c r="I1255">
        <f>+SUMIFS(inv!$D$1:$D$1200,inv!$A$1:$A$1200,$B1255,inv!$T$1:$T$1200,$A1255,inv!$U$1:$U$1200,'DIAS DE INVENTARIO TAT'!I$1)</f>
        <v>0</v>
      </c>
      <c r="J1255">
        <f>+SUMIFS(inv!$D$1:$D$1200,inv!$A$1:$A$1200,$B1255,inv!$T$1:$T$1200,$A1255,inv!$U$1:$U$1200,'DIAS DE INVENTARIO TAT'!J$1)</f>
        <v>0</v>
      </c>
      <c r="K1255">
        <f>+SUMIFS(inv!$D$1:$D$1200,inv!$A$1:$A$1200,$B1255,inv!$T$1:$T$1200,$A1255,inv!$U$1:$U$1200,'DIAS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+SUMIFS(inv!$D$1:$D$1200,inv!$A$1:$A$1200,$B1256,inv!$T$1:$T$1200,$A1256,inv!$U$1:$U$1200,'DIAS DE INVENTARIO TAT'!E$1)</f>
        <v>0</v>
      </c>
      <c r="F1256">
        <f>+SUMIFS(inv!$D$1:$D$1200,inv!$A$1:$A$1200,$B1256,inv!$T$1:$T$1200,$A1256,inv!$U$1:$U$1200,'DIAS DE INVENTARIO TAT'!F$1)</f>
        <v>0</v>
      </c>
      <c r="G1256">
        <f>+SUMIFS(inv!$D$1:$D$1200,inv!$A$1:$A$1200,$B1256,inv!$T$1:$T$1200,$A1256,inv!$U$1:$U$1200,'DIAS DE INVENTARIO TAT'!G$1)</f>
        <v>0</v>
      </c>
      <c r="H1256">
        <f>+SUMIFS(inv!$D$1:$D$1200,inv!$A$1:$A$1200,$B1256,inv!$T$1:$T$1200,$A1256,inv!$U$1:$U$1200,'DIAS DE INVENTARIO TAT'!H$1)</f>
        <v>0</v>
      </c>
      <c r="I1256">
        <f>+SUMIFS(inv!$D$1:$D$1200,inv!$A$1:$A$1200,$B1256,inv!$T$1:$T$1200,$A1256,inv!$U$1:$U$1200,'DIAS DE INVENTARIO TAT'!I$1)</f>
        <v>0</v>
      </c>
      <c r="J1256">
        <f>+SUMIFS(inv!$D$1:$D$1200,inv!$A$1:$A$1200,$B1256,inv!$T$1:$T$1200,$A1256,inv!$U$1:$U$1200,'DIAS DE INVENTARIO TAT'!J$1)</f>
        <v>0</v>
      </c>
      <c r="K1256">
        <f>+SUMIFS(inv!$D$1:$D$1200,inv!$A$1:$A$1200,$B1256,inv!$T$1:$T$1200,$A1256,inv!$U$1:$U$1200,'DIAS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+SUMIFS(inv!$D$1:$D$1200,inv!$A$1:$A$1200,$B1257,inv!$T$1:$T$1200,$A1257,inv!$U$1:$U$1200,'DIAS DE INVENTARIO TAT'!E$1)</f>
        <v>0</v>
      </c>
      <c r="F1257">
        <f>+SUMIFS(inv!$D$1:$D$1200,inv!$A$1:$A$1200,$B1257,inv!$T$1:$T$1200,$A1257,inv!$U$1:$U$1200,'DIAS DE INVENTARIO TAT'!F$1)</f>
        <v>0</v>
      </c>
      <c r="G1257">
        <f>+SUMIFS(inv!$D$1:$D$1200,inv!$A$1:$A$1200,$B1257,inv!$T$1:$T$1200,$A1257,inv!$U$1:$U$1200,'DIAS DE INVENTARIO TAT'!G$1)</f>
        <v>0</v>
      </c>
      <c r="H1257">
        <f>+SUMIFS(inv!$D$1:$D$1200,inv!$A$1:$A$1200,$B1257,inv!$T$1:$T$1200,$A1257,inv!$U$1:$U$1200,'DIAS DE INVENTARIO TAT'!H$1)</f>
        <v>0</v>
      </c>
      <c r="I1257">
        <f>+SUMIFS(inv!$D$1:$D$1200,inv!$A$1:$A$1200,$B1257,inv!$T$1:$T$1200,$A1257,inv!$U$1:$U$1200,'DIAS DE INVENTARIO TAT'!I$1)</f>
        <v>0</v>
      </c>
      <c r="J1257">
        <f>+SUMIFS(inv!$D$1:$D$1200,inv!$A$1:$A$1200,$B1257,inv!$T$1:$T$1200,$A1257,inv!$U$1:$U$1200,'DIAS DE INVENTARIO TAT'!J$1)</f>
        <v>0</v>
      </c>
      <c r="K1257">
        <f>+SUMIFS(inv!$D$1:$D$1200,inv!$A$1:$A$1200,$B1257,inv!$T$1:$T$1200,$A1257,inv!$U$1:$U$1200,'DIAS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+SUMIFS(inv!$D$1:$D$1200,inv!$A$1:$A$1200,$B1258,inv!$T$1:$T$1200,$A1258,inv!$U$1:$U$1200,'DIAS DE INVENTARIO TAT'!E$1)</f>
        <v>0</v>
      </c>
      <c r="F1258">
        <f>+SUMIFS(inv!$D$1:$D$1200,inv!$A$1:$A$1200,$B1258,inv!$T$1:$T$1200,$A1258,inv!$U$1:$U$1200,'DIAS DE INVENTARIO TAT'!F$1)</f>
        <v>0</v>
      </c>
      <c r="G1258">
        <f>+SUMIFS(inv!$D$1:$D$1200,inv!$A$1:$A$1200,$B1258,inv!$T$1:$T$1200,$A1258,inv!$U$1:$U$1200,'DIAS DE INVENTARIO TAT'!G$1)</f>
        <v>0</v>
      </c>
      <c r="H1258">
        <f>+SUMIFS(inv!$D$1:$D$1200,inv!$A$1:$A$1200,$B1258,inv!$T$1:$T$1200,$A1258,inv!$U$1:$U$1200,'DIAS DE INVENTARIO TAT'!H$1)</f>
        <v>0</v>
      </c>
      <c r="I1258">
        <f>+SUMIFS(inv!$D$1:$D$1200,inv!$A$1:$A$1200,$B1258,inv!$T$1:$T$1200,$A1258,inv!$U$1:$U$1200,'DIAS DE INVENTARIO TAT'!I$1)</f>
        <v>0</v>
      </c>
      <c r="J1258">
        <f>+SUMIFS(inv!$D$1:$D$1200,inv!$A$1:$A$1200,$B1258,inv!$T$1:$T$1200,$A1258,inv!$U$1:$U$1200,'DIAS DE INVENTARIO TAT'!J$1)</f>
        <v>0</v>
      </c>
      <c r="K1258">
        <f>+SUMIFS(inv!$D$1:$D$1200,inv!$A$1:$A$1200,$B1258,inv!$T$1:$T$1200,$A1258,inv!$U$1:$U$1200,'DIAS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+SUMIFS(inv!$D$1:$D$1200,inv!$A$1:$A$1200,$B1259,inv!$T$1:$T$1200,$A1259,inv!$U$1:$U$1200,'DIAS DE INVENTARIO TAT'!E$1)</f>
        <v>0</v>
      </c>
      <c r="F1259">
        <f>+SUMIFS(inv!$D$1:$D$1200,inv!$A$1:$A$1200,$B1259,inv!$T$1:$T$1200,$A1259,inv!$U$1:$U$1200,'DIAS DE INVENTARIO TAT'!F$1)</f>
        <v>0</v>
      </c>
      <c r="G1259">
        <f>+SUMIFS(inv!$D$1:$D$1200,inv!$A$1:$A$1200,$B1259,inv!$T$1:$T$1200,$A1259,inv!$U$1:$U$1200,'DIAS DE INVENTARIO TAT'!G$1)</f>
        <v>0</v>
      </c>
      <c r="H1259">
        <f>+SUMIFS(inv!$D$1:$D$1200,inv!$A$1:$A$1200,$B1259,inv!$T$1:$T$1200,$A1259,inv!$U$1:$U$1200,'DIAS DE INVENTARIO TAT'!H$1)</f>
        <v>0</v>
      </c>
      <c r="I1259">
        <f>+SUMIFS(inv!$D$1:$D$1200,inv!$A$1:$A$1200,$B1259,inv!$T$1:$T$1200,$A1259,inv!$U$1:$U$1200,'DIAS DE INVENTARIO TAT'!I$1)</f>
        <v>0</v>
      </c>
      <c r="J1259">
        <f>+SUMIFS(inv!$D$1:$D$1200,inv!$A$1:$A$1200,$B1259,inv!$T$1:$T$1200,$A1259,inv!$U$1:$U$1200,'DIAS DE INVENTARIO TAT'!J$1)</f>
        <v>0</v>
      </c>
      <c r="K1259">
        <f>+SUMIFS(inv!$D$1:$D$1200,inv!$A$1:$A$1200,$B1259,inv!$T$1:$T$1200,$A1259,inv!$U$1:$U$1200,'DIAS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+SUMIFS(inv!$D$1:$D$1200,inv!$A$1:$A$1200,$B1260,inv!$T$1:$T$1200,$A1260,inv!$U$1:$U$1200,'DIAS DE INVENTARIO TAT'!E$1)</f>
        <v>0</v>
      </c>
      <c r="F1260">
        <f>+SUMIFS(inv!$D$1:$D$1200,inv!$A$1:$A$1200,$B1260,inv!$T$1:$T$1200,$A1260,inv!$U$1:$U$1200,'DIAS DE INVENTARIO TAT'!F$1)</f>
        <v>0</v>
      </c>
      <c r="G1260">
        <f>+SUMIFS(inv!$D$1:$D$1200,inv!$A$1:$A$1200,$B1260,inv!$T$1:$T$1200,$A1260,inv!$U$1:$U$1200,'DIAS DE INVENTARIO TAT'!G$1)</f>
        <v>0</v>
      </c>
      <c r="H1260">
        <f>+SUMIFS(inv!$D$1:$D$1200,inv!$A$1:$A$1200,$B1260,inv!$T$1:$T$1200,$A1260,inv!$U$1:$U$1200,'DIAS DE INVENTARIO TAT'!H$1)</f>
        <v>0</v>
      </c>
      <c r="I1260">
        <f>+SUMIFS(inv!$D$1:$D$1200,inv!$A$1:$A$1200,$B1260,inv!$T$1:$T$1200,$A1260,inv!$U$1:$U$1200,'DIAS DE INVENTARIO TAT'!I$1)</f>
        <v>0</v>
      </c>
      <c r="J1260">
        <f>+SUMIFS(inv!$D$1:$D$1200,inv!$A$1:$A$1200,$B1260,inv!$T$1:$T$1200,$A1260,inv!$U$1:$U$1200,'DIAS DE INVENTARIO TAT'!J$1)</f>
        <v>0</v>
      </c>
      <c r="K1260">
        <f>+SUMIFS(inv!$D$1:$D$1200,inv!$A$1:$A$1200,$B1260,inv!$T$1:$T$1200,$A1260,inv!$U$1:$U$1200,'DIAS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+SUMIFS(inv!$D$1:$D$1200,inv!$A$1:$A$1200,$B1261,inv!$T$1:$T$1200,$A1261,inv!$U$1:$U$1200,'DIAS DE INVENTARIO TAT'!E$1)</f>
        <v>0</v>
      </c>
      <c r="F1261">
        <f>+SUMIFS(inv!$D$1:$D$1200,inv!$A$1:$A$1200,$B1261,inv!$T$1:$T$1200,$A1261,inv!$U$1:$U$1200,'DIAS DE INVENTARIO TAT'!F$1)</f>
        <v>0</v>
      </c>
      <c r="G1261">
        <f>+SUMIFS(inv!$D$1:$D$1200,inv!$A$1:$A$1200,$B1261,inv!$T$1:$T$1200,$A1261,inv!$U$1:$U$1200,'DIAS DE INVENTARIO TAT'!G$1)</f>
        <v>0</v>
      </c>
      <c r="H1261">
        <f>+SUMIFS(inv!$D$1:$D$1200,inv!$A$1:$A$1200,$B1261,inv!$T$1:$T$1200,$A1261,inv!$U$1:$U$1200,'DIAS DE INVENTARIO TAT'!H$1)</f>
        <v>0</v>
      </c>
      <c r="I1261">
        <f>+SUMIFS(inv!$D$1:$D$1200,inv!$A$1:$A$1200,$B1261,inv!$T$1:$T$1200,$A1261,inv!$U$1:$U$1200,'DIAS DE INVENTARIO TAT'!I$1)</f>
        <v>0</v>
      </c>
      <c r="J1261">
        <f>+SUMIFS(inv!$D$1:$D$1200,inv!$A$1:$A$1200,$B1261,inv!$T$1:$T$1200,$A1261,inv!$U$1:$U$1200,'DIAS DE INVENTARIO TAT'!J$1)</f>
        <v>0</v>
      </c>
      <c r="K1261">
        <f>+SUMIFS(inv!$D$1:$D$1200,inv!$A$1:$A$1200,$B1261,inv!$T$1:$T$1200,$A1261,inv!$U$1:$U$1200,'DIAS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+SUMIFS(inv!$D$1:$D$1200,inv!$A$1:$A$1200,$B1262,inv!$T$1:$T$1200,$A1262,inv!$U$1:$U$1200,'DIAS DE INVENTARIO TAT'!E$1)</f>
        <v>0</v>
      </c>
      <c r="F1262">
        <f>+SUMIFS(inv!$D$1:$D$1200,inv!$A$1:$A$1200,$B1262,inv!$T$1:$T$1200,$A1262,inv!$U$1:$U$1200,'DIAS DE INVENTARIO TAT'!F$1)</f>
        <v>0</v>
      </c>
      <c r="G1262">
        <f>+SUMIFS(inv!$D$1:$D$1200,inv!$A$1:$A$1200,$B1262,inv!$T$1:$T$1200,$A1262,inv!$U$1:$U$1200,'DIAS DE INVENTARIO TAT'!G$1)</f>
        <v>0</v>
      </c>
      <c r="H1262">
        <f>+SUMIFS(inv!$D$1:$D$1200,inv!$A$1:$A$1200,$B1262,inv!$T$1:$T$1200,$A1262,inv!$U$1:$U$1200,'DIAS DE INVENTARIO TAT'!H$1)</f>
        <v>0</v>
      </c>
      <c r="I1262">
        <f>+SUMIFS(inv!$D$1:$D$1200,inv!$A$1:$A$1200,$B1262,inv!$T$1:$T$1200,$A1262,inv!$U$1:$U$1200,'DIAS DE INVENTARIO TAT'!I$1)</f>
        <v>0</v>
      </c>
      <c r="J1262">
        <f>+SUMIFS(inv!$D$1:$D$1200,inv!$A$1:$A$1200,$B1262,inv!$T$1:$T$1200,$A1262,inv!$U$1:$U$1200,'DIAS DE INVENTARIO TAT'!J$1)</f>
        <v>0</v>
      </c>
      <c r="K1262">
        <f>+SUMIFS(inv!$D$1:$D$1200,inv!$A$1:$A$1200,$B1262,inv!$T$1:$T$1200,$A1262,inv!$U$1:$U$1200,'DIAS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+SUMIFS(inv!$D$1:$D$1200,inv!$A$1:$A$1200,$B1263,inv!$T$1:$T$1200,$A1263,inv!$U$1:$U$1200,'DIAS DE INVENTARIO TAT'!E$1)</f>
        <v>0</v>
      </c>
      <c r="F1263">
        <f>+SUMIFS(inv!$D$1:$D$1200,inv!$A$1:$A$1200,$B1263,inv!$T$1:$T$1200,$A1263,inv!$U$1:$U$1200,'DIAS DE INVENTARIO TAT'!F$1)</f>
        <v>0</v>
      </c>
      <c r="G1263">
        <f>+SUMIFS(inv!$D$1:$D$1200,inv!$A$1:$A$1200,$B1263,inv!$T$1:$T$1200,$A1263,inv!$U$1:$U$1200,'DIAS DE INVENTARIO TAT'!G$1)</f>
        <v>0</v>
      </c>
      <c r="H1263">
        <f>+SUMIFS(inv!$D$1:$D$1200,inv!$A$1:$A$1200,$B1263,inv!$T$1:$T$1200,$A1263,inv!$U$1:$U$1200,'DIAS DE INVENTARIO TAT'!H$1)</f>
        <v>0</v>
      </c>
      <c r="I1263">
        <f>+SUMIFS(inv!$D$1:$D$1200,inv!$A$1:$A$1200,$B1263,inv!$T$1:$T$1200,$A1263,inv!$U$1:$U$1200,'DIAS DE INVENTARIO TAT'!I$1)</f>
        <v>0</v>
      </c>
      <c r="J1263">
        <f>+SUMIFS(inv!$D$1:$D$1200,inv!$A$1:$A$1200,$B1263,inv!$T$1:$T$1200,$A1263,inv!$U$1:$U$1200,'DIAS DE INVENTARIO TAT'!J$1)</f>
        <v>0</v>
      </c>
      <c r="K1263">
        <f>+SUMIFS(inv!$D$1:$D$1200,inv!$A$1:$A$1200,$B1263,inv!$T$1:$T$1200,$A1263,inv!$U$1:$U$1200,'DIAS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+SUMIFS(inv!$D$1:$D$1200,inv!$A$1:$A$1200,$B1264,inv!$T$1:$T$1200,$A1264,inv!$U$1:$U$1200,'DIAS DE INVENTARIO TAT'!E$1)</f>
        <v>0</v>
      </c>
      <c r="F1264">
        <f>+SUMIFS(inv!$D$1:$D$1200,inv!$A$1:$A$1200,$B1264,inv!$T$1:$T$1200,$A1264,inv!$U$1:$U$1200,'DIAS DE INVENTARIO TAT'!F$1)</f>
        <v>0</v>
      </c>
      <c r="G1264">
        <f>+SUMIFS(inv!$D$1:$D$1200,inv!$A$1:$A$1200,$B1264,inv!$T$1:$T$1200,$A1264,inv!$U$1:$U$1200,'DIAS DE INVENTARIO TAT'!G$1)</f>
        <v>0</v>
      </c>
      <c r="H1264">
        <f>+SUMIFS(inv!$D$1:$D$1200,inv!$A$1:$A$1200,$B1264,inv!$T$1:$T$1200,$A1264,inv!$U$1:$U$1200,'DIAS DE INVENTARIO TAT'!H$1)</f>
        <v>0</v>
      </c>
      <c r="I1264">
        <f>+SUMIFS(inv!$D$1:$D$1200,inv!$A$1:$A$1200,$B1264,inv!$T$1:$T$1200,$A1264,inv!$U$1:$U$1200,'DIAS DE INVENTARIO TAT'!I$1)</f>
        <v>0</v>
      </c>
      <c r="J1264">
        <f>+SUMIFS(inv!$D$1:$D$1200,inv!$A$1:$A$1200,$B1264,inv!$T$1:$T$1200,$A1264,inv!$U$1:$U$1200,'DIAS DE INVENTARIO TAT'!J$1)</f>
        <v>0</v>
      </c>
      <c r="K1264">
        <f>+SUMIFS(inv!$D$1:$D$1200,inv!$A$1:$A$1200,$B1264,inv!$T$1:$T$1200,$A1264,inv!$U$1:$U$1200,'DIAS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+SUMIFS(inv!$D$1:$D$1200,inv!$A$1:$A$1200,$B1265,inv!$T$1:$T$1200,$A1265,inv!$U$1:$U$1200,'DIAS DE INVENTARIO TAT'!E$1)</f>
        <v>0</v>
      </c>
      <c r="F1265">
        <f>+SUMIFS(inv!$D$1:$D$1200,inv!$A$1:$A$1200,$B1265,inv!$T$1:$T$1200,$A1265,inv!$U$1:$U$1200,'DIAS DE INVENTARIO TAT'!F$1)</f>
        <v>0</v>
      </c>
      <c r="G1265">
        <f>+SUMIFS(inv!$D$1:$D$1200,inv!$A$1:$A$1200,$B1265,inv!$T$1:$T$1200,$A1265,inv!$U$1:$U$1200,'DIAS DE INVENTARIO TAT'!G$1)</f>
        <v>0</v>
      </c>
      <c r="H1265">
        <f>+SUMIFS(inv!$D$1:$D$1200,inv!$A$1:$A$1200,$B1265,inv!$T$1:$T$1200,$A1265,inv!$U$1:$U$1200,'DIAS DE INVENTARIO TAT'!H$1)</f>
        <v>0</v>
      </c>
      <c r="I1265">
        <f>+SUMIFS(inv!$D$1:$D$1200,inv!$A$1:$A$1200,$B1265,inv!$T$1:$T$1200,$A1265,inv!$U$1:$U$1200,'DIAS DE INVENTARIO TAT'!I$1)</f>
        <v>0</v>
      </c>
      <c r="J1265">
        <f>+SUMIFS(inv!$D$1:$D$1200,inv!$A$1:$A$1200,$B1265,inv!$T$1:$T$1200,$A1265,inv!$U$1:$U$1200,'DIAS DE INVENTARIO TAT'!J$1)</f>
        <v>0</v>
      </c>
      <c r="K1265">
        <f>+SUMIFS(inv!$D$1:$D$1200,inv!$A$1:$A$1200,$B1265,inv!$T$1:$T$1200,$A1265,inv!$U$1:$U$1200,'DIAS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+SUMIFS(inv!$D$1:$D$1200,inv!$A$1:$A$1200,$B1266,inv!$T$1:$T$1200,$A1266,inv!$U$1:$U$1200,'DIAS DE INVENTARIO TAT'!E$1)</f>
        <v>0</v>
      </c>
      <c r="F1266">
        <f>+SUMIFS(inv!$D$1:$D$1200,inv!$A$1:$A$1200,$B1266,inv!$T$1:$T$1200,$A1266,inv!$U$1:$U$1200,'DIAS DE INVENTARIO TAT'!F$1)</f>
        <v>0</v>
      </c>
      <c r="G1266">
        <f>+SUMIFS(inv!$D$1:$D$1200,inv!$A$1:$A$1200,$B1266,inv!$T$1:$T$1200,$A1266,inv!$U$1:$U$1200,'DIAS DE INVENTARIO TAT'!G$1)</f>
        <v>0</v>
      </c>
      <c r="H1266">
        <f>+SUMIFS(inv!$D$1:$D$1200,inv!$A$1:$A$1200,$B1266,inv!$T$1:$T$1200,$A1266,inv!$U$1:$U$1200,'DIAS DE INVENTARIO TAT'!H$1)</f>
        <v>0</v>
      </c>
      <c r="I1266">
        <f>+SUMIFS(inv!$D$1:$D$1200,inv!$A$1:$A$1200,$B1266,inv!$T$1:$T$1200,$A1266,inv!$U$1:$U$1200,'DIAS DE INVENTARIO TAT'!I$1)</f>
        <v>0</v>
      </c>
      <c r="J1266">
        <f>+SUMIFS(inv!$D$1:$D$1200,inv!$A$1:$A$1200,$B1266,inv!$T$1:$T$1200,$A1266,inv!$U$1:$U$1200,'DIAS DE INVENTARIO TAT'!J$1)</f>
        <v>0</v>
      </c>
      <c r="K1266">
        <f>+SUMIFS(inv!$D$1:$D$1200,inv!$A$1:$A$1200,$B1266,inv!$T$1:$T$1200,$A1266,inv!$U$1:$U$1200,'DIAS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+SUMIFS(inv!$D$1:$D$1200,inv!$A$1:$A$1200,$B1267,inv!$T$1:$T$1200,$A1267,inv!$U$1:$U$1200,'DIAS DE INVENTARIO TAT'!E$1)</f>
        <v>0</v>
      </c>
      <c r="F1267">
        <f>+SUMIFS(inv!$D$1:$D$1200,inv!$A$1:$A$1200,$B1267,inv!$T$1:$T$1200,$A1267,inv!$U$1:$U$1200,'DIAS DE INVENTARIO TAT'!F$1)</f>
        <v>0</v>
      </c>
      <c r="G1267">
        <f>+SUMIFS(inv!$D$1:$D$1200,inv!$A$1:$A$1200,$B1267,inv!$T$1:$T$1200,$A1267,inv!$U$1:$U$1200,'DIAS DE INVENTARIO TAT'!G$1)</f>
        <v>0</v>
      </c>
      <c r="H1267">
        <f>+SUMIFS(inv!$D$1:$D$1200,inv!$A$1:$A$1200,$B1267,inv!$T$1:$T$1200,$A1267,inv!$U$1:$U$1200,'DIAS DE INVENTARIO TAT'!H$1)</f>
        <v>0</v>
      </c>
      <c r="I1267">
        <f>+SUMIFS(inv!$D$1:$D$1200,inv!$A$1:$A$1200,$B1267,inv!$T$1:$T$1200,$A1267,inv!$U$1:$U$1200,'DIAS DE INVENTARIO TAT'!I$1)</f>
        <v>0</v>
      </c>
      <c r="J1267">
        <f>+SUMIFS(inv!$D$1:$D$1200,inv!$A$1:$A$1200,$B1267,inv!$T$1:$T$1200,$A1267,inv!$U$1:$U$1200,'DIAS DE INVENTARIO TAT'!J$1)</f>
        <v>0</v>
      </c>
      <c r="K1267">
        <f>+SUMIFS(inv!$D$1:$D$1200,inv!$A$1:$A$1200,$B1267,inv!$T$1:$T$1200,$A1267,inv!$U$1:$U$1200,'DIAS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+SUMIFS(inv!$D$1:$D$1200,inv!$A$1:$A$1200,$B1268,inv!$T$1:$T$1200,$A1268,inv!$U$1:$U$1200,'DIAS DE INVENTARIO TAT'!E$1)</f>
        <v>0</v>
      </c>
      <c r="F1268">
        <f>+SUMIFS(inv!$D$1:$D$1200,inv!$A$1:$A$1200,$B1268,inv!$T$1:$T$1200,$A1268,inv!$U$1:$U$1200,'DIAS DE INVENTARIO TAT'!F$1)</f>
        <v>0</v>
      </c>
      <c r="G1268">
        <f>+SUMIFS(inv!$D$1:$D$1200,inv!$A$1:$A$1200,$B1268,inv!$T$1:$T$1200,$A1268,inv!$U$1:$U$1200,'DIAS DE INVENTARIO TAT'!G$1)</f>
        <v>0</v>
      </c>
      <c r="H1268">
        <f>+SUMIFS(inv!$D$1:$D$1200,inv!$A$1:$A$1200,$B1268,inv!$T$1:$T$1200,$A1268,inv!$U$1:$U$1200,'DIAS DE INVENTARIO TAT'!H$1)</f>
        <v>0</v>
      </c>
      <c r="I1268">
        <f>+SUMIFS(inv!$D$1:$D$1200,inv!$A$1:$A$1200,$B1268,inv!$T$1:$T$1200,$A1268,inv!$U$1:$U$1200,'DIAS DE INVENTARIO TAT'!I$1)</f>
        <v>0</v>
      </c>
      <c r="J1268">
        <f>+SUMIFS(inv!$D$1:$D$1200,inv!$A$1:$A$1200,$B1268,inv!$T$1:$T$1200,$A1268,inv!$U$1:$U$1200,'DIAS DE INVENTARIO TAT'!J$1)</f>
        <v>0</v>
      </c>
      <c r="K1268">
        <f>+SUMIFS(inv!$D$1:$D$1200,inv!$A$1:$A$1200,$B1268,inv!$T$1:$T$1200,$A1268,inv!$U$1:$U$1200,'DIAS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+SUMIFS(inv!$D$1:$D$1200,inv!$A$1:$A$1200,$B1269,inv!$T$1:$T$1200,$A1269,inv!$U$1:$U$1200,'DIAS DE INVENTARIO TAT'!E$1)</f>
        <v>0</v>
      </c>
      <c r="F1269">
        <f>+SUMIFS(inv!$D$1:$D$1200,inv!$A$1:$A$1200,$B1269,inv!$T$1:$T$1200,$A1269,inv!$U$1:$U$1200,'DIAS DE INVENTARIO TAT'!F$1)</f>
        <v>0</v>
      </c>
      <c r="G1269">
        <f>+SUMIFS(inv!$D$1:$D$1200,inv!$A$1:$A$1200,$B1269,inv!$T$1:$T$1200,$A1269,inv!$U$1:$U$1200,'DIAS DE INVENTARIO TAT'!G$1)</f>
        <v>0</v>
      </c>
      <c r="H1269">
        <f>+SUMIFS(inv!$D$1:$D$1200,inv!$A$1:$A$1200,$B1269,inv!$T$1:$T$1200,$A1269,inv!$U$1:$U$1200,'DIAS DE INVENTARIO TAT'!H$1)</f>
        <v>0</v>
      </c>
      <c r="I1269">
        <f>+SUMIFS(inv!$D$1:$D$1200,inv!$A$1:$A$1200,$B1269,inv!$T$1:$T$1200,$A1269,inv!$U$1:$U$1200,'DIAS DE INVENTARIO TAT'!I$1)</f>
        <v>0</v>
      </c>
      <c r="J1269">
        <f>+SUMIFS(inv!$D$1:$D$1200,inv!$A$1:$A$1200,$B1269,inv!$T$1:$T$1200,$A1269,inv!$U$1:$U$1200,'DIAS DE INVENTARIO TAT'!J$1)</f>
        <v>0</v>
      </c>
      <c r="K1269">
        <f>+SUMIFS(inv!$D$1:$D$1200,inv!$A$1:$A$1200,$B1269,inv!$T$1:$T$1200,$A1269,inv!$U$1:$U$1200,'DIAS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+SUMIFS(inv!$D$1:$D$1200,inv!$A$1:$A$1200,$B1270,inv!$T$1:$T$1200,$A1270,inv!$U$1:$U$1200,'DIAS DE INVENTARIO TAT'!E$1)</f>
        <v>0</v>
      </c>
      <c r="F1270">
        <f>+SUMIFS(inv!$D$1:$D$1200,inv!$A$1:$A$1200,$B1270,inv!$T$1:$T$1200,$A1270,inv!$U$1:$U$1200,'DIAS DE INVENTARIO TAT'!F$1)</f>
        <v>0</v>
      </c>
      <c r="G1270">
        <f>+SUMIFS(inv!$D$1:$D$1200,inv!$A$1:$A$1200,$B1270,inv!$T$1:$T$1200,$A1270,inv!$U$1:$U$1200,'DIAS DE INVENTARIO TAT'!G$1)</f>
        <v>0</v>
      </c>
      <c r="H1270">
        <f>+SUMIFS(inv!$D$1:$D$1200,inv!$A$1:$A$1200,$B1270,inv!$T$1:$T$1200,$A1270,inv!$U$1:$U$1200,'DIAS DE INVENTARIO TAT'!H$1)</f>
        <v>0</v>
      </c>
      <c r="I1270">
        <f>+SUMIFS(inv!$D$1:$D$1200,inv!$A$1:$A$1200,$B1270,inv!$T$1:$T$1200,$A1270,inv!$U$1:$U$1200,'DIAS DE INVENTARIO TAT'!I$1)</f>
        <v>0</v>
      </c>
      <c r="J1270">
        <f>+SUMIFS(inv!$D$1:$D$1200,inv!$A$1:$A$1200,$B1270,inv!$T$1:$T$1200,$A1270,inv!$U$1:$U$1200,'DIAS DE INVENTARIO TAT'!J$1)</f>
        <v>0</v>
      </c>
      <c r="K1270">
        <f>+SUMIFS(inv!$D$1:$D$1200,inv!$A$1:$A$1200,$B1270,inv!$T$1:$T$1200,$A1270,inv!$U$1:$U$1200,'DIAS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+SUMIFS(inv!$D$1:$D$1200,inv!$A$1:$A$1200,$B1271,inv!$T$1:$T$1200,$A1271,inv!$U$1:$U$1200,'DIAS DE INVENTARIO TAT'!E$1)</f>
        <v>0</v>
      </c>
      <c r="F1271">
        <f>+SUMIFS(inv!$D$1:$D$1200,inv!$A$1:$A$1200,$B1271,inv!$T$1:$T$1200,$A1271,inv!$U$1:$U$1200,'DIAS DE INVENTARIO TAT'!F$1)</f>
        <v>0</v>
      </c>
      <c r="G1271">
        <f>+SUMIFS(inv!$D$1:$D$1200,inv!$A$1:$A$1200,$B1271,inv!$T$1:$T$1200,$A1271,inv!$U$1:$U$1200,'DIAS DE INVENTARIO TAT'!G$1)</f>
        <v>0</v>
      </c>
      <c r="H1271">
        <f>+SUMIFS(inv!$D$1:$D$1200,inv!$A$1:$A$1200,$B1271,inv!$T$1:$T$1200,$A1271,inv!$U$1:$U$1200,'DIAS DE INVENTARIO TAT'!H$1)</f>
        <v>0</v>
      </c>
      <c r="I1271">
        <f>+SUMIFS(inv!$D$1:$D$1200,inv!$A$1:$A$1200,$B1271,inv!$T$1:$T$1200,$A1271,inv!$U$1:$U$1200,'DIAS DE INVENTARIO TAT'!I$1)</f>
        <v>0</v>
      </c>
      <c r="J1271">
        <f>+SUMIFS(inv!$D$1:$D$1200,inv!$A$1:$A$1200,$B1271,inv!$T$1:$T$1200,$A1271,inv!$U$1:$U$1200,'DIAS DE INVENTARIO TAT'!J$1)</f>
        <v>0</v>
      </c>
      <c r="K1271">
        <f>+SUMIFS(inv!$D$1:$D$1200,inv!$A$1:$A$1200,$B1271,inv!$T$1:$T$1200,$A1271,inv!$U$1:$U$1200,'DIAS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+SUMIFS(inv!$D$1:$D$1200,inv!$A$1:$A$1200,$B1272,inv!$T$1:$T$1200,$A1272,inv!$U$1:$U$1200,'DIAS DE INVENTARIO TAT'!E$1)</f>
        <v>0</v>
      </c>
      <c r="F1272">
        <f>+SUMIFS(inv!$D$1:$D$1200,inv!$A$1:$A$1200,$B1272,inv!$T$1:$T$1200,$A1272,inv!$U$1:$U$1200,'DIAS DE INVENTARIO TAT'!F$1)</f>
        <v>0</v>
      </c>
      <c r="G1272">
        <f>+SUMIFS(inv!$D$1:$D$1200,inv!$A$1:$A$1200,$B1272,inv!$T$1:$T$1200,$A1272,inv!$U$1:$U$1200,'DIAS DE INVENTARIO TAT'!G$1)</f>
        <v>0</v>
      </c>
      <c r="H1272">
        <f>+SUMIFS(inv!$D$1:$D$1200,inv!$A$1:$A$1200,$B1272,inv!$T$1:$T$1200,$A1272,inv!$U$1:$U$1200,'DIAS DE INVENTARIO TAT'!H$1)</f>
        <v>0</v>
      </c>
      <c r="I1272">
        <f>+SUMIFS(inv!$D$1:$D$1200,inv!$A$1:$A$1200,$B1272,inv!$T$1:$T$1200,$A1272,inv!$U$1:$U$1200,'DIAS DE INVENTARIO TAT'!I$1)</f>
        <v>0</v>
      </c>
      <c r="J1272">
        <f>+SUMIFS(inv!$D$1:$D$1200,inv!$A$1:$A$1200,$B1272,inv!$T$1:$T$1200,$A1272,inv!$U$1:$U$1200,'DIAS DE INVENTARIO TAT'!J$1)</f>
        <v>0</v>
      </c>
      <c r="K1272">
        <f>+SUMIFS(inv!$D$1:$D$1200,inv!$A$1:$A$1200,$B1272,inv!$T$1:$T$1200,$A1272,inv!$U$1:$U$1200,'DIAS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+SUMIFS(inv!$D$1:$D$1200,inv!$A$1:$A$1200,$B1273,inv!$T$1:$T$1200,$A1273,inv!$U$1:$U$1200,'DIAS DE INVENTARIO TAT'!E$1)</f>
        <v>0</v>
      </c>
      <c r="F1273">
        <f>+SUMIFS(inv!$D$1:$D$1200,inv!$A$1:$A$1200,$B1273,inv!$T$1:$T$1200,$A1273,inv!$U$1:$U$1200,'DIAS DE INVENTARIO TAT'!F$1)</f>
        <v>0</v>
      </c>
      <c r="G1273">
        <f>+SUMIFS(inv!$D$1:$D$1200,inv!$A$1:$A$1200,$B1273,inv!$T$1:$T$1200,$A1273,inv!$U$1:$U$1200,'DIAS DE INVENTARIO TAT'!G$1)</f>
        <v>0</v>
      </c>
      <c r="H1273">
        <f>+SUMIFS(inv!$D$1:$D$1200,inv!$A$1:$A$1200,$B1273,inv!$T$1:$T$1200,$A1273,inv!$U$1:$U$1200,'DIAS DE INVENTARIO TAT'!H$1)</f>
        <v>0</v>
      </c>
      <c r="I1273">
        <f>+SUMIFS(inv!$D$1:$D$1200,inv!$A$1:$A$1200,$B1273,inv!$T$1:$T$1200,$A1273,inv!$U$1:$U$1200,'DIAS DE INVENTARIO TAT'!I$1)</f>
        <v>0</v>
      </c>
      <c r="J1273">
        <f>+SUMIFS(inv!$D$1:$D$1200,inv!$A$1:$A$1200,$B1273,inv!$T$1:$T$1200,$A1273,inv!$U$1:$U$1200,'DIAS DE INVENTARIO TAT'!J$1)</f>
        <v>0</v>
      </c>
      <c r="K1273">
        <f>+SUMIFS(inv!$D$1:$D$1200,inv!$A$1:$A$1200,$B1273,inv!$T$1:$T$1200,$A1273,inv!$U$1:$U$1200,'DIAS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+SUMIFS(inv!$D$1:$D$1200,inv!$A$1:$A$1200,$B1274,inv!$T$1:$T$1200,$A1274,inv!$U$1:$U$1200,'DIAS DE INVENTARIO TAT'!E$1)</f>
        <v>0</v>
      </c>
      <c r="F1274">
        <f>+SUMIFS(inv!$D$1:$D$1200,inv!$A$1:$A$1200,$B1274,inv!$T$1:$T$1200,$A1274,inv!$U$1:$U$1200,'DIAS DE INVENTARIO TAT'!F$1)</f>
        <v>0</v>
      </c>
      <c r="G1274">
        <f>+SUMIFS(inv!$D$1:$D$1200,inv!$A$1:$A$1200,$B1274,inv!$T$1:$T$1200,$A1274,inv!$U$1:$U$1200,'DIAS DE INVENTARIO TAT'!G$1)</f>
        <v>0</v>
      </c>
      <c r="H1274">
        <f>+SUMIFS(inv!$D$1:$D$1200,inv!$A$1:$A$1200,$B1274,inv!$T$1:$T$1200,$A1274,inv!$U$1:$U$1200,'DIAS DE INVENTARIO TAT'!H$1)</f>
        <v>0</v>
      </c>
      <c r="I1274">
        <f>+SUMIFS(inv!$D$1:$D$1200,inv!$A$1:$A$1200,$B1274,inv!$T$1:$T$1200,$A1274,inv!$U$1:$U$1200,'DIAS DE INVENTARIO TAT'!I$1)</f>
        <v>0</v>
      </c>
      <c r="J1274">
        <f>+SUMIFS(inv!$D$1:$D$1200,inv!$A$1:$A$1200,$B1274,inv!$T$1:$T$1200,$A1274,inv!$U$1:$U$1200,'DIAS DE INVENTARIO TAT'!J$1)</f>
        <v>0</v>
      </c>
      <c r="K1274">
        <f>+SUMIFS(inv!$D$1:$D$1200,inv!$A$1:$A$1200,$B1274,inv!$T$1:$T$1200,$A1274,inv!$U$1:$U$1200,'DIAS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+SUMIFS(inv!$D$1:$D$1200,inv!$A$1:$A$1200,$B1275,inv!$T$1:$T$1200,$A1275,inv!$U$1:$U$1200,'DIAS DE INVENTARIO TAT'!E$1)</f>
        <v>0</v>
      </c>
      <c r="F1275">
        <f>+SUMIFS(inv!$D$1:$D$1200,inv!$A$1:$A$1200,$B1275,inv!$T$1:$T$1200,$A1275,inv!$U$1:$U$1200,'DIAS DE INVENTARIO TAT'!F$1)</f>
        <v>0</v>
      </c>
      <c r="G1275">
        <f>+SUMIFS(inv!$D$1:$D$1200,inv!$A$1:$A$1200,$B1275,inv!$T$1:$T$1200,$A1275,inv!$U$1:$U$1200,'DIAS DE INVENTARIO TAT'!G$1)</f>
        <v>0</v>
      </c>
      <c r="H1275">
        <f>+SUMIFS(inv!$D$1:$D$1200,inv!$A$1:$A$1200,$B1275,inv!$T$1:$T$1200,$A1275,inv!$U$1:$U$1200,'DIAS DE INVENTARIO TAT'!H$1)</f>
        <v>0</v>
      </c>
      <c r="I1275">
        <f>+SUMIFS(inv!$D$1:$D$1200,inv!$A$1:$A$1200,$B1275,inv!$T$1:$T$1200,$A1275,inv!$U$1:$U$1200,'DIAS DE INVENTARIO TAT'!I$1)</f>
        <v>0</v>
      </c>
      <c r="J1275">
        <f>+SUMIFS(inv!$D$1:$D$1200,inv!$A$1:$A$1200,$B1275,inv!$T$1:$T$1200,$A1275,inv!$U$1:$U$1200,'DIAS DE INVENTARIO TAT'!J$1)</f>
        <v>0</v>
      </c>
      <c r="K1275">
        <f>+SUMIFS(inv!$D$1:$D$1200,inv!$A$1:$A$1200,$B1275,inv!$T$1:$T$1200,$A1275,inv!$U$1:$U$1200,'DIAS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+SUMIFS(inv!$D$1:$D$1200,inv!$A$1:$A$1200,$B1276,inv!$T$1:$T$1200,$A1276,inv!$U$1:$U$1200,'DIAS DE INVENTARIO TAT'!E$1)</f>
        <v>0</v>
      </c>
      <c r="F1276">
        <f>+SUMIFS(inv!$D$1:$D$1200,inv!$A$1:$A$1200,$B1276,inv!$T$1:$T$1200,$A1276,inv!$U$1:$U$1200,'DIAS DE INVENTARIO TAT'!F$1)</f>
        <v>0</v>
      </c>
      <c r="G1276">
        <f>+SUMIFS(inv!$D$1:$D$1200,inv!$A$1:$A$1200,$B1276,inv!$T$1:$T$1200,$A1276,inv!$U$1:$U$1200,'DIAS DE INVENTARIO TAT'!G$1)</f>
        <v>0</v>
      </c>
      <c r="H1276">
        <f>+SUMIFS(inv!$D$1:$D$1200,inv!$A$1:$A$1200,$B1276,inv!$T$1:$T$1200,$A1276,inv!$U$1:$U$1200,'DIAS DE INVENTARIO TAT'!H$1)</f>
        <v>0</v>
      </c>
      <c r="I1276">
        <f>+SUMIFS(inv!$D$1:$D$1200,inv!$A$1:$A$1200,$B1276,inv!$T$1:$T$1200,$A1276,inv!$U$1:$U$1200,'DIAS DE INVENTARIO TAT'!I$1)</f>
        <v>0</v>
      </c>
      <c r="J1276">
        <f>+SUMIFS(inv!$D$1:$D$1200,inv!$A$1:$A$1200,$B1276,inv!$T$1:$T$1200,$A1276,inv!$U$1:$U$1200,'DIAS DE INVENTARIO TAT'!J$1)</f>
        <v>0</v>
      </c>
      <c r="K1276">
        <f>+SUMIFS(inv!$D$1:$D$1200,inv!$A$1:$A$1200,$B1276,inv!$T$1:$T$1200,$A1276,inv!$U$1:$U$1200,'DIAS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+SUMIFS(inv!$D$1:$D$1200,inv!$A$1:$A$1200,$B1277,inv!$T$1:$T$1200,$A1277,inv!$U$1:$U$1200,'DIAS DE INVENTARIO TAT'!E$1)</f>
        <v>0</v>
      </c>
      <c r="F1277">
        <f>+SUMIFS(inv!$D$1:$D$1200,inv!$A$1:$A$1200,$B1277,inv!$T$1:$T$1200,$A1277,inv!$U$1:$U$1200,'DIAS DE INVENTARIO TAT'!F$1)</f>
        <v>0</v>
      </c>
      <c r="G1277">
        <f>+SUMIFS(inv!$D$1:$D$1200,inv!$A$1:$A$1200,$B1277,inv!$T$1:$T$1200,$A1277,inv!$U$1:$U$1200,'DIAS DE INVENTARIO TAT'!G$1)</f>
        <v>0</v>
      </c>
      <c r="H1277">
        <f>+SUMIFS(inv!$D$1:$D$1200,inv!$A$1:$A$1200,$B1277,inv!$T$1:$T$1200,$A1277,inv!$U$1:$U$1200,'DIAS DE INVENTARIO TAT'!H$1)</f>
        <v>0</v>
      </c>
      <c r="I1277">
        <f>+SUMIFS(inv!$D$1:$D$1200,inv!$A$1:$A$1200,$B1277,inv!$T$1:$T$1200,$A1277,inv!$U$1:$U$1200,'DIAS DE INVENTARIO TAT'!I$1)</f>
        <v>0</v>
      </c>
      <c r="J1277">
        <f>+SUMIFS(inv!$D$1:$D$1200,inv!$A$1:$A$1200,$B1277,inv!$T$1:$T$1200,$A1277,inv!$U$1:$U$1200,'DIAS DE INVENTARIO TAT'!J$1)</f>
        <v>0</v>
      </c>
      <c r="K1277">
        <f>+SUMIFS(inv!$D$1:$D$1200,inv!$A$1:$A$1200,$B1277,inv!$T$1:$T$1200,$A1277,inv!$U$1:$U$1200,'DIAS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+SUMIFS(inv!$D$1:$D$1200,inv!$A$1:$A$1200,$B1278,inv!$T$1:$T$1200,$A1278,inv!$U$1:$U$1200,'DIAS DE INVENTARIO TAT'!E$1)</f>
        <v>0</v>
      </c>
      <c r="F1278">
        <f>+SUMIFS(inv!$D$1:$D$1200,inv!$A$1:$A$1200,$B1278,inv!$T$1:$T$1200,$A1278,inv!$U$1:$U$1200,'DIAS DE INVENTARIO TAT'!F$1)</f>
        <v>0</v>
      </c>
      <c r="G1278">
        <f>+SUMIFS(inv!$D$1:$D$1200,inv!$A$1:$A$1200,$B1278,inv!$T$1:$T$1200,$A1278,inv!$U$1:$U$1200,'DIAS DE INVENTARIO TAT'!G$1)</f>
        <v>0</v>
      </c>
      <c r="H1278">
        <f>+SUMIFS(inv!$D$1:$D$1200,inv!$A$1:$A$1200,$B1278,inv!$T$1:$T$1200,$A1278,inv!$U$1:$U$1200,'DIAS DE INVENTARIO TAT'!H$1)</f>
        <v>0</v>
      </c>
      <c r="I1278">
        <f>+SUMIFS(inv!$D$1:$D$1200,inv!$A$1:$A$1200,$B1278,inv!$T$1:$T$1200,$A1278,inv!$U$1:$U$1200,'DIAS DE INVENTARIO TAT'!I$1)</f>
        <v>0</v>
      </c>
      <c r="J1278">
        <f>+SUMIFS(inv!$D$1:$D$1200,inv!$A$1:$A$1200,$B1278,inv!$T$1:$T$1200,$A1278,inv!$U$1:$U$1200,'DIAS DE INVENTARIO TAT'!J$1)</f>
        <v>0</v>
      </c>
      <c r="K1278">
        <f>+SUMIFS(inv!$D$1:$D$1200,inv!$A$1:$A$1200,$B1278,inv!$T$1:$T$1200,$A1278,inv!$U$1:$U$1200,'DIAS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+SUMIFS(inv!$D$1:$D$1200,inv!$A$1:$A$1200,$B1279,inv!$T$1:$T$1200,$A1279,inv!$U$1:$U$1200,'DIAS DE INVENTARIO TAT'!E$1)</f>
        <v>0</v>
      </c>
      <c r="F1279">
        <f>+SUMIFS(inv!$D$1:$D$1200,inv!$A$1:$A$1200,$B1279,inv!$T$1:$T$1200,$A1279,inv!$U$1:$U$1200,'DIAS DE INVENTARIO TAT'!F$1)</f>
        <v>0</v>
      </c>
      <c r="G1279">
        <f>+SUMIFS(inv!$D$1:$D$1200,inv!$A$1:$A$1200,$B1279,inv!$T$1:$T$1200,$A1279,inv!$U$1:$U$1200,'DIAS DE INVENTARIO TAT'!G$1)</f>
        <v>0</v>
      </c>
      <c r="H1279">
        <f>+SUMIFS(inv!$D$1:$D$1200,inv!$A$1:$A$1200,$B1279,inv!$T$1:$T$1200,$A1279,inv!$U$1:$U$1200,'DIAS DE INVENTARIO TAT'!H$1)</f>
        <v>0</v>
      </c>
      <c r="I1279">
        <f>+SUMIFS(inv!$D$1:$D$1200,inv!$A$1:$A$1200,$B1279,inv!$T$1:$T$1200,$A1279,inv!$U$1:$U$1200,'DIAS DE INVENTARIO TAT'!I$1)</f>
        <v>0</v>
      </c>
      <c r="J1279">
        <f>+SUMIFS(inv!$D$1:$D$1200,inv!$A$1:$A$1200,$B1279,inv!$T$1:$T$1200,$A1279,inv!$U$1:$U$1200,'DIAS DE INVENTARIO TAT'!J$1)</f>
        <v>0</v>
      </c>
      <c r="K1279">
        <f>+SUMIFS(inv!$D$1:$D$1200,inv!$A$1:$A$1200,$B1279,inv!$T$1:$T$1200,$A1279,inv!$U$1:$U$1200,'DIAS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+SUMIFS(inv!$D$1:$D$1200,inv!$A$1:$A$1200,$B1280,inv!$T$1:$T$1200,$A1280,inv!$U$1:$U$1200,'DIAS DE INVENTARIO TAT'!E$1)</f>
        <v>0</v>
      </c>
      <c r="F1280">
        <f>+SUMIFS(inv!$D$1:$D$1200,inv!$A$1:$A$1200,$B1280,inv!$T$1:$T$1200,$A1280,inv!$U$1:$U$1200,'DIAS DE INVENTARIO TAT'!F$1)</f>
        <v>0</v>
      </c>
      <c r="G1280">
        <f>+SUMIFS(inv!$D$1:$D$1200,inv!$A$1:$A$1200,$B1280,inv!$T$1:$T$1200,$A1280,inv!$U$1:$U$1200,'DIAS DE INVENTARIO TAT'!G$1)</f>
        <v>0</v>
      </c>
      <c r="H1280">
        <f>+SUMIFS(inv!$D$1:$D$1200,inv!$A$1:$A$1200,$B1280,inv!$T$1:$T$1200,$A1280,inv!$U$1:$U$1200,'DIAS DE INVENTARIO TAT'!H$1)</f>
        <v>0</v>
      </c>
      <c r="I1280">
        <f>+SUMIFS(inv!$D$1:$D$1200,inv!$A$1:$A$1200,$B1280,inv!$T$1:$T$1200,$A1280,inv!$U$1:$U$1200,'DIAS DE INVENTARIO TAT'!I$1)</f>
        <v>0</v>
      </c>
      <c r="J1280">
        <f>+SUMIFS(inv!$D$1:$D$1200,inv!$A$1:$A$1200,$B1280,inv!$T$1:$T$1200,$A1280,inv!$U$1:$U$1200,'DIAS DE INVENTARIO TAT'!J$1)</f>
        <v>0</v>
      </c>
      <c r="K1280">
        <f>+SUMIFS(inv!$D$1:$D$1200,inv!$A$1:$A$1200,$B1280,inv!$T$1:$T$1200,$A1280,inv!$U$1:$U$1200,'DIAS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+SUMIFS(inv!$D$1:$D$1200,inv!$A$1:$A$1200,$B1281,inv!$T$1:$T$1200,$A1281,inv!$U$1:$U$1200,'DIAS DE INVENTARIO TAT'!E$1)</f>
        <v>0</v>
      </c>
      <c r="F1281">
        <f>+SUMIFS(inv!$D$1:$D$1200,inv!$A$1:$A$1200,$B1281,inv!$T$1:$T$1200,$A1281,inv!$U$1:$U$1200,'DIAS DE INVENTARIO TAT'!F$1)</f>
        <v>0</v>
      </c>
      <c r="G1281">
        <f>+SUMIFS(inv!$D$1:$D$1200,inv!$A$1:$A$1200,$B1281,inv!$T$1:$T$1200,$A1281,inv!$U$1:$U$1200,'DIAS DE INVENTARIO TAT'!G$1)</f>
        <v>0</v>
      </c>
      <c r="H1281">
        <f>+SUMIFS(inv!$D$1:$D$1200,inv!$A$1:$A$1200,$B1281,inv!$T$1:$T$1200,$A1281,inv!$U$1:$U$1200,'DIAS DE INVENTARIO TAT'!H$1)</f>
        <v>0</v>
      </c>
      <c r="I1281">
        <f>+SUMIFS(inv!$D$1:$D$1200,inv!$A$1:$A$1200,$B1281,inv!$T$1:$T$1200,$A1281,inv!$U$1:$U$1200,'DIAS DE INVENTARIO TAT'!I$1)</f>
        <v>0</v>
      </c>
      <c r="J1281">
        <f>+SUMIFS(inv!$D$1:$D$1200,inv!$A$1:$A$1200,$B1281,inv!$T$1:$T$1200,$A1281,inv!$U$1:$U$1200,'DIAS DE INVENTARIO TAT'!J$1)</f>
        <v>0</v>
      </c>
      <c r="K1281">
        <f>+SUMIFS(inv!$D$1:$D$1200,inv!$A$1:$A$1200,$B1281,inv!$T$1:$T$1200,$A1281,inv!$U$1:$U$1200,'DIAS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+SUMIFS(inv!$D$1:$D$1200,inv!$A$1:$A$1200,$B1282,inv!$T$1:$T$1200,$A1282,inv!$U$1:$U$1200,'DIAS DE INVENTARIO TAT'!E$1)</f>
        <v>0</v>
      </c>
      <c r="F1282">
        <f>+SUMIFS(inv!$D$1:$D$1200,inv!$A$1:$A$1200,$B1282,inv!$T$1:$T$1200,$A1282,inv!$U$1:$U$1200,'DIAS DE INVENTARIO TAT'!F$1)</f>
        <v>0</v>
      </c>
      <c r="G1282">
        <f>+SUMIFS(inv!$D$1:$D$1200,inv!$A$1:$A$1200,$B1282,inv!$T$1:$T$1200,$A1282,inv!$U$1:$U$1200,'DIAS DE INVENTARIO TAT'!G$1)</f>
        <v>0</v>
      </c>
      <c r="H1282">
        <f>+SUMIFS(inv!$D$1:$D$1200,inv!$A$1:$A$1200,$B1282,inv!$T$1:$T$1200,$A1282,inv!$U$1:$U$1200,'DIAS DE INVENTARIO TAT'!H$1)</f>
        <v>0</v>
      </c>
      <c r="I1282">
        <f>+SUMIFS(inv!$D$1:$D$1200,inv!$A$1:$A$1200,$B1282,inv!$T$1:$T$1200,$A1282,inv!$U$1:$U$1200,'DIAS DE INVENTARIO TAT'!I$1)</f>
        <v>0</v>
      </c>
      <c r="J1282">
        <f>+SUMIFS(inv!$D$1:$D$1200,inv!$A$1:$A$1200,$B1282,inv!$T$1:$T$1200,$A1282,inv!$U$1:$U$1200,'DIAS DE INVENTARIO TAT'!J$1)</f>
        <v>0</v>
      </c>
      <c r="K1282">
        <f>+SUMIFS(inv!$D$1:$D$1200,inv!$A$1:$A$1200,$B1282,inv!$T$1:$T$1200,$A1282,inv!$U$1:$U$1200,'DIAS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+SUMIFS(inv!$D$1:$D$1200,inv!$A$1:$A$1200,$B1283,inv!$T$1:$T$1200,$A1283,inv!$U$1:$U$1200,'DIAS DE INVENTARIO TAT'!E$1)</f>
        <v>0</v>
      </c>
      <c r="F1283">
        <f>+SUMIFS(inv!$D$1:$D$1200,inv!$A$1:$A$1200,$B1283,inv!$T$1:$T$1200,$A1283,inv!$U$1:$U$1200,'DIAS DE INVENTARIO TAT'!F$1)</f>
        <v>0</v>
      </c>
      <c r="G1283">
        <f>+SUMIFS(inv!$D$1:$D$1200,inv!$A$1:$A$1200,$B1283,inv!$T$1:$T$1200,$A1283,inv!$U$1:$U$1200,'DIAS DE INVENTARIO TAT'!G$1)</f>
        <v>0</v>
      </c>
      <c r="H1283">
        <f>+SUMIFS(inv!$D$1:$D$1200,inv!$A$1:$A$1200,$B1283,inv!$T$1:$T$1200,$A1283,inv!$U$1:$U$1200,'DIAS DE INVENTARIO TAT'!H$1)</f>
        <v>0</v>
      </c>
      <c r="I1283">
        <f>+SUMIFS(inv!$D$1:$D$1200,inv!$A$1:$A$1200,$B1283,inv!$T$1:$T$1200,$A1283,inv!$U$1:$U$1200,'DIAS DE INVENTARIO TAT'!I$1)</f>
        <v>0</v>
      </c>
      <c r="J1283">
        <f>+SUMIFS(inv!$D$1:$D$1200,inv!$A$1:$A$1200,$B1283,inv!$T$1:$T$1200,$A1283,inv!$U$1:$U$1200,'DIAS DE INVENTARIO TAT'!J$1)</f>
        <v>0</v>
      </c>
      <c r="K1283">
        <f>+SUMIFS(inv!$D$1:$D$1200,inv!$A$1:$A$1200,$B1283,inv!$T$1:$T$1200,$A1283,inv!$U$1:$U$1200,'DIAS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+SUMIFS(inv!$D$1:$D$1200,inv!$A$1:$A$1200,$B1284,inv!$T$1:$T$1200,$A1284,inv!$U$1:$U$1200,'DIAS DE INVENTARIO TAT'!E$1)</f>
        <v>0</v>
      </c>
      <c r="F1284">
        <f>+SUMIFS(inv!$D$1:$D$1200,inv!$A$1:$A$1200,$B1284,inv!$T$1:$T$1200,$A1284,inv!$U$1:$U$1200,'DIAS DE INVENTARIO TAT'!F$1)</f>
        <v>0</v>
      </c>
      <c r="G1284">
        <f>+SUMIFS(inv!$D$1:$D$1200,inv!$A$1:$A$1200,$B1284,inv!$T$1:$T$1200,$A1284,inv!$U$1:$U$1200,'DIAS DE INVENTARIO TAT'!G$1)</f>
        <v>0</v>
      </c>
      <c r="H1284">
        <f>+SUMIFS(inv!$D$1:$D$1200,inv!$A$1:$A$1200,$B1284,inv!$T$1:$T$1200,$A1284,inv!$U$1:$U$1200,'DIAS DE INVENTARIO TAT'!H$1)</f>
        <v>0</v>
      </c>
      <c r="I1284">
        <f>+SUMIFS(inv!$D$1:$D$1200,inv!$A$1:$A$1200,$B1284,inv!$T$1:$T$1200,$A1284,inv!$U$1:$U$1200,'DIAS DE INVENTARIO TAT'!I$1)</f>
        <v>0</v>
      </c>
      <c r="J1284">
        <f>+SUMIFS(inv!$D$1:$D$1200,inv!$A$1:$A$1200,$B1284,inv!$T$1:$T$1200,$A1284,inv!$U$1:$U$1200,'DIAS DE INVENTARIO TAT'!J$1)</f>
        <v>0</v>
      </c>
      <c r="K1284">
        <f>+SUMIFS(inv!$D$1:$D$1200,inv!$A$1:$A$1200,$B1284,inv!$T$1:$T$1200,$A1284,inv!$U$1:$U$1200,'DIAS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+SUMIFS(inv!$D$1:$D$1200,inv!$A$1:$A$1200,$B1285,inv!$T$1:$T$1200,$A1285,inv!$U$1:$U$1200,'DIAS DE INVENTARIO TAT'!E$1)</f>
        <v>0</v>
      </c>
      <c r="F1285">
        <f>+SUMIFS(inv!$D$1:$D$1200,inv!$A$1:$A$1200,$B1285,inv!$T$1:$T$1200,$A1285,inv!$U$1:$U$1200,'DIAS DE INVENTARIO TAT'!F$1)</f>
        <v>0</v>
      </c>
      <c r="G1285">
        <f>+SUMIFS(inv!$D$1:$D$1200,inv!$A$1:$A$1200,$B1285,inv!$T$1:$T$1200,$A1285,inv!$U$1:$U$1200,'DIAS DE INVENTARIO TAT'!G$1)</f>
        <v>0</v>
      </c>
      <c r="H1285">
        <f>+SUMIFS(inv!$D$1:$D$1200,inv!$A$1:$A$1200,$B1285,inv!$T$1:$T$1200,$A1285,inv!$U$1:$U$1200,'DIAS DE INVENTARIO TAT'!H$1)</f>
        <v>0</v>
      </c>
      <c r="I1285">
        <f>+SUMIFS(inv!$D$1:$D$1200,inv!$A$1:$A$1200,$B1285,inv!$T$1:$T$1200,$A1285,inv!$U$1:$U$1200,'DIAS DE INVENTARIO TAT'!I$1)</f>
        <v>0</v>
      </c>
      <c r="J1285">
        <f>+SUMIFS(inv!$D$1:$D$1200,inv!$A$1:$A$1200,$B1285,inv!$T$1:$T$1200,$A1285,inv!$U$1:$U$1200,'DIAS DE INVENTARIO TAT'!J$1)</f>
        <v>0</v>
      </c>
      <c r="K1285">
        <f>+SUMIFS(inv!$D$1:$D$1200,inv!$A$1:$A$1200,$B1285,inv!$T$1:$T$1200,$A1285,inv!$U$1:$U$1200,'DIAS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+SUMIFS(inv!$D$1:$D$1200,inv!$A$1:$A$1200,$B1286,inv!$T$1:$T$1200,$A1286,inv!$U$1:$U$1200,'DIAS DE INVENTARIO TAT'!E$1)</f>
        <v>0</v>
      </c>
      <c r="F1286">
        <f>+SUMIFS(inv!$D$1:$D$1200,inv!$A$1:$A$1200,$B1286,inv!$T$1:$T$1200,$A1286,inv!$U$1:$U$1200,'DIAS DE INVENTARIO TAT'!F$1)</f>
        <v>0</v>
      </c>
      <c r="G1286">
        <f>+SUMIFS(inv!$D$1:$D$1200,inv!$A$1:$A$1200,$B1286,inv!$T$1:$T$1200,$A1286,inv!$U$1:$U$1200,'DIAS DE INVENTARIO TAT'!G$1)</f>
        <v>0</v>
      </c>
      <c r="H1286">
        <f>+SUMIFS(inv!$D$1:$D$1200,inv!$A$1:$A$1200,$B1286,inv!$T$1:$T$1200,$A1286,inv!$U$1:$U$1200,'DIAS DE INVENTARIO TAT'!H$1)</f>
        <v>0</v>
      </c>
      <c r="I1286">
        <f>+SUMIFS(inv!$D$1:$D$1200,inv!$A$1:$A$1200,$B1286,inv!$T$1:$T$1200,$A1286,inv!$U$1:$U$1200,'DIAS DE INVENTARIO TAT'!I$1)</f>
        <v>0</v>
      </c>
      <c r="J1286">
        <f>+SUMIFS(inv!$D$1:$D$1200,inv!$A$1:$A$1200,$B1286,inv!$T$1:$T$1200,$A1286,inv!$U$1:$U$1200,'DIAS DE INVENTARIO TAT'!J$1)</f>
        <v>0</v>
      </c>
      <c r="K1286">
        <f>+SUMIFS(inv!$D$1:$D$1200,inv!$A$1:$A$1200,$B1286,inv!$T$1:$T$1200,$A1286,inv!$U$1:$U$1200,'DIAS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+SUMIFS(inv!$D$1:$D$1200,inv!$A$1:$A$1200,$B1287,inv!$T$1:$T$1200,$A1287,inv!$U$1:$U$1200,'DIAS DE INVENTARIO TAT'!E$1)</f>
        <v>0</v>
      </c>
      <c r="F1287">
        <f>+SUMIFS(inv!$D$1:$D$1200,inv!$A$1:$A$1200,$B1287,inv!$T$1:$T$1200,$A1287,inv!$U$1:$U$1200,'DIAS DE INVENTARIO TAT'!F$1)</f>
        <v>0</v>
      </c>
      <c r="G1287">
        <f>+SUMIFS(inv!$D$1:$D$1200,inv!$A$1:$A$1200,$B1287,inv!$T$1:$T$1200,$A1287,inv!$U$1:$U$1200,'DIAS DE INVENTARIO TAT'!G$1)</f>
        <v>0</v>
      </c>
      <c r="H1287">
        <f>+SUMIFS(inv!$D$1:$D$1200,inv!$A$1:$A$1200,$B1287,inv!$T$1:$T$1200,$A1287,inv!$U$1:$U$1200,'DIAS DE INVENTARIO TAT'!H$1)</f>
        <v>0</v>
      </c>
      <c r="I1287">
        <f>+SUMIFS(inv!$D$1:$D$1200,inv!$A$1:$A$1200,$B1287,inv!$T$1:$T$1200,$A1287,inv!$U$1:$U$1200,'DIAS DE INVENTARIO TAT'!I$1)</f>
        <v>0</v>
      </c>
      <c r="J1287">
        <f>+SUMIFS(inv!$D$1:$D$1200,inv!$A$1:$A$1200,$B1287,inv!$T$1:$T$1200,$A1287,inv!$U$1:$U$1200,'DIAS DE INVENTARIO TAT'!J$1)</f>
        <v>0</v>
      </c>
      <c r="K1287">
        <f>+SUMIFS(inv!$D$1:$D$1200,inv!$A$1:$A$1200,$B1287,inv!$T$1:$T$1200,$A1287,inv!$U$1:$U$1200,'DIAS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+SUMIFS(inv!$D$1:$D$1200,inv!$A$1:$A$1200,$B1288,inv!$T$1:$T$1200,$A1288,inv!$U$1:$U$1200,'DIAS DE INVENTARIO TAT'!E$1)</f>
        <v>0</v>
      </c>
      <c r="F1288">
        <f>+SUMIFS(inv!$D$1:$D$1200,inv!$A$1:$A$1200,$B1288,inv!$T$1:$T$1200,$A1288,inv!$U$1:$U$1200,'DIAS DE INVENTARIO TAT'!F$1)</f>
        <v>0</v>
      </c>
      <c r="G1288">
        <f>+SUMIFS(inv!$D$1:$D$1200,inv!$A$1:$A$1200,$B1288,inv!$T$1:$T$1200,$A1288,inv!$U$1:$U$1200,'DIAS DE INVENTARIO TAT'!G$1)</f>
        <v>0</v>
      </c>
      <c r="H1288">
        <f>+SUMIFS(inv!$D$1:$D$1200,inv!$A$1:$A$1200,$B1288,inv!$T$1:$T$1200,$A1288,inv!$U$1:$U$1200,'DIAS DE INVENTARIO TAT'!H$1)</f>
        <v>0</v>
      </c>
      <c r="I1288">
        <f>+SUMIFS(inv!$D$1:$D$1200,inv!$A$1:$A$1200,$B1288,inv!$T$1:$T$1200,$A1288,inv!$U$1:$U$1200,'DIAS DE INVENTARIO TAT'!I$1)</f>
        <v>0</v>
      </c>
      <c r="J1288">
        <f>+SUMIFS(inv!$D$1:$D$1200,inv!$A$1:$A$1200,$B1288,inv!$T$1:$T$1200,$A1288,inv!$U$1:$U$1200,'DIAS DE INVENTARIO TAT'!J$1)</f>
        <v>0</v>
      </c>
      <c r="K1288">
        <f>+SUMIFS(inv!$D$1:$D$1200,inv!$A$1:$A$1200,$B1288,inv!$T$1:$T$1200,$A1288,inv!$U$1:$U$1200,'DIAS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+SUMIFS(inv!$D$1:$D$1200,inv!$A$1:$A$1200,$B1289,inv!$T$1:$T$1200,$A1289,inv!$U$1:$U$1200,'DIAS DE INVENTARIO TAT'!E$1)</f>
        <v>0</v>
      </c>
      <c r="F1289">
        <f>+SUMIFS(inv!$D$1:$D$1200,inv!$A$1:$A$1200,$B1289,inv!$T$1:$T$1200,$A1289,inv!$U$1:$U$1200,'DIAS DE INVENTARIO TAT'!F$1)</f>
        <v>0</v>
      </c>
      <c r="G1289">
        <f>+SUMIFS(inv!$D$1:$D$1200,inv!$A$1:$A$1200,$B1289,inv!$T$1:$T$1200,$A1289,inv!$U$1:$U$1200,'DIAS DE INVENTARIO TAT'!G$1)</f>
        <v>0</v>
      </c>
      <c r="H1289">
        <f>+SUMIFS(inv!$D$1:$D$1200,inv!$A$1:$A$1200,$B1289,inv!$T$1:$T$1200,$A1289,inv!$U$1:$U$1200,'DIAS DE INVENTARIO TAT'!H$1)</f>
        <v>0</v>
      </c>
      <c r="I1289">
        <f>+SUMIFS(inv!$D$1:$D$1200,inv!$A$1:$A$1200,$B1289,inv!$T$1:$T$1200,$A1289,inv!$U$1:$U$1200,'DIAS DE INVENTARIO TAT'!I$1)</f>
        <v>0</v>
      </c>
      <c r="J1289">
        <f>+SUMIFS(inv!$D$1:$D$1200,inv!$A$1:$A$1200,$B1289,inv!$T$1:$T$1200,$A1289,inv!$U$1:$U$1200,'DIAS DE INVENTARIO TAT'!J$1)</f>
        <v>0</v>
      </c>
      <c r="K1289">
        <f>+SUMIFS(inv!$D$1:$D$1200,inv!$A$1:$A$1200,$B1289,inv!$T$1:$T$1200,$A1289,inv!$U$1:$U$1200,'DIAS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+SUMIFS(inv!$D$1:$D$1200,inv!$A$1:$A$1200,$B1290,inv!$T$1:$T$1200,$A1290,inv!$U$1:$U$1200,'DIAS DE INVENTARIO TAT'!E$1)</f>
        <v>0</v>
      </c>
      <c r="F1290">
        <f>+SUMIFS(inv!$D$1:$D$1200,inv!$A$1:$A$1200,$B1290,inv!$T$1:$T$1200,$A1290,inv!$U$1:$U$1200,'DIAS DE INVENTARIO TAT'!F$1)</f>
        <v>0</v>
      </c>
      <c r="G1290">
        <f>+SUMIFS(inv!$D$1:$D$1200,inv!$A$1:$A$1200,$B1290,inv!$T$1:$T$1200,$A1290,inv!$U$1:$U$1200,'DIAS DE INVENTARIO TAT'!G$1)</f>
        <v>0</v>
      </c>
      <c r="H1290">
        <f>+SUMIFS(inv!$D$1:$D$1200,inv!$A$1:$A$1200,$B1290,inv!$T$1:$T$1200,$A1290,inv!$U$1:$U$1200,'DIAS DE INVENTARIO TAT'!H$1)</f>
        <v>0</v>
      </c>
      <c r="I1290">
        <f>+SUMIFS(inv!$D$1:$D$1200,inv!$A$1:$A$1200,$B1290,inv!$T$1:$T$1200,$A1290,inv!$U$1:$U$1200,'DIAS DE INVENTARIO TAT'!I$1)</f>
        <v>0</v>
      </c>
      <c r="J1290">
        <f>+SUMIFS(inv!$D$1:$D$1200,inv!$A$1:$A$1200,$B1290,inv!$T$1:$T$1200,$A1290,inv!$U$1:$U$1200,'DIAS DE INVENTARIO TAT'!J$1)</f>
        <v>0</v>
      </c>
      <c r="K1290">
        <f>+SUMIFS(inv!$D$1:$D$1200,inv!$A$1:$A$1200,$B1290,inv!$T$1:$T$1200,$A1290,inv!$U$1:$U$1200,'DIAS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+SUMIFS(inv!$D$1:$D$1200,inv!$A$1:$A$1200,$B1291,inv!$T$1:$T$1200,$A1291,inv!$U$1:$U$1200,'DIAS DE INVENTARIO TAT'!E$1)</f>
        <v>0</v>
      </c>
      <c r="F1291">
        <f>+SUMIFS(inv!$D$1:$D$1200,inv!$A$1:$A$1200,$B1291,inv!$T$1:$T$1200,$A1291,inv!$U$1:$U$1200,'DIAS DE INVENTARIO TAT'!F$1)</f>
        <v>0</v>
      </c>
      <c r="G1291">
        <f>+SUMIFS(inv!$D$1:$D$1200,inv!$A$1:$A$1200,$B1291,inv!$T$1:$T$1200,$A1291,inv!$U$1:$U$1200,'DIAS DE INVENTARIO TAT'!G$1)</f>
        <v>0</v>
      </c>
      <c r="H1291">
        <f>+SUMIFS(inv!$D$1:$D$1200,inv!$A$1:$A$1200,$B1291,inv!$T$1:$T$1200,$A1291,inv!$U$1:$U$1200,'DIAS DE INVENTARIO TAT'!H$1)</f>
        <v>0</v>
      </c>
      <c r="I1291">
        <f>+SUMIFS(inv!$D$1:$D$1200,inv!$A$1:$A$1200,$B1291,inv!$T$1:$T$1200,$A1291,inv!$U$1:$U$1200,'DIAS DE INVENTARIO TAT'!I$1)</f>
        <v>0</v>
      </c>
      <c r="J1291">
        <f>+SUMIFS(inv!$D$1:$D$1200,inv!$A$1:$A$1200,$B1291,inv!$T$1:$T$1200,$A1291,inv!$U$1:$U$1200,'DIAS DE INVENTARIO TAT'!J$1)</f>
        <v>0</v>
      </c>
      <c r="K1291">
        <f>+SUMIFS(inv!$D$1:$D$1200,inv!$A$1:$A$1200,$B1291,inv!$T$1:$T$1200,$A1291,inv!$U$1:$U$1200,'DIAS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+SUMIFS(inv!$D$1:$D$1200,inv!$A$1:$A$1200,$B1292,inv!$T$1:$T$1200,$A1292,inv!$U$1:$U$1200,'DIAS DE INVENTARIO TAT'!E$1)</f>
        <v>0</v>
      </c>
      <c r="F1292">
        <f>+SUMIFS(inv!$D$1:$D$1200,inv!$A$1:$A$1200,$B1292,inv!$T$1:$T$1200,$A1292,inv!$U$1:$U$1200,'DIAS DE INVENTARIO TAT'!F$1)</f>
        <v>0</v>
      </c>
      <c r="G1292">
        <f>+SUMIFS(inv!$D$1:$D$1200,inv!$A$1:$A$1200,$B1292,inv!$T$1:$T$1200,$A1292,inv!$U$1:$U$1200,'DIAS DE INVENTARIO TAT'!G$1)</f>
        <v>0</v>
      </c>
      <c r="H1292">
        <f>+SUMIFS(inv!$D$1:$D$1200,inv!$A$1:$A$1200,$B1292,inv!$T$1:$T$1200,$A1292,inv!$U$1:$U$1200,'DIAS DE INVENTARIO TAT'!H$1)</f>
        <v>0</v>
      </c>
      <c r="I1292">
        <f>+SUMIFS(inv!$D$1:$D$1200,inv!$A$1:$A$1200,$B1292,inv!$T$1:$T$1200,$A1292,inv!$U$1:$U$1200,'DIAS DE INVENTARIO TAT'!I$1)</f>
        <v>0</v>
      </c>
      <c r="J1292">
        <f>+SUMIFS(inv!$D$1:$D$1200,inv!$A$1:$A$1200,$B1292,inv!$T$1:$T$1200,$A1292,inv!$U$1:$U$1200,'DIAS DE INVENTARIO TAT'!J$1)</f>
        <v>0</v>
      </c>
      <c r="K1292">
        <f>+SUMIFS(inv!$D$1:$D$1200,inv!$A$1:$A$1200,$B1292,inv!$T$1:$T$1200,$A1292,inv!$U$1:$U$1200,'DIAS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+SUMIFS(inv!$D$1:$D$1200,inv!$A$1:$A$1200,$B1293,inv!$T$1:$T$1200,$A1293,inv!$U$1:$U$1200,'DIAS DE INVENTARIO TAT'!E$1)</f>
        <v>0</v>
      </c>
      <c r="F1293">
        <f>+SUMIFS(inv!$D$1:$D$1200,inv!$A$1:$A$1200,$B1293,inv!$T$1:$T$1200,$A1293,inv!$U$1:$U$1200,'DIAS DE INVENTARIO TAT'!F$1)</f>
        <v>0</v>
      </c>
      <c r="G1293">
        <f>+SUMIFS(inv!$D$1:$D$1200,inv!$A$1:$A$1200,$B1293,inv!$T$1:$T$1200,$A1293,inv!$U$1:$U$1200,'DIAS DE INVENTARIO TAT'!G$1)</f>
        <v>0</v>
      </c>
      <c r="H1293">
        <f>+SUMIFS(inv!$D$1:$D$1200,inv!$A$1:$A$1200,$B1293,inv!$T$1:$T$1200,$A1293,inv!$U$1:$U$1200,'DIAS DE INVENTARIO TAT'!H$1)</f>
        <v>0</v>
      </c>
      <c r="I1293">
        <f>+SUMIFS(inv!$D$1:$D$1200,inv!$A$1:$A$1200,$B1293,inv!$T$1:$T$1200,$A1293,inv!$U$1:$U$1200,'DIAS DE INVENTARIO TAT'!I$1)</f>
        <v>0</v>
      </c>
      <c r="J1293">
        <f>+SUMIFS(inv!$D$1:$D$1200,inv!$A$1:$A$1200,$B1293,inv!$T$1:$T$1200,$A1293,inv!$U$1:$U$1200,'DIAS DE INVENTARIO TAT'!J$1)</f>
        <v>0</v>
      </c>
      <c r="K1293">
        <f>+SUMIFS(inv!$D$1:$D$1200,inv!$A$1:$A$1200,$B1293,inv!$T$1:$T$1200,$A1293,inv!$U$1:$U$1200,'DIAS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+SUMIFS(inv!$D$1:$D$1200,inv!$A$1:$A$1200,$B1294,inv!$T$1:$T$1200,$A1294,inv!$U$1:$U$1200,'DIAS DE INVENTARIO TAT'!E$1)</f>
        <v>0</v>
      </c>
      <c r="F1294">
        <f>+SUMIFS(inv!$D$1:$D$1200,inv!$A$1:$A$1200,$B1294,inv!$T$1:$T$1200,$A1294,inv!$U$1:$U$1200,'DIAS DE INVENTARIO TAT'!F$1)</f>
        <v>0</v>
      </c>
      <c r="G1294">
        <f>+SUMIFS(inv!$D$1:$D$1200,inv!$A$1:$A$1200,$B1294,inv!$T$1:$T$1200,$A1294,inv!$U$1:$U$1200,'DIAS DE INVENTARIO TAT'!G$1)</f>
        <v>0</v>
      </c>
      <c r="H1294">
        <f>+SUMIFS(inv!$D$1:$D$1200,inv!$A$1:$A$1200,$B1294,inv!$T$1:$T$1200,$A1294,inv!$U$1:$U$1200,'DIAS DE INVENTARIO TAT'!H$1)</f>
        <v>0</v>
      </c>
      <c r="I1294">
        <f>+SUMIFS(inv!$D$1:$D$1200,inv!$A$1:$A$1200,$B1294,inv!$T$1:$T$1200,$A1294,inv!$U$1:$U$1200,'DIAS DE INVENTARIO TAT'!I$1)</f>
        <v>0</v>
      </c>
      <c r="J1294">
        <f>+SUMIFS(inv!$D$1:$D$1200,inv!$A$1:$A$1200,$B1294,inv!$T$1:$T$1200,$A1294,inv!$U$1:$U$1200,'DIAS DE INVENTARIO TAT'!J$1)</f>
        <v>0</v>
      </c>
      <c r="K1294">
        <f>+SUMIFS(inv!$D$1:$D$1200,inv!$A$1:$A$1200,$B1294,inv!$T$1:$T$1200,$A1294,inv!$U$1:$U$1200,'DIAS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+SUMIFS(inv!$D$1:$D$1200,inv!$A$1:$A$1200,$B1295,inv!$T$1:$T$1200,$A1295,inv!$U$1:$U$1200,'DIAS DE INVENTARIO TAT'!E$1)</f>
        <v>0</v>
      </c>
      <c r="F1295">
        <f>+SUMIFS(inv!$D$1:$D$1200,inv!$A$1:$A$1200,$B1295,inv!$T$1:$T$1200,$A1295,inv!$U$1:$U$1200,'DIAS DE INVENTARIO TAT'!F$1)</f>
        <v>0</v>
      </c>
      <c r="G1295">
        <f>+SUMIFS(inv!$D$1:$D$1200,inv!$A$1:$A$1200,$B1295,inv!$T$1:$T$1200,$A1295,inv!$U$1:$U$1200,'DIAS DE INVENTARIO TAT'!G$1)</f>
        <v>0</v>
      </c>
      <c r="H1295">
        <f>+SUMIFS(inv!$D$1:$D$1200,inv!$A$1:$A$1200,$B1295,inv!$T$1:$T$1200,$A1295,inv!$U$1:$U$1200,'DIAS DE INVENTARIO TAT'!H$1)</f>
        <v>0</v>
      </c>
      <c r="I1295">
        <f>+SUMIFS(inv!$D$1:$D$1200,inv!$A$1:$A$1200,$B1295,inv!$T$1:$T$1200,$A1295,inv!$U$1:$U$1200,'DIAS DE INVENTARIO TAT'!I$1)</f>
        <v>0</v>
      </c>
      <c r="J1295">
        <f>+SUMIFS(inv!$D$1:$D$1200,inv!$A$1:$A$1200,$B1295,inv!$T$1:$T$1200,$A1295,inv!$U$1:$U$1200,'DIAS DE INVENTARIO TAT'!J$1)</f>
        <v>0</v>
      </c>
      <c r="K1295">
        <f>+SUMIFS(inv!$D$1:$D$1200,inv!$A$1:$A$1200,$B1295,inv!$T$1:$T$1200,$A1295,inv!$U$1:$U$1200,'DIAS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+SUMIFS(inv!$D$1:$D$1200,inv!$A$1:$A$1200,$B1296,inv!$T$1:$T$1200,$A1296,inv!$U$1:$U$1200,'DIAS DE INVENTARIO TAT'!E$1)</f>
        <v>0</v>
      </c>
      <c r="F1296">
        <f>+SUMIFS(inv!$D$1:$D$1200,inv!$A$1:$A$1200,$B1296,inv!$T$1:$T$1200,$A1296,inv!$U$1:$U$1200,'DIAS DE INVENTARIO TAT'!F$1)</f>
        <v>0</v>
      </c>
      <c r="G1296">
        <f>+SUMIFS(inv!$D$1:$D$1200,inv!$A$1:$A$1200,$B1296,inv!$T$1:$T$1200,$A1296,inv!$U$1:$U$1200,'DIAS DE INVENTARIO TAT'!G$1)</f>
        <v>0</v>
      </c>
      <c r="H1296">
        <f>+SUMIFS(inv!$D$1:$D$1200,inv!$A$1:$A$1200,$B1296,inv!$T$1:$T$1200,$A1296,inv!$U$1:$U$1200,'DIAS DE INVENTARIO TAT'!H$1)</f>
        <v>0</v>
      </c>
      <c r="I1296">
        <f>+SUMIFS(inv!$D$1:$D$1200,inv!$A$1:$A$1200,$B1296,inv!$T$1:$T$1200,$A1296,inv!$U$1:$U$1200,'DIAS DE INVENTARIO TAT'!I$1)</f>
        <v>0</v>
      </c>
      <c r="J1296">
        <f>+SUMIFS(inv!$D$1:$D$1200,inv!$A$1:$A$1200,$B1296,inv!$T$1:$T$1200,$A1296,inv!$U$1:$U$1200,'DIAS DE INVENTARIO TAT'!J$1)</f>
        <v>0</v>
      </c>
      <c r="K1296">
        <f>+SUMIFS(inv!$D$1:$D$1200,inv!$A$1:$A$1200,$B1296,inv!$T$1:$T$1200,$A1296,inv!$U$1:$U$1200,'DIAS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+SUMIFS(inv!$D$1:$D$1200,inv!$A$1:$A$1200,$B1297,inv!$T$1:$T$1200,$A1297,inv!$U$1:$U$1200,'DIAS DE INVENTARIO TAT'!E$1)</f>
        <v>0</v>
      </c>
      <c r="F1297">
        <f>+SUMIFS(inv!$D$1:$D$1200,inv!$A$1:$A$1200,$B1297,inv!$T$1:$T$1200,$A1297,inv!$U$1:$U$1200,'DIAS DE INVENTARIO TAT'!F$1)</f>
        <v>0</v>
      </c>
      <c r="G1297">
        <f>+SUMIFS(inv!$D$1:$D$1200,inv!$A$1:$A$1200,$B1297,inv!$T$1:$T$1200,$A1297,inv!$U$1:$U$1200,'DIAS DE INVENTARIO TAT'!G$1)</f>
        <v>0</v>
      </c>
      <c r="H1297">
        <f>+SUMIFS(inv!$D$1:$D$1200,inv!$A$1:$A$1200,$B1297,inv!$T$1:$T$1200,$A1297,inv!$U$1:$U$1200,'DIAS DE INVENTARIO TAT'!H$1)</f>
        <v>0</v>
      </c>
      <c r="I1297">
        <f>+SUMIFS(inv!$D$1:$D$1200,inv!$A$1:$A$1200,$B1297,inv!$T$1:$T$1200,$A1297,inv!$U$1:$U$1200,'DIAS DE INVENTARIO TAT'!I$1)</f>
        <v>0</v>
      </c>
      <c r="J1297">
        <f>+SUMIFS(inv!$D$1:$D$1200,inv!$A$1:$A$1200,$B1297,inv!$T$1:$T$1200,$A1297,inv!$U$1:$U$1200,'DIAS DE INVENTARIO TAT'!J$1)</f>
        <v>0</v>
      </c>
      <c r="K1297">
        <f>+SUMIFS(inv!$D$1:$D$1200,inv!$A$1:$A$1200,$B1297,inv!$T$1:$T$1200,$A1297,inv!$U$1:$U$1200,'DIAS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+SUMIFS(inv!$D$1:$D$1200,inv!$A$1:$A$1200,$B1298,inv!$T$1:$T$1200,$A1298,inv!$U$1:$U$1200,'DIAS DE INVENTARIO TAT'!E$1)</f>
        <v>0</v>
      </c>
      <c r="F1298">
        <f>+SUMIFS(inv!$D$1:$D$1200,inv!$A$1:$A$1200,$B1298,inv!$T$1:$T$1200,$A1298,inv!$U$1:$U$1200,'DIAS DE INVENTARIO TAT'!F$1)</f>
        <v>0</v>
      </c>
      <c r="G1298">
        <f>+SUMIFS(inv!$D$1:$D$1200,inv!$A$1:$A$1200,$B1298,inv!$T$1:$T$1200,$A1298,inv!$U$1:$U$1200,'DIAS DE INVENTARIO TAT'!G$1)</f>
        <v>0</v>
      </c>
      <c r="H1298">
        <f>+SUMIFS(inv!$D$1:$D$1200,inv!$A$1:$A$1200,$B1298,inv!$T$1:$T$1200,$A1298,inv!$U$1:$U$1200,'DIAS DE INVENTARIO TAT'!H$1)</f>
        <v>0</v>
      </c>
      <c r="I1298">
        <f>+SUMIFS(inv!$D$1:$D$1200,inv!$A$1:$A$1200,$B1298,inv!$T$1:$T$1200,$A1298,inv!$U$1:$U$1200,'DIAS DE INVENTARIO TAT'!I$1)</f>
        <v>0</v>
      </c>
      <c r="J1298">
        <f>+SUMIFS(inv!$D$1:$D$1200,inv!$A$1:$A$1200,$B1298,inv!$T$1:$T$1200,$A1298,inv!$U$1:$U$1200,'DIAS DE INVENTARIO TAT'!J$1)</f>
        <v>0</v>
      </c>
      <c r="K1298">
        <f>+SUMIFS(inv!$D$1:$D$1200,inv!$A$1:$A$1200,$B1298,inv!$T$1:$T$1200,$A1298,inv!$U$1:$U$1200,'DIAS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+SUMIFS(inv!$D$1:$D$1200,inv!$A$1:$A$1200,$B1299,inv!$T$1:$T$1200,$A1299,inv!$U$1:$U$1200,'DIAS DE INVENTARIO TAT'!E$1)</f>
        <v>0</v>
      </c>
      <c r="F1299">
        <f>+SUMIFS(inv!$D$1:$D$1200,inv!$A$1:$A$1200,$B1299,inv!$T$1:$T$1200,$A1299,inv!$U$1:$U$1200,'DIAS DE INVENTARIO TAT'!F$1)</f>
        <v>0</v>
      </c>
      <c r="G1299">
        <f>+SUMIFS(inv!$D$1:$D$1200,inv!$A$1:$A$1200,$B1299,inv!$T$1:$T$1200,$A1299,inv!$U$1:$U$1200,'DIAS DE INVENTARIO TAT'!G$1)</f>
        <v>0</v>
      </c>
      <c r="H1299">
        <f>+SUMIFS(inv!$D$1:$D$1200,inv!$A$1:$A$1200,$B1299,inv!$T$1:$T$1200,$A1299,inv!$U$1:$U$1200,'DIAS DE INVENTARIO TAT'!H$1)</f>
        <v>0</v>
      </c>
      <c r="I1299">
        <f>+SUMIFS(inv!$D$1:$D$1200,inv!$A$1:$A$1200,$B1299,inv!$T$1:$T$1200,$A1299,inv!$U$1:$U$1200,'DIAS DE INVENTARIO TAT'!I$1)</f>
        <v>0</v>
      </c>
      <c r="J1299">
        <f>+SUMIFS(inv!$D$1:$D$1200,inv!$A$1:$A$1200,$B1299,inv!$T$1:$T$1200,$A1299,inv!$U$1:$U$1200,'DIAS DE INVENTARIO TAT'!J$1)</f>
        <v>0</v>
      </c>
      <c r="K1299">
        <f>+SUMIFS(inv!$D$1:$D$1200,inv!$A$1:$A$1200,$B1299,inv!$T$1:$T$1200,$A1299,inv!$U$1:$U$1200,'DIAS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+SUMIFS(inv!$D$1:$D$1200,inv!$A$1:$A$1200,$B1300,inv!$T$1:$T$1200,$A1300,inv!$U$1:$U$1200,'DIAS DE INVENTARIO TAT'!E$1)</f>
        <v>0</v>
      </c>
      <c r="F1300">
        <f>+SUMIFS(inv!$D$1:$D$1200,inv!$A$1:$A$1200,$B1300,inv!$T$1:$T$1200,$A1300,inv!$U$1:$U$1200,'DIAS DE INVENTARIO TAT'!F$1)</f>
        <v>0</v>
      </c>
      <c r="G1300">
        <f>+SUMIFS(inv!$D$1:$D$1200,inv!$A$1:$A$1200,$B1300,inv!$T$1:$T$1200,$A1300,inv!$U$1:$U$1200,'DIAS DE INVENTARIO TAT'!G$1)</f>
        <v>0</v>
      </c>
      <c r="H1300">
        <f>+SUMIFS(inv!$D$1:$D$1200,inv!$A$1:$A$1200,$B1300,inv!$T$1:$T$1200,$A1300,inv!$U$1:$U$1200,'DIAS DE INVENTARIO TAT'!H$1)</f>
        <v>0</v>
      </c>
      <c r="I1300">
        <f>+SUMIFS(inv!$D$1:$D$1200,inv!$A$1:$A$1200,$B1300,inv!$T$1:$T$1200,$A1300,inv!$U$1:$U$1200,'DIAS DE INVENTARIO TAT'!I$1)</f>
        <v>0</v>
      </c>
      <c r="J1300">
        <f>+SUMIFS(inv!$D$1:$D$1200,inv!$A$1:$A$1200,$B1300,inv!$T$1:$T$1200,$A1300,inv!$U$1:$U$1200,'DIAS DE INVENTARIO TAT'!J$1)</f>
        <v>0</v>
      </c>
      <c r="K1300">
        <f>+SUMIFS(inv!$D$1:$D$1200,inv!$A$1:$A$1200,$B1300,inv!$T$1:$T$1200,$A1300,inv!$U$1:$U$1200,'DIAS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+SUMIFS(inv!$D$1:$D$1200,inv!$A$1:$A$1200,$B1301,inv!$T$1:$T$1200,$A1301,inv!$U$1:$U$1200,'DIAS DE INVENTARIO TAT'!E$1)</f>
        <v>0</v>
      </c>
      <c r="F1301">
        <f>+SUMIFS(inv!$D$1:$D$1200,inv!$A$1:$A$1200,$B1301,inv!$T$1:$T$1200,$A1301,inv!$U$1:$U$1200,'DIAS DE INVENTARIO TAT'!F$1)</f>
        <v>0</v>
      </c>
      <c r="G1301">
        <f>+SUMIFS(inv!$D$1:$D$1200,inv!$A$1:$A$1200,$B1301,inv!$T$1:$T$1200,$A1301,inv!$U$1:$U$1200,'DIAS DE INVENTARIO TAT'!G$1)</f>
        <v>0</v>
      </c>
      <c r="H1301">
        <f>+SUMIFS(inv!$D$1:$D$1200,inv!$A$1:$A$1200,$B1301,inv!$T$1:$T$1200,$A1301,inv!$U$1:$U$1200,'DIAS DE INVENTARIO TAT'!H$1)</f>
        <v>0</v>
      </c>
      <c r="I1301">
        <f>+SUMIFS(inv!$D$1:$D$1200,inv!$A$1:$A$1200,$B1301,inv!$T$1:$T$1200,$A1301,inv!$U$1:$U$1200,'DIAS DE INVENTARIO TAT'!I$1)</f>
        <v>0</v>
      </c>
      <c r="J1301">
        <f>+SUMIFS(inv!$D$1:$D$1200,inv!$A$1:$A$1200,$B1301,inv!$T$1:$T$1200,$A1301,inv!$U$1:$U$1200,'DIAS DE INVENTARIO TAT'!J$1)</f>
        <v>0</v>
      </c>
      <c r="K1301">
        <f>+SUMIFS(inv!$D$1:$D$1200,inv!$A$1:$A$1200,$B1301,inv!$T$1:$T$1200,$A1301,inv!$U$1:$U$1200,'DIAS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+SUMIFS(inv!$D$1:$D$1200,inv!$A$1:$A$1200,$B1302,inv!$T$1:$T$1200,$A1302,inv!$U$1:$U$1200,'DIAS DE INVENTARIO TAT'!E$1)</f>
        <v>0</v>
      </c>
      <c r="F1302">
        <f>+SUMIFS(inv!$D$1:$D$1200,inv!$A$1:$A$1200,$B1302,inv!$T$1:$T$1200,$A1302,inv!$U$1:$U$1200,'DIAS DE INVENTARIO TAT'!F$1)</f>
        <v>0</v>
      </c>
      <c r="G1302">
        <f>+SUMIFS(inv!$D$1:$D$1200,inv!$A$1:$A$1200,$B1302,inv!$T$1:$T$1200,$A1302,inv!$U$1:$U$1200,'DIAS DE INVENTARIO TAT'!G$1)</f>
        <v>0</v>
      </c>
      <c r="H1302">
        <f>+SUMIFS(inv!$D$1:$D$1200,inv!$A$1:$A$1200,$B1302,inv!$T$1:$T$1200,$A1302,inv!$U$1:$U$1200,'DIAS DE INVENTARIO TAT'!H$1)</f>
        <v>0</v>
      </c>
      <c r="I1302">
        <f>+SUMIFS(inv!$D$1:$D$1200,inv!$A$1:$A$1200,$B1302,inv!$T$1:$T$1200,$A1302,inv!$U$1:$U$1200,'DIAS DE INVENTARIO TAT'!I$1)</f>
        <v>0</v>
      </c>
      <c r="J1302">
        <f>+SUMIFS(inv!$D$1:$D$1200,inv!$A$1:$A$1200,$B1302,inv!$T$1:$T$1200,$A1302,inv!$U$1:$U$1200,'DIAS DE INVENTARIO TAT'!J$1)</f>
        <v>0</v>
      </c>
      <c r="K1302">
        <f>+SUMIFS(inv!$D$1:$D$1200,inv!$A$1:$A$1200,$B1302,inv!$T$1:$T$1200,$A1302,inv!$U$1:$U$1200,'DIAS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+SUMIFS(inv!$D$1:$D$1200,inv!$A$1:$A$1200,$B1303,inv!$T$1:$T$1200,$A1303,inv!$U$1:$U$1200,'DIAS DE INVENTARIO TAT'!E$1)</f>
        <v>0</v>
      </c>
      <c r="F1303">
        <f>+SUMIFS(inv!$D$1:$D$1200,inv!$A$1:$A$1200,$B1303,inv!$T$1:$T$1200,$A1303,inv!$U$1:$U$1200,'DIAS DE INVENTARIO TAT'!F$1)</f>
        <v>0</v>
      </c>
      <c r="G1303">
        <f>+SUMIFS(inv!$D$1:$D$1200,inv!$A$1:$A$1200,$B1303,inv!$T$1:$T$1200,$A1303,inv!$U$1:$U$1200,'DIAS DE INVENTARIO TAT'!G$1)</f>
        <v>0</v>
      </c>
      <c r="H1303">
        <f>+SUMIFS(inv!$D$1:$D$1200,inv!$A$1:$A$1200,$B1303,inv!$T$1:$T$1200,$A1303,inv!$U$1:$U$1200,'DIAS DE INVENTARIO TAT'!H$1)</f>
        <v>0</v>
      </c>
      <c r="I1303">
        <f>+SUMIFS(inv!$D$1:$D$1200,inv!$A$1:$A$1200,$B1303,inv!$T$1:$T$1200,$A1303,inv!$U$1:$U$1200,'DIAS DE INVENTARIO TAT'!I$1)</f>
        <v>0</v>
      </c>
      <c r="J1303">
        <f>+SUMIFS(inv!$D$1:$D$1200,inv!$A$1:$A$1200,$B1303,inv!$T$1:$T$1200,$A1303,inv!$U$1:$U$1200,'DIAS DE INVENTARIO TAT'!J$1)</f>
        <v>0</v>
      </c>
      <c r="K1303">
        <f>+SUMIFS(inv!$D$1:$D$1200,inv!$A$1:$A$1200,$B1303,inv!$T$1:$T$1200,$A1303,inv!$U$1:$U$1200,'DIAS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+SUMIFS(inv!$D$1:$D$1200,inv!$A$1:$A$1200,$B1304,inv!$T$1:$T$1200,$A1304,inv!$U$1:$U$1200,'DIAS DE INVENTARIO TAT'!E$1)</f>
        <v>0</v>
      </c>
      <c r="F1304">
        <f>+SUMIFS(inv!$D$1:$D$1200,inv!$A$1:$A$1200,$B1304,inv!$T$1:$T$1200,$A1304,inv!$U$1:$U$1200,'DIAS DE INVENTARIO TAT'!F$1)</f>
        <v>0</v>
      </c>
      <c r="G1304">
        <f>+SUMIFS(inv!$D$1:$D$1200,inv!$A$1:$A$1200,$B1304,inv!$T$1:$T$1200,$A1304,inv!$U$1:$U$1200,'DIAS DE INVENTARIO TAT'!G$1)</f>
        <v>0</v>
      </c>
      <c r="H1304">
        <f>+SUMIFS(inv!$D$1:$D$1200,inv!$A$1:$A$1200,$B1304,inv!$T$1:$T$1200,$A1304,inv!$U$1:$U$1200,'DIAS DE INVENTARIO TAT'!H$1)</f>
        <v>0</v>
      </c>
      <c r="I1304">
        <f>+SUMIFS(inv!$D$1:$D$1200,inv!$A$1:$A$1200,$B1304,inv!$T$1:$T$1200,$A1304,inv!$U$1:$U$1200,'DIAS DE INVENTARIO TAT'!I$1)</f>
        <v>0</v>
      </c>
      <c r="J1304">
        <f>+SUMIFS(inv!$D$1:$D$1200,inv!$A$1:$A$1200,$B1304,inv!$T$1:$T$1200,$A1304,inv!$U$1:$U$1200,'DIAS DE INVENTARIO TAT'!J$1)</f>
        <v>0</v>
      </c>
      <c r="K1304">
        <f>+SUMIFS(inv!$D$1:$D$1200,inv!$A$1:$A$1200,$B1304,inv!$T$1:$T$1200,$A1304,inv!$U$1:$U$1200,'DIAS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+SUMIFS(inv!$D$1:$D$1200,inv!$A$1:$A$1200,$B1305,inv!$T$1:$T$1200,$A1305,inv!$U$1:$U$1200,'DIAS DE INVENTARIO TAT'!E$1)</f>
        <v>0</v>
      </c>
      <c r="F1305">
        <f>+SUMIFS(inv!$D$1:$D$1200,inv!$A$1:$A$1200,$B1305,inv!$T$1:$T$1200,$A1305,inv!$U$1:$U$1200,'DIAS DE INVENTARIO TAT'!F$1)</f>
        <v>0</v>
      </c>
      <c r="G1305">
        <f>+SUMIFS(inv!$D$1:$D$1200,inv!$A$1:$A$1200,$B1305,inv!$T$1:$T$1200,$A1305,inv!$U$1:$U$1200,'DIAS DE INVENTARIO TAT'!G$1)</f>
        <v>0</v>
      </c>
      <c r="H1305">
        <f>+SUMIFS(inv!$D$1:$D$1200,inv!$A$1:$A$1200,$B1305,inv!$T$1:$T$1200,$A1305,inv!$U$1:$U$1200,'DIAS DE INVENTARIO TAT'!H$1)</f>
        <v>0</v>
      </c>
      <c r="I1305">
        <f>+SUMIFS(inv!$D$1:$D$1200,inv!$A$1:$A$1200,$B1305,inv!$T$1:$T$1200,$A1305,inv!$U$1:$U$1200,'DIAS DE INVENTARIO TAT'!I$1)</f>
        <v>0</v>
      </c>
      <c r="J1305">
        <f>+SUMIFS(inv!$D$1:$D$1200,inv!$A$1:$A$1200,$B1305,inv!$T$1:$T$1200,$A1305,inv!$U$1:$U$1200,'DIAS DE INVENTARIO TAT'!J$1)</f>
        <v>0</v>
      </c>
      <c r="K1305">
        <f>+SUMIFS(inv!$D$1:$D$1200,inv!$A$1:$A$1200,$B1305,inv!$T$1:$T$1200,$A1305,inv!$U$1:$U$1200,'DIAS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+SUMIFS(inv!$D$1:$D$1200,inv!$A$1:$A$1200,$B1306,inv!$T$1:$T$1200,$A1306,inv!$U$1:$U$1200,'DIAS DE INVENTARIO TAT'!E$1)</f>
        <v>0</v>
      </c>
      <c r="F1306">
        <f>+SUMIFS(inv!$D$1:$D$1200,inv!$A$1:$A$1200,$B1306,inv!$T$1:$T$1200,$A1306,inv!$U$1:$U$1200,'DIAS DE INVENTARIO TAT'!F$1)</f>
        <v>0</v>
      </c>
      <c r="G1306">
        <f>+SUMIFS(inv!$D$1:$D$1200,inv!$A$1:$A$1200,$B1306,inv!$T$1:$T$1200,$A1306,inv!$U$1:$U$1200,'DIAS DE INVENTARIO TAT'!G$1)</f>
        <v>0</v>
      </c>
      <c r="H1306">
        <f>+SUMIFS(inv!$D$1:$D$1200,inv!$A$1:$A$1200,$B1306,inv!$T$1:$T$1200,$A1306,inv!$U$1:$U$1200,'DIAS DE INVENTARIO TAT'!H$1)</f>
        <v>0</v>
      </c>
      <c r="I1306">
        <f>+SUMIFS(inv!$D$1:$D$1200,inv!$A$1:$A$1200,$B1306,inv!$T$1:$T$1200,$A1306,inv!$U$1:$U$1200,'DIAS DE INVENTARIO TAT'!I$1)</f>
        <v>0</v>
      </c>
      <c r="J1306">
        <f>+SUMIFS(inv!$D$1:$D$1200,inv!$A$1:$A$1200,$B1306,inv!$T$1:$T$1200,$A1306,inv!$U$1:$U$1200,'DIAS DE INVENTARIO TAT'!J$1)</f>
        <v>0</v>
      </c>
      <c r="K1306">
        <f>+SUMIFS(inv!$D$1:$D$1200,inv!$A$1:$A$1200,$B1306,inv!$T$1:$T$1200,$A1306,inv!$U$1:$U$1200,'DIAS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+SUMIFS(inv!$D$1:$D$1200,inv!$A$1:$A$1200,$B1307,inv!$T$1:$T$1200,$A1307,inv!$U$1:$U$1200,'DIAS DE INVENTARIO TAT'!E$1)</f>
        <v>0</v>
      </c>
      <c r="F1307">
        <f>+SUMIFS(inv!$D$1:$D$1200,inv!$A$1:$A$1200,$B1307,inv!$T$1:$T$1200,$A1307,inv!$U$1:$U$1200,'DIAS DE INVENTARIO TAT'!F$1)</f>
        <v>0</v>
      </c>
      <c r="G1307">
        <f>+SUMIFS(inv!$D$1:$D$1200,inv!$A$1:$A$1200,$B1307,inv!$T$1:$T$1200,$A1307,inv!$U$1:$U$1200,'DIAS DE INVENTARIO TAT'!G$1)</f>
        <v>0</v>
      </c>
      <c r="H1307">
        <f>+SUMIFS(inv!$D$1:$D$1200,inv!$A$1:$A$1200,$B1307,inv!$T$1:$T$1200,$A1307,inv!$U$1:$U$1200,'DIAS DE INVENTARIO TAT'!H$1)</f>
        <v>0</v>
      </c>
      <c r="I1307">
        <f>+SUMIFS(inv!$D$1:$D$1200,inv!$A$1:$A$1200,$B1307,inv!$T$1:$T$1200,$A1307,inv!$U$1:$U$1200,'DIAS DE INVENTARIO TAT'!I$1)</f>
        <v>0</v>
      </c>
      <c r="J1307">
        <f>+SUMIFS(inv!$D$1:$D$1200,inv!$A$1:$A$1200,$B1307,inv!$T$1:$T$1200,$A1307,inv!$U$1:$U$1200,'DIAS DE INVENTARIO TAT'!J$1)</f>
        <v>0</v>
      </c>
      <c r="K1307">
        <f>+SUMIFS(inv!$D$1:$D$1200,inv!$A$1:$A$1200,$B1307,inv!$T$1:$T$1200,$A1307,inv!$U$1:$U$1200,'DIAS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+SUMIFS(inv!$D$1:$D$1200,inv!$A$1:$A$1200,$B1308,inv!$T$1:$T$1200,$A1308,inv!$U$1:$U$1200,'DIAS DE INVENTARIO TAT'!E$1)</f>
        <v>0</v>
      </c>
      <c r="F1308">
        <f>+SUMIFS(inv!$D$1:$D$1200,inv!$A$1:$A$1200,$B1308,inv!$T$1:$T$1200,$A1308,inv!$U$1:$U$1200,'DIAS DE INVENTARIO TAT'!F$1)</f>
        <v>0</v>
      </c>
      <c r="G1308">
        <f>+SUMIFS(inv!$D$1:$D$1200,inv!$A$1:$A$1200,$B1308,inv!$T$1:$T$1200,$A1308,inv!$U$1:$U$1200,'DIAS DE INVENTARIO TAT'!G$1)</f>
        <v>0</v>
      </c>
      <c r="H1308">
        <f>+SUMIFS(inv!$D$1:$D$1200,inv!$A$1:$A$1200,$B1308,inv!$T$1:$T$1200,$A1308,inv!$U$1:$U$1200,'DIAS DE INVENTARIO TAT'!H$1)</f>
        <v>0</v>
      </c>
      <c r="I1308">
        <f>+SUMIFS(inv!$D$1:$D$1200,inv!$A$1:$A$1200,$B1308,inv!$T$1:$T$1200,$A1308,inv!$U$1:$U$1200,'DIAS DE INVENTARIO TAT'!I$1)</f>
        <v>0</v>
      </c>
      <c r="J1308">
        <f>+SUMIFS(inv!$D$1:$D$1200,inv!$A$1:$A$1200,$B1308,inv!$T$1:$T$1200,$A1308,inv!$U$1:$U$1200,'DIAS DE INVENTARIO TAT'!J$1)</f>
        <v>0</v>
      </c>
      <c r="K1308">
        <f>+SUMIFS(inv!$D$1:$D$1200,inv!$A$1:$A$1200,$B1308,inv!$T$1:$T$1200,$A1308,inv!$U$1:$U$1200,'DIAS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+SUMIFS(inv!$D$1:$D$1200,inv!$A$1:$A$1200,$B1309,inv!$T$1:$T$1200,$A1309,inv!$U$1:$U$1200,'DIAS DE INVENTARIO TAT'!E$1)</f>
        <v>0</v>
      </c>
      <c r="F1309">
        <f>+SUMIFS(inv!$D$1:$D$1200,inv!$A$1:$A$1200,$B1309,inv!$T$1:$T$1200,$A1309,inv!$U$1:$U$1200,'DIAS DE INVENTARIO TAT'!F$1)</f>
        <v>0</v>
      </c>
      <c r="G1309">
        <f>+SUMIFS(inv!$D$1:$D$1200,inv!$A$1:$A$1200,$B1309,inv!$T$1:$T$1200,$A1309,inv!$U$1:$U$1200,'DIAS DE INVENTARIO TAT'!G$1)</f>
        <v>0</v>
      </c>
      <c r="H1309">
        <f>+SUMIFS(inv!$D$1:$D$1200,inv!$A$1:$A$1200,$B1309,inv!$T$1:$T$1200,$A1309,inv!$U$1:$U$1200,'DIAS DE INVENTARIO TAT'!H$1)</f>
        <v>0</v>
      </c>
      <c r="I1309">
        <f>+SUMIFS(inv!$D$1:$D$1200,inv!$A$1:$A$1200,$B1309,inv!$T$1:$T$1200,$A1309,inv!$U$1:$U$1200,'DIAS DE INVENTARIO TAT'!I$1)</f>
        <v>0</v>
      </c>
      <c r="J1309">
        <f>+SUMIFS(inv!$D$1:$D$1200,inv!$A$1:$A$1200,$B1309,inv!$T$1:$T$1200,$A1309,inv!$U$1:$U$1200,'DIAS DE INVENTARIO TAT'!J$1)</f>
        <v>0</v>
      </c>
      <c r="K1309">
        <f>+SUMIFS(inv!$D$1:$D$1200,inv!$A$1:$A$1200,$B1309,inv!$T$1:$T$1200,$A1309,inv!$U$1:$U$1200,'DIAS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+SUMIFS(inv!$D$1:$D$1200,inv!$A$1:$A$1200,$B1310,inv!$T$1:$T$1200,$A1310,inv!$U$1:$U$1200,'DIAS DE INVENTARIO TAT'!E$1)</f>
        <v>0</v>
      </c>
      <c r="F1310">
        <f>+SUMIFS(inv!$D$1:$D$1200,inv!$A$1:$A$1200,$B1310,inv!$T$1:$T$1200,$A1310,inv!$U$1:$U$1200,'DIAS DE INVENTARIO TAT'!F$1)</f>
        <v>0</v>
      </c>
      <c r="G1310">
        <f>+SUMIFS(inv!$D$1:$D$1200,inv!$A$1:$A$1200,$B1310,inv!$T$1:$T$1200,$A1310,inv!$U$1:$U$1200,'DIAS DE INVENTARIO TAT'!G$1)</f>
        <v>0</v>
      </c>
      <c r="H1310">
        <f>+SUMIFS(inv!$D$1:$D$1200,inv!$A$1:$A$1200,$B1310,inv!$T$1:$T$1200,$A1310,inv!$U$1:$U$1200,'DIAS DE INVENTARIO TAT'!H$1)</f>
        <v>0</v>
      </c>
      <c r="I1310">
        <f>+SUMIFS(inv!$D$1:$D$1200,inv!$A$1:$A$1200,$B1310,inv!$T$1:$T$1200,$A1310,inv!$U$1:$U$1200,'DIAS DE INVENTARIO TAT'!I$1)</f>
        <v>0</v>
      </c>
      <c r="J1310">
        <f>+SUMIFS(inv!$D$1:$D$1200,inv!$A$1:$A$1200,$B1310,inv!$T$1:$T$1200,$A1310,inv!$U$1:$U$1200,'DIAS DE INVENTARIO TAT'!J$1)</f>
        <v>0</v>
      </c>
      <c r="K1310">
        <f>+SUMIFS(inv!$D$1:$D$1200,inv!$A$1:$A$1200,$B1310,inv!$T$1:$T$1200,$A1310,inv!$U$1:$U$1200,'DIAS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+SUMIFS(inv!$D$1:$D$1200,inv!$A$1:$A$1200,$B1311,inv!$T$1:$T$1200,$A1311,inv!$U$1:$U$1200,'DIAS DE INVENTARIO TAT'!E$1)</f>
        <v>0</v>
      </c>
      <c r="F1311">
        <f>+SUMIFS(inv!$D$1:$D$1200,inv!$A$1:$A$1200,$B1311,inv!$T$1:$T$1200,$A1311,inv!$U$1:$U$1200,'DIAS DE INVENTARIO TAT'!F$1)</f>
        <v>0</v>
      </c>
      <c r="G1311">
        <f>+SUMIFS(inv!$D$1:$D$1200,inv!$A$1:$A$1200,$B1311,inv!$T$1:$T$1200,$A1311,inv!$U$1:$U$1200,'DIAS DE INVENTARIO TAT'!G$1)</f>
        <v>0</v>
      </c>
      <c r="H1311">
        <f>+SUMIFS(inv!$D$1:$D$1200,inv!$A$1:$A$1200,$B1311,inv!$T$1:$T$1200,$A1311,inv!$U$1:$U$1200,'DIAS DE INVENTARIO TAT'!H$1)</f>
        <v>0</v>
      </c>
      <c r="I1311">
        <f>+SUMIFS(inv!$D$1:$D$1200,inv!$A$1:$A$1200,$B1311,inv!$T$1:$T$1200,$A1311,inv!$U$1:$U$1200,'DIAS DE INVENTARIO TAT'!I$1)</f>
        <v>0</v>
      </c>
      <c r="J1311">
        <f>+SUMIFS(inv!$D$1:$D$1200,inv!$A$1:$A$1200,$B1311,inv!$T$1:$T$1200,$A1311,inv!$U$1:$U$1200,'DIAS DE INVENTARIO TAT'!J$1)</f>
        <v>0</v>
      </c>
      <c r="K1311">
        <f>+SUMIFS(inv!$D$1:$D$1200,inv!$A$1:$A$1200,$B1311,inv!$T$1:$T$1200,$A1311,inv!$U$1:$U$1200,'DIAS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+SUMIFS(inv!$D$1:$D$1200,inv!$A$1:$A$1200,$B1312,inv!$T$1:$T$1200,$A1312,inv!$U$1:$U$1200,'DIAS DE INVENTARIO TAT'!E$1)</f>
        <v>0</v>
      </c>
      <c r="F1312">
        <f>+SUMIFS(inv!$D$1:$D$1200,inv!$A$1:$A$1200,$B1312,inv!$T$1:$T$1200,$A1312,inv!$U$1:$U$1200,'DIAS DE INVENTARIO TAT'!F$1)</f>
        <v>0</v>
      </c>
      <c r="G1312">
        <f>+SUMIFS(inv!$D$1:$D$1200,inv!$A$1:$A$1200,$B1312,inv!$T$1:$T$1200,$A1312,inv!$U$1:$U$1200,'DIAS DE INVENTARIO TAT'!G$1)</f>
        <v>0</v>
      </c>
      <c r="H1312">
        <f>+SUMIFS(inv!$D$1:$D$1200,inv!$A$1:$A$1200,$B1312,inv!$T$1:$T$1200,$A1312,inv!$U$1:$U$1200,'DIAS DE INVENTARIO TAT'!H$1)</f>
        <v>0</v>
      </c>
      <c r="I1312">
        <f>+SUMIFS(inv!$D$1:$D$1200,inv!$A$1:$A$1200,$B1312,inv!$T$1:$T$1200,$A1312,inv!$U$1:$U$1200,'DIAS DE INVENTARIO TAT'!I$1)</f>
        <v>0</v>
      </c>
      <c r="J1312">
        <f>+SUMIFS(inv!$D$1:$D$1200,inv!$A$1:$A$1200,$B1312,inv!$T$1:$T$1200,$A1312,inv!$U$1:$U$1200,'DIAS DE INVENTARIO TAT'!J$1)</f>
        <v>0</v>
      </c>
      <c r="K1312">
        <f>+SUMIFS(inv!$D$1:$D$1200,inv!$A$1:$A$1200,$B1312,inv!$T$1:$T$1200,$A1312,inv!$U$1:$U$1200,'DIAS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+SUMIFS(inv!$D$1:$D$1200,inv!$A$1:$A$1200,$B1313,inv!$T$1:$T$1200,$A1313,inv!$U$1:$U$1200,'DIAS DE INVENTARIO TAT'!E$1)</f>
        <v>0</v>
      </c>
      <c r="F1313">
        <f>+SUMIFS(inv!$D$1:$D$1200,inv!$A$1:$A$1200,$B1313,inv!$T$1:$T$1200,$A1313,inv!$U$1:$U$1200,'DIAS DE INVENTARIO TAT'!F$1)</f>
        <v>0</v>
      </c>
      <c r="G1313">
        <f>+SUMIFS(inv!$D$1:$D$1200,inv!$A$1:$A$1200,$B1313,inv!$T$1:$T$1200,$A1313,inv!$U$1:$U$1200,'DIAS DE INVENTARIO TAT'!G$1)</f>
        <v>0</v>
      </c>
      <c r="H1313">
        <f>+SUMIFS(inv!$D$1:$D$1200,inv!$A$1:$A$1200,$B1313,inv!$T$1:$T$1200,$A1313,inv!$U$1:$U$1200,'DIAS DE INVENTARIO TAT'!H$1)</f>
        <v>0</v>
      </c>
      <c r="I1313">
        <f>+SUMIFS(inv!$D$1:$D$1200,inv!$A$1:$A$1200,$B1313,inv!$T$1:$T$1200,$A1313,inv!$U$1:$U$1200,'DIAS DE INVENTARIO TAT'!I$1)</f>
        <v>0</v>
      </c>
      <c r="J1313">
        <f>+SUMIFS(inv!$D$1:$D$1200,inv!$A$1:$A$1200,$B1313,inv!$T$1:$T$1200,$A1313,inv!$U$1:$U$1200,'DIAS DE INVENTARIO TAT'!J$1)</f>
        <v>0</v>
      </c>
      <c r="K1313">
        <f>+SUMIFS(inv!$D$1:$D$1200,inv!$A$1:$A$1200,$B1313,inv!$T$1:$T$1200,$A1313,inv!$U$1:$U$1200,'DIAS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+SUMIFS(inv!$D$1:$D$1200,inv!$A$1:$A$1200,$B1314,inv!$T$1:$T$1200,$A1314,inv!$U$1:$U$1200,'DIAS DE INVENTARIO TAT'!E$1)</f>
        <v>0</v>
      </c>
      <c r="F1314">
        <f>+SUMIFS(inv!$D$1:$D$1200,inv!$A$1:$A$1200,$B1314,inv!$T$1:$T$1200,$A1314,inv!$U$1:$U$1200,'DIAS DE INVENTARIO TAT'!F$1)</f>
        <v>0</v>
      </c>
      <c r="G1314">
        <f>+SUMIFS(inv!$D$1:$D$1200,inv!$A$1:$A$1200,$B1314,inv!$T$1:$T$1200,$A1314,inv!$U$1:$U$1200,'DIAS DE INVENTARIO TAT'!G$1)</f>
        <v>0</v>
      </c>
      <c r="H1314">
        <f>+SUMIFS(inv!$D$1:$D$1200,inv!$A$1:$A$1200,$B1314,inv!$T$1:$T$1200,$A1314,inv!$U$1:$U$1200,'DIAS DE INVENTARIO TAT'!H$1)</f>
        <v>0</v>
      </c>
      <c r="I1314">
        <f>+SUMIFS(inv!$D$1:$D$1200,inv!$A$1:$A$1200,$B1314,inv!$T$1:$T$1200,$A1314,inv!$U$1:$U$1200,'DIAS DE INVENTARIO TAT'!I$1)</f>
        <v>0</v>
      </c>
      <c r="J1314">
        <f>+SUMIFS(inv!$D$1:$D$1200,inv!$A$1:$A$1200,$B1314,inv!$T$1:$T$1200,$A1314,inv!$U$1:$U$1200,'DIAS DE INVENTARIO TAT'!J$1)</f>
        <v>0</v>
      </c>
      <c r="K1314">
        <f>+SUMIFS(inv!$D$1:$D$1200,inv!$A$1:$A$1200,$B1314,inv!$T$1:$T$1200,$A1314,inv!$U$1:$U$1200,'DIAS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+SUMIFS(inv!$D$1:$D$1200,inv!$A$1:$A$1200,$B1315,inv!$T$1:$T$1200,$A1315,inv!$U$1:$U$1200,'DIAS DE INVENTARIO TAT'!E$1)</f>
        <v>0</v>
      </c>
      <c r="F1315">
        <f>+SUMIFS(inv!$D$1:$D$1200,inv!$A$1:$A$1200,$B1315,inv!$T$1:$T$1200,$A1315,inv!$U$1:$U$1200,'DIAS DE INVENTARIO TAT'!F$1)</f>
        <v>0</v>
      </c>
      <c r="G1315">
        <f>+SUMIFS(inv!$D$1:$D$1200,inv!$A$1:$A$1200,$B1315,inv!$T$1:$T$1200,$A1315,inv!$U$1:$U$1200,'DIAS DE INVENTARIO TAT'!G$1)</f>
        <v>0</v>
      </c>
      <c r="H1315">
        <f>+SUMIFS(inv!$D$1:$D$1200,inv!$A$1:$A$1200,$B1315,inv!$T$1:$T$1200,$A1315,inv!$U$1:$U$1200,'DIAS DE INVENTARIO TAT'!H$1)</f>
        <v>0</v>
      </c>
      <c r="I1315">
        <f>+SUMIFS(inv!$D$1:$D$1200,inv!$A$1:$A$1200,$B1315,inv!$T$1:$T$1200,$A1315,inv!$U$1:$U$1200,'DIAS DE INVENTARIO TAT'!I$1)</f>
        <v>0</v>
      </c>
      <c r="J1315">
        <f>+SUMIFS(inv!$D$1:$D$1200,inv!$A$1:$A$1200,$B1315,inv!$T$1:$T$1200,$A1315,inv!$U$1:$U$1200,'DIAS DE INVENTARIO TAT'!J$1)</f>
        <v>0</v>
      </c>
      <c r="K1315">
        <f>+SUMIFS(inv!$D$1:$D$1200,inv!$A$1:$A$1200,$B1315,inv!$T$1:$T$1200,$A1315,inv!$U$1:$U$1200,'DIAS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+SUMIFS(inv!$D$1:$D$1200,inv!$A$1:$A$1200,$B1316,inv!$T$1:$T$1200,$A1316,inv!$U$1:$U$1200,'DIAS DE INVENTARIO TAT'!E$1)</f>
        <v>0</v>
      </c>
      <c r="F1316">
        <f>+SUMIFS(inv!$D$1:$D$1200,inv!$A$1:$A$1200,$B1316,inv!$T$1:$T$1200,$A1316,inv!$U$1:$U$1200,'DIAS DE INVENTARIO TAT'!F$1)</f>
        <v>0</v>
      </c>
      <c r="G1316">
        <f>+SUMIFS(inv!$D$1:$D$1200,inv!$A$1:$A$1200,$B1316,inv!$T$1:$T$1200,$A1316,inv!$U$1:$U$1200,'DIAS DE INVENTARIO TAT'!G$1)</f>
        <v>0</v>
      </c>
      <c r="H1316">
        <f>+SUMIFS(inv!$D$1:$D$1200,inv!$A$1:$A$1200,$B1316,inv!$T$1:$T$1200,$A1316,inv!$U$1:$U$1200,'DIAS DE INVENTARIO TAT'!H$1)</f>
        <v>0</v>
      </c>
      <c r="I1316">
        <f>+SUMIFS(inv!$D$1:$D$1200,inv!$A$1:$A$1200,$B1316,inv!$T$1:$T$1200,$A1316,inv!$U$1:$U$1200,'DIAS DE INVENTARIO TAT'!I$1)</f>
        <v>0</v>
      </c>
      <c r="J1316">
        <f>+SUMIFS(inv!$D$1:$D$1200,inv!$A$1:$A$1200,$B1316,inv!$T$1:$T$1200,$A1316,inv!$U$1:$U$1200,'DIAS DE INVENTARIO TAT'!J$1)</f>
        <v>0</v>
      </c>
      <c r="K1316">
        <f>+SUMIFS(inv!$D$1:$D$1200,inv!$A$1:$A$1200,$B1316,inv!$T$1:$T$1200,$A1316,inv!$U$1:$U$1200,'DIAS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+SUMIFS(inv!$D$1:$D$1200,inv!$A$1:$A$1200,$B1317,inv!$T$1:$T$1200,$A1317,inv!$U$1:$U$1200,'DIAS DE INVENTARIO TAT'!E$1)</f>
        <v>0</v>
      </c>
      <c r="F1317">
        <f>+SUMIFS(inv!$D$1:$D$1200,inv!$A$1:$A$1200,$B1317,inv!$T$1:$T$1200,$A1317,inv!$U$1:$U$1200,'DIAS DE INVENTARIO TAT'!F$1)</f>
        <v>0</v>
      </c>
      <c r="G1317">
        <f>+SUMIFS(inv!$D$1:$D$1200,inv!$A$1:$A$1200,$B1317,inv!$T$1:$T$1200,$A1317,inv!$U$1:$U$1200,'DIAS DE INVENTARIO TAT'!G$1)</f>
        <v>0</v>
      </c>
      <c r="H1317">
        <f>+SUMIFS(inv!$D$1:$D$1200,inv!$A$1:$A$1200,$B1317,inv!$T$1:$T$1200,$A1317,inv!$U$1:$U$1200,'DIAS DE INVENTARIO TAT'!H$1)</f>
        <v>0</v>
      </c>
      <c r="I1317">
        <f>+SUMIFS(inv!$D$1:$D$1200,inv!$A$1:$A$1200,$B1317,inv!$T$1:$T$1200,$A1317,inv!$U$1:$U$1200,'DIAS DE INVENTARIO TAT'!I$1)</f>
        <v>0</v>
      </c>
      <c r="J1317">
        <f>+SUMIFS(inv!$D$1:$D$1200,inv!$A$1:$A$1200,$B1317,inv!$T$1:$T$1200,$A1317,inv!$U$1:$U$1200,'DIAS DE INVENTARIO TAT'!J$1)</f>
        <v>0</v>
      </c>
      <c r="K1317">
        <f>+SUMIFS(inv!$D$1:$D$1200,inv!$A$1:$A$1200,$B1317,inv!$T$1:$T$1200,$A1317,inv!$U$1:$U$1200,'DIAS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+SUMIFS(inv!$D$1:$D$1200,inv!$A$1:$A$1200,$B1318,inv!$T$1:$T$1200,$A1318,inv!$U$1:$U$1200,'DIAS DE INVENTARIO TAT'!E$1)</f>
        <v>0</v>
      </c>
      <c r="F1318">
        <f>+SUMIFS(inv!$D$1:$D$1200,inv!$A$1:$A$1200,$B1318,inv!$T$1:$T$1200,$A1318,inv!$U$1:$U$1200,'DIAS DE INVENTARIO TAT'!F$1)</f>
        <v>0</v>
      </c>
      <c r="G1318">
        <f>+SUMIFS(inv!$D$1:$D$1200,inv!$A$1:$A$1200,$B1318,inv!$T$1:$T$1200,$A1318,inv!$U$1:$U$1200,'DIAS DE INVENTARIO TAT'!G$1)</f>
        <v>0</v>
      </c>
      <c r="H1318">
        <f>+SUMIFS(inv!$D$1:$D$1200,inv!$A$1:$A$1200,$B1318,inv!$T$1:$T$1200,$A1318,inv!$U$1:$U$1200,'DIAS DE INVENTARIO TAT'!H$1)</f>
        <v>0</v>
      </c>
      <c r="I1318">
        <f>+SUMIFS(inv!$D$1:$D$1200,inv!$A$1:$A$1200,$B1318,inv!$T$1:$T$1200,$A1318,inv!$U$1:$U$1200,'DIAS DE INVENTARIO TAT'!I$1)</f>
        <v>0</v>
      </c>
      <c r="J1318">
        <f>+SUMIFS(inv!$D$1:$D$1200,inv!$A$1:$A$1200,$B1318,inv!$T$1:$T$1200,$A1318,inv!$U$1:$U$1200,'DIAS DE INVENTARIO TAT'!J$1)</f>
        <v>0</v>
      </c>
      <c r="K1318">
        <f>+SUMIFS(inv!$D$1:$D$1200,inv!$A$1:$A$1200,$B1318,inv!$T$1:$T$1200,$A1318,inv!$U$1:$U$1200,'DIAS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+SUMIFS(inv!$D$1:$D$1200,inv!$A$1:$A$1200,$B1319,inv!$T$1:$T$1200,$A1319,inv!$U$1:$U$1200,'DIAS DE INVENTARIO TAT'!E$1)</f>
        <v>0</v>
      </c>
      <c r="F1319">
        <f>+SUMIFS(inv!$D$1:$D$1200,inv!$A$1:$A$1200,$B1319,inv!$T$1:$T$1200,$A1319,inv!$U$1:$U$1200,'DIAS DE INVENTARIO TAT'!F$1)</f>
        <v>0</v>
      </c>
      <c r="G1319">
        <f>+SUMIFS(inv!$D$1:$D$1200,inv!$A$1:$A$1200,$B1319,inv!$T$1:$T$1200,$A1319,inv!$U$1:$U$1200,'DIAS DE INVENTARIO TAT'!G$1)</f>
        <v>0</v>
      </c>
      <c r="H1319">
        <f>+SUMIFS(inv!$D$1:$D$1200,inv!$A$1:$A$1200,$B1319,inv!$T$1:$T$1200,$A1319,inv!$U$1:$U$1200,'DIAS DE INVENTARIO TAT'!H$1)</f>
        <v>0</v>
      </c>
      <c r="I1319">
        <f>+SUMIFS(inv!$D$1:$D$1200,inv!$A$1:$A$1200,$B1319,inv!$T$1:$T$1200,$A1319,inv!$U$1:$U$1200,'DIAS DE INVENTARIO TAT'!I$1)</f>
        <v>0</v>
      </c>
      <c r="J1319">
        <f>+SUMIFS(inv!$D$1:$D$1200,inv!$A$1:$A$1200,$B1319,inv!$T$1:$T$1200,$A1319,inv!$U$1:$U$1200,'DIAS DE INVENTARIO TAT'!J$1)</f>
        <v>0</v>
      </c>
      <c r="K1319">
        <f>+SUMIFS(inv!$D$1:$D$1200,inv!$A$1:$A$1200,$B1319,inv!$T$1:$T$1200,$A1319,inv!$U$1:$U$1200,'DIAS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+SUMIFS(inv!$D$1:$D$1200,inv!$A$1:$A$1200,$B1320,inv!$T$1:$T$1200,$A1320,inv!$U$1:$U$1200,'DIAS DE INVENTARIO TAT'!E$1)</f>
        <v>0</v>
      </c>
      <c r="F1320">
        <f>+SUMIFS(inv!$D$1:$D$1200,inv!$A$1:$A$1200,$B1320,inv!$T$1:$T$1200,$A1320,inv!$U$1:$U$1200,'DIAS DE INVENTARIO TAT'!F$1)</f>
        <v>0</v>
      </c>
      <c r="G1320">
        <f>+SUMIFS(inv!$D$1:$D$1200,inv!$A$1:$A$1200,$B1320,inv!$T$1:$T$1200,$A1320,inv!$U$1:$U$1200,'DIAS DE INVENTARIO TAT'!G$1)</f>
        <v>0</v>
      </c>
      <c r="H1320">
        <f>+SUMIFS(inv!$D$1:$D$1200,inv!$A$1:$A$1200,$B1320,inv!$T$1:$T$1200,$A1320,inv!$U$1:$U$1200,'DIAS DE INVENTARIO TAT'!H$1)</f>
        <v>0</v>
      </c>
      <c r="I1320">
        <f>+SUMIFS(inv!$D$1:$D$1200,inv!$A$1:$A$1200,$B1320,inv!$T$1:$T$1200,$A1320,inv!$U$1:$U$1200,'DIAS DE INVENTARIO TAT'!I$1)</f>
        <v>0</v>
      </c>
      <c r="J1320">
        <f>+SUMIFS(inv!$D$1:$D$1200,inv!$A$1:$A$1200,$B1320,inv!$T$1:$T$1200,$A1320,inv!$U$1:$U$1200,'DIAS DE INVENTARIO TAT'!J$1)</f>
        <v>0</v>
      </c>
      <c r="K1320">
        <f>+SUMIFS(inv!$D$1:$D$1200,inv!$A$1:$A$1200,$B1320,inv!$T$1:$T$1200,$A1320,inv!$U$1:$U$1200,'DIAS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+SUMIFS(inv!$D$1:$D$1200,inv!$A$1:$A$1200,$B1321,inv!$T$1:$T$1200,$A1321,inv!$U$1:$U$1200,'DIAS DE INVENTARIO TAT'!E$1)</f>
        <v>0</v>
      </c>
      <c r="F1321">
        <f>+SUMIFS(inv!$D$1:$D$1200,inv!$A$1:$A$1200,$B1321,inv!$T$1:$T$1200,$A1321,inv!$U$1:$U$1200,'DIAS DE INVENTARIO TAT'!F$1)</f>
        <v>0</v>
      </c>
      <c r="G1321">
        <f>+SUMIFS(inv!$D$1:$D$1200,inv!$A$1:$A$1200,$B1321,inv!$T$1:$T$1200,$A1321,inv!$U$1:$U$1200,'DIAS DE INVENTARIO TAT'!G$1)</f>
        <v>0</v>
      </c>
      <c r="H1321">
        <f>+SUMIFS(inv!$D$1:$D$1200,inv!$A$1:$A$1200,$B1321,inv!$T$1:$T$1200,$A1321,inv!$U$1:$U$1200,'DIAS DE INVENTARIO TAT'!H$1)</f>
        <v>0</v>
      </c>
      <c r="I1321">
        <f>+SUMIFS(inv!$D$1:$D$1200,inv!$A$1:$A$1200,$B1321,inv!$T$1:$T$1200,$A1321,inv!$U$1:$U$1200,'DIAS DE INVENTARIO TAT'!I$1)</f>
        <v>0</v>
      </c>
      <c r="J1321">
        <f>+SUMIFS(inv!$D$1:$D$1200,inv!$A$1:$A$1200,$B1321,inv!$T$1:$T$1200,$A1321,inv!$U$1:$U$1200,'DIAS DE INVENTARIO TAT'!J$1)</f>
        <v>0</v>
      </c>
      <c r="K1321">
        <f>+SUMIFS(inv!$D$1:$D$1200,inv!$A$1:$A$1200,$B1321,inv!$T$1:$T$1200,$A1321,inv!$U$1:$U$1200,'DIAS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+SUMIFS(inv!$D$1:$D$1200,inv!$A$1:$A$1200,$B1322,inv!$T$1:$T$1200,$A1322,inv!$U$1:$U$1200,'DIAS DE INVENTARIO TAT'!E$1)</f>
        <v>0</v>
      </c>
      <c r="F1322">
        <f>+SUMIFS(inv!$D$1:$D$1200,inv!$A$1:$A$1200,$B1322,inv!$T$1:$T$1200,$A1322,inv!$U$1:$U$1200,'DIAS DE INVENTARIO TAT'!F$1)</f>
        <v>0</v>
      </c>
      <c r="G1322">
        <f>+SUMIFS(inv!$D$1:$D$1200,inv!$A$1:$A$1200,$B1322,inv!$T$1:$T$1200,$A1322,inv!$U$1:$U$1200,'DIAS DE INVENTARIO TAT'!G$1)</f>
        <v>0</v>
      </c>
      <c r="H1322">
        <f>+SUMIFS(inv!$D$1:$D$1200,inv!$A$1:$A$1200,$B1322,inv!$T$1:$T$1200,$A1322,inv!$U$1:$U$1200,'DIAS DE INVENTARIO TAT'!H$1)</f>
        <v>0</v>
      </c>
      <c r="I1322">
        <f>+SUMIFS(inv!$D$1:$D$1200,inv!$A$1:$A$1200,$B1322,inv!$T$1:$T$1200,$A1322,inv!$U$1:$U$1200,'DIAS DE INVENTARIO TAT'!I$1)</f>
        <v>0</v>
      </c>
      <c r="J1322">
        <f>+SUMIFS(inv!$D$1:$D$1200,inv!$A$1:$A$1200,$B1322,inv!$T$1:$T$1200,$A1322,inv!$U$1:$U$1200,'DIAS DE INVENTARIO TAT'!J$1)</f>
        <v>0</v>
      </c>
      <c r="K1322">
        <f>+SUMIFS(inv!$D$1:$D$1200,inv!$A$1:$A$1200,$B1322,inv!$T$1:$T$1200,$A1322,inv!$U$1:$U$1200,'DIAS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+SUMIFS(inv!$D$1:$D$1200,inv!$A$1:$A$1200,$B1323,inv!$T$1:$T$1200,$A1323,inv!$U$1:$U$1200,'DIAS DE INVENTARIO TAT'!E$1)</f>
        <v>0</v>
      </c>
      <c r="F1323">
        <f>+SUMIFS(inv!$D$1:$D$1200,inv!$A$1:$A$1200,$B1323,inv!$T$1:$T$1200,$A1323,inv!$U$1:$U$1200,'DIAS DE INVENTARIO TAT'!F$1)</f>
        <v>0</v>
      </c>
      <c r="G1323">
        <f>+SUMIFS(inv!$D$1:$D$1200,inv!$A$1:$A$1200,$B1323,inv!$T$1:$T$1200,$A1323,inv!$U$1:$U$1200,'DIAS DE INVENTARIO TAT'!G$1)</f>
        <v>0</v>
      </c>
      <c r="H1323">
        <f>+SUMIFS(inv!$D$1:$D$1200,inv!$A$1:$A$1200,$B1323,inv!$T$1:$T$1200,$A1323,inv!$U$1:$U$1200,'DIAS DE INVENTARIO TAT'!H$1)</f>
        <v>0</v>
      </c>
      <c r="I1323">
        <f>+SUMIFS(inv!$D$1:$D$1200,inv!$A$1:$A$1200,$B1323,inv!$T$1:$T$1200,$A1323,inv!$U$1:$U$1200,'DIAS DE INVENTARIO TAT'!I$1)</f>
        <v>0</v>
      </c>
      <c r="J1323">
        <f>+SUMIFS(inv!$D$1:$D$1200,inv!$A$1:$A$1200,$B1323,inv!$T$1:$T$1200,$A1323,inv!$U$1:$U$1200,'DIAS DE INVENTARIO TAT'!J$1)</f>
        <v>0</v>
      </c>
      <c r="K1323">
        <f>+SUMIFS(inv!$D$1:$D$1200,inv!$A$1:$A$1200,$B1323,inv!$T$1:$T$1200,$A1323,inv!$U$1:$U$1200,'DIAS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+SUMIFS(inv!$D$1:$D$1200,inv!$A$1:$A$1200,$B1324,inv!$T$1:$T$1200,$A1324,inv!$U$1:$U$1200,'DIAS DE INVENTARIO TAT'!E$1)</f>
        <v>0</v>
      </c>
      <c r="F1324">
        <f>+SUMIFS(inv!$D$1:$D$1200,inv!$A$1:$A$1200,$B1324,inv!$T$1:$T$1200,$A1324,inv!$U$1:$U$1200,'DIAS DE INVENTARIO TAT'!F$1)</f>
        <v>0</v>
      </c>
      <c r="G1324">
        <f>+SUMIFS(inv!$D$1:$D$1200,inv!$A$1:$A$1200,$B1324,inv!$T$1:$T$1200,$A1324,inv!$U$1:$U$1200,'DIAS DE INVENTARIO TAT'!G$1)</f>
        <v>0</v>
      </c>
      <c r="H1324">
        <f>+SUMIFS(inv!$D$1:$D$1200,inv!$A$1:$A$1200,$B1324,inv!$T$1:$T$1200,$A1324,inv!$U$1:$U$1200,'DIAS DE INVENTARIO TAT'!H$1)</f>
        <v>0</v>
      </c>
      <c r="I1324">
        <f>+SUMIFS(inv!$D$1:$D$1200,inv!$A$1:$A$1200,$B1324,inv!$T$1:$T$1200,$A1324,inv!$U$1:$U$1200,'DIAS DE INVENTARIO TAT'!I$1)</f>
        <v>0</v>
      </c>
      <c r="J1324">
        <f>+SUMIFS(inv!$D$1:$D$1200,inv!$A$1:$A$1200,$B1324,inv!$T$1:$T$1200,$A1324,inv!$U$1:$U$1200,'DIAS DE INVENTARIO TAT'!J$1)</f>
        <v>0</v>
      </c>
      <c r="K1324">
        <f>+SUMIFS(inv!$D$1:$D$1200,inv!$A$1:$A$1200,$B1324,inv!$T$1:$T$1200,$A1324,inv!$U$1:$U$1200,'DIAS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+SUMIFS(inv!$D$1:$D$1200,inv!$A$1:$A$1200,$B1325,inv!$T$1:$T$1200,$A1325,inv!$U$1:$U$1200,'DIAS DE INVENTARIO TAT'!E$1)</f>
        <v>0</v>
      </c>
      <c r="F1325">
        <f>+SUMIFS(inv!$D$1:$D$1200,inv!$A$1:$A$1200,$B1325,inv!$T$1:$T$1200,$A1325,inv!$U$1:$U$1200,'DIAS DE INVENTARIO TAT'!F$1)</f>
        <v>0</v>
      </c>
      <c r="G1325">
        <f>+SUMIFS(inv!$D$1:$D$1200,inv!$A$1:$A$1200,$B1325,inv!$T$1:$T$1200,$A1325,inv!$U$1:$U$1200,'DIAS DE INVENTARIO TAT'!G$1)</f>
        <v>0</v>
      </c>
      <c r="H1325">
        <f>+SUMIFS(inv!$D$1:$D$1200,inv!$A$1:$A$1200,$B1325,inv!$T$1:$T$1200,$A1325,inv!$U$1:$U$1200,'DIAS DE INVENTARIO TAT'!H$1)</f>
        <v>0</v>
      </c>
      <c r="I1325">
        <f>+SUMIFS(inv!$D$1:$D$1200,inv!$A$1:$A$1200,$B1325,inv!$T$1:$T$1200,$A1325,inv!$U$1:$U$1200,'DIAS DE INVENTARIO TAT'!I$1)</f>
        <v>0</v>
      </c>
      <c r="J1325">
        <f>+SUMIFS(inv!$D$1:$D$1200,inv!$A$1:$A$1200,$B1325,inv!$T$1:$T$1200,$A1325,inv!$U$1:$U$1200,'DIAS DE INVENTARIO TAT'!J$1)</f>
        <v>0</v>
      </c>
      <c r="K1325">
        <f>+SUMIFS(inv!$D$1:$D$1200,inv!$A$1:$A$1200,$B1325,inv!$T$1:$T$1200,$A1325,inv!$U$1:$U$1200,'DIAS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+SUMIFS(inv!$D$1:$D$1200,inv!$A$1:$A$1200,$B1326,inv!$T$1:$T$1200,$A1326,inv!$U$1:$U$1200,'DIAS DE INVENTARIO TAT'!E$1)</f>
        <v>0</v>
      </c>
      <c r="F1326">
        <f>+SUMIFS(inv!$D$1:$D$1200,inv!$A$1:$A$1200,$B1326,inv!$T$1:$T$1200,$A1326,inv!$U$1:$U$1200,'DIAS DE INVENTARIO TAT'!F$1)</f>
        <v>0</v>
      </c>
      <c r="G1326">
        <f>+SUMIFS(inv!$D$1:$D$1200,inv!$A$1:$A$1200,$B1326,inv!$T$1:$T$1200,$A1326,inv!$U$1:$U$1200,'DIAS DE INVENTARIO TAT'!G$1)</f>
        <v>0</v>
      </c>
      <c r="H1326">
        <f>+SUMIFS(inv!$D$1:$D$1200,inv!$A$1:$A$1200,$B1326,inv!$T$1:$T$1200,$A1326,inv!$U$1:$U$1200,'DIAS DE INVENTARIO TAT'!H$1)</f>
        <v>0</v>
      </c>
      <c r="I1326">
        <f>+SUMIFS(inv!$D$1:$D$1200,inv!$A$1:$A$1200,$B1326,inv!$T$1:$T$1200,$A1326,inv!$U$1:$U$1200,'DIAS DE INVENTARIO TAT'!I$1)</f>
        <v>0</v>
      </c>
      <c r="J1326">
        <f>+SUMIFS(inv!$D$1:$D$1200,inv!$A$1:$A$1200,$B1326,inv!$T$1:$T$1200,$A1326,inv!$U$1:$U$1200,'DIAS DE INVENTARIO TAT'!J$1)</f>
        <v>0</v>
      </c>
      <c r="K1326">
        <f>+SUMIFS(inv!$D$1:$D$1200,inv!$A$1:$A$1200,$B1326,inv!$T$1:$T$1200,$A1326,inv!$U$1:$U$1200,'DIAS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+SUMIFS(inv!$D$1:$D$1200,inv!$A$1:$A$1200,$B1327,inv!$T$1:$T$1200,$A1327,inv!$U$1:$U$1200,'DIAS DE INVENTARIO TAT'!E$1)</f>
        <v>0</v>
      </c>
      <c r="F1327">
        <f>+SUMIFS(inv!$D$1:$D$1200,inv!$A$1:$A$1200,$B1327,inv!$T$1:$T$1200,$A1327,inv!$U$1:$U$1200,'DIAS DE INVENTARIO TAT'!F$1)</f>
        <v>0</v>
      </c>
      <c r="G1327">
        <f>+SUMIFS(inv!$D$1:$D$1200,inv!$A$1:$A$1200,$B1327,inv!$T$1:$T$1200,$A1327,inv!$U$1:$U$1200,'DIAS DE INVENTARIO TAT'!G$1)</f>
        <v>0</v>
      </c>
      <c r="H1327">
        <f>+SUMIFS(inv!$D$1:$D$1200,inv!$A$1:$A$1200,$B1327,inv!$T$1:$T$1200,$A1327,inv!$U$1:$U$1200,'DIAS DE INVENTARIO TAT'!H$1)</f>
        <v>0</v>
      </c>
      <c r="I1327">
        <f>+SUMIFS(inv!$D$1:$D$1200,inv!$A$1:$A$1200,$B1327,inv!$T$1:$T$1200,$A1327,inv!$U$1:$U$1200,'DIAS DE INVENTARIO TAT'!I$1)</f>
        <v>0</v>
      </c>
      <c r="J1327">
        <f>+SUMIFS(inv!$D$1:$D$1200,inv!$A$1:$A$1200,$B1327,inv!$T$1:$T$1200,$A1327,inv!$U$1:$U$1200,'DIAS DE INVENTARIO TAT'!J$1)</f>
        <v>0</v>
      </c>
      <c r="K1327">
        <f>+SUMIFS(inv!$D$1:$D$1200,inv!$A$1:$A$1200,$B1327,inv!$T$1:$T$1200,$A1327,inv!$U$1:$U$1200,'DIAS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+SUMIFS(inv!$D$1:$D$1200,inv!$A$1:$A$1200,$B1328,inv!$T$1:$T$1200,$A1328,inv!$U$1:$U$1200,'DIAS DE INVENTARIO TAT'!E$1)</f>
        <v>0</v>
      </c>
      <c r="F1328">
        <f>+SUMIFS(inv!$D$1:$D$1200,inv!$A$1:$A$1200,$B1328,inv!$T$1:$T$1200,$A1328,inv!$U$1:$U$1200,'DIAS DE INVENTARIO TAT'!F$1)</f>
        <v>0</v>
      </c>
      <c r="G1328">
        <f>+SUMIFS(inv!$D$1:$D$1200,inv!$A$1:$A$1200,$B1328,inv!$T$1:$T$1200,$A1328,inv!$U$1:$U$1200,'DIAS DE INVENTARIO TAT'!G$1)</f>
        <v>0</v>
      </c>
      <c r="H1328">
        <f>+SUMIFS(inv!$D$1:$D$1200,inv!$A$1:$A$1200,$B1328,inv!$T$1:$T$1200,$A1328,inv!$U$1:$U$1200,'DIAS DE INVENTARIO TAT'!H$1)</f>
        <v>0</v>
      </c>
      <c r="I1328">
        <f>+SUMIFS(inv!$D$1:$D$1200,inv!$A$1:$A$1200,$B1328,inv!$T$1:$T$1200,$A1328,inv!$U$1:$U$1200,'DIAS DE INVENTARIO TAT'!I$1)</f>
        <v>0</v>
      </c>
      <c r="J1328">
        <f>+SUMIFS(inv!$D$1:$D$1200,inv!$A$1:$A$1200,$B1328,inv!$T$1:$T$1200,$A1328,inv!$U$1:$U$1200,'DIAS DE INVENTARIO TAT'!J$1)</f>
        <v>0</v>
      </c>
      <c r="K1328">
        <f>+SUMIFS(inv!$D$1:$D$1200,inv!$A$1:$A$1200,$B1328,inv!$T$1:$T$1200,$A1328,inv!$U$1:$U$1200,'DIAS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+SUMIFS(inv!$D$1:$D$1200,inv!$A$1:$A$1200,$B1329,inv!$T$1:$T$1200,$A1329,inv!$U$1:$U$1200,'DIAS DE INVENTARIO TAT'!E$1)</f>
        <v>0</v>
      </c>
      <c r="F1329">
        <f>+SUMIFS(inv!$D$1:$D$1200,inv!$A$1:$A$1200,$B1329,inv!$T$1:$T$1200,$A1329,inv!$U$1:$U$1200,'DIAS DE INVENTARIO TAT'!F$1)</f>
        <v>0</v>
      </c>
      <c r="G1329">
        <f>+SUMIFS(inv!$D$1:$D$1200,inv!$A$1:$A$1200,$B1329,inv!$T$1:$T$1200,$A1329,inv!$U$1:$U$1200,'DIAS DE INVENTARIO TAT'!G$1)</f>
        <v>0</v>
      </c>
      <c r="H1329">
        <f>+SUMIFS(inv!$D$1:$D$1200,inv!$A$1:$A$1200,$B1329,inv!$T$1:$T$1200,$A1329,inv!$U$1:$U$1200,'DIAS DE INVENTARIO TAT'!H$1)</f>
        <v>0</v>
      </c>
      <c r="I1329">
        <f>+SUMIFS(inv!$D$1:$D$1200,inv!$A$1:$A$1200,$B1329,inv!$T$1:$T$1200,$A1329,inv!$U$1:$U$1200,'DIAS DE INVENTARIO TAT'!I$1)</f>
        <v>0</v>
      </c>
      <c r="J1329">
        <f>+SUMIFS(inv!$D$1:$D$1200,inv!$A$1:$A$1200,$B1329,inv!$T$1:$T$1200,$A1329,inv!$U$1:$U$1200,'DIAS DE INVENTARIO TAT'!J$1)</f>
        <v>0</v>
      </c>
      <c r="K1329">
        <f>+SUMIFS(inv!$D$1:$D$1200,inv!$A$1:$A$1200,$B1329,inv!$T$1:$T$1200,$A1329,inv!$U$1:$U$1200,'DIAS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+SUMIFS(inv!$D$1:$D$1200,inv!$A$1:$A$1200,$B1330,inv!$T$1:$T$1200,$A1330,inv!$U$1:$U$1200,'DIAS DE INVENTARIO TAT'!E$1)</f>
        <v>0</v>
      </c>
      <c r="F1330">
        <f>+SUMIFS(inv!$D$1:$D$1200,inv!$A$1:$A$1200,$B1330,inv!$T$1:$T$1200,$A1330,inv!$U$1:$U$1200,'DIAS DE INVENTARIO TAT'!F$1)</f>
        <v>0</v>
      </c>
      <c r="G1330">
        <f>+SUMIFS(inv!$D$1:$D$1200,inv!$A$1:$A$1200,$B1330,inv!$T$1:$T$1200,$A1330,inv!$U$1:$U$1200,'DIAS DE INVENTARIO TAT'!G$1)</f>
        <v>0</v>
      </c>
      <c r="H1330">
        <f>+SUMIFS(inv!$D$1:$D$1200,inv!$A$1:$A$1200,$B1330,inv!$T$1:$T$1200,$A1330,inv!$U$1:$U$1200,'DIAS DE INVENTARIO TAT'!H$1)</f>
        <v>0</v>
      </c>
      <c r="I1330">
        <f>+SUMIFS(inv!$D$1:$D$1200,inv!$A$1:$A$1200,$B1330,inv!$T$1:$T$1200,$A1330,inv!$U$1:$U$1200,'DIAS DE INVENTARIO TAT'!I$1)</f>
        <v>0</v>
      </c>
      <c r="J1330">
        <f>+SUMIFS(inv!$D$1:$D$1200,inv!$A$1:$A$1200,$B1330,inv!$T$1:$T$1200,$A1330,inv!$U$1:$U$1200,'DIAS DE INVENTARIO TAT'!J$1)</f>
        <v>0</v>
      </c>
      <c r="K1330">
        <f>+SUMIFS(inv!$D$1:$D$1200,inv!$A$1:$A$1200,$B1330,inv!$T$1:$T$1200,$A1330,inv!$U$1:$U$1200,'DIAS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+SUMIFS(inv!$D$1:$D$1200,inv!$A$1:$A$1200,$B1331,inv!$T$1:$T$1200,$A1331,inv!$U$1:$U$1200,'DIAS DE INVENTARIO TAT'!E$1)</f>
        <v>0</v>
      </c>
      <c r="F1331">
        <f>+SUMIFS(inv!$D$1:$D$1200,inv!$A$1:$A$1200,$B1331,inv!$T$1:$T$1200,$A1331,inv!$U$1:$U$1200,'DIAS DE INVENTARIO TAT'!F$1)</f>
        <v>0</v>
      </c>
      <c r="G1331">
        <f>+SUMIFS(inv!$D$1:$D$1200,inv!$A$1:$A$1200,$B1331,inv!$T$1:$T$1200,$A1331,inv!$U$1:$U$1200,'DIAS DE INVENTARIO TAT'!G$1)</f>
        <v>0</v>
      </c>
      <c r="H1331">
        <f>+SUMIFS(inv!$D$1:$D$1200,inv!$A$1:$A$1200,$B1331,inv!$T$1:$T$1200,$A1331,inv!$U$1:$U$1200,'DIAS DE INVENTARIO TAT'!H$1)</f>
        <v>0</v>
      </c>
      <c r="I1331">
        <f>+SUMIFS(inv!$D$1:$D$1200,inv!$A$1:$A$1200,$B1331,inv!$T$1:$T$1200,$A1331,inv!$U$1:$U$1200,'DIAS DE INVENTARIO TAT'!I$1)</f>
        <v>0</v>
      </c>
      <c r="J1331">
        <f>+SUMIFS(inv!$D$1:$D$1200,inv!$A$1:$A$1200,$B1331,inv!$T$1:$T$1200,$A1331,inv!$U$1:$U$1200,'DIAS DE INVENTARIO TAT'!J$1)</f>
        <v>0</v>
      </c>
      <c r="K1331">
        <f>+SUMIFS(inv!$D$1:$D$1200,inv!$A$1:$A$1200,$B1331,inv!$T$1:$T$1200,$A1331,inv!$U$1:$U$1200,'DIAS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+SUMIFS(inv!$D$1:$D$1200,inv!$A$1:$A$1200,$B1332,inv!$T$1:$T$1200,$A1332,inv!$U$1:$U$1200,'DIAS DE INVENTARIO TAT'!E$1)</f>
        <v>0</v>
      </c>
      <c r="F1332">
        <f>+SUMIFS(inv!$D$1:$D$1200,inv!$A$1:$A$1200,$B1332,inv!$T$1:$T$1200,$A1332,inv!$U$1:$U$1200,'DIAS DE INVENTARIO TAT'!F$1)</f>
        <v>0</v>
      </c>
      <c r="G1332">
        <f>+SUMIFS(inv!$D$1:$D$1200,inv!$A$1:$A$1200,$B1332,inv!$T$1:$T$1200,$A1332,inv!$U$1:$U$1200,'DIAS DE INVENTARIO TAT'!G$1)</f>
        <v>0</v>
      </c>
      <c r="H1332">
        <f>+SUMIFS(inv!$D$1:$D$1200,inv!$A$1:$A$1200,$B1332,inv!$T$1:$T$1200,$A1332,inv!$U$1:$U$1200,'DIAS DE INVENTARIO TAT'!H$1)</f>
        <v>0</v>
      </c>
      <c r="I1332">
        <f>+SUMIFS(inv!$D$1:$D$1200,inv!$A$1:$A$1200,$B1332,inv!$T$1:$T$1200,$A1332,inv!$U$1:$U$1200,'DIAS DE INVENTARIO TAT'!I$1)</f>
        <v>0</v>
      </c>
      <c r="J1332">
        <f>+SUMIFS(inv!$D$1:$D$1200,inv!$A$1:$A$1200,$B1332,inv!$T$1:$T$1200,$A1332,inv!$U$1:$U$1200,'DIAS DE INVENTARIO TAT'!J$1)</f>
        <v>0</v>
      </c>
      <c r="K1332">
        <f>+SUMIFS(inv!$D$1:$D$1200,inv!$A$1:$A$1200,$B1332,inv!$T$1:$T$1200,$A1332,inv!$U$1:$U$1200,'DIAS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+SUMIFS(inv!$D$1:$D$1200,inv!$A$1:$A$1200,$B1333,inv!$T$1:$T$1200,$A1333,inv!$U$1:$U$1200,'DIAS DE INVENTARIO TAT'!E$1)</f>
        <v>0</v>
      </c>
      <c r="F1333">
        <f>+SUMIFS(inv!$D$1:$D$1200,inv!$A$1:$A$1200,$B1333,inv!$T$1:$T$1200,$A1333,inv!$U$1:$U$1200,'DIAS DE INVENTARIO TAT'!F$1)</f>
        <v>0</v>
      </c>
      <c r="G1333">
        <f>+SUMIFS(inv!$D$1:$D$1200,inv!$A$1:$A$1200,$B1333,inv!$T$1:$T$1200,$A1333,inv!$U$1:$U$1200,'DIAS DE INVENTARIO TAT'!G$1)</f>
        <v>0</v>
      </c>
      <c r="H1333">
        <f>+SUMIFS(inv!$D$1:$D$1200,inv!$A$1:$A$1200,$B1333,inv!$T$1:$T$1200,$A1333,inv!$U$1:$U$1200,'DIAS DE INVENTARIO TAT'!H$1)</f>
        <v>0</v>
      </c>
      <c r="I1333">
        <f>+SUMIFS(inv!$D$1:$D$1200,inv!$A$1:$A$1200,$B1333,inv!$T$1:$T$1200,$A1333,inv!$U$1:$U$1200,'DIAS DE INVENTARIO TAT'!I$1)</f>
        <v>0</v>
      </c>
      <c r="J1333">
        <f>+SUMIFS(inv!$D$1:$D$1200,inv!$A$1:$A$1200,$B1333,inv!$T$1:$T$1200,$A1333,inv!$U$1:$U$1200,'DIAS DE INVENTARIO TAT'!J$1)</f>
        <v>0</v>
      </c>
      <c r="K1333">
        <f>+SUMIFS(inv!$D$1:$D$1200,inv!$A$1:$A$1200,$B1333,inv!$T$1:$T$1200,$A1333,inv!$U$1:$U$1200,'DIAS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+SUMIFS(inv!$D$1:$D$1200,inv!$A$1:$A$1200,$B1334,inv!$T$1:$T$1200,$A1334,inv!$U$1:$U$1200,'DIAS DE INVENTARIO TAT'!E$1)</f>
        <v>0</v>
      </c>
      <c r="F1334">
        <f>+SUMIFS(inv!$D$1:$D$1200,inv!$A$1:$A$1200,$B1334,inv!$T$1:$T$1200,$A1334,inv!$U$1:$U$1200,'DIAS DE INVENTARIO TAT'!F$1)</f>
        <v>0</v>
      </c>
      <c r="G1334">
        <f>+SUMIFS(inv!$D$1:$D$1200,inv!$A$1:$A$1200,$B1334,inv!$T$1:$T$1200,$A1334,inv!$U$1:$U$1200,'DIAS DE INVENTARIO TAT'!G$1)</f>
        <v>0</v>
      </c>
      <c r="H1334">
        <f>+SUMIFS(inv!$D$1:$D$1200,inv!$A$1:$A$1200,$B1334,inv!$T$1:$T$1200,$A1334,inv!$U$1:$U$1200,'DIAS DE INVENTARIO TAT'!H$1)</f>
        <v>0</v>
      </c>
      <c r="I1334">
        <f>+SUMIFS(inv!$D$1:$D$1200,inv!$A$1:$A$1200,$B1334,inv!$T$1:$T$1200,$A1334,inv!$U$1:$U$1200,'DIAS DE INVENTARIO TAT'!I$1)</f>
        <v>0</v>
      </c>
      <c r="J1334">
        <f>+SUMIFS(inv!$D$1:$D$1200,inv!$A$1:$A$1200,$B1334,inv!$T$1:$T$1200,$A1334,inv!$U$1:$U$1200,'DIAS DE INVENTARIO TAT'!J$1)</f>
        <v>0</v>
      </c>
      <c r="K1334">
        <f>+SUMIFS(inv!$D$1:$D$1200,inv!$A$1:$A$1200,$B1334,inv!$T$1:$T$1200,$A1334,inv!$U$1:$U$1200,'DIAS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+SUMIFS(inv!$D$1:$D$1200,inv!$A$1:$A$1200,$B1335,inv!$T$1:$T$1200,$A1335,inv!$U$1:$U$1200,'DIAS DE INVENTARIO TAT'!E$1)</f>
        <v>0</v>
      </c>
      <c r="F1335">
        <f>+SUMIFS(inv!$D$1:$D$1200,inv!$A$1:$A$1200,$B1335,inv!$T$1:$T$1200,$A1335,inv!$U$1:$U$1200,'DIAS DE INVENTARIO TAT'!F$1)</f>
        <v>0</v>
      </c>
      <c r="G1335">
        <f>+SUMIFS(inv!$D$1:$D$1200,inv!$A$1:$A$1200,$B1335,inv!$T$1:$T$1200,$A1335,inv!$U$1:$U$1200,'DIAS DE INVENTARIO TAT'!G$1)</f>
        <v>0</v>
      </c>
      <c r="H1335">
        <f>+SUMIFS(inv!$D$1:$D$1200,inv!$A$1:$A$1200,$B1335,inv!$T$1:$T$1200,$A1335,inv!$U$1:$U$1200,'DIAS DE INVENTARIO TAT'!H$1)</f>
        <v>0</v>
      </c>
      <c r="I1335">
        <f>+SUMIFS(inv!$D$1:$D$1200,inv!$A$1:$A$1200,$B1335,inv!$T$1:$T$1200,$A1335,inv!$U$1:$U$1200,'DIAS DE INVENTARIO TAT'!I$1)</f>
        <v>0</v>
      </c>
      <c r="J1335">
        <f>+SUMIFS(inv!$D$1:$D$1200,inv!$A$1:$A$1200,$B1335,inv!$T$1:$T$1200,$A1335,inv!$U$1:$U$1200,'DIAS DE INVENTARIO TAT'!J$1)</f>
        <v>0</v>
      </c>
      <c r="K1335">
        <f>+SUMIFS(inv!$D$1:$D$1200,inv!$A$1:$A$1200,$B1335,inv!$T$1:$T$1200,$A1335,inv!$U$1:$U$1200,'DIAS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+SUMIFS(inv!$D$1:$D$1200,inv!$A$1:$A$1200,$B1336,inv!$T$1:$T$1200,$A1336,inv!$U$1:$U$1200,'DIAS DE INVENTARIO TAT'!E$1)</f>
        <v>0</v>
      </c>
      <c r="F1336">
        <f>+SUMIFS(inv!$D$1:$D$1200,inv!$A$1:$A$1200,$B1336,inv!$T$1:$T$1200,$A1336,inv!$U$1:$U$1200,'DIAS DE INVENTARIO TAT'!F$1)</f>
        <v>0</v>
      </c>
      <c r="G1336">
        <f>+SUMIFS(inv!$D$1:$D$1200,inv!$A$1:$A$1200,$B1336,inv!$T$1:$T$1200,$A1336,inv!$U$1:$U$1200,'DIAS DE INVENTARIO TAT'!G$1)</f>
        <v>0</v>
      </c>
      <c r="H1336">
        <f>+SUMIFS(inv!$D$1:$D$1200,inv!$A$1:$A$1200,$B1336,inv!$T$1:$T$1200,$A1336,inv!$U$1:$U$1200,'DIAS DE INVENTARIO TAT'!H$1)</f>
        <v>0</v>
      </c>
      <c r="I1336">
        <f>+SUMIFS(inv!$D$1:$D$1200,inv!$A$1:$A$1200,$B1336,inv!$T$1:$T$1200,$A1336,inv!$U$1:$U$1200,'DIAS DE INVENTARIO TAT'!I$1)</f>
        <v>0</v>
      </c>
      <c r="J1336">
        <f>+SUMIFS(inv!$D$1:$D$1200,inv!$A$1:$A$1200,$B1336,inv!$T$1:$T$1200,$A1336,inv!$U$1:$U$1200,'DIAS DE INVENTARIO TAT'!J$1)</f>
        <v>0</v>
      </c>
      <c r="K1336">
        <f>+SUMIFS(inv!$D$1:$D$1200,inv!$A$1:$A$1200,$B1336,inv!$T$1:$T$1200,$A1336,inv!$U$1:$U$1200,'DIAS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+SUMIFS(inv!$D$1:$D$1200,inv!$A$1:$A$1200,$B1337,inv!$T$1:$T$1200,$A1337,inv!$U$1:$U$1200,'DIAS DE INVENTARIO TAT'!E$1)</f>
        <v>0</v>
      </c>
      <c r="F1337">
        <f>+SUMIFS(inv!$D$1:$D$1200,inv!$A$1:$A$1200,$B1337,inv!$T$1:$T$1200,$A1337,inv!$U$1:$U$1200,'DIAS DE INVENTARIO TAT'!F$1)</f>
        <v>0</v>
      </c>
      <c r="G1337">
        <f>+SUMIFS(inv!$D$1:$D$1200,inv!$A$1:$A$1200,$B1337,inv!$T$1:$T$1200,$A1337,inv!$U$1:$U$1200,'DIAS DE INVENTARIO TAT'!G$1)</f>
        <v>0</v>
      </c>
      <c r="H1337">
        <f>+SUMIFS(inv!$D$1:$D$1200,inv!$A$1:$A$1200,$B1337,inv!$T$1:$T$1200,$A1337,inv!$U$1:$U$1200,'DIAS DE INVENTARIO TAT'!H$1)</f>
        <v>0</v>
      </c>
      <c r="I1337">
        <f>+SUMIFS(inv!$D$1:$D$1200,inv!$A$1:$A$1200,$B1337,inv!$T$1:$T$1200,$A1337,inv!$U$1:$U$1200,'DIAS DE INVENTARIO TAT'!I$1)</f>
        <v>0</v>
      </c>
      <c r="J1337">
        <f>+SUMIFS(inv!$D$1:$D$1200,inv!$A$1:$A$1200,$B1337,inv!$T$1:$T$1200,$A1337,inv!$U$1:$U$1200,'DIAS DE INVENTARIO TAT'!J$1)</f>
        <v>0</v>
      </c>
      <c r="K1337">
        <f>+SUMIFS(inv!$D$1:$D$1200,inv!$A$1:$A$1200,$B1337,inv!$T$1:$T$1200,$A1337,inv!$U$1:$U$1200,'DIAS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+SUMIFS(inv!$D$1:$D$1200,inv!$A$1:$A$1200,$B1338,inv!$T$1:$T$1200,$A1338,inv!$U$1:$U$1200,'DIAS DE INVENTARIO TAT'!E$1)</f>
        <v>0</v>
      </c>
      <c r="F1338">
        <f>+SUMIFS(inv!$D$1:$D$1200,inv!$A$1:$A$1200,$B1338,inv!$T$1:$T$1200,$A1338,inv!$U$1:$U$1200,'DIAS DE INVENTARIO TAT'!F$1)</f>
        <v>0</v>
      </c>
      <c r="G1338">
        <f>+SUMIFS(inv!$D$1:$D$1200,inv!$A$1:$A$1200,$B1338,inv!$T$1:$T$1200,$A1338,inv!$U$1:$U$1200,'DIAS DE INVENTARIO TAT'!G$1)</f>
        <v>0</v>
      </c>
      <c r="H1338">
        <f>+SUMIFS(inv!$D$1:$D$1200,inv!$A$1:$A$1200,$B1338,inv!$T$1:$T$1200,$A1338,inv!$U$1:$U$1200,'DIAS DE INVENTARIO TAT'!H$1)</f>
        <v>0</v>
      </c>
      <c r="I1338">
        <f>+SUMIFS(inv!$D$1:$D$1200,inv!$A$1:$A$1200,$B1338,inv!$T$1:$T$1200,$A1338,inv!$U$1:$U$1200,'DIAS DE INVENTARIO TAT'!I$1)</f>
        <v>0</v>
      </c>
      <c r="J1338">
        <f>+SUMIFS(inv!$D$1:$D$1200,inv!$A$1:$A$1200,$B1338,inv!$T$1:$T$1200,$A1338,inv!$U$1:$U$1200,'DIAS DE INVENTARIO TAT'!J$1)</f>
        <v>0</v>
      </c>
      <c r="K1338">
        <f>+SUMIFS(inv!$D$1:$D$1200,inv!$A$1:$A$1200,$B1338,inv!$T$1:$T$1200,$A1338,inv!$U$1:$U$1200,'DIAS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+SUMIFS(inv!$D$1:$D$1200,inv!$A$1:$A$1200,$B1339,inv!$T$1:$T$1200,$A1339,inv!$U$1:$U$1200,'DIAS DE INVENTARIO TAT'!E$1)</f>
        <v>0</v>
      </c>
      <c r="F1339">
        <f>+SUMIFS(inv!$D$1:$D$1200,inv!$A$1:$A$1200,$B1339,inv!$T$1:$T$1200,$A1339,inv!$U$1:$U$1200,'DIAS DE INVENTARIO TAT'!F$1)</f>
        <v>0</v>
      </c>
      <c r="G1339">
        <f>+SUMIFS(inv!$D$1:$D$1200,inv!$A$1:$A$1200,$B1339,inv!$T$1:$T$1200,$A1339,inv!$U$1:$U$1200,'DIAS DE INVENTARIO TAT'!G$1)</f>
        <v>0</v>
      </c>
      <c r="H1339">
        <f>+SUMIFS(inv!$D$1:$D$1200,inv!$A$1:$A$1200,$B1339,inv!$T$1:$T$1200,$A1339,inv!$U$1:$U$1200,'DIAS DE INVENTARIO TAT'!H$1)</f>
        <v>0</v>
      </c>
      <c r="I1339">
        <f>+SUMIFS(inv!$D$1:$D$1200,inv!$A$1:$A$1200,$B1339,inv!$T$1:$T$1200,$A1339,inv!$U$1:$U$1200,'DIAS DE INVENTARIO TAT'!I$1)</f>
        <v>0</v>
      </c>
      <c r="J1339">
        <f>+SUMIFS(inv!$D$1:$D$1200,inv!$A$1:$A$1200,$B1339,inv!$T$1:$T$1200,$A1339,inv!$U$1:$U$1200,'DIAS DE INVENTARIO TAT'!J$1)</f>
        <v>0</v>
      </c>
      <c r="K1339">
        <f>+SUMIFS(inv!$D$1:$D$1200,inv!$A$1:$A$1200,$B1339,inv!$T$1:$T$1200,$A1339,inv!$U$1:$U$1200,'DIAS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+SUMIFS(inv!$D$1:$D$1200,inv!$A$1:$A$1200,$B1340,inv!$T$1:$T$1200,$A1340,inv!$U$1:$U$1200,'DIAS DE INVENTARIO TAT'!E$1)</f>
        <v>0</v>
      </c>
      <c r="F1340">
        <f>+SUMIFS(inv!$D$1:$D$1200,inv!$A$1:$A$1200,$B1340,inv!$T$1:$T$1200,$A1340,inv!$U$1:$U$1200,'DIAS DE INVENTARIO TAT'!F$1)</f>
        <v>0</v>
      </c>
      <c r="G1340">
        <f>+SUMIFS(inv!$D$1:$D$1200,inv!$A$1:$A$1200,$B1340,inv!$T$1:$T$1200,$A1340,inv!$U$1:$U$1200,'DIAS DE INVENTARIO TAT'!G$1)</f>
        <v>0</v>
      </c>
      <c r="H1340">
        <f>+SUMIFS(inv!$D$1:$D$1200,inv!$A$1:$A$1200,$B1340,inv!$T$1:$T$1200,$A1340,inv!$U$1:$U$1200,'DIAS DE INVENTARIO TAT'!H$1)</f>
        <v>0</v>
      </c>
      <c r="I1340">
        <f>+SUMIFS(inv!$D$1:$D$1200,inv!$A$1:$A$1200,$B1340,inv!$T$1:$T$1200,$A1340,inv!$U$1:$U$1200,'DIAS DE INVENTARIO TAT'!I$1)</f>
        <v>0</v>
      </c>
      <c r="J1340">
        <f>+SUMIFS(inv!$D$1:$D$1200,inv!$A$1:$A$1200,$B1340,inv!$T$1:$T$1200,$A1340,inv!$U$1:$U$1200,'DIAS DE INVENTARIO TAT'!J$1)</f>
        <v>0</v>
      </c>
      <c r="K1340">
        <f>+SUMIFS(inv!$D$1:$D$1200,inv!$A$1:$A$1200,$B1340,inv!$T$1:$T$1200,$A1340,inv!$U$1:$U$1200,'DIAS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+SUMIFS(inv!$D$1:$D$1200,inv!$A$1:$A$1200,$B1341,inv!$T$1:$T$1200,$A1341,inv!$U$1:$U$1200,'DIAS DE INVENTARIO TAT'!E$1)</f>
        <v>0</v>
      </c>
      <c r="F1341">
        <f>+SUMIFS(inv!$D$1:$D$1200,inv!$A$1:$A$1200,$B1341,inv!$T$1:$T$1200,$A1341,inv!$U$1:$U$1200,'DIAS DE INVENTARIO TAT'!F$1)</f>
        <v>0</v>
      </c>
      <c r="G1341">
        <f>+SUMIFS(inv!$D$1:$D$1200,inv!$A$1:$A$1200,$B1341,inv!$T$1:$T$1200,$A1341,inv!$U$1:$U$1200,'DIAS DE INVENTARIO TAT'!G$1)</f>
        <v>0</v>
      </c>
      <c r="H1341">
        <f>+SUMIFS(inv!$D$1:$D$1200,inv!$A$1:$A$1200,$B1341,inv!$T$1:$T$1200,$A1341,inv!$U$1:$U$1200,'DIAS DE INVENTARIO TAT'!H$1)</f>
        <v>0</v>
      </c>
      <c r="I1341">
        <f>+SUMIFS(inv!$D$1:$D$1200,inv!$A$1:$A$1200,$B1341,inv!$T$1:$T$1200,$A1341,inv!$U$1:$U$1200,'DIAS DE INVENTARIO TAT'!I$1)</f>
        <v>0</v>
      </c>
      <c r="J1341">
        <f>+SUMIFS(inv!$D$1:$D$1200,inv!$A$1:$A$1200,$B1341,inv!$T$1:$T$1200,$A1341,inv!$U$1:$U$1200,'DIAS DE INVENTARIO TAT'!J$1)</f>
        <v>0</v>
      </c>
      <c r="K1341">
        <f>+SUMIFS(inv!$D$1:$D$1200,inv!$A$1:$A$1200,$B1341,inv!$T$1:$T$1200,$A1341,inv!$U$1:$U$1200,'DIAS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+SUMIFS(inv!$D$1:$D$1200,inv!$A$1:$A$1200,$B1342,inv!$T$1:$T$1200,$A1342,inv!$U$1:$U$1200,'DIAS DE INVENTARIO TAT'!E$1)</f>
        <v>0</v>
      </c>
      <c r="F1342">
        <f>+SUMIFS(inv!$D$1:$D$1200,inv!$A$1:$A$1200,$B1342,inv!$T$1:$T$1200,$A1342,inv!$U$1:$U$1200,'DIAS DE INVENTARIO TAT'!F$1)</f>
        <v>0</v>
      </c>
      <c r="G1342">
        <f>+SUMIFS(inv!$D$1:$D$1200,inv!$A$1:$A$1200,$B1342,inv!$T$1:$T$1200,$A1342,inv!$U$1:$U$1200,'DIAS DE INVENTARIO TAT'!G$1)</f>
        <v>0</v>
      </c>
      <c r="H1342">
        <f>+SUMIFS(inv!$D$1:$D$1200,inv!$A$1:$A$1200,$B1342,inv!$T$1:$T$1200,$A1342,inv!$U$1:$U$1200,'DIAS DE INVENTARIO TAT'!H$1)</f>
        <v>0</v>
      </c>
      <c r="I1342">
        <f>+SUMIFS(inv!$D$1:$D$1200,inv!$A$1:$A$1200,$B1342,inv!$T$1:$T$1200,$A1342,inv!$U$1:$U$1200,'DIAS DE INVENTARIO TAT'!I$1)</f>
        <v>0</v>
      </c>
      <c r="J1342">
        <f>+SUMIFS(inv!$D$1:$D$1200,inv!$A$1:$A$1200,$B1342,inv!$T$1:$T$1200,$A1342,inv!$U$1:$U$1200,'DIAS DE INVENTARIO TAT'!J$1)</f>
        <v>0</v>
      </c>
      <c r="K1342">
        <f>+SUMIFS(inv!$D$1:$D$1200,inv!$A$1:$A$1200,$B1342,inv!$T$1:$T$1200,$A1342,inv!$U$1:$U$1200,'DIAS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+SUMIFS(inv!$D$1:$D$1200,inv!$A$1:$A$1200,$B1343,inv!$T$1:$T$1200,$A1343,inv!$U$1:$U$1200,'DIAS DE INVENTARIO TAT'!E$1)</f>
        <v>0</v>
      </c>
      <c r="F1343">
        <f>+SUMIFS(inv!$D$1:$D$1200,inv!$A$1:$A$1200,$B1343,inv!$T$1:$T$1200,$A1343,inv!$U$1:$U$1200,'DIAS DE INVENTARIO TAT'!F$1)</f>
        <v>0</v>
      </c>
      <c r="G1343">
        <f>+SUMIFS(inv!$D$1:$D$1200,inv!$A$1:$A$1200,$B1343,inv!$T$1:$T$1200,$A1343,inv!$U$1:$U$1200,'DIAS DE INVENTARIO TAT'!G$1)</f>
        <v>0</v>
      </c>
      <c r="H1343">
        <f>+SUMIFS(inv!$D$1:$D$1200,inv!$A$1:$A$1200,$B1343,inv!$T$1:$T$1200,$A1343,inv!$U$1:$U$1200,'DIAS DE INVENTARIO TAT'!H$1)</f>
        <v>0</v>
      </c>
      <c r="I1343">
        <f>+SUMIFS(inv!$D$1:$D$1200,inv!$A$1:$A$1200,$B1343,inv!$T$1:$T$1200,$A1343,inv!$U$1:$U$1200,'DIAS DE INVENTARIO TAT'!I$1)</f>
        <v>0</v>
      </c>
      <c r="J1343">
        <f>+SUMIFS(inv!$D$1:$D$1200,inv!$A$1:$A$1200,$B1343,inv!$T$1:$T$1200,$A1343,inv!$U$1:$U$1200,'DIAS DE INVENTARIO TAT'!J$1)</f>
        <v>0</v>
      </c>
      <c r="K1343">
        <f>+SUMIFS(inv!$D$1:$D$1200,inv!$A$1:$A$1200,$B1343,inv!$T$1:$T$1200,$A1343,inv!$U$1:$U$1200,'DIAS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+SUMIFS(inv!$D$1:$D$1200,inv!$A$1:$A$1200,$B1344,inv!$T$1:$T$1200,$A1344,inv!$U$1:$U$1200,'DIAS DE INVENTARIO TAT'!E$1)</f>
        <v>0</v>
      </c>
      <c r="F1344">
        <f>+SUMIFS(inv!$D$1:$D$1200,inv!$A$1:$A$1200,$B1344,inv!$T$1:$T$1200,$A1344,inv!$U$1:$U$1200,'DIAS DE INVENTARIO TAT'!F$1)</f>
        <v>0</v>
      </c>
      <c r="G1344">
        <f>+SUMIFS(inv!$D$1:$D$1200,inv!$A$1:$A$1200,$B1344,inv!$T$1:$T$1200,$A1344,inv!$U$1:$U$1200,'DIAS DE INVENTARIO TAT'!G$1)</f>
        <v>0</v>
      </c>
      <c r="H1344">
        <f>+SUMIFS(inv!$D$1:$D$1200,inv!$A$1:$A$1200,$B1344,inv!$T$1:$T$1200,$A1344,inv!$U$1:$U$1200,'DIAS DE INVENTARIO TAT'!H$1)</f>
        <v>0</v>
      </c>
      <c r="I1344">
        <f>+SUMIFS(inv!$D$1:$D$1200,inv!$A$1:$A$1200,$B1344,inv!$T$1:$T$1200,$A1344,inv!$U$1:$U$1200,'DIAS DE INVENTARIO TAT'!I$1)</f>
        <v>0</v>
      </c>
      <c r="J1344">
        <f>+SUMIFS(inv!$D$1:$D$1200,inv!$A$1:$A$1200,$B1344,inv!$T$1:$T$1200,$A1344,inv!$U$1:$U$1200,'DIAS DE INVENTARIO TAT'!J$1)</f>
        <v>0</v>
      </c>
      <c r="K1344">
        <f>+SUMIFS(inv!$D$1:$D$1200,inv!$A$1:$A$1200,$B1344,inv!$T$1:$T$1200,$A1344,inv!$U$1:$U$1200,'DIAS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+SUMIFS(inv!$D$1:$D$1200,inv!$A$1:$A$1200,$B1345,inv!$T$1:$T$1200,$A1345,inv!$U$1:$U$1200,'DIAS DE INVENTARIO TAT'!E$1)</f>
        <v>0</v>
      </c>
      <c r="F1345">
        <f>+SUMIFS(inv!$D$1:$D$1200,inv!$A$1:$A$1200,$B1345,inv!$T$1:$T$1200,$A1345,inv!$U$1:$U$1200,'DIAS DE INVENTARIO TAT'!F$1)</f>
        <v>0</v>
      </c>
      <c r="G1345">
        <f>+SUMIFS(inv!$D$1:$D$1200,inv!$A$1:$A$1200,$B1345,inv!$T$1:$T$1200,$A1345,inv!$U$1:$U$1200,'DIAS DE INVENTARIO TAT'!G$1)</f>
        <v>0</v>
      </c>
      <c r="H1345">
        <f>+SUMIFS(inv!$D$1:$D$1200,inv!$A$1:$A$1200,$B1345,inv!$T$1:$T$1200,$A1345,inv!$U$1:$U$1200,'DIAS DE INVENTARIO TAT'!H$1)</f>
        <v>0</v>
      </c>
      <c r="I1345">
        <f>+SUMIFS(inv!$D$1:$D$1200,inv!$A$1:$A$1200,$B1345,inv!$T$1:$T$1200,$A1345,inv!$U$1:$U$1200,'DIAS DE INVENTARIO TAT'!I$1)</f>
        <v>0</v>
      </c>
      <c r="J1345">
        <f>+SUMIFS(inv!$D$1:$D$1200,inv!$A$1:$A$1200,$B1345,inv!$T$1:$T$1200,$A1345,inv!$U$1:$U$1200,'DIAS DE INVENTARIO TAT'!J$1)</f>
        <v>0</v>
      </c>
      <c r="K1345">
        <f>+SUMIFS(inv!$D$1:$D$1200,inv!$A$1:$A$1200,$B1345,inv!$T$1:$T$1200,$A1345,inv!$U$1:$U$1200,'DIAS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+SUMIFS(inv!$D$1:$D$1200,inv!$A$1:$A$1200,$B1346,inv!$T$1:$T$1200,$A1346,inv!$U$1:$U$1200,'DIAS DE INVENTARIO TAT'!E$1)</f>
        <v>0</v>
      </c>
      <c r="F1346">
        <f>+SUMIFS(inv!$D$1:$D$1200,inv!$A$1:$A$1200,$B1346,inv!$T$1:$T$1200,$A1346,inv!$U$1:$U$1200,'DIAS DE INVENTARIO TAT'!F$1)</f>
        <v>0</v>
      </c>
      <c r="G1346">
        <f>+SUMIFS(inv!$D$1:$D$1200,inv!$A$1:$A$1200,$B1346,inv!$T$1:$T$1200,$A1346,inv!$U$1:$U$1200,'DIAS DE INVENTARIO TAT'!G$1)</f>
        <v>0</v>
      </c>
      <c r="H1346">
        <f>+SUMIFS(inv!$D$1:$D$1200,inv!$A$1:$A$1200,$B1346,inv!$T$1:$T$1200,$A1346,inv!$U$1:$U$1200,'DIAS DE INVENTARIO TAT'!H$1)</f>
        <v>0</v>
      </c>
      <c r="I1346">
        <f>+SUMIFS(inv!$D$1:$D$1200,inv!$A$1:$A$1200,$B1346,inv!$T$1:$T$1200,$A1346,inv!$U$1:$U$1200,'DIAS DE INVENTARIO TAT'!I$1)</f>
        <v>0</v>
      </c>
      <c r="J1346">
        <f>+SUMIFS(inv!$D$1:$D$1200,inv!$A$1:$A$1200,$B1346,inv!$T$1:$T$1200,$A1346,inv!$U$1:$U$1200,'DIAS DE INVENTARIO TAT'!J$1)</f>
        <v>0</v>
      </c>
      <c r="K1346">
        <f>+SUMIFS(inv!$D$1:$D$1200,inv!$A$1:$A$1200,$B1346,inv!$T$1:$T$1200,$A1346,inv!$U$1:$U$1200,'DIAS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+SUMIFS(inv!$D$1:$D$1200,inv!$A$1:$A$1200,$B1347,inv!$T$1:$T$1200,$A1347,inv!$U$1:$U$1200,'DIAS DE INVENTARIO TAT'!E$1)</f>
        <v>0</v>
      </c>
      <c r="F1347">
        <f>+SUMIFS(inv!$D$1:$D$1200,inv!$A$1:$A$1200,$B1347,inv!$T$1:$T$1200,$A1347,inv!$U$1:$U$1200,'DIAS DE INVENTARIO TAT'!F$1)</f>
        <v>0</v>
      </c>
      <c r="G1347">
        <f>+SUMIFS(inv!$D$1:$D$1200,inv!$A$1:$A$1200,$B1347,inv!$T$1:$T$1200,$A1347,inv!$U$1:$U$1200,'DIAS DE INVENTARIO TAT'!G$1)</f>
        <v>0</v>
      </c>
      <c r="H1347">
        <f>+SUMIFS(inv!$D$1:$D$1200,inv!$A$1:$A$1200,$B1347,inv!$T$1:$T$1200,$A1347,inv!$U$1:$U$1200,'DIAS DE INVENTARIO TAT'!H$1)</f>
        <v>0</v>
      </c>
      <c r="I1347">
        <f>+SUMIFS(inv!$D$1:$D$1200,inv!$A$1:$A$1200,$B1347,inv!$T$1:$T$1200,$A1347,inv!$U$1:$U$1200,'DIAS DE INVENTARIO TAT'!I$1)</f>
        <v>0</v>
      </c>
      <c r="J1347">
        <f>+SUMIFS(inv!$D$1:$D$1200,inv!$A$1:$A$1200,$B1347,inv!$T$1:$T$1200,$A1347,inv!$U$1:$U$1200,'DIAS DE INVENTARIO TAT'!J$1)</f>
        <v>0</v>
      </c>
      <c r="K1347">
        <f>+SUMIFS(inv!$D$1:$D$1200,inv!$A$1:$A$1200,$B1347,inv!$T$1:$T$1200,$A1347,inv!$U$1:$U$1200,'DIAS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+SUMIFS(inv!$D$1:$D$1200,inv!$A$1:$A$1200,$B1348,inv!$T$1:$T$1200,$A1348,inv!$U$1:$U$1200,'DIAS DE INVENTARIO TAT'!E$1)</f>
        <v>0</v>
      </c>
      <c r="F1348">
        <f>+SUMIFS(inv!$D$1:$D$1200,inv!$A$1:$A$1200,$B1348,inv!$T$1:$T$1200,$A1348,inv!$U$1:$U$1200,'DIAS DE INVENTARIO TAT'!F$1)</f>
        <v>0</v>
      </c>
      <c r="G1348">
        <f>+SUMIFS(inv!$D$1:$D$1200,inv!$A$1:$A$1200,$B1348,inv!$T$1:$T$1200,$A1348,inv!$U$1:$U$1200,'DIAS DE INVENTARIO TAT'!G$1)</f>
        <v>0</v>
      </c>
      <c r="H1348">
        <f>+SUMIFS(inv!$D$1:$D$1200,inv!$A$1:$A$1200,$B1348,inv!$T$1:$T$1200,$A1348,inv!$U$1:$U$1200,'DIAS DE INVENTARIO TAT'!H$1)</f>
        <v>0</v>
      </c>
      <c r="I1348">
        <f>+SUMIFS(inv!$D$1:$D$1200,inv!$A$1:$A$1200,$B1348,inv!$T$1:$T$1200,$A1348,inv!$U$1:$U$1200,'DIAS DE INVENTARIO TAT'!I$1)</f>
        <v>0</v>
      </c>
      <c r="J1348">
        <f>+SUMIFS(inv!$D$1:$D$1200,inv!$A$1:$A$1200,$B1348,inv!$T$1:$T$1200,$A1348,inv!$U$1:$U$1200,'DIAS DE INVENTARIO TAT'!J$1)</f>
        <v>0</v>
      </c>
      <c r="K1348">
        <f>+SUMIFS(inv!$D$1:$D$1200,inv!$A$1:$A$1200,$B1348,inv!$T$1:$T$1200,$A1348,inv!$U$1:$U$1200,'DIAS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+SUMIFS(inv!$D$1:$D$1200,inv!$A$1:$A$1200,$B1349,inv!$T$1:$T$1200,$A1349,inv!$U$1:$U$1200,'DIAS DE INVENTARIO TAT'!E$1)</f>
        <v>0</v>
      </c>
      <c r="F1349">
        <f>+SUMIFS(inv!$D$1:$D$1200,inv!$A$1:$A$1200,$B1349,inv!$T$1:$T$1200,$A1349,inv!$U$1:$U$1200,'DIAS DE INVENTARIO TAT'!F$1)</f>
        <v>0</v>
      </c>
      <c r="G1349">
        <f>+SUMIFS(inv!$D$1:$D$1200,inv!$A$1:$A$1200,$B1349,inv!$T$1:$T$1200,$A1349,inv!$U$1:$U$1200,'DIAS DE INVENTARIO TAT'!G$1)</f>
        <v>0</v>
      </c>
      <c r="H1349">
        <f>+SUMIFS(inv!$D$1:$D$1200,inv!$A$1:$A$1200,$B1349,inv!$T$1:$T$1200,$A1349,inv!$U$1:$U$1200,'DIAS DE INVENTARIO TAT'!H$1)</f>
        <v>0</v>
      </c>
      <c r="I1349">
        <f>+SUMIFS(inv!$D$1:$D$1200,inv!$A$1:$A$1200,$B1349,inv!$T$1:$T$1200,$A1349,inv!$U$1:$U$1200,'DIAS DE INVENTARIO TAT'!I$1)</f>
        <v>0</v>
      </c>
      <c r="J1349">
        <f>+SUMIFS(inv!$D$1:$D$1200,inv!$A$1:$A$1200,$B1349,inv!$T$1:$T$1200,$A1349,inv!$U$1:$U$1200,'DIAS DE INVENTARIO TAT'!J$1)</f>
        <v>0</v>
      </c>
      <c r="K1349">
        <f>+SUMIFS(inv!$D$1:$D$1200,inv!$A$1:$A$1200,$B1349,inv!$T$1:$T$1200,$A1349,inv!$U$1:$U$1200,'DIAS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+SUMIFS(inv!$D$1:$D$1200,inv!$A$1:$A$1200,$B1350,inv!$T$1:$T$1200,$A1350,inv!$U$1:$U$1200,'DIAS DE INVENTARIO TAT'!E$1)</f>
        <v>0</v>
      </c>
      <c r="F1350">
        <f>+SUMIFS(inv!$D$1:$D$1200,inv!$A$1:$A$1200,$B1350,inv!$T$1:$T$1200,$A1350,inv!$U$1:$U$1200,'DIAS DE INVENTARIO TAT'!F$1)</f>
        <v>0</v>
      </c>
      <c r="G1350">
        <f>+SUMIFS(inv!$D$1:$D$1200,inv!$A$1:$A$1200,$B1350,inv!$T$1:$T$1200,$A1350,inv!$U$1:$U$1200,'DIAS DE INVENTARIO TAT'!G$1)</f>
        <v>0</v>
      </c>
      <c r="H1350">
        <f>+SUMIFS(inv!$D$1:$D$1200,inv!$A$1:$A$1200,$B1350,inv!$T$1:$T$1200,$A1350,inv!$U$1:$U$1200,'DIAS DE INVENTARIO TAT'!H$1)</f>
        <v>0</v>
      </c>
      <c r="I1350">
        <f>+SUMIFS(inv!$D$1:$D$1200,inv!$A$1:$A$1200,$B1350,inv!$T$1:$T$1200,$A1350,inv!$U$1:$U$1200,'DIAS DE INVENTARIO TAT'!I$1)</f>
        <v>0</v>
      </c>
      <c r="J1350">
        <f>+SUMIFS(inv!$D$1:$D$1200,inv!$A$1:$A$1200,$B1350,inv!$T$1:$T$1200,$A1350,inv!$U$1:$U$1200,'DIAS DE INVENTARIO TAT'!J$1)</f>
        <v>0</v>
      </c>
      <c r="K1350">
        <f>+SUMIFS(inv!$D$1:$D$1200,inv!$A$1:$A$1200,$B1350,inv!$T$1:$T$1200,$A1350,inv!$U$1:$U$1200,'DIAS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+SUMIFS(inv!$D$1:$D$1200,inv!$A$1:$A$1200,$B1351,inv!$T$1:$T$1200,$A1351,inv!$U$1:$U$1200,'DIAS DE INVENTARIO TAT'!E$1)</f>
        <v>0</v>
      </c>
      <c r="F1351">
        <f>+SUMIFS(inv!$D$1:$D$1200,inv!$A$1:$A$1200,$B1351,inv!$T$1:$T$1200,$A1351,inv!$U$1:$U$1200,'DIAS DE INVENTARIO TAT'!F$1)</f>
        <v>0</v>
      </c>
      <c r="G1351">
        <f>+SUMIFS(inv!$D$1:$D$1200,inv!$A$1:$A$1200,$B1351,inv!$T$1:$T$1200,$A1351,inv!$U$1:$U$1200,'DIAS DE INVENTARIO TAT'!G$1)</f>
        <v>0</v>
      </c>
      <c r="H1351">
        <f>+SUMIFS(inv!$D$1:$D$1200,inv!$A$1:$A$1200,$B1351,inv!$T$1:$T$1200,$A1351,inv!$U$1:$U$1200,'DIAS DE INVENTARIO TAT'!H$1)</f>
        <v>0</v>
      </c>
      <c r="I1351">
        <f>+SUMIFS(inv!$D$1:$D$1200,inv!$A$1:$A$1200,$B1351,inv!$T$1:$T$1200,$A1351,inv!$U$1:$U$1200,'DIAS DE INVENTARIO TAT'!I$1)</f>
        <v>0</v>
      </c>
      <c r="J1351">
        <f>+SUMIFS(inv!$D$1:$D$1200,inv!$A$1:$A$1200,$B1351,inv!$T$1:$T$1200,$A1351,inv!$U$1:$U$1200,'DIAS DE INVENTARIO TAT'!J$1)</f>
        <v>0</v>
      </c>
      <c r="K1351">
        <f>+SUMIFS(inv!$D$1:$D$1200,inv!$A$1:$A$1200,$B1351,inv!$T$1:$T$1200,$A1351,inv!$U$1:$U$1200,'DIAS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+SUMIFS(inv!$D$1:$D$1200,inv!$A$1:$A$1200,$B1352,inv!$T$1:$T$1200,$A1352,inv!$U$1:$U$1200,'DIAS DE INVENTARIO TAT'!E$1)</f>
        <v>0</v>
      </c>
      <c r="F1352">
        <f>+SUMIFS(inv!$D$1:$D$1200,inv!$A$1:$A$1200,$B1352,inv!$T$1:$T$1200,$A1352,inv!$U$1:$U$1200,'DIAS DE INVENTARIO TAT'!F$1)</f>
        <v>0</v>
      </c>
      <c r="G1352">
        <f>+SUMIFS(inv!$D$1:$D$1200,inv!$A$1:$A$1200,$B1352,inv!$T$1:$T$1200,$A1352,inv!$U$1:$U$1200,'DIAS DE INVENTARIO TAT'!G$1)</f>
        <v>0</v>
      </c>
      <c r="H1352">
        <f>+SUMIFS(inv!$D$1:$D$1200,inv!$A$1:$A$1200,$B1352,inv!$T$1:$T$1200,$A1352,inv!$U$1:$U$1200,'DIAS DE INVENTARIO TAT'!H$1)</f>
        <v>0</v>
      </c>
      <c r="I1352">
        <f>+SUMIFS(inv!$D$1:$D$1200,inv!$A$1:$A$1200,$B1352,inv!$T$1:$T$1200,$A1352,inv!$U$1:$U$1200,'DIAS DE INVENTARIO TAT'!I$1)</f>
        <v>0</v>
      </c>
      <c r="J1352">
        <f>+SUMIFS(inv!$D$1:$D$1200,inv!$A$1:$A$1200,$B1352,inv!$T$1:$T$1200,$A1352,inv!$U$1:$U$1200,'DIAS DE INVENTARIO TAT'!J$1)</f>
        <v>0</v>
      </c>
      <c r="K1352">
        <f>+SUMIFS(inv!$D$1:$D$1200,inv!$A$1:$A$1200,$B1352,inv!$T$1:$T$1200,$A1352,inv!$U$1:$U$1200,'DIAS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+SUMIFS(inv!$D$1:$D$1200,inv!$A$1:$A$1200,$B1353,inv!$T$1:$T$1200,$A1353,inv!$U$1:$U$1200,'DIAS DE INVENTARIO TAT'!E$1)</f>
        <v>0</v>
      </c>
      <c r="F1353">
        <f>+SUMIFS(inv!$D$1:$D$1200,inv!$A$1:$A$1200,$B1353,inv!$T$1:$T$1200,$A1353,inv!$U$1:$U$1200,'DIAS DE INVENTARIO TAT'!F$1)</f>
        <v>0</v>
      </c>
      <c r="G1353">
        <f>+SUMIFS(inv!$D$1:$D$1200,inv!$A$1:$A$1200,$B1353,inv!$T$1:$T$1200,$A1353,inv!$U$1:$U$1200,'DIAS DE INVENTARIO TAT'!G$1)</f>
        <v>0</v>
      </c>
      <c r="H1353">
        <f>+SUMIFS(inv!$D$1:$D$1200,inv!$A$1:$A$1200,$B1353,inv!$T$1:$T$1200,$A1353,inv!$U$1:$U$1200,'DIAS DE INVENTARIO TAT'!H$1)</f>
        <v>0</v>
      </c>
      <c r="I1353">
        <f>+SUMIFS(inv!$D$1:$D$1200,inv!$A$1:$A$1200,$B1353,inv!$T$1:$T$1200,$A1353,inv!$U$1:$U$1200,'DIAS DE INVENTARIO TAT'!I$1)</f>
        <v>0</v>
      </c>
      <c r="J1353">
        <f>+SUMIFS(inv!$D$1:$D$1200,inv!$A$1:$A$1200,$B1353,inv!$T$1:$T$1200,$A1353,inv!$U$1:$U$1200,'DIAS DE INVENTARIO TAT'!J$1)</f>
        <v>0</v>
      </c>
      <c r="K1353">
        <f>+SUMIFS(inv!$D$1:$D$1200,inv!$A$1:$A$1200,$B1353,inv!$T$1:$T$1200,$A1353,inv!$U$1:$U$1200,'DIAS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+SUMIFS(inv!$D$1:$D$1200,inv!$A$1:$A$1200,$B1354,inv!$T$1:$T$1200,$A1354,inv!$U$1:$U$1200,'DIAS DE INVENTARIO TAT'!E$1)</f>
        <v>0</v>
      </c>
      <c r="F1354">
        <f>+SUMIFS(inv!$D$1:$D$1200,inv!$A$1:$A$1200,$B1354,inv!$T$1:$T$1200,$A1354,inv!$U$1:$U$1200,'DIAS DE INVENTARIO TAT'!F$1)</f>
        <v>0</v>
      </c>
      <c r="G1354">
        <f>+SUMIFS(inv!$D$1:$D$1200,inv!$A$1:$A$1200,$B1354,inv!$T$1:$T$1200,$A1354,inv!$U$1:$U$1200,'DIAS DE INVENTARIO TAT'!G$1)</f>
        <v>0</v>
      </c>
      <c r="H1354">
        <f>+SUMIFS(inv!$D$1:$D$1200,inv!$A$1:$A$1200,$B1354,inv!$T$1:$T$1200,$A1354,inv!$U$1:$U$1200,'DIAS DE INVENTARIO TAT'!H$1)</f>
        <v>0</v>
      </c>
      <c r="I1354">
        <f>+SUMIFS(inv!$D$1:$D$1200,inv!$A$1:$A$1200,$B1354,inv!$T$1:$T$1200,$A1354,inv!$U$1:$U$1200,'DIAS DE INVENTARIO TAT'!I$1)</f>
        <v>0</v>
      </c>
      <c r="J1354">
        <f>+SUMIFS(inv!$D$1:$D$1200,inv!$A$1:$A$1200,$B1354,inv!$T$1:$T$1200,$A1354,inv!$U$1:$U$1200,'DIAS DE INVENTARIO TAT'!J$1)</f>
        <v>0</v>
      </c>
      <c r="K1354">
        <f>+SUMIFS(inv!$D$1:$D$1200,inv!$A$1:$A$1200,$B1354,inv!$T$1:$T$1200,$A1354,inv!$U$1:$U$1200,'DIAS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+SUMIFS(inv!$D$1:$D$1200,inv!$A$1:$A$1200,$B1355,inv!$T$1:$T$1200,$A1355,inv!$U$1:$U$1200,'DIAS DE INVENTARIO TAT'!E$1)</f>
        <v>0</v>
      </c>
      <c r="F1355">
        <f>+SUMIFS(inv!$D$1:$D$1200,inv!$A$1:$A$1200,$B1355,inv!$T$1:$T$1200,$A1355,inv!$U$1:$U$1200,'DIAS DE INVENTARIO TAT'!F$1)</f>
        <v>0</v>
      </c>
      <c r="G1355">
        <f>+SUMIFS(inv!$D$1:$D$1200,inv!$A$1:$A$1200,$B1355,inv!$T$1:$T$1200,$A1355,inv!$U$1:$U$1200,'DIAS DE INVENTARIO TAT'!G$1)</f>
        <v>0</v>
      </c>
      <c r="H1355">
        <f>+SUMIFS(inv!$D$1:$D$1200,inv!$A$1:$A$1200,$B1355,inv!$T$1:$T$1200,$A1355,inv!$U$1:$U$1200,'DIAS DE INVENTARIO TAT'!H$1)</f>
        <v>0</v>
      </c>
      <c r="I1355">
        <f>+SUMIFS(inv!$D$1:$D$1200,inv!$A$1:$A$1200,$B1355,inv!$T$1:$T$1200,$A1355,inv!$U$1:$U$1200,'DIAS DE INVENTARIO TAT'!I$1)</f>
        <v>0</v>
      </c>
      <c r="J1355">
        <f>+SUMIFS(inv!$D$1:$D$1200,inv!$A$1:$A$1200,$B1355,inv!$T$1:$T$1200,$A1355,inv!$U$1:$U$1200,'DIAS DE INVENTARIO TAT'!J$1)</f>
        <v>0</v>
      </c>
      <c r="K1355">
        <f>+SUMIFS(inv!$D$1:$D$1200,inv!$A$1:$A$1200,$B1355,inv!$T$1:$T$1200,$A1355,inv!$U$1:$U$1200,'DIAS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+SUMIFS(inv!$D$1:$D$1200,inv!$A$1:$A$1200,$B1356,inv!$T$1:$T$1200,$A1356,inv!$U$1:$U$1200,'DIAS DE INVENTARIO TAT'!E$1)</f>
        <v>0</v>
      </c>
      <c r="F1356">
        <f>+SUMIFS(inv!$D$1:$D$1200,inv!$A$1:$A$1200,$B1356,inv!$T$1:$T$1200,$A1356,inv!$U$1:$U$1200,'DIAS DE INVENTARIO TAT'!F$1)</f>
        <v>0</v>
      </c>
      <c r="G1356">
        <f>+SUMIFS(inv!$D$1:$D$1200,inv!$A$1:$A$1200,$B1356,inv!$T$1:$T$1200,$A1356,inv!$U$1:$U$1200,'DIAS DE INVENTARIO TAT'!G$1)</f>
        <v>0</v>
      </c>
      <c r="H1356">
        <f>+SUMIFS(inv!$D$1:$D$1200,inv!$A$1:$A$1200,$B1356,inv!$T$1:$T$1200,$A1356,inv!$U$1:$U$1200,'DIAS DE INVENTARIO TAT'!H$1)</f>
        <v>0</v>
      </c>
      <c r="I1356">
        <f>+SUMIFS(inv!$D$1:$D$1200,inv!$A$1:$A$1200,$B1356,inv!$T$1:$T$1200,$A1356,inv!$U$1:$U$1200,'DIAS DE INVENTARIO TAT'!I$1)</f>
        <v>0</v>
      </c>
      <c r="J1356">
        <f>+SUMIFS(inv!$D$1:$D$1200,inv!$A$1:$A$1200,$B1356,inv!$T$1:$T$1200,$A1356,inv!$U$1:$U$1200,'DIAS DE INVENTARIO TAT'!J$1)</f>
        <v>0</v>
      </c>
      <c r="K1356">
        <f>+SUMIFS(inv!$D$1:$D$1200,inv!$A$1:$A$1200,$B1356,inv!$T$1:$T$1200,$A1356,inv!$U$1:$U$1200,'DIAS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+SUMIFS(inv!$D$1:$D$1200,inv!$A$1:$A$1200,$B1357,inv!$T$1:$T$1200,$A1357,inv!$U$1:$U$1200,'DIAS DE INVENTARIO TAT'!E$1)</f>
        <v>0</v>
      </c>
      <c r="F1357">
        <f>+SUMIFS(inv!$D$1:$D$1200,inv!$A$1:$A$1200,$B1357,inv!$T$1:$T$1200,$A1357,inv!$U$1:$U$1200,'DIAS DE INVENTARIO TAT'!F$1)</f>
        <v>0</v>
      </c>
      <c r="G1357">
        <f>+SUMIFS(inv!$D$1:$D$1200,inv!$A$1:$A$1200,$B1357,inv!$T$1:$T$1200,$A1357,inv!$U$1:$U$1200,'DIAS DE INVENTARIO TAT'!G$1)</f>
        <v>0</v>
      </c>
      <c r="H1357">
        <f>+SUMIFS(inv!$D$1:$D$1200,inv!$A$1:$A$1200,$B1357,inv!$T$1:$T$1200,$A1357,inv!$U$1:$U$1200,'DIAS DE INVENTARIO TAT'!H$1)</f>
        <v>0</v>
      </c>
      <c r="I1357">
        <f>+SUMIFS(inv!$D$1:$D$1200,inv!$A$1:$A$1200,$B1357,inv!$T$1:$T$1200,$A1357,inv!$U$1:$U$1200,'DIAS DE INVENTARIO TAT'!I$1)</f>
        <v>0</v>
      </c>
      <c r="J1357">
        <f>+SUMIFS(inv!$D$1:$D$1200,inv!$A$1:$A$1200,$B1357,inv!$T$1:$T$1200,$A1357,inv!$U$1:$U$1200,'DIAS DE INVENTARIO TAT'!J$1)</f>
        <v>0</v>
      </c>
      <c r="K1357">
        <f>+SUMIFS(inv!$D$1:$D$1200,inv!$A$1:$A$1200,$B1357,inv!$T$1:$T$1200,$A1357,inv!$U$1:$U$1200,'DIAS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+SUMIFS(inv!$D$1:$D$1200,inv!$A$1:$A$1200,$B1358,inv!$T$1:$T$1200,$A1358,inv!$U$1:$U$1200,'DIAS DE INVENTARIO TAT'!E$1)</f>
        <v>0</v>
      </c>
      <c r="F1358">
        <f>+SUMIFS(inv!$D$1:$D$1200,inv!$A$1:$A$1200,$B1358,inv!$T$1:$T$1200,$A1358,inv!$U$1:$U$1200,'DIAS DE INVENTARIO TAT'!F$1)</f>
        <v>0</v>
      </c>
      <c r="G1358">
        <f>+SUMIFS(inv!$D$1:$D$1200,inv!$A$1:$A$1200,$B1358,inv!$T$1:$T$1200,$A1358,inv!$U$1:$U$1200,'DIAS DE INVENTARIO TAT'!G$1)</f>
        <v>0</v>
      </c>
      <c r="H1358">
        <f>+SUMIFS(inv!$D$1:$D$1200,inv!$A$1:$A$1200,$B1358,inv!$T$1:$T$1200,$A1358,inv!$U$1:$U$1200,'DIAS DE INVENTARIO TAT'!H$1)</f>
        <v>0</v>
      </c>
      <c r="I1358">
        <f>+SUMIFS(inv!$D$1:$D$1200,inv!$A$1:$A$1200,$B1358,inv!$T$1:$T$1200,$A1358,inv!$U$1:$U$1200,'DIAS DE INVENTARIO TAT'!I$1)</f>
        <v>0</v>
      </c>
      <c r="J1358">
        <f>+SUMIFS(inv!$D$1:$D$1200,inv!$A$1:$A$1200,$B1358,inv!$T$1:$T$1200,$A1358,inv!$U$1:$U$1200,'DIAS DE INVENTARIO TAT'!J$1)</f>
        <v>0</v>
      </c>
      <c r="K1358">
        <f>+SUMIFS(inv!$D$1:$D$1200,inv!$A$1:$A$1200,$B1358,inv!$T$1:$T$1200,$A1358,inv!$U$1:$U$1200,'DIAS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+SUMIFS(inv!$D$1:$D$1200,inv!$A$1:$A$1200,$B1359,inv!$T$1:$T$1200,$A1359,inv!$U$1:$U$1200,'DIAS DE INVENTARIO TAT'!E$1)</f>
        <v>0</v>
      </c>
      <c r="F1359">
        <f>+SUMIFS(inv!$D$1:$D$1200,inv!$A$1:$A$1200,$B1359,inv!$T$1:$T$1200,$A1359,inv!$U$1:$U$1200,'DIAS DE INVENTARIO TAT'!F$1)</f>
        <v>0</v>
      </c>
      <c r="G1359">
        <f>+SUMIFS(inv!$D$1:$D$1200,inv!$A$1:$A$1200,$B1359,inv!$T$1:$T$1200,$A1359,inv!$U$1:$U$1200,'DIAS DE INVENTARIO TAT'!G$1)</f>
        <v>0</v>
      </c>
      <c r="H1359">
        <f>+SUMIFS(inv!$D$1:$D$1200,inv!$A$1:$A$1200,$B1359,inv!$T$1:$T$1200,$A1359,inv!$U$1:$U$1200,'DIAS DE INVENTARIO TAT'!H$1)</f>
        <v>0</v>
      </c>
      <c r="I1359">
        <f>+SUMIFS(inv!$D$1:$D$1200,inv!$A$1:$A$1200,$B1359,inv!$T$1:$T$1200,$A1359,inv!$U$1:$U$1200,'DIAS DE INVENTARIO TAT'!I$1)</f>
        <v>0</v>
      </c>
      <c r="J1359">
        <f>+SUMIFS(inv!$D$1:$D$1200,inv!$A$1:$A$1200,$B1359,inv!$T$1:$T$1200,$A1359,inv!$U$1:$U$1200,'DIAS DE INVENTARIO TAT'!J$1)</f>
        <v>0</v>
      </c>
      <c r="K1359">
        <f>+SUMIFS(inv!$D$1:$D$1200,inv!$A$1:$A$1200,$B1359,inv!$T$1:$T$1200,$A1359,inv!$U$1:$U$1200,'DIAS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+SUMIFS(inv!$D$1:$D$1200,inv!$A$1:$A$1200,$B1360,inv!$T$1:$T$1200,$A1360,inv!$U$1:$U$1200,'DIAS DE INVENTARIO TAT'!E$1)</f>
        <v>0</v>
      </c>
      <c r="F1360">
        <f>+SUMIFS(inv!$D$1:$D$1200,inv!$A$1:$A$1200,$B1360,inv!$T$1:$T$1200,$A1360,inv!$U$1:$U$1200,'DIAS DE INVENTARIO TAT'!F$1)</f>
        <v>0</v>
      </c>
      <c r="G1360">
        <f>+SUMIFS(inv!$D$1:$D$1200,inv!$A$1:$A$1200,$B1360,inv!$T$1:$T$1200,$A1360,inv!$U$1:$U$1200,'DIAS DE INVENTARIO TAT'!G$1)</f>
        <v>0</v>
      </c>
      <c r="H1360">
        <f>+SUMIFS(inv!$D$1:$D$1200,inv!$A$1:$A$1200,$B1360,inv!$T$1:$T$1200,$A1360,inv!$U$1:$U$1200,'DIAS DE INVENTARIO TAT'!H$1)</f>
        <v>0</v>
      </c>
      <c r="I1360">
        <f>+SUMIFS(inv!$D$1:$D$1200,inv!$A$1:$A$1200,$B1360,inv!$T$1:$T$1200,$A1360,inv!$U$1:$U$1200,'DIAS DE INVENTARIO TAT'!I$1)</f>
        <v>0</v>
      </c>
      <c r="J1360">
        <f>+SUMIFS(inv!$D$1:$D$1200,inv!$A$1:$A$1200,$B1360,inv!$T$1:$T$1200,$A1360,inv!$U$1:$U$1200,'DIAS DE INVENTARIO TAT'!J$1)</f>
        <v>0</v>
      </c>
      <c r="K1360">
        <f>+SUMIFS(inv!$D$1:$D$1200,inv!$A$1:$A$1200,$B1360,inv!$T$1:$T$1200,$A1360,inv!$U$1:$U$1200,'DIAS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+SUMIFS(inv!$D$1:$D$1200,inv!$A$1:$A$1200,$B1361,inv!$T$1:$T$1200,$A1361,inv!$U$1:$U$1200,'DIAS DE INVENTARIO TAT'!E$1)</f>
        <v>0</v>
      </c>
      <c r="F1361">
        <f>+SUMIFS(inv!$D$1:$D$1200,inv!$A$1:$A$1200,$B1361,inv!$T$1:$T$1200,$A1361,inv!$U$1:$U$1200,'DIAS DE INVENTARIO TAT'!F$1)</f>
        <v>0</v>
      </c>
      <c r="G1361">
        <f>+SUMIFS(inv!$D$1:$D$1200,inv!$A$1:$A$1200,$B1361,inv!$T$1:$T$1200,$A1361,inv!$U$1:$U$1200,'DIAS DE INVENTARIO TAT'!G$1)</f>
        <v>0</v>
      </c>
      <c r="H1361">
        <f>+SUMIFS(inv!$D$1:$D$1200,inv!$A$1:$A$1200,$B1361,inv!$T$1:$T$1200,$A1361,inv!$U$1:$U$1200,'DIAS DE INVENTARIO TAT'!H$1)</f>
        <v>0</v>
      </c>
      <c r="I1361">
        <f>+SUMIFS(inv!$D$1:$D$1200,inv!$A$1:$A$1200,$B1361,inv!$T$1:$T$1200,$A1361,inv!$U$1:$U$1200,'DIAS DE INVENTARIO TAT'!I$1)</f>
        <v>0</v>
      </c>
      <c r="J1361">
        <f>+SUMIFS(inv!$D$1:$D$1200,inv!$A$1:$A$1200,$B1361,inv!$T$1:$T$1200,$A1361,inv!$U$1:$U$1200,'DIAS DE INVENTARIO TAT'!J$1)</f>
        <v>0</v>
      </c>
      <c r="K1361">
        <f>+SUMIFS(inv!$D$1:$D$1200,inv!$A$1:$A$1200,$B1361,inv!$T$1:$T$1200,$A1361,inv!$U$1:$U$1200,'DIAS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+SUMIFS(inv!$D$1:$D$1200,inv!$A$1:$A$1200,$B1362,inv!$T$1:$T$1200,$A1362,inv!$U$1:$U$1200,'DIAS DE INVENTARIO TAT'!E$1)</f>
        <v>0</v>
      </c>
      <c r="F1362">
        <f>+SUMIFS(inv!$D$1:$D$1200,inv!$A$1:$A$1200,$B1362,inv!$T$1:$T$1200,$A1362,inv!$U$1:$U$1200,'DIAS DE INVENTARIO TAT'!F$1)</f>
        <v>0</v>
      </c>
      <c r="G1362">
        <f>+SUMIFS(inv!$D$1:$D$1200,inv!$A$1:$A$1200,$B1362,inv!$T$1:$T$1200,$A1362,inv!$U$1:$U$1200,'DIAS DE INVENTARIO TAT'!G$1)</f>
        <v>0</v>
      </c>
      <c r="H1362">
        <f>+SUMIFS(inv!$D$1:$D$1200,inv!$A$1:$A$1200,$B1362,inv!$T$1:$T$1200,$A1362,inv!$U$1:$U$1200,'DIAS DE INVENTARIO TAT'!H$1)</f>
        <v>0</v>
      </c>
      <c r="I1362">
        <f>+SUMIFS(inv!$D$1:$D$1200,inv!$A$1:$A$1200,$B1362,inv!$T$1:$T$1200,$A1362,inv!$U$1:$U$1200,'DIAS DE INVENTARIO TAT'!I$1)</f>
        <v>0</v>
      </c>
      <c r="J1362">
        <f>+SUMIFS(inv!$D$1:$D$1200,inv!$A$1:$A$1200,$B1362,inv!$T$1:$T$1200,$A1362,inv!$U$1:$U$1200,'DIAS DE INVENTARIO TAT'!J$1)</f>
        <v>0</v>
      </c>
      <c r="K1362">
        <f>+SUMIFS(inv!$D$1:$D$1200,inv!$A$1:$A$1200,$B1362,inv!$T$1:$T$1200,$A1362,inv!$U$1:$U$1200,'DIAS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+SUMIFS(inv!$D$1:$D$1200,inv!$A$1:$A$1200,$B1363,inv!$T$1:$T$1200,$A1363,inv!$U$1:$U$1200,'DIAS DE INVENTARIO TAT'!E$1)</f>
        <v>0</v>
      </c>
      <c r="F1363">
        <f>+SUMIFS(inv!$D$1:$D$1200,inv!$A$1:$A$1200,$B1363,inv!$T$1:$T$1200,$A1363,inv!$U$1:$U$1200,'DIAS DE INVENTARIO TAT'!F$1)</f>
        <v>0</v>
      </c>
      <c r="G1363">
        <f>+SUMIFS(inv!$D$1:$D$1200,inv!$A$1:$A$1200,$B1363,inv!$T$1:$T$1200,$A1363,inv!$U$1:$U$1200,'DIAS DE INVENTARIO TAT'!G$1)</f>
        <v>0</v>
      </c>
      <c r="H1363">
        <f>+SUMIFS(inv!$D$1:$D$1200,inv!$A$1:$A$1200,$B1363,inv!$T$1:$T$1200,$A1363,inv!$U$1:$U$1200,'DIAS DE INVENTARIO TAT'!H$1)</f>
        <v>0</v>
      </c>
      <c r="I1363">
        <f>+SUMIFS(inv!$D$1:$D$1200,inv!$A$1:$A$1200,$B1363,inv!$T$1:$T$1200,$A1363,inv!$U$1:$U$1200,'DIAS DE INVENTARIO TAT'!I$1)</f>
        <v>0</v>
      </c>
      <c r="J1363">
        <f>+SUMIFS(inv!$D$1:$D$1200,inv!$A$1:$A$1200,$B1363,inv!$T$1:$T$1200,$A1363,inv!$U$1:$U$1200,'DIAS DE INVENTARIO TAT'!J$1)</f>
        <v>0</v>
      </c>
      <c r="K1363">
        <f>+SUMIFS(inv!$D$1:$D$1200,inv!$A$1:$A$1200,$B1363,inv!$T$1:$T$1200,$A1363,inv!$U$1:$U$1200,'DIAS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+SUMIFS(inv!$D$1:$D$1200,inv!$A$1:$A$1200,$B1364,inv!$T$1:$T$1200,$A1364,inv!$U$1:$U$1200,'DIAS DE INVENTARIO TAT'!E$1)</f>
        <v>0</v>
      </c>
      <c r="F1364">
        <f>+SUMIFS(inv!$D$1:$D$1200,inv!$A$1:$A$1200,$B1364,inv!$T$1:$T$1200,$A1364,inv!$U$1:$U$1200,'DIAS DE INVENTARIO TAT'!F$1)</f>
        <v>0</v>
      </c>
      <c r="G1364">
        <f>+SUMIFS(inv!$D$1:$D$1200,inv!$A$1:$A$1200,$B1364,inv!$T$1:$T$1200,$A1364,inv!$U$1:$U$1200,'DIAS DE INVENTARIO TAT'!G$1)</f>
        <v>0</v>
      </c>
      <c r="H1364">
        <f>+SUMIFS(inv!$D$1:$D$1200,inv!$A$1:$A$1200,$B1364,inv!$T$1:$T$1200,$A1364,inv!$U$1:$U$1200,'DIAS DE INVENTARIO TAT'!H$1)</f>
        <v>0</v>
      </c>
      <c r="I1364">
        <f>+SUMIFS(inv!$D$1:$D$1200,inv!$A$1:$A$1200,$B1364,inv!$T$1:$T$1200,$A1364,inv!$U$1:$U$1200,'DIAS DE INVENTARIO TAT'!I$1)</f>
        <v>0</v>
      </c>
      <c r="J1364">
        <f>+SUMIFS(inv!$D$1:$D$1200,inv!$A$1:$A$1200,$B1364,inv!$T$1:$T$1200,$A1364,inv!$U$1:$U$1200,'DIAS DE INVENTARIO TAT'!J$1)</f>
        <v>0</v>
      </c>
      <c r="K1364">
        <f>+SUMIFS(inv!$D$1:$D$1200,inv!$A$1:$A$1200,$B1364,inv!$T$1:$T$1200,$A1364,inv!$U$1:$U$1200,'DIAS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+SUMIFS(inv!$D$1:$D$1200,inv!$A$1:$A$1200,$B1365,inv!$T$1:$T$1200,$A1365,inv!$U$1:$U$1200,'DIAS DE INVENTARIO TAT'!E$1)</f>
        <v>0</v>
      </c>
      <c r="F1365">
        <f>+SUMIFS(inv!$D$1:$D$1200,inv!$A$1:$A$1200,$B1365,inv!$T$1:$T$1200,$A1365,inv!$U$1:$U$1200,'DIAS DE INVENTARIO TAT'!F$1)</f>
        <v>0</v>
      </c>
      <c r="G1365">
        <f>+SUMIFS(inv!$D$1:$D$1200,inv!$A$1:$A$1200,$B1365,inv!$T$1:$T$1200,$A1365,inv!$U$1:$U$1200,'DIAS DE INVENTARIO TAT'!G$1)</f>
        <v>0</v>
      </c>
      <c r="H1365">
        <f>+SUMIFS(inv!$D$1:$D$1200,inv!$A$1:$A$1200,$B1365,inv!$T$1:$T$1200,$A1365,inv!$U$1:$U$1200,'DIAS DE INVENTARIO TAT'!H$1)</f>
        <v>0</v>
      </c>
      <c r="I1365">
        <f>+SUMIFS(inv!$D$1:$D$1200,inv!$A$1:$A$1200,$B1365,inv!$T$1:$T$1200,$A1365,inv!$U$1:$U$1200,'DIAS DE INVENTARIO TAT'!I$1)</f>
        <v>0</v>
      </c>
      <c r="J1365">
        <f>+SUMIFS(inv!$D$1:$D$1200,inv!$A$1:$A$1200,$B1365,inv!$T$1:$T$1200,$A1365,inv!$U$1:$U$1200,'DIAS DE INVENTARIO TAT'!J$1)</f>
        <v>0</v>
      </c>
      <c r="K1365">
        <f>+SUMIFS(inv!$D$1:$D$1200,inv!$A$1:$A$1200,$B1365,inv!$T$1:$T$1200,$A1365,inv!$U$1:$U$1200,'DIAS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+SUMIFS(inv!$D$1:$D$1200,inv!$A$1:$A$1200,$B1366,inv!$T$1:$T$1200,$A1366,inv!$U$1:$U$1200,'DIAS DE INVENTARIO TAT'!E$1)</f>
        <v>0</v>
      </c>
      <c r="F1366">
        <f>+SUMIFS(inv!$D$1:$D$1200,inv!$A$1:$A$1200,$B1366,inv!$T$1:$T$1200,$A1366,inv!$U$1:$U$1200,'DIAS DE INVENTARIO TAT'!F$1)</f>
        <v>0</v>
      </c>
      <c r="G1366">
        <f>+SUMIFS(inv!$D$1:$D$1200,inv!$A$1:$A$1200,$B1366,inv!$T$1:$T$1200,$A1366,inv!$U$1:$U$1200,'DIAS DE INVENTARIO TAT'!G$1)</f>
        <v>0</v>
      </c>
      <c r="H1366">
        <f>+SUMIFS(inv!$D$1:$D$1200,inv!$A$1:$A$1200,$B1366,inv!$T$1:$T$1200,$A1366,inv!$U$1:$U$1200,'DIAS DE INVENTARIO TAT'!H$1)</f>
        <v>0</v>
      </c>
      <c r="I1366">
        <f>+SUMIFS(inv!$D$1:$D$1200,inv!$A$1:$A$1200,$B1366,inv!$T$1:$T$1200,$A1366,inv!$U$1:$U$1200,'DIAS DE INVENTARIO TAT'!I$1)</f>
        <v>0</v>
      </c>
      <c r="J1366">
        <f>+SUMIFS(inv!$D$1:$D$1200,inv!$A$1:$A$1200,$B1366,inv!$T$1:$T$1200,$A1366,inv!$U$1:$U$1200,'DIAS DE INVENTARIO TAT'!J$1)</f>
        <v>0</v>
      </c>
      <c r="K1366">
        <f>+SUMIFS(inv!$D$1:$D$1200,inv!$A$1:$A$1200,$B1366,inv!$T$1:$T$1200,$A1366,inv!$U$1:$U$1200,'DIAS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+SUMIFS(inv!$D$1:$D$1200,inv!$A$1:$A$1200,$B1367,inv!$T$1:$T$1200,$A1367,inv!$U$1:$U$1200,'DIAS DE INVENTARIO TAT'!E$1)</f>
        <v>0</v>
      </c>
      <c r="F1367">
        <f>+SUMIFS(inv!$D$1:$D$1200,inv!$A$1:$A$1200,$B1367,inv!$T$1:$T$1200,$A1367,inv!$U$1:$U$1200,'DIAS DE INVENTARIO TAT'!F$1)</f>
        <v>0</v>
      </c>
      <c r="G1367">
        <f>+SUMIFS(inv!$D$1:$D$1200,inv!$A$1:$A$1200,$B1367,inv!$T$1:$T$1200,$A1367,inv!$U$1:$U$1200,'DIAS DE INVENTARIO TAT'!G$1)</f>
        <v>0</v>
      </c>
      <c r="H1367">
        <f>+SUMIFS(inv!$D$1:$D$1200,inv!$A$1:$A$1200,$B1367,inv!$T$1:$T$1200,$A1367,inv!$U$1:$U$1200,'DIAS DE INVENTARIO TAT'!H$1)</f>
        <v>0</v>
      </c>
      <c r="I1367">
        <f>+SUMIFS(inv!$D$1:$D$1200,inv!$A$1:$A$1200,$B1367,inv!$T$1:$T$1200,$A1367,inv!$U$1:$U$1200,'DIAS DE INVENTARIO TAT'!I$1)</f>
        <v>0</v>
      </c>
      <c r="J1367">
        <f>+SUMIFS(inv!$D$1:$D$1200,inv!$A$1:$A$1200,$B1367,inv!$T$1:$T$1200,$A1367,inv!$U$1:$U$1200,'DIAS DE INVENTARIO TAT'!J$1)</f>
        <v>0</v>
      </c>
      <c r="K1367">
        <f>+SUMIFS(inv!$D$1:$D$1200,inv!$A$1:$A$1200,$B1367,inv!$T$1:$T$1200,$A1367,inv!$U$1:$U$1200,'DIAS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+SUMIFS(inv!$D$1:$D$1200,inv!$A$1:$A$1200,$B1368,inv!$T$1:$T$1200,$A1368,inv!$U$1:$U$1200,'DIAS DE INVENTARIO TAT'!E$1)</f>
        <v>0</v>
      </c>
      <c r="F1368">
        <f>+SUMIFS(inv!$D$1:$D$1200,inv!$A$1:$A$1200,$B1368,inv!$T$1:$T$1200,$A1368,inv!$U$1:$U$1200,'DIAS DE INVENTARIO TAT'!F$1)</f>
        <v>0</v>
      </c>
      <c r="G1368">
        <f>+SUMIFS(inv!$D$1:$D$1200,inv!$A$1:$A$1200,$B1368,inv!$T$1:$T$1200,$A1368,inv!$U$1:$U$1200,'DIAS DE INVENTARIO TAT'!G$1)</f>
        <v>0</v>
      </c>
      <c r="H1368">
        <f>+SUMIFS(inv!$D$1:$D$1200,inv!$A$1:$A$1200,$B1368,inv!$T$1:$T$1200,$A1368,inv!$U$1:$U$1200,'DIAS DE INVENTARIO TAT'!H$1)</f>
        <v>0</v>
      </c>
      <c r="I1368">
        <f>+SUMIFS(inv!$D$1:$D$1200,inv!$A$1:$A$1200,$B1368,inv!$T$1:$T$1200,$A1368,inv!$U$1:$U$1200,'DIAS DE INVENTARIO TAT'!I$1)</f>
        <v>0</v>
      </c>
      <c r="J1368">
        <f>+SUMIFS(inv!$D$1:$D$1200,inv!$A$1:$A$1200,$B1368,inv!$T$1:$T$1200,$A1368,inv!$U$1:$U$1200,'DIAS DE INVENTARIO TAT'!J$1)</f>
        <v>0</v>
      </c>
      <c r="K1368">
        <f>+SUMIFS(inv!$D$1:$D$1200,inv!$A$1:$A$1200,$B1368,inv!$T$1:$T$1200,$A1368,inv!$U$1:$U$1200,'DIAS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+SUMIFS(inv!$D$1:$D$1200,inv!$A$1:$A$1200,$B1369,inv!$T$1:$T$1200,$A1369,inv!$U$1:$U$1200,'DIAS DE INVENTARIO TAT'!E$1)</f>
        <v>0</v>
      </c>
      <c r="F1369">
        <f>+SUMIFS(inv!$D$1:$D$1200,inv!$A$1:$A$1200,$B1369,inv!$T$1:$T$1200,$A1369,inv!$U$1:$U$1200,'DIAS DE INVENTARIO TAT'!F$1)</f>
        <v>0</v>
      </c>
      <c r="G1369">
        <f>+SUMIFS(inv!$D$1:$D$1200,inv!$A$1:$A$1200,$B1369,inv!$T$1:$T$1200,$A1369,inv!$U$1:$U$1200,'DIAS DE INVENTARIO TAT'!G$1)</f>
        <v>0</v>
      </c>
      <c r="H1369">
        <f>+SUMIFS(inv!$D$1:$D$1200,inv!$A$1:$A$1200,$B1369,inv!$T$1:$T$1200,$A1369,inv!$U$1:$U$1200,'DIAS DE INVENTARIO TAT'!H$1)</f>
        <v>0</v>
      </c>
      <c r="I1369">
        <f>+SUMIFS(inv!$D$1:$D$1200,inv!$A$1:$A$1200,$B1369,inv!$T$1:$T$1200,$A1369,inv!$U$1:$U$1200,'DIAS DE INVENTARIO TAT'!I$1)</f>
        <v>0</v>
      </c>
      <c r="J1369">
        <f>+SUMIFS(inv!$D$1:$D$1200,inv!$A$1:$A$1200,$B1369,inv!$T$1:$T$1200,$A1369,inv!$U$1:$U$1200,'DIAS DE INVENTARIO TAT'!J$1)</f>
        <v>0</v>
      </c>
      <c r="K1369">
        <f>+SUMIFS(inv!$D$1:$D$1200,inv!$A$1:$A$1200,$B1369,inv!$T$1:$T$1200,$A1369,inv!$U$1:$U$1200,'DIAS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+SUMIFS(inv!$D$1:$D$1200,inv!$A$1:$A$1200,$B1370,inv!$T$1:$T$1200,$A1370,inv!$U$1:$U$1200,'DIAS DE INVENTARIO TAT'!E$1)</f>
        <v>0</v>
      </c>
      <c r="F1370">
        <f>+SUMIFS(inv!$D$1:$D$1200,inv!$A$1:$A$1200,$B1370,inv!$T$1:$T$1200,$A1370,inv!$U$1:$U$1200,'DIAS DE INVENTARIO TAT'!F$1)</f>
        <v>0</v>
      </c>
      <c r="G1370">
        <f>+SUMIFS(inv!$D$1:$D$1200,inv!$A$1:$A$1200,$B1370,inv!$T$1:$T$1200,$A1370,inv!$U$1:$U$1200,'DIAS DE INVENTARIO TAT'!G$1)</f>
        <v>0</v>
      </c>
      <c r="H1370">
        <f>+SUMIFS(inv!$D$1:$D$1200,inv!$A$1:$A$1200,$B1370,inv!$T$1:$T$1200,$A1370,inv!$U$1:$U$1200,'DIAS DE INVENTARIO TAT'!H$1)</f>
        <v>0</v>
      </c>
      <c r="I1370">
        <f>+SUMIFS(inv!$D$1:$D$1200,inv!$A$1:$A$1200,$B1370,inv!$T$1:$T$1200,$A1370,inv!$U$1:$U$1200,'DIAS DE INVENTARIO TAT'!I$1)</f>
        <v>0</v>
      </c>
      <c r="J1370">
        <f>+SUMIFS(inv!$D$1:$D$1200,inv!$A$1:$A$1200,$B1370,inv!$T$1:$T$1200,$A1370,inv!$U$1:$U$1200,'DIAS DE INVENTARIO TAT'!J$1)</f>
        <v>0</v>
      </c>
      <c r="K1370">
        <f>+SUMIFS(inv!$D$1:$D$1200,inv!$A$1:$A$1200,$B1370,inv!$T$1:$T$1200,$A1370,inv!$U$1:$U$1200,'DIAS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+SUMIFS(inv!$D$1:$D$1200,inv!$A$1:$A$1200,$B1371,inv!$T$1:$T$1200,$A1371,inv!$U$1:$U$1200,'DIAS DE INVENTARIO TAT'!E$1)</f>
        <v>0</v>
      </c>
      <c r="F1371">
        <f>+SUMIFS(inv!$D$1:$D$1200,inv!$A$1:$A$1200,$B1371,inv!$T$1:$T$1200,$A1371,inv!$U$1:$U$1200,'DIAS DE INVENTARIO TAT'!F$1)</f>
        <v>0</v>
      </c>
      <c r="G1371">
        <f>+SUMIFS(inv!$D$1:$D$1200,inv!$A$1:$A$1200,$B1371,inv!$T$1:$T$1200,$A1371,inv!$U$1:$U$1200,'DIAS DE INVENTARIO TAT'!G$1)</f>
        <v>0</v>
      </c>
      <c r="H1371">
        <f>+SUMIFS(inv!$D$1:$D$1200,inv!$A$1:$A$1200,$B1371,inv!$T$1:$T$1200,$A1371,inv!$U$1:$U$1200,'DIAS DE INVENTARIO TAT'!H$1)</f>
        <v>0</v>
      </c>
      <c r="I1371">
        <f>+SUMIFS(inv!$D$1:$D$1200,inv!$A$1:$A$1200,$B1371,inv!$T$1:$T$1200,$A1371,inv!$U$1:$U$1200,'DIAS DE INVENTARIO TAT'!I$1)</f>
        <v>0</v>
      </c>
      <c r="J1371">
        <f>+SUMIFS(inv!$D$1:$D$1200,inv!$A$1:$A$1200,$B1371,inv!$T$1:$T$1200,$A1371,inv!$U$1:$U$1200,'DIAS DE INVENTARIO TAT'!J$1)</f>
        <v>0</v>
      </c>
      <c r="K1371">
        <f>+SUMIFS(inv!$D$1:$D$1200,inv!$A$1:$A$1200,$B1371,inv!$T$1:$T$1200,$A1371,inv!$U$1:$U$1200,'DIAS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+SUMIFS(inv!$D$1:$D$1200,inv!$A$1:$A$1200,$B1372,inv!$T$1:$T$1200,$A1372,inv!$U$1:$U$1200,'DIAS DE INVENTARIO TAT'!E$1)</f>
        <v>0</v>
      </c>
      <c r="F1372">
        <f>+SUMIFS(inv!$D$1:$D$1200,inv!$A$1:$A$1200,$B1372,inv!$T$1:$T$1200,$A1372,inv!$U$1:$U$1200,'DIAS DE INVENTARIO TAT'!F$1)</f>
        <v>0</v>
      </c>
      <c r="G1372">
        <f>+SUMIFS(inv!$D$1:$D$1200,inv!$A$1:$A$1200,$B1372,inv!$T$1:$T$1200,$A1372,inv!$U$1:$U$1200,'DIAS DE INVENTARIO TAT'!G$1)</f>
        <v>0</v>
      </c>
      <c r="H1372">
        <f>+SUMIFS(inv!$D$1:$D$1200,inv!$A$1:$A$1200,$B1372,inv!$T$1:$T$1200,$A1372,inv!$U$1:$U$1200,'DIAS DE INVENTARIO TAT'!H$1)</f>
        <v>0</v>
      </c>
      <c r="I1372">
        <f>+SUMIFS(inv!$D$1:$D$1200,inv!$A$1:$A$1200,$B1372,inv!$T$1:$T$1200,$A1372,inv!$U$1:$U$1200,'DIAS DE INVENTARIO TAT'!I$1)</f>
        <v>0</v>
      </c>
      <c r="J1372">
        <f>+SUMIFS(inv!$D$1:$D$1200,inv!$A$1:$A$1200,$B1372,inv!$T$1:$T$1200,$A1372,inv!$U$1:$U$1200,'DIAS DE INVENTARIO TAT'!J$1)</f>
        <v>0</v>
      </c>
      <c r="K1372">
        <f>+SUMIFS(inv!$D$1:$D$1200,inv!$A$1:$A$1200,$B1372,inv!$T$1:$T$1200,$A1372,inv!$U$1:$U$1200,'DIAS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+SUMIFS(inv!$D$1:$D$1200,inv!$A$1:$A$1200,$B1373,inv!$T$1:$T$1200,$A1373,inv!$U$1:$U$1200,'DIAS DE INVENTARIO TAT'!E$1)</f>
        <v>0</v>
      </c>
      <c r="F1373">
        <f>+SUMIFS(inv!$D$1:$D$1200,inv!$A$1:$A$1200,$B1373,inv!$T$1:$T$1200,$A1373,inv!$U$1:$U$1200,'DIAS DE INVENTARIO TAT'!F$1)</f>
        <v>0</v>
      </c>
      <c r="G1373">
        <f>+SUMIFS(inv!$D$1:$D$1200,inv!$A$1:$A$1200,$B1373,inv!$T$1:$T$1200,$A1373,inv!$U$1:$U$1200,'DIAS DE INVENTARIO TAT'!G$1)</f>
        <v>0</v>
      </c>
      <c r="H1373">
        <f>+SUMIFS(inv!$D$1:$D$1200,inv!$A$1:$A$1200,$B1373,inv!$T$1:$T$1200,$A1373,inv!$U$1:$U$1200,'DIAS DE INVENTARIO TAT'!H$1)</f>
        <v>0</v>
      </c>
      <c r="I1373">
        <f>+SUMIFS(inv!$D$1:$D$1200,inv!$A$1:$A$1200,$B1373,inv!$T$1:$T$1200,$A1373,inv!$U$1:$U$1200,'DIAS DE INVENTARIO TAT'!I$1)</f>
        <v>0</v>
      </c>
      <c r="J1373">
        <f>+SUMIFS(inv!$D$1:$D$1200,inv!$A$1:$A$1200,$B1373,inv!$T$1:$T$1200,$A1373,inv!$U$1:$U$1200,'DIAS DE INVENTARIO TAT'!J$1)</f>
        <v>0</v>
      </c>
      <c r="K1373">
        <f>+SUMIFS(inv!$D$1:$D$1200,inv!$A$1:$A$1200,$B1373,inv!$T$1:$T$1200,$A1373,inv!$U$1:$U$1200,'DIAS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+SUMIFS(inv!$D$1:$D$1200,inv!$A$1:$A$1200,$B1374,inv!$T$1:$T$1200,$A1374,inv!$U$1:$U$1200,'DIAS DE INVENTARIO TAT'!E$1)</f>
        <v>0</v>
      </c>
      <c r="F1374">
        <f>+SUMIFS(inv!$D$1:$D$1200,inv!$A$1:$A$1200,$B1374,inv!$T$1:$T$1200,$A1374,inv!$U$1:$U$1200,'DIAS DE INVENTARIO TAT'!F$1)</f>
        <v>0</v>
      </c>
      <c r="G1374">
        <f>+SUMIFS(inv!$D$1:$D$1200,inv!$A$1:$A$1200,$B1374,inv!$T$1:$T$1200,$A1374,inv!$U$1:$U$1200,'DIAS DE INVENTARIO TAT'!G$1)</f>
        <v>0</v>
      </c>
      <c r="H1374">
        <f>+SUMIFS(inv!$D$1:$D$1200,inv!$A$1:$A$1200,$B1374,inv!$T$1:$T$1200,$A1374,inv!$U$1:$U$1200,'DIAS DE INVENTARIO TAT'!H$1)</f>
        <v>0</v>
      </c>
      <c r="I1374">
        <f>+SUMIFS(inv!$D$1:$D$1200,inv!$A$1:$A$1200,$B1374,inv!$T$1:$T$1200,$A1374,inv!$U$1:$U$1200,'DIAS DE INVENTARIO TAT'!I$1)</f>
        <v>0</v>
      </c>
      <c r="J1374">
        <f>+SUMIFS(inv!$D$1:$D$1200,inv!$A$1:$A$1200,$B1374,inv!$T$1:$T$1200,$A1374,inv!$U$1:$U$1200,'DIAS DE INVENTARIO TAT'!J$1)</f>
        <v>0</v>
      </c>
      <c r="K1374">
        <f>+SUMIFS(inv!$D$1:$D$1200,inv!$A$1:$A$1200,$B1374,inv!$T$1:$T$1200,$A1374,inv!$U$1:$U$1200,'DIAS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+SUMIFS(inv!$D$1:$D$1200,inv!$A$1:$A$1200,$B1375,inv!$T$1:$T$1200,$A1375,inv!$U$1:$U$1200,'DIAS DE INVENTARIO TAT'!E$1)</f>
        <v>0</v>
      </c>
      <c r="F1375">
        <f>+SUMIFS(inv!$D$1:$D$1200,inv!$A$1:$A$1200,$B1375,inv!$T$1:$T$1200,$A1375,inv!$U$1:$U$1200,'DIAS DE INVENTARIO TAT'!F$1)</f>
        <v>0</v>
      </c>
      <c r="G1375">
        <f>+SUMIFS(inv!$D$1:$D$1200,inv!$A$1:$A$1200,$B1375,inv!$T$1:$T$1200,$A1375,inv!$U$1:$U$1200,'DIAS DE INVENTARIO TAT'!G$1)</f>
        <v>0</v>
      </c>
      <c r="H1375">
        <f>+SUMIFS(inv!$D$1:$D$1200,inv!$A$1:$A$1200,$B1375,inv!$T$1:$T$1200,$A1375,inv!$U$1:$U$1200,'DIAS DE INVENTARIO TAT'!H$1)</f>
        <v>0</v>
      </c>
      <c r="I1375">
        <f>+SUMIFS(inv!$D$1:$D$1200,inv!$A$1:$A$1200,$B1375,inv!$T$1:$T$1200,$A1375,inv!$U$1:$U$1200,'DIAS DE INVENTARIO TAT'!I$1)</f>
        <v>0</v>
      </c>
      <c r="J1375">
        <f>+SUMIFS(inv!$D$1:$D$1200,inv!$A$1:$A$1200,$B1375,inv!$T$1:$T$1200,$A1375,inv!$U$1:$U$1200,'DIAS DE INVENTARIO TAT'!J$1)</f>
        <v>0</v>
      </c>
      <c r="K1375">
        <f>+SUMIFS(inv!$D$1:$D$1200,inv!$A$1:$A$1200,$B1375,inv!$T$1:$T$1200,$A1375,inv!$U$1:$U$1200,'DIAS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+SUMIFS(inv!$D$1:$D$1200,inv!$A$1:$A$1200,$B1376,inv!$T$1:$T$1200,$A1376,inv!$U$1:$U$1200,'DIAS DE INVENTARIO TAT'!E$1)</f>
        <v>0</v>
      </c>
      <c r="F1376">
        <f>+SUMIFS(inv!$D$1:$D$1200,inv!$A$1:$A$1200,$B1376,inv!$T$1:$T$1200,$A1376,inv!$U$1:$U$1200,'DIAS DE INVENTARIO TAT'!F$1)</f>
        <v>0</v>
      </c>
      <c r="G1376">
        <f>+SUMIFS(inv!$D$1:$D$1200,inv!$A$1:$A$1200,$B1376,inv!$T$1:$T$1200,$A1376,inv!$U$1:$U$1200,'DIAS DE INVENTARIO TAT'!G$1)</f>
        <v>0</v>
      </c>
      <c r="H1376">
        <f>+SUMIFS(inv!$D$1:$D$1200,inv!$A$1:$A$1200,$B1376,inv!$T$1:$T$1200,$A1376,inv!$U$1:$U$1200,'DIAS DE INVENTARIO TAT'!H$1)</f>
        <v>0</v>
      </c>
      <c r="I1376">
        <f>+SUMIFS(inv!$D$1:$D$1200,inv!$A$1:$A$1200,$B1376,inv!$T$1:$T$1200,$A1376,inv!$U$1:$U$1200,'DIAS DE INVENTARIO TAT'!I$1)</f>
        <v>0</v>
      </c>
      <c r="J1376">
        <f>+SUMIFS(inv!$D$1:$D$1200,inv!$A$1:$A$1200,$B1376,inv!$T$1:$T$1200,$A1376,inv!$U$1:$U$1200,'DIAS DE INVENTARIO TAT'!J$1)</f>
        <v>0</v>
      </c>
      <c r="K1376">
        <f>+SUMIFS(inv!$D$1:$D$1200,inv!$A$1:$A$1200,$B1376,inv!$T$1:$T$1200,$A1376,inv!$U$1:$U$1200,'DIAS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+SUMIFS(inv!$D$1:$D$1200,inv!$A$1:$A$1200,$B1377,inv!$T$1:$T$1200,$A1377,inv!$U$1:$U$1200,'DIAS DE INVENTARIO TAT'!E$1)</f>
        <v>0</v>
      </c>
      <c r="F1377">
        <f>+SUMIFS(inv!$D$1:$D$1200,inv!$A$1:$A$1200,$B1377,inv!$T$1:$T$1200,$A1377,inv!$U$1:$U$1200,'DIAS DE INVENTARIO TAT'!F$1)</f>
        <v>0</v>
      </c>
      <c r="G1377">
        <f>+SUMIFS(inv!$D$1:$D$1200,inv!$A$1:$A$1200,$B1377,inv!$T$1:$T$1200,$A1377,inv!$U$1:$U$1200,'DIAS DE INVENTARIO TAT'!G$1)</f>
        <v>0</v>
      </c>
      <c r="H1377">
        <f>+SUMIFS(inv!$D$1:$D$1200,inv!$A$1:$A$1200,$B1377,inv!$T$1:$T$1200,$A1377,inv!$U$1:$U$1200,'DIAS DE INVENTARIO TAT'!H$1)</f>
        <v>0</v>
      </c>
      <c r="I1377">
        <f>+SUMIFS(inv!$D$1:$D$1200,inv!$A$1:$A$1200,$B1377,inv!$T$1:$T$1200,$A1377,inv!$U$1:$U$1200,'DIAS DE INVENTARIO TAT'!I$1)</f>
        <v>0</v>
      </c>
      <c r="J1377">
        <f>+SUMIFS(inv!$D$1:$D$1200,inv!$A$1:$A$1200,$B1377,inv!$T$1:$T$1200,$A1377,inv!$U$1:$U$1200,'DIAS DE INVENTARIO TAT'!J$1)</f>
        <v>0</v>
      </c>
      <c r="K1377">
        <f>+SUMIFS(inv!$D$1:$D$1200,inv!$A$1:$A$1200,$B1377,inv!$T$1:$T$1200,$A1377,inv!$U$1:$U$1200,'DIAS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+SUMIFS(inv!$D$1:$D$1200,inv!$A$1:$A$1200,$B1378,inv!$T$1:$T$1200,$A1378,inv!$U$1:$U$1200,'DIAS DE INVENTARIO TAT'!E$1)</f>
        <v>0</v>
      </c>
      <c r="F1378">
        <f>+SUMIFS(inv!$D$1:$D$1200,inv!$A$1:$A$1200,$B1378,inv!$T$1:$T$1200,$A1378,inv!$U$1:$U$1200,'DIAS DE INVENTARIO TAT'!F$1)</f>
        <v>0</v>
      </c>
      <c r="G1378">
        <f>+SUMIFS(inv!$D$1:$D$1200,inv!$A$1:$A$1200,$B1378,inv!$T$1:$T$1200,$A1378,inv!$U$1:$U$1200,'DIAS DE INVENTARIO TAT'!G$1)</f>
        <v>0</v>
      </c>
      <c r="H1378">
        <f>+SUMIFS(inv!$D$1:$D$1200,inv!$A$1:$A$1200,$B1378,inv!$T$1:$T$1200,$A1378,inv!$U$1:$U$1200,'DIAS DE INVENTARIO TAT'!H$1)</f>
        <v>0</v>
      </c>
      <c r="I1378">
        <f>+SUMIFS(inv!$D$1:$D$1200,inv!$A$1:$A$1200,$B1378,inv!$T$1:$T$1200,$A1378,inv!$U$1:$U$1200,'DIAS DE INVENTARIO TAT'!I$1)</f>
        <v>0</v>
      </c>
      <c r="J1378">
        <f>+SUMIFS(inv!$D$1:$D$1200,inv!$A$1:$A$1200,$B1378,inv!$T$1:$T$1200,$A1378,inv!$U$1:$U$1200,'DIAS DE INVENTARIO TAT'!J$1)</f>
        <v>0</v>
      </c>
      <c r="K1378">
        <f>+SUMIFS(inv!$D$1:$D$1200,inv!$A$1:$A$1200,$B1378,inv!$T$1:$T$1200,$A1378,inv!$U$1:$U$1200,'DIAS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+SUMIFS(inv!$D$1:$D$1200,inv!$A$1:$A$1200,$B1379,inv!$T$1:$T$1200,$A1379,inv!$U$1:$U$1200,'DIAS DE INVENTARIO TAT'!E$1)</f>
        <v>0</v>
      </c>
      <c r="F1379">
        <f>+SUMIFS(inv!$D$1:$D$1200,inv!$A$1:$A$1200,$B1379,inv!$T$1:$T$1200,$A1379,inv!$U$1:$U$1200,'DIAS DE INVENTARIO TAT'!F$1)</f>
        <v>0</v>
      </c>
      <c r="G1379">
        <f>+SUMIFS(inv!$D$1:$D$1200,inv!$A$1:$A$1200,$B1379,inv!$T$1:$T$1200,$A1379,inv!$U$1:$U$1200,'DIAS DE INVENTARIO TAT'!G$1)</f>
        <v>0</v>
      </c>
      <c r="H1379">
        <f>+SUMIFS(inv!$D$1:$D$1200,inv!$A$1:$A$1200,$B1379,inv!$T$1:$T$1200,$A1379,inv!$U$1:$U$1200,'DIAS DE INVENTARIO TAT'!H$1)</f>
        <v>0</v>
      </c>
      <c r="I1379">
        <f>+SUMIFS(inv!$D$1:$D$1200,inv!$A$1:$A$1200,$B1379,inv!$T$1:$T$1200,$A1379,inv!$U$1:$U$1200,'DIAS DE INVENTARIO TAT'!I$1)</f>
        <v>0</v>
      </c>
      <c r="J1379">
        <f>+SUMIFS(inv!$D$1:$D$1200,inv!$A$1:$A$1200,$B1379,inv!$T$1:$T$1200,$A1379,inv!$U$1:$U$1200,'DIAS DE INVENTARIO TAT'!J$1)</f>
        <v>0</v>
      </c>
      <c r="K1379">
        <f>+SUMIFS(inv!$D$1:$D$1200,inv!$A$1:$A$1200,$B1379,inv!$T$1:$T$1200,$A1379,inv!$U$1:$U$1200,'DIAS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+SUMIFS(inv!$D$1:$D$1200,inv!$A$1:$A$1200,$B1380,inv!$T$1:$T$1200,$A1380,inv!$U$1:$U$1200,'DIAS DE INVENTARIO TAT'!E$1)</f>
        <v>0</v>
      </c>
      <c r="F1380">
        <f>+SUMIFS(inv!$D$1:$D$1200,inv!$A$1:$A$1200,$B1380,inv!$T$1:$T$1200,$A1380,inv!$U$1:$U$1200,'DIAS DE INVENTARIO TAT'!F$1)</f>
        <v>0</v>
      </c>
      <c r="G1380">
        <f>+SUMIFS(inv!$D$1:$D$1200,inv!$A$1:$A$1200,$B1380,inv!$T$1:$T$1200,$A1380,inv!$U$1:$U$1200,'DIAS DE INVENTARIO TAT'!G$1)</f>
        <v>0</v>
      </c>
      <c r="H1380">
        <f>+SUMIFS(inv!$D$1:$D$1200,inv!$A$1:$A$1200,$B1380,inv!$T$1:$T$1200,$A1380,inv!$U$1:$U$1200,'DIAS DE INVENTARIO TAT'!H$1)</f>
        <v>0</v>
      </c>
      <c r="I1380">
        <f>+SUMIFS(inv!$D$1:$D$1200,inv!$A$1:$A$1200,$B1380,inv!$T$1:$T$1200,$A1380,inv!$U$1:$U$1200,'DIAS DE INVENTARIO TAT'!I$1)</f>
        <v>0</v>
      </c>
      <c r="J1380">
        <f>+SUMIFS(inv!$D$1:$D$1200,inv!$A$1:$A$1200,$B1380,inv!$T$1:$T$1200,$A1380,inv!$U$1:$U$1200,'DIAS DE INVENTARIO TAT'!J$1)</f>
        <v>0</v>
      </c>
      <c r="K1380">
        <f>+SUMIFS(inv!$D$1:$D$1200,inv!$A$1:$A$1200,$B1380,inv!$T$1:$T$1200,$A1380,inv!$U$1:$U$1200,'DIAS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+SUMIFS(inv!$D$1:$D$1200,inv!$A$1:$A$1200,$B1381,inv!$T$1:$T$1200,$A1381,inv!$U$1:$U$1200,'DIAS DE INVENTARIO TAT'!E$1)</f>
        <v>0</v>
      </c>
      <c r="F1381">
        <f>+SUMIFS(inv!$D$1:$D$1200,inv!$A$1:$A$1200,$B1381,inv!$T$1:$T$1200,$A1381,inv!$U$1:$U$1200,'DIAS DE INVENTARIO TAT'!F$1)</f>
        <v>0</v>
      </c>
      <c r="G1381">
        <f>+SUMIFS(inv!$D$1:$D$1200,inv!$A$1:$A$1200,$B1381,inv!$T$1:$T$1200,$A1381,inv!$U$1:$U$1200,'DIAS DE INVENTARIO TAT'!G$1)</f>
        <v>0</v>
      </c>
      <c r="H1381">
        <f>+SUMIFS(inv!$D$1:$D$1200,inv!$A$1:$A$1200,$B1381,inv!$T$1:$T$1200,$A1381,inv!$U$1:$U$1200,'DIAS DE INVENTARIO TAT'!H$1)</f>
        <v>0</v>
      </c>
      <c r="I1381">
        <f>+SUMIFS(inv!$D$1:$D$1200,inv!$A$1:$A$1200,$B1381,inv!$T$1:$T$1200,$A1381,inv!$U$1:$U$1200,'DIAS DE INVENTARIO TAT'!I$1)</f>
        <v>0</v>
      </c>
      <c r="J1381">
        <f>+SUMIFS(inv!$D$1:$D$1200,inv!$A$1:$A$1200,$B1381,inv!$T$1:$T$1200,$A1381,inv!$U$1:$U$1200,'DIAS DE INVENTARIO TAT'!J$1)</f>
        <v>0</v>
      </c>
      <c r="K1381">
        <f>+SUMIFS(inv!$D$1:$D$1200,inv!$A$1:$A$1200,$B1381,inv!$T$1:$T$1200,$A1381,inv!$U$1:$U$1200,'DIAS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+SUMIFS(inv!$D$1:$D$1200,inv!$A$1:$A$1200,$B1382,inv!$T$1:$T$1200,$A1382,inv!$U$1:$U$1200,'DIAS DE INVENTARIO TAT'!E$1)</f>
        <v>0</v>
      </c>
      <c r="F1382">
        <f>+SUMIFS(inv!$D$1:$D$1200,inv!$A$1:$A$1200,$B1382,inv!$T$1:$T$1200,$A1382,inv!$U$1:$U$1200,'DIAS DE INVENTARIO TAT'!F$1)</f>
        <v>0</v>
      </c>
      <c r="G1382">
        <f>+SUMIFS(inv!$D$1:$D$1200,inv!$A$1:$A$1200,$B1382,inv!$T$1:$T$1200,$A1382,inv!$U$1:$U$1200,'DIAS DE INVENTARIO TAT'!G$1)</f>
        <v>0</v>
      </c>
      <c r="H1382">
        <f>+SUMIFS(inv!$D$1:$D$1200,inv!$A$1:$A$1200,$B1382,inv!$T$1:$T$1200,$A1382,inv!$U$1:$U$1200,'DIAS DE INVENTARIO TAT'!H$1)</f>
        <v>0</v>
      </c>
      <c r="I1382">
        <f>+SUMIFS(inv!$D$1:$D$1200,inv!$A$1:$A$1200,$B1382,inv!$T$1:$T$1200,$A1382,inv!$U$1:$U$1200,'DIAS DE INVENTARIO TAT'!I$1)</f>
        <v>0</v>
      </c>
      <c r="J1382">
        <f>+SUMIFS(inv!$D$1:$D$1200,inv!$A$1:$A$1200,$B1382,inv!$T$1:$T$1200,$A1382,inv!$U$1:$U$1200,'DIAS DE INVENTARIO TAT'!J$1)</f>
        <v>0</v>
      </c>
      <c r="K1382">
        <f>+SUMIFS(inv!$D$1:$D$1200,inv!$A$1:$A$1200,$B1382,inv!$T$1:$T$1200,$A1382,inv!$U$1:$U$1200,'DIAS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+SUMIFS(inv!$D$1:$D$1200,inv!$A$1:$A$1200,$B1383,inv!$T$1:$T$1200,$A1383,inv!$U$1:$U$1200,'DIAS DE INVENTARIO TAT'!E$1)</f>
        <v>0</v>
      </c>
      <c r="F1383">
        <f>+SUMIFS(inv!$D$1:$D$1200,inv!$A$1:$A$1200,$B1383,inv!$T$1:$T$1200,$A1383,inv!$U$1:$U$1200,'DIAS DE INVENTARIO TAT'!F$1)</f>
        <v>0</v>
      </c>
      <c r="G1383">
        <f>+SUMIFS(inv!$D$1:$D$1200,inv!$A$1:$A$1200,$B1383,inv!$T$1:$T$1200,$A1383,inv!$U$1:$U$1200,'DIAS DE INVENTARIO TAT'!G$1)</f>
        <v>0</v>
      </c>
      <c r="H1383">
        <f>+SUMIFS(inv!$D$1:$D$1200,inv!$A$1:$A$1200,$B1383,inv!$T$1:$T$1200,$A1383,inv!$U$1:$U$1200,'DIAS DE INVENTARIO TAT'!H$1)</f>
        <v>0</v>
      </c>
      <c r="I1383">
        <f>+SUMIFS(inv!$D$1:$D$1200,inv!$A$1:$A$1200,$B1383,inv!$T$1:$T$1200,$A1383,inv!$U$1:$U$1200,'DIAS DE INVENTARIO TAT'!I$1)</f>
        <v>0</v>
      </c>
      <c r="J1383">
        <f>+SUMIFS(inv!$D$1:$D$1200,inv!$A$1:$A$1200,$B1383,inv!$T$1:$T$1200,$A1383,inv!$U$1:$U$1200,'DIAS DE INVENTARIO TAT'!J$1)</f>
        <v>0</v>
      </c>
      <c r="K1383">
        <f>+SUMIFS(inv!$D$1:$D$1200,inv!$A$1:$A$1200,$B1383,inv!$T$1:$T$1200,$A1383,inv!$U$1:$U$1200,'DIAS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+SUMIFS(inv!$D$1:$D$1200,inv!$A$1:$A$1200,$B1384,inv!$T$1:$T$1200,$A1384,inv!$U$1:$U$1200,'DIAS DE INVENTARIO TAT'!E$1)</f>
        <v>0</v>
      </c>
      <c r="F1384">
        <f>+SUMIFS(inv!$D$1:$D$1200,inv!$A$1:$A$1200,$B1384,inv!$T$1:$T$1200,$A1384,inv!$U$1:$U$1200,'DIAS DE INVENTARIO TAT'!F$1)</f>
        <v>0</v>
      </c>
      <c r="G1384">
        <f>+SUMIFS(inv!$D$1:$D$1200,inv!$A$1:$A$1200,$B1384,inv!$T$1:$T$1200,$A1384,inv!$U$1:$U$1200,'DIAS DE INVENTARIO TAT'!G$1)</f>
        <v>0</v>
      </c>
      <c r="H1384">
        <f>+SUMIFS(inv!$D$1:$D$1200,inv!$A$1:$A$1200,$B1384,inv!$T$1:$T$1200,$A1384,inv!$U$1:$U$1200,'DIAS DE INVENTARIO TAT'!H$1)</f>
        <v>0</v>
      </c>
      <c r="I1384">
        <f>+SUMIFS(inv!$D$1:$D$1200,inv!$A$1:$A$1200,$B1384,inv!$T$1:$T$1200,$A1384,inv!$U$1:$U$1200,'DIAS DE INVENTARIO TAT'!I$1)</f>
        <v>0</v>
      </c>
      <c r="J1384">
        <f>+SUMIFS(inv!$D$1:$D$1200,inv!$A$1:$A$1200,$B1384,inv!$T$1:$T$1200,$A1384,inv!$U$1:$U$1200,'DIAS DE INVENTARIO TAT'!J$1)</f>
        <v>0</v>
      </c>
      <c r="K1384">
        <f>+SUMIFS(inv!$D$1:$D$1200,inv!$A$1:$A$1200,$B1384,inv!$T$1:$T$1200,$A1384,inv!$U$1:$U$1200,'DIAS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+SUMIFS(inv!$D$1:$D$1200,inv!$A$1:$A$1200,$B1385,inv!$T$1:$T$1200,$A1385,inv!$U$1:$U$1200,'DIAS DE INVENTARIO TAT'!E$1)</f>
        <v>0</v>
      </c>
      <c r="F1385">
        <f>+SUMIFS(inv!$D$1:$D$1200,inv!$A$1:$A$1200,$B1385,inv!$T$1:$T$1200,$A1385,inv!$U$1:$U$1200,'DIAS DE INVENTARIO TAT'!F$1)</f>
        <v>0</v>
      </c>
      <c r="G1385">
        <f>+SUMIFS(inv!$D$1:$D$1200,inv!$A$1:$A$1200,$B1385,inv!$T$1:$T$1200,$A1385,inv!$U$1:$U$1200,'DIAS DE INVENTARIO TAT'!G$1)</f>
        <v>0</v>
      </c>
      <c r="H1385">
        <f>+SUMIFS(inv!$D$1:$D$1200,inv!$A$1:$A$1200,$B1385,inv!$T$1:$T$1200,$A1385,inv!$U$1:$U$1200,'DIAS DE INVENTARIO TAT'!H$1)</f>
        <v>0</v>
      </c>
      <c r="I1385">
        <f>+SUMIFS(inv!$D$1:$D$1200,inv!$A$1:$A$1200,$B1385,inv!$T$1:$T$1200,$A1385,inv!$U$1:$U$1200,'DIAS DE INVENTARIO TAT'!I$1)</f>
        <v>0</v>
      </c>
      <c r="J1385">
        <f>+SUMIFS(inv!$D$1:$D$1200,inv!$A$1:$A$1200,$B1385,inv!$T$1:$T$1200,$A1385,inv!$U$1:$U$1200,'DIAS DE INVENTARIO TAT'!J$1)</f>
        <v>0</v>
      </c>
      <c r="K1385">
        <f>+SUMIFS(inv!$D$1:$D$1200,inv!$A$1:$A$1200,$B1385,inv!$T$1:$T$1200,$A1385,inv!$U$1:$U$1200,'DIAS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+SUMIFS(inv!$D$1:$D$1200,inv!$A$1:$A$1200,$B1386,inv!$T$1:$T$1200,$A1386,inv!$U$1:$U$1200,'DIAS DE INVENTARIO TAT'!E$1)</f>
        <v>0</v>
      </c>
      <c r="F1386">
        <f>+SUMIFS(inv!$D$1:$D$1200,inv!$A$1:$A$1200,$B1386,inv!$T$1:$T$1200,$A1386,inv!$U$1:$U$1200,'DIAS DE INVENTARIO TAT'!F$1)</f>
        <v>0</v>
      </c>
      <c r="G1386">
        <f>+SUMIFS(inv!$D$1:$D$1200,inv!$A$1:$A$1200,$B1386,inv!$T$1:$T$1200,$A1386,inv!$U$1:$U$1200,'DIAS DE INVENTARIO TAT'!G$1)</f>
        <v>0</v>
      </c>
      <c r="H1386">
        <f>+SUMIFS(inv!$D$1:$D$1200,inv!$A$1:$A$1200,$B1386,inv!$T$1:$T$1200,$A1386,inv!$U$1:$U$1200,'DIAS DE INVENTARIO TAT'!H$1)</f>
        <v>0</v>
      </c>
      <c r="I1386">
        <f>+SUMIFS(inv!$D$1:$D$1200,inv!$A$1:$A$1200,$B1386,inv!$T$1:$T$1200,$A1386,inv!$U$1:$U$1200,'DIAS DE INVENTARIO TAT'!I$1)</f>
        <v>0</v>
      </c>
      <c r="J1386">
        <f>+SUMIFS(inv!$D$1:$D$1200,inv!$A$1:$A$1200,$B1386,inv!$T$1:$T$1200,$A1386,inv!$U$1:$U$1200,'DIAS DE INVENTARIO TAT'!J$1)</f>
        <v>0</v>
      </c>
      <c r="K1386">
        <f>+SUMIFS(inv!$D$1:$D$1200,inv!$A$1:$A$1200,$B1386,inv!$T$1:$T$1200,$A1386,inv!$U$1:$U$1200,'DIAS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+SUMIFS(inv!$D$1:$D$1200,inv!$A$1:$A$1200,$B1387,inv!$T$1:$T$1200,$A1387,inv!$U$1:$U$1200,'DIAS DE INVENTARIO TAT'!E$1)</f>
        <v>0</v>
      </c>
      <c r="F1387">
        <f>+SUMIFS(inv!$D$1:$D$1200,inv!$A$1:$A$1200,$B1387,inv!$T$1:$T$1200,$A1387,inv!$U$1:$U$1200,'DIAS DE INVENTARIO TAT'!F$1)</f>
        <v>0</v>
      </c>
      <c r="G1387">
        <f>+SUMIFS(inv!$D$1:$D$1200,inv!$A$1:$A$1200,$B1387,inv!$T$1:$T$1200,$A1387,inv!$U$1:$U$1200,'DIAS DE INVENTARIO TAT'!G$1)</f>
        <v>0</v>
      </c>
      <c r="H1387">
        <f>+SUMIFS(inv!$D$1:$D$1200,inv!$A$1:$A$1200,$B1387,inv!$T$1:$T$1200,$A1387,inv!$U$1:$U$1200,'DIAS DE INVENTARIO TAT'!H$1)</f>
        <v>0</v>
      </c>
      <c r="I1387">
        <f>+SUMIFS(inv!$D$1:$D$1200,inv!$A$1:$A$1200,$B1387,inv!$T$1:$T$1200,$A1387,inv!$U$1:$U$1200,'DIAS DE INVENTARIO TAT'!I$1)</f>
        <v>0</v>
      </c>
      <c r="J1387">
        <f>+SUMIFS(inv!$D$1:$D$1200,inv!$A$1:$A$1200,$B1387,inv!$T$1:$T$1200,$A1387,inv!$U$1:$U$1200,'DIAS DE INVENTARIO TAT'!J$1)</f>
        <v>0</v>
      </c>
      <c r="K1387">
        <f>+SUMIFS(inv!$D$1:$D$1200,inv!$A$1:$A$1200,$B1387,inv!$T$1:$T$1200,$A1387,inv!$U$1:$U$1200,'DIAS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+SUMIFS(inv!$D$1:$D$1200,inv!$A$1:$A$1200,$B1388,inv!$T$1:$T$1200,$A1388,inv!$U$1:$U$1200,'DIAS DE INVENTARIO TAT'!E$1)</f>
        <v>0</v>
      </c>
      <c r="F1388">
        <f>+SUMIFS(inv!$D$1:$D$1200,inv!$A$1:$A$1200,$B1388,inv!$T$1:$T$1200,$A1388,inv!$U$1:$U$1200,'DIAS DE INVENTARIO TAT'!F$1)</f>
        <v>0</v>
      </c>
      <c r="G1388">
        <f>+SUMIFS(inv!$D$1:$D$1200,inv!$A$1:$A$1200,$B1388,inv!$T$1:$T$1200,$A1388,inv!$U$1:$U$1200,'DIAS DE INVENTARIO TAT'!G$1)</f>
        <v>0</v>
      </c>
      <c r="H1388">
        <f>+SUMIFS(inv!$D$1:$D$1200,inv!$A$1:$A$1200,$B1388,inv!$T$1:$T$1200,$A1388,inv!$U$1:$U$1200,'DIAS DE INVENTARIO TAT'!H$1)</f>
        <v>0</v>
      </c>
      <c r="I1388">
        <f>+SUMIFS(inv!$D$1:$D$1200,inv!$A$1:$A$1200,$B1388,inv!$T$1:$T$1200,$A1388,inv!$U$1:$U$1200,'DIAS DE INVENTARIO TAT'!I$1)</f>
        <v>0</v>
      </c>
      <c r="J1388">
        <f>+SUMIFS(inv!$D$1:$D$1200,inv!$A$1:$A$1200,$B1388,inv!$T$1:$T$1200,$A1388,inv!$U$1:$U$1200,'DIAS DE INVENTARIO TAT'!J$1)</f>
        <v>0</v>
      </c>
      <c r="K1388">
        <f>+SUMIFS(inv!$D$1:$D$1200,inv!$A$1:$A$1200,$B1388,inv!$T$1:$T$1200,$A1388,inv!$U$1:$U$1200,'DIAS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+SUMIFS(inv!$D$1:$D$1200,inv!$A$1:$A$1200,$B1389,inv!$T$1:$T$1200,$A1389,inv!$U$1:$U$1200,'DIAS DE INVENTARIO TAT'!E$1)</f>
        <v>0</v>
      </c>
      <c r="F1389">
        <f>+SUMIFS(inv!$D$1:$D$1200,inv!$A$1:$A$1200,$B1389,inv!$T$1:$T$1200,$A1389,inv!$U$1:$U$1200,'DIAS DE INVENTARIO TAT'!F$1)</f>
        <v>0</v>
      </c>
      <c r="G1389">
        <f>+SUMIFS(inv!$D$1:$D$1200,inv!$A$1:$A$1200,$B1389,inv!$T$1:$T$1200,$A1389,inv!$U$1:$U$1200,'DIAS DE INVENTARIO TAT'!G$1)</f>
        <v>0</v>
      </c>
      <c r="H1389">
        <f>+SUMIFS(inv!$D$1:$D$1200,inv!$A$1:$A$1200,$B1389,inv!$T$1:$T$1200,$A1389,inv!$U$1:$U$1200,'DIAS DE INVENTARIO TAT'!H$1)</f>
        <v>0</v>
      </c>
      <c r="I1389">
        <f>+SUMIFS(inv!$D$1:$D$1200,inv!$A$1:$A$1200,$B1389,inv!$T$1:$T$1200,$A1389,inv!$U$1:$U$1200,'DIAS DE INVENTARIO TAT'!I$1)</f>
        <v>0</v>
      </c>
      <c r="J1389">
        <f>+SUMIFS(inv!$D$1:$D$1200,inv!$A$1:$A$1200,$B1389,inv!$T$1:$T$1200,$A1389,inv!$U$1:$U$1200,'DIAS DE INVENTARIO TAT'!J$1)</f>
        <v>0</v>
      </c>
      <c r="K1389">
        <f>+SUMIFS(inv!$D$1:$D$1200,inv!$A$1:$A$1200,$B1389,inv!$T$1:$T$1200,$A1389,inv!$U$1:$U$1200,'DIAS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+SUMIFS(inv!$D$1:$D$1200,inv!$A$1:$A$1200,$B1390,inv!$T$1:$T$1200,$A1390,inv!$U$1:$U$1200,'DIAS DE INVENTARIO TAT'!E$1)</f>
        <v>0</v>
      </c>
      <c r="F1390">
        <f>+SUMIFS(inv!$D$1:$D$1200,inv!$A$1:$A$1200,$B1390,inv!$T$1:$T$1200,$A1390,inv!$U$1:$U$1200,'DIAS DE INVENTARIO TAT'!F$1)</f>
        <v>0</v>
      </c>
      <c r="G1390">
        <f>+SUMIFS(inv!$D$1:$D$1200,inv!$A$1:$A$1200,$B1390,inv!$T$1:$T$1200,$A1390,inv!$U$1:$U$1200,'DIAS DE INVENTARIO TAT'!G$1)</f>
        <v>0</v>
      </c>
      <c r="H1390">
        <f>+SUMIFS(inv!$D$1:$D$1200,inv!$A$1:$A$1200,$B1390,inv!$T$1:$T$1200,$A1390,inv!$U$1:$U$1200,'DIAS DE INVENTARIO TAT'!H$1)</f>
        <v>0</v>
      </c>
      <c r="I1390">
        <f>+SUMIFS(inv!$D$1:$D$1200,inv!$A$1:$A$1200,$B1390,inv!$T$1:$T$1200,$A1390,inv!$U$1:$U$1200,'DIAS DE INVENTARIO TAT'!I$1)</f>
        <v>0</v>
      </c>
      <c r="J1390">
        <f>+SUMIFS(inv!$D$1:$D$1200,inv!$A$1:$A$1200,$B1390,inv!$T$1:$T$1200,$A1390,inv!$U$1:$U$1200,'DIAS DE INVENTARIO TAT'!J$1)</f>
        <v>0</v>
      </c>
      <c r="K1390">
        <f>+SUMIFS(inv!$D$1:$D$1200,inv!$A$1:$A$1200,$B1390,inv!$T$1:$T$1200,$A1390,inv!$U$1:$U$1200,'DIAS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+SUMIFS(inv!$D$1:$D$1200,inv!$A$1:$A$1200,$B1391,inv!$T$1:$T$1200,$A1391,inv!$U$1:$U$1200,'DIAS DE INVENTARIO TAT'!E$1)</f>
        <v>0</v>
      </c>
      <c r="F1391">
        <f>+SUMIFS(inv!$D$1:$D$1200,inv!$A$1:$A$1200,$B1391,inv!$T$1:$T$1200,$A1391,inv!$U$1:$U$1200,'DIAS DE INVENTARIO TAT'!F$1)</f>
        <v>0</v>
      </c>
      <c r="G1391">
        <f>+SUMIFS(inv!$D$1:$D$1200,inv!$A$1:$A$1200,$B1391,inv!$T$1:$T$1200,$A1391,inv!$U$1:$U$1200,'DIAS DE INVENTARIO TAT'!G$1)</f>
        <v>0</v>
      </c>
      <c r="H1391">
        <f>+SUMIFS(inv!$D$1:$D$1200,inv!$A$1:$A$1200,$B1391,inv!$T$1:$T$1200,$A1391,inv!$U$1:$U$1200,'DIAS DE INVENTARIO TAT'!H$1)</f>
        <v>0</v>
      </c>
      <c r="I1391">
        <f>+SUMIFS(inv!$D$1:$D$1200,inv!$A$1:$A$1200,$B1391,inv!$T$1:$T$1200,$A1391,inv!$U$1:$U$1200,'DIAS DE INVENTARIO TAT'!I$1)</f>
        <v>0</v>
      </c>
      <c r="J1391">
        <f>+SUMIFS(inv!$D$1:$D$1200,inv!$A$1:$A$1200,$B1391,inv!$T$1:$T$1200,$A1391,inv!$U$1:$U$1200,'DIAS DE INVENTARIO TAT'!J$1)</f>
        <v>0</v>
      </c>
      <c r="K1391">
        <f>+SUMIFS(inv!$D$1:$D$1200,inv!$A$1:$A$1200,$B1391,inv!$T$1:$T$1200,$A1391,inv!$U$1:$U$1200,'DIAS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+SUMIFS(inv!$D$1:$D$1200,inv!$A$1:$A$1200,$B1392,inv!$T$1:$T$1200,$A1392,inv!$U$1:$U$1200,'DIAS DE INVENTARIO TAT'!E$1)</f>
        <v>0</v>
      </c>
      <c r="F1392">
        <f>+SUMIFS(inv!$D$1:$D$1200,inv!$A$1:$A$1200,$B1392,inv!$T$1:$T$1200,$A1392,inv!$U$1:$U$1200,'DIAS DE INVENTARIO TAT'!F$1)</f>
        <v>0</v>
      </c>
      <c r="G1392">
        <f>+SUMIFS(inv!$D$1:$D$1200,inv!$A$1:$A$1200,$B1392,inv!$T$1:$T$1200,$A1392,inv!$U$1:$U$1200,'DIAS DE INVENTARIO TAT'!G$1)</f>
        <v>0</v>
      </c>
      <c r="H1392">
        <f>+SUMIFS(inv!$D$1:$D$1200,inv!$A$1:$A$1200,$B1392,inv!$T$1:$T$1200,$A1392,inv!$U$1:$U$1200,'DIAS DE INVENTARIO TAT'!H$1)</f>
        <v>0</v>
      </c>
      <c r="I1392">
        <f>+SUMIFS(inv!$D$1:$D$1200,inv!$A$1:$A$1200,$B1392,inv!$T$1:$T$1200,$A1392,inv!$U$1:$U$1200,'DIAS DE INVENTARIO TAT'!I$1)</f>
        <v>0</v>
      </c>
      <c r="J1392">
        <f>+SUMIFS(inv!$D$1:$D$1200,inv!$A$1:$A$1200,$B1392,inv!$T$1:$T$1200,$A1392,inv!$U$1:$U$1200,'DIAS DE INVENTARIO TAT'!J$1)</f>
        <v>0</v>
      </c>
      <c r="K1392">
        <f>+SUMIFS(inv!$D$1:$D$1200,inv!$A$1:$A$1200,$B1392,inv!$T$1:$T$1200,$A1392,inv!$U$1:$U$1200,'DIAS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+SUMIFS(inv!$D$1:$D$1200,inv!$A$1:$A$1200,$B1393,inv!$T$1:$T$1200,$A1393,inv!$U$1:$U$1200,'DIAS DE INVENTARIO TAT'!E$1)</f>
        <v>0</v>
      </c>
      <c r="F1393">
        <f>+SUMIFS(inv!$D$1:$D$1200,inv!$A$1:$A$1200,$B1393,inv!$T$1:$T$1200,$A1393,inv!$U$1:$U$1200,'DIAS DE INVENTARIO TAT'!F$1)</f>
        <v>0</v>
      </c>
      <c r="G1393">
        <f>+SUMIFS(inv!$D$1:$D$1200,inv!$A$1:$A$1200,$B1393,inv!$T$1:$T$1200,$A1393,inv!$U$1:$U$1200,'DIAS DE INVENTARIO TAT'!G$1)</f>
        <v>0</v>
      </c>
      <c r="H1393">
        <f>+SUMIFS(inv!$D$1:$D$1200,inv!$A$1:$A$1200,$B1393,inv!$T$1:$T$1200,$A1393,inv!$U$1:$U$1200,'DIAS DE INVENTARIO TAT'!H$1)</f>
        <v>0</v>
      </c>
      <c r="I1393">
        <f>+SUMIFS(inv!$D$1:$D$1200,inv!$A$1:$A$1200,$B1393,inv!$T$1:$T$1200,$A1393,inv!$U$1:$U$1200,'DIAS DE INVENTARIO TAT'!I$1)</f>
        <v>0</v>
      </c>
      <c r="J1393">
        <f>+SUMIFS(inv!$D$1:$D$1200,inv!$A$1:$A$1200,$B1393,inv!$T$1:$T$1200,$A1393,inv!$U$1:$U$1200,'DIAS DE INVENTARIO TAT'!J$1)</f>
        <v>0</v>
      </c>
      <c r="K1393">
        <f>+SUMIFS(inv!$D$1:$D$1200,inv!$A$1:$A$1200,$B1393,inv!$T$1:$T$1200,$A1393,inv!$U$1:$U$1200,'DIAS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+SUMIFS(inv!$D$1:$D$1200,inv!$A$1:$A$1200,$B1394,inv!$T$1:$T$1200,$A1394,inv!$U$1:$U$1200,'DIAS DE INVENTARIO TAT'!E$1)</f>
        <v>0</v>
      </c>
      <c r="F1394">
        <f>+SUMIFS(inv!$D$1:$D$1200,inv!$A$1:$A$1200,$B1394,inv!$T$1:$T$1200,$A1394,inv!$U$1:$U$1200,'DIAS DE INVENTARIO TAT'!F$1)</f>
        <v>0</v>
      </c>
      <c r="G1394">
        <f>+SUMIFS(inv!$D$1:$D$1200,inv!$A$1:$A$1200,$B1394,inv!$T$1:$T$1200,$A1394,inv!$U$1:$U$1200,'DIAS DE INVENTARIO TAT'!G$1)</f>
        <v>0</v>
      </c>
      <c r="H1394">
        <f>+SUMIFS(inv!$D$1:$D$1200,inv!$A$1:$A$1200,$B1394,inv!$T$1:$T$1200,$A1394,inv!$U$1:$U$1200,'DIAS DE INVENTARIO TAT'!H$1)</f>
        <v>0</v>
      </c>
      <c r="I1394">
        <f>+SUMIFS(inv!$D$1:$D$1200,inv!$A$1:$A$1200,$B1394,inv!$T$1:$T$1200,$A1394,inv!$U$1:$U$1200,'DIAS DE INVENTARIO TAT'!I$1)</f>
        <v>0</v>
      </c>
      <c r="J1394">
        <f>+SUMIFS(inv!$D$1:$D$1200,inv!$A$1:$A$1200,$B1394,inv!$T$1:$T$1200,$A1394,inv!$U$1:$U$1200,'DIAS DE INVENTARIO TAT'!J$1)</f>
        <v>0</v>
      </c>
      <c r="K1394">
        <f>+SUMIFS(inv!$D$1:$D$1200,inv!$A$1:$A$1200,$B1394,inv!$T$1:$T$1200,$A1394,inv!$U$1:$U$1200,'DIAS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+SUMIFS(inv!$D$1:$D$1200,inv!$A$1:$A$1200,$B1395,inv!$T$1:$T$1200,$A1395,inv!$U$1:$U$1200,'DIAS DE INVENTARIO TAT'!E$1)</f>
        <v>0</v>
      </c>
      <c r="F1395">
        <f>+SUMIFS(inv!$D$1:$D$1200,inv!$A$1:$A$1200,$B1395,inv!$T$1:$T$1200,$A1395,inv!$U$1:$U$1200,'DIAS DE INVENTARIO TAT'!F$1)</f>
        <v>0</v>
      </c>
      <c r="G1395">
        <f>+SUMIFS(inv!$D$1:$D$1200,inv!$A$1:$A$1200,$B1395,inv!$T$1:$T$1200,$A1395,inv!$U$1:$U$1200,'DIAS DE INVENTARIO TAT'!G$1)</f>
        <v>0</v>
      </c>
      <c r="H1395">
        <f>+SUMIFS(inv!$D$1:$D$1200,inv!$A$1:$A$1200,$B1395,inv!$T$1:$T$1200,$A1395,inv!$U$1:$U$1200,'DIAS DE INVENTARIO TAT'!H$1)</f>
        <v>0</v>
      </c>
      <c r="I1395">
        <f>+SUMIFS(inv!$D$1:$D$1200,inv!$A$1:$A$1200,$B1395,inv!$T$1:$T$1200,$A1395,inv!$U$1:$U$1200,'DIAS DE INVENTARIO TAT'!I$1)</f>
        <v>0</v>
      </c>
      <c r="J1395">
        <f>+SUMIFS(inv!$D$1:$D$1200,inv!$A$1:$A$1200,$B1395,inv!$T$1:$T$1200,$A1395,inv!$U$1:$U$1200,'DIAS DE INVENTARIO TAT'!J$1)</f>
        <v>0</v>
      </c>
      <c r="K1395">
        <f>+SUMIFS(inv!$D$1:$D$1200,inv!$A$1:$A$1200,$B1395,inv!$T$1:$T$1200,$A1395,inv!$U$1:$U$1200,'DIAS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+SUMIFS(inv!$D$1:$D$1200,inv!$A$1:$A$1200,$B1396,inv!$T$1:$T$1200,$A1396,inv!$U$1:$U$1200,'DIAS DE INVENTARIO TAT'!E$1)</f>
        <v>0</v>
      </c>
      <c r="F1396">
        <f>+SUMIFS(inv!$D$1:$D$1200,inv!$A$1:$A$1200,$B1396,inv!$T$1:$T$1200,$A1396,inv!$U$1:$U$1200,'DIAS DE INVENTARIO TAT'!F$1)</f>
        <v>0</v>
      </c>
      <c r="G1396">
        <f>+SUMIFS(inv!$D$1:$D$1200,inv!$A$1:$A$1200,$B1396,inv!$T$1:$T$1200,$A1396,inv!$U$1:$U$1200,'DIAS DE INVENTARIO TAT'!G$1)</f>
        <v>0</v>
      </c>
      <c r="H1396">
        <f>+SUMIFS(inv!$D$1:$D$1200,inv!$A$1:$A$1200,$B1396,inv!$T$1:$T$1200,$A1396,inv!$U$1:$U$1200,'DIAS DE INVENTARIO TAT'!H$1)</f>
        <v>0</v>
      </c>
      <c r="I1396">
        <f>+SUMIFS(inv!$D$1:$D$1200,inv!$A$1:$A$1200,$B1396,inv!$T$1:$T$1200,$A1396,inv!$U$1:$U$1200,'DIAS DE INVENTARIO TAT'!I$1)</f>
        <v>0</v>
      </c>
      <c r="J1396">
        <f>+SUMIFS(inv!$D$1:$D$1200,inv!$A$1:$A$1200,$B1396,inv!$T$1:$T$1200,$A1396,inv!$U$1:$U$1200,'DIAS DE INVENTARIO TAT'!J$1)</f>
        <v>0</v>
      </c>
      <c r="K1396">
        <f>+SUMIFS(inv!$D$1:$D$1200,inv!$A$1:$A$1200,$B1396,inv!$T$1:$T$1200,$A1396,inv!$U$1:$U$1200,'DIAS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+SUMIFS(inv!$D$1:$D$1200,inv!$A$1:$A$1200,$B1397,inv!$T$1:$T$1200,$A1397,inv!$U$1:$U$1200,'DIAS DE INVENTARIO TAT'!E$1)</f>
        <v>0</v>
      </c>
      <c r="F1397">
        <f>+SUMIFS(inv!$D$1:$D$1200,inv!$A$1:$A$1200,$B1397,inv!$T$1:$T$1200,$A1397,inv!$U$1:$U$1200,'DIAS DE INVENTARIO TAT'!F$1)</f>
        <v>0</v>
      </c>
      <c r="G1397">
        <f>+SUMIFS(inv!$D$1:$D$1200,inv!$A$1:$A$1200,$B1397,inv!$T$1:$T$1200,$A1397,inv!$U$1:$U$1200,'DIAS DE INVENTARIO TAT'!G$1)</f>
        <v>0</v>
      </c>
      <c r="H1397">
        <f>+SUMIFS(inv!$D$1:$D$1200,inv!$A$1:$A$1200,$B1397,inv!$T$1:$T$1200,$A1397,inv!$U$1:$U$1200,'DIAS DE INVENTARIO TAT'!H$1)</f>
        <v>0</v>
      </c>
      <c r="I1397">
        <f>+SUMIFS(inv!$D$1:$D$1200,inv!$A$1:$A$1200,$B1397,inv!$T$1:$T$1200,$A1397,inv!$U$1:$U$1200,'DIAS DE INVENTARIO TAT'!I$1)</f>
        <v>0</v>
      </c>
      <c r="J1397">
        <f>+SUMIFS(inv!$D$1:$D$1200,inv!$A$1:$A$1200,$B1397,inv!$T$1:$T$1200,$A1397,inv!$U$1:$U$1200,'DIAS DE INVENTARIO TAT'!J$1)</f>
        <v>0</v>
      </c>
      <c r="K1397">
        <f>+SUMIFS(inv!$D$1:$D$1200,inv!$A$1:$A$1200,$B1397,inv!$T$1:$T$1200,$A1397,inv!$U$1:$U$1200,'DIAS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+SUMIFS(inv!$D$1:$D$1200,inv!$A$1:$A$1200,$B1398,inv!$T$1:$T$1200,$A1398,inv!$U$1:$U$1200,'DIAS DE INVENTARIO TAT'!E$1)</f>
        <v>0</v>
      </c>
      <c r="F1398">
        <f>+SUMIFS(inv!$D$1:$D$1200,inv!$A$1:$A$1200,$B1398,inv!$T$1:$T$1200,$A1398,inv!$U$1:$U$1200,'DIAS DE INVENTARIO TAT'!F$1)</f>
        <v>0</v>
      </c>
      <c r="G1398">
        <f>+SUMIFS(inv!$D$1:$D$1200,inv!$A$1:$A$1200,$B1398,inv!$T$1:$T$1200,$A1398,inv!$U$1:$U$1200,'DIAS DE INVENTARIO TAT'!G$1)</f>
        <v>0</v>
      </c>
      <c r="H1398">
        <f>+SUMIFS(inv!$D$1:$D$1200,inv!$A$1:$A$1200,$B1398,inv!$T$1:$T$1200,$A1398,inv!$U$1:$U$1200,'DIAS DE INVENTARIO TAT'!H$1)</f>
        <v>0</v>
      </c>
      <c r="I1398">
        <f>+SUMIFS(inv!$D$1:$D$1200,inv!$A$1:$A$1200,$B1398,inv!$T$1:$T$1200,$A1398,inv!$U$1:$U$1200,'DIAS DE INVENTARIO TAT'!I$1)</f>
        <v>0</v>
      </c>
      <c r="J1398">
        <f>+SUMIFS(inv!$D$1:$D$1200,inv!$A$1:$A$1200,$B1398,inv!$T$1:$T$1200,$A1398,inv!$U$1:$U$1200,'DIAS DE INVENTARIO TAT'!J$1)</f>
        <v>0</v>
      </c>
      <c r="K1398">
        <f>+SUMIFS(inv!$D$1:$D$1200,inv!$A$1:$A$1200,$B1398,inv!$T$1:$T$1200,$A1398,inv!$U$1:$U$1200,'DIAS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+SUMIFS(inv!$D$1:$D$1200,inv!$A$1:$A$1200,$B1399,inv!$T$1:$T$1200,$A1399,inv!$U$1:$U$1200,'DIAS DE INVENTARIO TAT'!E$1)</f>
        <v>0</v>
      </c>
      <c r="F1399">
        <f>+SUMIFS(inv!$D$1:$D$1200,inv!$A$1:$A$1200,$B1399,inv!$T$1:$T$1200,$A1399,inv!$U$1:$U$1200,'DIAS DE INVENTARIO TAT'!F$1)</f>
        <v>0</v>
      </c>
      <c r="G1399">
        <f>+SUMIFS(inv!$D$1:$D$1200,inv!$A$1:$A$1200,$B1399,inv!$T$1:$T$1200,$A1399,inv!$U$1:$U$1200,'DIAS DE INVENTARIO TAT'!G$1)</f>
        <v>0</v>
      </c>
      <c r="H1399">
        <f>+SUMIFS(inv!$D$1:$D$1200,inv!$A$1:$A$1200,$B1399,inv!$T$1:$T$1200,$A1399,inv!$U$1:$U$1200,'DIAS DE INVENTARIO TAT'!H$1)</f>
        <v>0</v>
      </c>
      <c r="I1399">
        <f>+SUMIFS(inv!$D$1:$D$1200,inv!$A$1:$A$1200,$B1399,inv!$T$1:$T$1200,$A1399,inv!$U$1:$U$1200,'DIAS DE INVENTARIO TAT'!I$1)</f>
        <v>0</v>
      </c>
      <c r="J1399">
        <f>+SUMIFS(inv!$D$1:$D$1200,inv!$A$1:$A$1200,$B1399,inv!$T$1:$T$1200,$A1399,inv!$U$1:$U$1200,'DIAS DE INVENTARIO TAT'!J$1)</f>
        <v>0</v>
      </c>
      <c r="K1399">
        <f>+SUMIFS(inv!$D$1:$D$1200,inv!$A$1:$A$1200,$B1399,inv!$T$1:$T$1200,$A1399,inv!$U$1:$U$1200,'DIAS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+SUMIFS(inv!$D$1:$D$1200,inv!$A$1:$A$1200,$B1400,inv!$T$1:$T$1200,$A1400,inv!$U$1:$U$1200,'DIAS DE INVENTARIO TAT'!E$1)</f>
        <v>0</v>
      </c>
      <c r="F1400">
        <f>+SUMIFS(inv!$D$1:$D$1200,inv!$A$1:$A$1200,$B1400,inv!$T$1:$T$1200,$A1400,inv!$U$1:$U$1200,'DIAS DE INVENTARIO TAT'!F$1)</f>
        <v>0</v>
      </c>
      <c r="G1400">
        <f>+SUMIFS(inv!$D$1:$D$1200,inv!$A$1:$A$1200,$B1400,inv!$T$1:$T$1200,$A1400,inv!$U$1:$U$1200,'DIAS DE INVENTARIO TAT'!G$1)</f>
        <v>0</v>
      </c>
      <c r="H1400">
        <f>+SUMIFS(inv!$D$1:$D$1200,inv!$A$1:$A$1200,$B1400,inv!$T$1:$T$1200,$A1400,inv!$U$1:$U$1200,'DIAS DE INVENTARIO TAT'!H$1)</f>
        <v>0</v>
      </c>
      <c r="I1400">
        <f>+SUMIFS(inv!$D$1:$D$1200,inv!$A$1:$A$1200,$B1400,inv!$T$1:$T$1200,$A1400,inv!$U$1:$U$1200,'DIAS DE INVENTARIO TAT'!I$1)</f>
        <v>0</v>
      </c>
      <c r="J1400">
        <f>+SUMIFS(inv!$D$1:$D$1200,inv!$A$1:$A$1200,$B1400,inv!$T$1:$T$1200,$A1400,inv!$U$1:$U$1200,'DIAS DE INVENTARIO TAT'!J$1)</f>
        <v>0</v>
      </c>
      <c r="K1400">
        <f>+SUMIFS(inv!$D$1:$D$1200,inv!$A$1:$A$1200,$B1400,inv!$T$1:$T$1200,$A1400,inv!$U$1:$U$1200,'DIAS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+SUMIFS(inv!$D$1:$D$1200,inv!$A$1:$A$1200,$B1401,inv!$T$1:$T$1200,$A1401,inv!$U$1:$U$1200,'DIAS DE INVENTARIO TAT'!E$1)</f>
        <v>0</v>
      </c>
      <c r="F1401">
        <f>+SUMIFS(inv!$D$1:$D$1200,inv!$A$1:$A$1200,$B1401,inv!$T$1:$T$1200,$A1401,inv!$U$1:$U$1200,'DIAS DE INVENTARIO TAT'!F$1)</f>
        <v>0</v>
      </c>
      <c r="G1401">
        <f>+SUMIFS(inv!$D$1:$D$1200,inv!$A$1:$A$1200,$B1401,inv!$T$1:$T$1200,$A1401,inv!$U$1:$U$1200,'DIAS DE INVENTARIO TAT'!G$1)</f>
        <v>0</v>
      </c>
      <c r="H1401">
        <f>+SUMIFS(inv!$D$1:$D$1200,inv!$A$1:$A$1200,$B1401,inv!$T$1:$T$1200,$A1401,inv!$U$1:$U$1200,'DIAS DE INVENTARIO TAT'!H$1)</f>
        <v>0</v>
      </c>
      <c r="I1401">
        <f>+SUMIFS(inv!$D$1:$D$1200,inv!$A$1:$A$1200,$B1401,inv!$T$1:$T$1200,$A1401,inv!$U$1:$U$1200,'DIAS DE INVENTARIO TAT'!I$1)</f>
        <v>0</v>
      </c>
      <c r="J1401">
        <f>+SUMIFS(inv!$D$1:$D$1200,inv!$A$1:$A$1200,$B1401,inv!$T$1:$T$1200,$A1401,inv!$U$1:$U$1200,'DIAS DE INVENTARIO TAT'!J$1)</f>
        <v>0</v>
      </c>
      <c r="K1401">
        <f>+SUMIFS(inv!$D$1:$D$1200,inv!$A$1:$A$1200,$B1401,inv!$T$1:$T$1200,$A1401,inv!$U$1:$U$1200,'DIAS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+SUMIFS(inv!$D$1:$D$1200,inv!$A$1:$A$1200,$B1402,inv!$T$1:$T$1200,$A1402,inv!$U$1:$U$1200,'DIAS DE INVENTARIO TAT'!E$1)</f>
        <v>0</v>
      </c>
      <c r="F1402">
        <f>+SUMIFS(inv!$D$1:$D$1200,inv!$A$1:$A$1200,$B1402,inv!$T$1:$T$1200,$A1402,inv!$U$1:$U$1200,'DIAS DE INVENTARIO TAT'!F$1)</f>
        <v>0</v>
      </c>
      <c r="G1402">
        <f>+SUMIFS(inv!$D$1:$D$1200,inv!$A$1:$A$1200,$B1402,inv!$T$1:$T$1200,$A1402,inv!$U$1:$U$1200,'DIAS DE INVENTARIO TAT'!G$1)</f>
        <v>0</v>
      </c>
      <c r="H1402">
        <f>+SUMIFS(inv!$D$1:$D$1200,inv!$A$1:$A$1200,$B1402,inv!$T$1:$T$1200,$A1402,inv!$U$1:$U$1200,'DIAS DE INVENTARIO TAT'!H$1)</f>
        <v>0</v>
      </c>
      <c r="I1402">
        <f>+SUMIFS(inv!$D$1:$D$1200,inv!$A$1:$A$1200,$B1402,inv!$T$1:$T$1200,$A1402,inv!$U$1:$U$1200,'DIAS DE INVENTARIO TAT'!I$1)</f>
        <v>0</v>
      </c>
      <c r="J1402">
        <f>+SUMIFS(inv!$D$1:$D$1200,inv!$A$1:$A$1200,$B1402,inv!$T$1:$T$1200,$A1402,inv!$U$1:$U$1200,'DIAS DE INVENTARIO TAT'!J$1)</f>
        <v>0</v>
      </c>
      <c r="K1402">
        <f>+SUMIFS(inv!$D$1:$D$1200,inv!$A$1:$A$1200,$B1402,inv!$T$1:$T$1200,$A1402,inv!$U$1:$U$1200,'DIAS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+SUMIFS(inv!$D$1:$D$1200,inv!$A$1:$A$1200,$B1403,inv!$T$1:$T$1200,$A1403,inv!$U$1:$U$1200,'DIAS DE INVENTARIO TAT'!E$1)</f>
        <v>0</v>
      </c>
      <c r="F1403">
        <f>+SUMIFS(inv!$D$1:$D$1200,inv!$A$1:$A$1200,$B1403,inv!$T$1:$T$1200,$A1403,inv!$U$1:$U$1200,'DIAS DE INVENTARIO TAT'!F$1)</f>
        <v>0</v>
      </c>
      <c r="G1403">
        <f>+SUMIFS(inv!$D$1:$D$1200,inv!$A$1:$A$1200,$B1403,inv!$T$1:$T$1200,$A1403,inv!$U$1:$U$1200,'DIAS DE INVENTARIO TAT'!G$1)</f>
        <v>0</v>
      </c>
      <c r="H1403">
        <f>+SUMIFS(inv!$D$1:$D$1200,inv!$A$1:$A$1200,$B1403,inv!$T$1:$T$1200,$A1403,inv!$U$1:$U$1200,'DIAS DE INVENTARIO TAT'!H$1)</f>
        <v>0</v>
      </c>
      <c r="I1403">
        <f>+SUMIFS(inv!$D$1:$D$1200,inv!$A$1:$A$1200,$B1403,inv!$T$1:$T$1200,$A1403,inv!$U$1:$U$1200,'DIAS DE INVENTARIO TAT'!I$1)</f>
        <v>0</v>
      </c>
      <c r="J1403">
        <f>+SUMIFS(inv!$D$1:$D$1200,inv!$A$1:$A$1200,$B1403,inv!$T$1:$T$1200,$A1403,inv!$U$1:$U$1200,'DIAS DE INVENTARIO TAT'!J$1)</f>
        <v>0</v>
      </c>
      <c r="K1403">
        <f>+SUMIFS(inv!$D$1:$D$1200,inv!$A$1:$A$1200,$B1403,inv!$T$1:$T$1200,$A1403,inv!$U$1:$U$1200,'DIAS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+SUMIFS(inv!$D$1:$D$1200,inv!$A$1:$A$1200,$B1404,inv!$T$1:$T$1200,$A1404,inv!$U$1:$U$1200,'DIAS DE INVENTARIO TAT'!E$1)</f>
        <v>0</v>
      </c>
      <c r="F1404">
        <f>+SUMIFS(inv!$D$1:$D$1200,inv!$A$1:$A$1200,$B1404,inv!$T$1:$T$1200,$A1404,inv!$U$1:$U$1200,'DIAS DE INVENTARIO TAT'!F$1)</f>
        <v>0</v>
      </c>
      <c r="G1404">
        <f>+SUMIFS(inv!$D$1:$D$1200,inv!$A$1:$A$1200,$B1404,inv!$T$1:$T$1200,$A1404,inv!$U$1:$U$1200,'DIAS DE INVENTARIO TAT'!G$1)</f>
        <v>0</v>
      </c>
      <c r="H1404">
        <f>+SUMIFS(inv!$D$1:$D$1200,inv!$A$1:$A$1200,$B1404,inv!$T$1:$T$1200,$A1404,inv!$U$1:$U$1200,'DIAS DE INVENTARIO TAT'!H$1)</f>
        <v>0</v>
      </c>
      <c r="I1404">
        <f>+SUMIFS(inv!$D$1:$D$1200,inv!$A$1:$A$1200,$B1404,inv!$T$1:$T$1200,$A1404,inv!$U$1:$U$1200,'DIAS DE INVENTARIO TAT'!I$1)</f>
        <v>0</v>
      </c>
      <c r="J1404">
        <f>+SUMIFS(inv!$D$1:$D$1200,inv!$A$1:$A$1200,$B1404,inv!$T$1:$T$1200,$A1404,inv!$U$1:$U$1200,'DIAS DE INVENTARIO TAT'!J$1)</f>
        <v>0</v>
      </c>
      <c r="K1404">
        <f>+SUMIFS(inv!$D$1:$D$1200,inv!$A$1:$A$1200,$B1404,inv!$T$1:$T$1200,$A1404,inv!$U$1:$U$1200,'DIAS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+SUMIFS(inv!$D$1:$D$1200,inv!$A$1:$A$1200,$B1405,inv!$T$1:$T$1200,$A1405,inv!$U$1:$U$1200,'DIAS DE INVENTARIO TAT'!E$1)</f>
        <v>0</v>
      </c>
      <c r="F1405">
        <f>+SUMIFS(inv!$D$1:$D$1200,inv!$A$1:$A$1200,$B1405,inv!$T$1:$T$1200,$A1405,inv!$U$1:$U$1200,'DIAS DE INVENTARIO TAT'!F$1)</f>
        <v>0</v>
      </c>
      <c r="G1405">
        <f>+SUMIFS(inv!$D$1:$D$1200,inv!$A$1:$A$1200,$B1405,inv!$T$1:$T$1200,$A1405,inv!$U$1:$U$1200,'DIAS DE INVENTARIO TAT'!G$1)</f>
        <v>0</v>
      </c>
      <c r="H1405">
        <f>+SUMIFS(inv!$D$1:$D$1200,inv!$A$1:$A$1200,$B1405,inv!$T$1:$T$1200,$A1405,inv!$U$1:$U$1200,'DIAS DE INVENTARIO TAT'!H$1)</f>
        <v>0</v>
      </c>
      <c r="I1405">
        <f>+SUMIFS(inv!$D$1:$D$1200,inv!$A$1:$A$1200,$B1405,inv!$T$1:$T$1200,$A1405,inv!$U$1:$U$1200,'DIAS DE INVENTARIO TAT'!I$1)</f>
        <v>0</v>
      </c>
      <c r="J1405">
        <f>+SUMIFS(inv!$D$1:$D$1200,inv!$A$1:$A$1200,$B1405,inv!$T$1:$T$1200,$A1405,inv!$U$1:$U$1200,'DIAS DE INVENTARIO TAT'!J$1)</f>
        <v>0</v>
      </c>
      <c r="K1405">
        <f>+SUMIFS(inv!$D$1:$D$1200,inv!$A$1:$A$1200,$B1405,inv!$T$1:$T$1200,$A1405,inv!$U$1:$U$1200,'DIAS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+SUMIFS(inv!$D$1:$D$1200,inv!$A$1:$A$1200,$B1406,inv!$T$1:$T$1200,$A1406,inv!$U$1:$U$1200,'DIAS DE INVENTARIO TAT'!E$1)</f>
        <v>0</v>
      </c>
      <c r="F1406">
        <f>+SUMIFS(inv!$D$1:$D$1200,inv!$A$1:$A$1200,$B1406,inv!$T$1:$T$1200,$A1406,inv!$U$1:$U$1200,'DIAS DE INVENTARIO TAT'!F$1)</f>
        <v>0</v>
      </c>
      <c r="G1406">
        <f>+SUMIFS(inv!$D$1:$D$1200,inv!$A$1:$A$1200,$B1406,inv!$T$1:$T$1200,$A1406,inv!$U$1:$U$1200,'DIAS DE INVENTARIO TAT'!G$1)</f>
        <v>0</v>
      </c>
      <c r="H1406">
        <f>+SUMIFS(inv!$D$1:$D$1200,inv!$A$1:$A$1200,$B1406,inv!$T$1:$T$1200,$A1406,inv!$U$1:$U$1200,'DIAS DE INVENTARIO TAT'!H$1)</f>
        <v>0</v>
      </c>
      <c r="I1406">
        <f>+SUMIFS(inv!$D$1:$D$1200,inv!$A$1:$A$1200,$B1406,inv!$T$1:$T$1200,$A1406,inv!$U$1:$U$1200,'DIAS DE INVENTARIO TAT'!I$1)</f>
        <v>0</v>
      </c>
      <c r="J1406">
        <f>+SUMIFS(inv!$D$1:$D$1200,inv!$A$1:$A$1200,$B1406,inv!$T$1:$T$1200,$A1406,inv!$U$1:$U$1200,'DIAS DE INVENTARIO TAT'!J$1)</f>
        <v>0</v>
      </c>
      <c r="K1406">
        <f>+SUMIFS(inv!$D$1:$D$1200,inv!$A$1:$A$1200,$B1406,inv!$T$1:$T$1200,$A1406,inv!$U$1:$U$1200,'DIAS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+SUMIFS(inv!$D$1:$D$1200,inv!$A$1:$A$1200,$B1407,inv!$T$1:$T$1200,$A1407,inv!$U$1:$U$1200,'DIAS DE INVENTARIO TAT'!E$1)</f>
        <v>0</v>
      </c>
      <c r="F1407">
        <f>+SUMIFS(inv!$D$1:$D$1200,inv!$A$1:$A$1200,$B1407,inv!$T$1:$T$1200,$A1407,inv!$U$1:$U$1200,'DIAS DE INVENTARIO TAT'!F$1)</f>
        <v>0</v>
      </c>
      <c r="G1407">
        <f>+SUMIFS(inv!$D$1:$D$1200,inv!$A$1:$A$1200,$B1407,inv!$T$1:$T$1200,$A1407,inv!$U$1:$U$1200,'DIAS DE INVENTARIO TAT'!G$1)</f>
        <v>0</v>
      </c>
      <c r="H1407">
        <f>+SUMIFS(inv!$D$1:$D$1200,inv!$A$1:$A$1200,$B1407,inv!$T$1:$T$1200,$A1407,inv!$U$1:$U$1200,'DIAS DE INVENTARIO TAT'!H$1)</f>
        <v>0</v>
      </c>
      <c r="I1407">
        <f>+SUMIFS(inv!$D$1:$D$1200,inv!$A$1:$A$1200,$B1407,inv!$T$1:$T$1200,$A1407,inv!$U$1:$U$1200,'DIAS DE INVENTARIO TAT'!I$1)</f>
        <v>0</v>
      </c>
      <c r="J1407">
        <f>+SUMIFS(inv!$D$1:$D$1200,inv!$A$1:$A$1200,$B1407,inv!$T$1:$T$1200,$A1407,inv!$U$1:$U$1200,'DIAS DE INVENTARIO TAT'!J$1)</f>
        <v>0</v>
      </c>
      <c r="K1407">
        <f>+SUMIFS(inv!$D$1:$D$1200,inv!$A$1:$A$1200,$B1407,inv!$T$1:$T$1200,$A1407,inv!$U$1:$U$1200,'DIAS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+SUMIFS(inv!$D$1:$D$1200,inv!$A$1:$A$1200,$B1408,inv!$T$1:$T$1200,$A1408,inv!$U$1:$U$1200,'DIAS DE INVENTARIO TAT'!E$1)</f>
        <v>0</v>
      </c>
      <c r="F1408">
        <f>+SUMIFS(inv!$D$1:$D$1200,inv!$A$1:$A$1200,$B1408,inv!$T$1:$T$1200,$A1408,inv!$U$1:$U$1200,'DIAS DE INVENTARIO TAT'!F$1)</f>
        <v>0</v>
      </c>
      <c r="G1408">
        <f>+SUMIFS(inv!$D$1:$D$1200,inv!$A$1:$A$1200,$B1408,inv!$T$1:$T$1200,$A1408,inv!$U$1:$U$1200,'DIAS DE INVENTARIO TAT'!G$1)</f>
        <v>0</v>
      </c>
      <c r="H1408">
        <f>+SUMIFS(inv!$D$1:$D$1200,inv!$A$1:$A$1200,$B1408,inv!$T$1:$T$1200,$A1408,inv!$U$1:$U$1200,'DIAS DE INVENTARIO TAT'!H$1)</f>
        <v>0</v>
      </c>
      <c r="I1408">
        <f>+SUMIFS(inv!$D$1:$D$1200,inv!$A$1:$A$1200,$B1408,inv!$T$1:$T$1200,$A1408,inv!$U$1:$U$1200,'DIAS DE INVENTARIO TAT'!I$1)</f>
        <v>0</v>
      </c>
      <c r="J1408">
        <f>+SUMIFS(inv!$D$1:$D$1200,inv!$A$1:$A$1200,$B1408,inv!$T$1:$T$1200,$A1408,inv!$U$1:$U$1200,'DIAS DE INVENTARIO TAT'!J$1)</f>
        <v>0</v>
      </c>
      <c r="K1408">
        <f>+SUMIFS(inv!$D$1:$D$1200,inv!$A$1:$A$1200,$B1408,inv!$T$1:$T$1200,$A1408,inv!$U$1:$U$1200,'DIAS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+SUMIFS(inv!$D$1:$D$1200,inv!$A$1:$A$1200,$B1409,inv!$T$1:$T$1200,$A1409,inv!$U$1:$U$1200,'DIAS DE INVENTARIO TAT'!E$1)</f>
        <v>0</v>
      </c>
      <c r="F1409">
        <f>+SUMIFS(inv!$D$1:$D$1200,inv!$A$1:$A$1200,$B1409,inv!$T$1:$T$1200,$A1409,inv!$U$1:$U$1200,'DIAS DE INVENTARIO TAT'!F$1)</f>
        <v>0</v>
      </c>
      <c r="G1409">
        <f>+SUMIFS(inv!$D$1:$D$1200,inv!$A$1:$A$1200,$B1409,inv!$T$1:$T$1200,$A1409,inv!$U$1:$U$1200,'DIAS DE INVENTARIO TAT'!G$1)</f>
        <v>0</v>
      </c>
      <c r="H1409">
        <f>+SUMIFS(inv!$D$1:$D$1200,inv!$A$1:$A$1200,$B1409,inv!$T$1:$T$1200,$A1409,inv!$U$1:$U$1200,'DIAS DE INVENTARIO TAT'!H$1)</f>
        <v>0</v>
      </c>
      <c r="I1409">
        <f>+SUMIFS(inv!$D$1:$D$1200,inv!$A$1:$A$1200,$B1409,inv!$T$1:$T$1200,$A1409,inv!$U$1:$U$1200,'DIAS DE INVENTARIO TAT'!I$1)</f>
        <v>0</v>
      </c>
      <c r="J1409">
        <f>+SUMIFS(inv!$D$1:$D$1200,inv!$A$1:$A$1200,$B1409,inv!$T$1:$T$1200,$A1409,inv!$U$1:$U$1200,'DIAS DE INVENTARIO TAT'!J$1)</f>
        <v>0</v>
      </c>
      <c r="K1409">
        <f>+SUMIFS(inv!$D$1:$D$1200,inv!$A$1:$A$1200,$B1409,inv!$T$1:$T$1200,$A1409,inv!$U$1:$U$1200,'DIAS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+SUMIFS(inv!$D$1:$D$1200,inv!$A$1:$A$1200,$B1410,inv!$T$1:$T$1200,$A1410,inv!$U$1:$U$1200,'DIAS DE INVENTARIO TAT'!E$1)</f>
        <v>0</v>
      </c>
      <c r="F1410">
        <f>+SUMIFS(inv!$D$1:$D$1200,inv!$A$1:$A$1200,$B1410,inv!$T$1:$T$1200,$A1410,inv!$U$1:$U$1200,'DIAS DE INVENTARIO TAT'!F$1)</f>
        <v>0</v>
      </c>
      <c r="G1410">
        <f>+SUMIFS(inv!$D$1:$D$1200,inv!$A$1:$A$1200,$B1410,inv!$T$1:$T$1200,$A1410,inv!$U$1:$U$1200,'DIAS DE INVENTARIO TAT'!G$1)</f>
        <v>0</v>
      </c>
      <c r="H1410">
        <f>+SUMIFS(inv!$D$1:$D$1200,inv!$A$1:$A$1200,$B1410,inv!$T$1:$T$1200,$A1410,inv!$U$1:$U$1200,'DIAS DE INVENTARIO TAT'!H$1)</f>
        <v>0</v>
      </c>
      <c r="I1410">
        <f>+SUMIFS(inv!$D$1:$D$1200,inv!$A$1:$A$1200,$B1410,inv!$T$1:$T$1200,$A1410,inv!$U$1:$U$1200,'DIAS DE INVENTARIO TAT'!I$1)</f>
        <v>0</v>
      </c>
      <c r="J1410">
        <f>+SUMIFS(inv!$D$1:$D$1200,inv!$A$1:$A$1200,$B1410,inv!$T$1:$T$1200,$A1410,inv!$U$1:$U$1200,'DIAS DE INVENTARIO TAT'!J$1)</f>
        <v>0</v>
      </c>
      <c r="K1410">
        <f>+SUMIFS(inv!$D$1:$D$1200,inv!$A$1:$A$1200,$B1410,inv!$T$1:$T$1200,$A1410,inv!$U$1:$U$1200,'DIAS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+SUMIFS(inv!$D$1:$D$1200,inv!$A$1:$A$1200,$B1411,inv!$T$1:$T$1200,$A1411,inv!$U$1:$U$1200,'DIAS DE INVENTARIO TAT'!E$1)</f>
        <v>0</v>
      </c>
      <c r="F1411">
        <f>+SUMIFS(inv!$D$1:$D$1200,inv!$A$1:$A$1200,$B1411,inv!$T$1:$T$1200,$A1411,inv!$U$1:$U$1200,'DIAS DE INVENTARIO TAT'!F$1)</f>
        <v>0</v>
      </c>
      <c r="G1411">
        <f>+SUMIFS(inv!$D$1:$D$1200,inv!$A$1:$A$1200,$B1411,inv!$T$1:$T$1200,$A1411,inv!$U$1:$U$1200,'DIAS DE INVENTARIO TAT'!G$1)</f>
        <v>0</v>
      </c>
      <c r="H1411">
        <f>+SUMIFS(inv!$D$1:$D$1200,inv!$A$1:$A$1200,$B1411,inv!$T$1:$T$1200,$A1411,inv!$U$1:$U$1200,'DIAS DE INVENTARIO TAT'!H$1)</f>
        <v>0</v>
      </c>
      <c r="I1411">
        <f>+SUMIFS(inv!$D$1:$D$1200,inv!$A$1:$A$1200,$B1411,inv!$T$1:$T$1200,$A1411,inv!$U$1:$U$1200,'DIAS DE INVENTARIO TAT'!I$1)</f>
        <v>0</v>
      </c>
      <c r="J1411">
        <f>+SUMIFS(inv!$D$1:$D$1200,inv!$A$1:$A$1200,$B1411,inv!$T$1:$T$1200,$A1411,inv!$U$1:$U$1200,'DIAS DE INVENTARIO TAT'!J$1)</f>
        <v>0</v>
      </c>
      <c r="K1411">
        <f>+SUMIFS(inv!$D$1:$D$1200,inv!$A$1:$A$1200,$B1411,inv!$T$1:$T$1200,$A1411,inv!$U$1:$U$1200,'DIAS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+SUMIFS(inv!$D$1:$D$1200,inv!$A$1:$A$1200,$B1412,inv!$T$1:$T$1200,$A1412,inv!$U$1:$U$1200,'DIAS DE INVENTARIO TAT'!E$1)</f>
        <v>0</v>
      </c>
      <c r="F1412">
        <f>+SUMIFS(inv!$D$1:$D$1200,inv!$A$1:$A$1200,$B1412,inv!$T$1:$T$1200,$A1412,inv!$U$1:$U$1200,'DIAS DE INVENTARIO TAT'!F$1)</f>
        <v>0</v>
      </c>
      <c r="G1412">
        <f>+SUMIFS(inv!$D$1:$D$1200,inv!$A$1:$A$1200,$B1412,inv!$T$1:$T$1200,$A1412,inv!$U$1:$U$1200,'DIAS DE INVENTARIO TAT'!G$1)</f>
        <v>0</v>
      </c>
      <c r="H1412">
        <f>+SUMIFS(inv!$D$1:$D$1200,inv!$A$1:$A$1200,$B1412,inv!$T$1:$T$1200,$A1412,inv!$U$1:$U$1200,'DIAS DE INVENTARIO TAT'!H$1)</f>
        <v>0</v>
      </c>
      <c r="I1412">
        <f>+SUMIFS(inv!$D$1:$D$1200,inv!$A$1:$A$1200,$B1412,inv!$T$1:$T$1200,$A1412,inv!$U$1:$U$1200,'DIAS DE INVENTARIO TAT'!I$1)</f>
        <v>0</v>
      </c>
      <c r="J1412">
        <f>+SUMIFS(inv!$D$1:$D$1200,inv!$A$1:$A$1200,$B1412,inv!$T$1:$T$1200,$A1412,inv!$U$1:$U$1200,'DIAS DE INVENTARIO TAT'!J$1)</f>
        <v>0</v>
      </c>
      <c r="K1412">
        <f>+SUMIFS(inv!$D$1:$D$1200,inv!$A$1:$A$1200,$B1412,inv!$T$1:$T$1200,$A1412,inv!$U$1:$U$1200,'DIAS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+SUMIFS(inv!$D$1:$D$1200,inv!$A$1:$A$1200,$B1413,inv!$T$1:$T$1200,$A1413,inv!$U$1:$U$1200,'DIAS DE INVENTARIO TAT'!E$1)</f>
        <v>0</v>
      </c>
      <c r="F1413">
        <f>+SUMIFS(inv!$D$1:$D$1200,inv!$A$1:$A$1200,$B1413,inv!$T$1:$T$1200,$A1413,inv!$U$1:$U$1200,'DIAS DE INVENTARIO TAT'!F$1)</f>
        <v>0</v>
      </c>
      <c r="G1413">
        <f>+SUMIFS(inv!$D$1:$D$1200,inv!$A$1:$A$1200,$B1413,inv!$T$1:$T$1200,$A1413,inv!$U$1:$U$1200,'DIAS DE INVENTARIO TAT'!G$1)</f>
        <v>0</v>
      </c>
      <c r="H1413">
        <f>+SUMIFS(inv!$D$1:$D$1200,inv!$A$1:$A$1200,$B1413,inv!$T$1:$T$1200,$A1413,inv!$U$1:$U$1200,'DIAS DE INVENTARIO TAT'!H$1)</f>
        <v>0</v>
      </c>
      <c r="I1413">
        <f>+SUMIFS(inv!$D$1:$D$1200,inv!$A$1:$A$1200,$B1413,inv!$T$1:$T$1200,$A1413,inv!$U$1:$U$1200,'DIAS DE INVENTARIO TAT'!I$1)</f>
        <v>0</v>
      </c>
      <c r="J1413">
        <f>+SUMIFS(inv!$D$1:$D$1200,inv!$A$1:$A$1200,$B1413,inv!$T$1:$T$1200,$A1413,inv!$U$1:$U$1200,'DIAS DE INVENTARIO TAT'!J$1)</f>
        <v>0</v>
      </c>
      <c r="K1413">
        <f>+SUMIFS(inv!$D$1:$D$1200,inv!$A$1:$A$1200,$B1413,inv!$T$1:$T$1200,$A1413,inv!$U$1:$U$1200,'DIAS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+SUMIFS(inv!$D$1:$D$1200,inv!$A$1:$A$1200,$B1414,inv!$T$1:$T$1200,$A1414,inv!$U$1:$U$1200,'DIAS DE INVENTARIO TAT'!E$1)</f>
        <v>0</v>
      </c>
      <c r="F1414">
        <f>+SUMIFS(inv!$D$1:$D$1200,inv!$A$1:$A$1200,$B1414,inv!$T$1:$T$1200,$A1414,inv!$U$1:$U$1200,'DIAS DE INVENTARIO TAT'!F$1)</f>
        <v>0</v>
      </c>
      <c r="G1414">
        <f>+SUMIFS(inv!$D$1:$D$1200,inv!$A$1:$A$1200,$B1414,inv!$T$1:$T$1200,$A1414,inv!$U$1:$U$1200,'DIAS DE INVENTARIO TAT'!G$1)</f>
        <v>0</v>
      </c>
      <c r="H1414">
        <f>+SUMIFS(inv!$D$1:$D$1200,inv!$A$1:$A$1200,$B1414,inv!$T$1:$T$1200,$A1414,inv!$U$1:$U$1200,'DIAS DE INVENTARIO TAT'!H$1)</f>
        <v>0</v>
      </c>
      <c r="I1414">
        <f>+SUMIFS(inv!$D$1:$D$1200,inv!$A$1:$A$1200,$B1414,inv!$T$1:$T$1200,$A1414,inv!$U$1:$U$1200,'DIAS DE INVENTARIO TAT'!I$1)</f>
        <v>0</v>
      </c>
      <c r="J1414">
        <f>+SUMIFS(inv!$D$1:$D$1200,inv!$A$1:$A$1200,$B1414,inv!$T$1:$T$1200,$A1414,inv!$U$1:$U$1200,'DIAS DE INVENTARIO TAT'!J$1)</f>
        <v>0</v>
      </c>
      <c r="K1414">
        <f>+SUMIFS(inv!$D$1:$D$1200,inv!$A$1:$A$1200,$B1414,inv!$T$1:$T$1200,$A1414,inv!$U$1:$U$1200,'DIAS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+SUMIFS(inv!$D$1:$D$1200,inv!$A$1:$A$1200,$B1415,inv!$T$1:$T$1200,$A1415,inv!$U$1:$U$1200,'DIAS DE INVENTARIO TAT'!E$1)</f>
        <v>0</v>
      </c>
      <c r="F1415">
        <f>+SUMIFS(inv!$D$1:$D$1200,inv!$A$1:$A$1200,$B1415,inv!$T$1:$T$1200,$A1415,inv!$U$1:$U$1200,'DIAS DE INVENTARIO TAT'!F$1)</f>
        <v>0</v>
      </c>
      <c r="G1415">
        <f>+SUMIFS(inv!$D$1:$D$1200,inv!$A$1:$A$1200,$B1415,inv!$T$1:$T$1200,$A1415,inv!$U$1:$U$1200,'DIAS DE INVENTARIO TAT'!G$1)</f>
        <v>0</v>
      </c>
      <c r="H1415">
        <f>+SUMIFS(inv!$D$1:$D$1200,inv!$A$1:$A$1200,$B1415,inv!$T$1:$T$1200,$A1415,inv!$U$1:$U$1200,'DIAS DE INVENTARIO TAT'!H$1)</f>
        <v>0</v>
      </c>
      <c r="I1415">
        <f>+SUMIFS(inv!$D$1:$D$1200,inv!$A$1:$A$1200,$B1415,inv!$T$1:$T$1200,$A1415,inv!$U$1:$U$1200,'DIAS DE INVENTARIO TAT'!I$1)</f>
        <v>0</v>
      </c>
      <c r="J1415">
        <f>+SUMIFS(inv!$D$1:$D$1200,inv!$A$1:$A$1200,$B1415,inv!$T$1:$T$1200,$A1415,inv!$U$1:$U$1200,'DIAS DE INVENTARIO TAT'!J$1)</f>
        <v>0</v>
      </c>
      <c r="K1415">
        <f>+SUMIFS(inv!$D$1:$D$1200,inv!$A$1:$A$1200,$B1415,inv!$T$1:$T$1200,$A1415,inv!$U$1:$U$1200,'DIAS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+SUMIFS(inv!$D$1:$D$1200,inv!$A$1:$A$1200,$B1416,inv!$T$1:$T$1200,$A1416,inv!$U$1:$U$1200,'DIAS DE INVENTARIO TAT'!E$1)</f>
        <v>0</v>
      </c>
      <c r="F1416">
        <f>+SUMIFS(inv!$D$1:$D$1200,inv!$A$1:$A$1200,$B1416,inv!$T$1:$T$1200,$A1416,inv!$U$1:$U$1200,'DIAS DE INVENTARIO TAT'!F$1)</f>
        <v>0</v>
      </c>
      <c r="G1416">
        <f>+SUMIFS(inv!$D$1:$D$1200,inv!$A$1:$A$1200,$B1416,inv!$T$1:$T$1200,$A1416,inv!$U$1:$U$1200,'DIAS DE INVENTARIO TAT'!G$1)</f>
        <v>0</v>
      </c>
      <c r="H1416">
        <f>+SUMIFS(inv!$D$1:$D$1200,inv!$A$1:$A$1200,$B1416,inv!$T$1:$T$1200,$A1416,inv!$U$1:$U$1200,'DIAS DE INVENTARIO TAT'!H$1)</f>
        <v>0</v>
      </c>
      <c r="I1416">
        <f>+SUMIFS(inv!$D$1:$D$1200,inv!$A$1:$A$1200,$B1416,inv!$T$1:$T$1200,$A1416,inv!$U$1:$U$1200,'DIAS DE INVENTARIO TAT'!I$1)</f>
        <v>0</v>
      </c>
      <c r="J1416">
        <f>+SUMIFS(inv!$D$1:$D$1200,inv!$A$1:$A$1200,$B1416,inv!$T$1:$T$1200,$A1416,inv!$U$1:$U$1200,'DIAS DE INVENTARIO TAT'!J$1)</f>
        <v>0</v>
      </c>
      <c r="K1416">
        <f>+SUMIFS(inv!$D$1:$D$1200,inv!$A$1:$A$1200,$B1416,inv!$T$1:$T$1200,$A1416,inv!$U$1:$U$1200,'DIAS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+SUMIFS(inv!$D$1:$D$1200,inv!$A$1:$A$1200,$B1417,inv!$T$1:$T$1200,$A1417,inv!$U$1:$U$1200,'DIAS DE INVENTARIO TAT'!E$1)</f>
        <v>0</v>
      </c>
      <c r="F1417">
        <f>+SUMIFS(inv!$D$1:$D$1200,inv!$A$1:$A$1200,$B1417,inv!$T$1:$T$1200,$A1417,inv!$U$1:$U$1200,'DIAS DE INVENTARIO TAT'!F$1)</f>
        <v>0</v>
      </c>
      <c r="G1417">
        <f>+SUMIFS(inv!$D$1:$D$1200,inv!$A$1:$A$1200,$B1417,inv!$T$1:$T$1200,$A1417,inv!$U$1:$U$1200,'DIAS DE INVENTARIO TAT'!G$1)</f>
        <v>0</v>
      </c>
      <c r="H1417">
        <f>+SUMIFS(inv!$D$1:$D$1200,inv!$A$1:$A$1200,$B1417,inv!$T$1:$T$1200,$A1417,inv!$U$1:$U$1200,'DIAS DE INVENTARIO TAT'!H$1)</f>
        <v>0</v>
      </c>
      <c r="I1417">
        <f>+SUMIFS(inv!$D$1:$D$1200,inv!$A$1:$A$1200,$B1417,inv!$T$1:$T$1200,$A1417,inv!$U$1:$U$1200,'DIAS DE INVENTARIO TAT'!I$1)</f>
        <v>0</v>
      </c>
      <c r="J1417">
        <f>+SUMIFS(inv!$D$1:$D$1200,inv!$A$1:$A$1200,$B1417,inv!$T$1:$T$1200,$A1417,inv!$U$1:$U$1200,'DIAS DE INVENTARIO TAT'!J$1)</f>
        <v>0</v>
      </c>
      <c r="K1417">
        <f>+SUMIFS(inv!$D$1:$D$1200,inv!$A$1:$A$1200,$B1417,inv!$T$1:$T$1200,$A1417,inv!$U$1:$U$1200,'DIAS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+SUMIFS(inv!$D$1:$D$1200,inv!$A$1:$A$1200,$B1418,inv!$T$1:$T$1200,$A1418,inv!$U$1:$U$1200,'DIAS DE INVENTARIO TAT'!E$1)</f>
        <v>0</v>
      </c>
      <c r="F1418">
        <f>+SUMIFS(inv!$D$1:$D$1200,inv!$A$1:$A$1200,$B1418,inv!$T$1:$T$1200,$A1418,inv!$U$1:$U$1200,'DIAS DE INVENTARIO TAT'!F$1)</f>
        <v>0</v>
      </c>
      <c r="G1418">
        <f>+SUMIFS(inv!$D$1:$D$1200,inv!$A$1:$A$1200,$B1418,inv!$T$1:$T$1200,$A1418,inv!$U$1:$U$1200,'DIAS DE INVENTARIO TAT'!G$1)</f>
        <v>0</v>
      </c>
      <c r="H1418">
        <f>+SUMIFS(inv!$D$1:$D$1200,inv!$A$1:$A$1200,$B1418,inv!$T$1:$T$1200,$A1418,inv!$U$1:$U$1200,'DIAS DE INVENTARIO TAT'!H$1)</f>
        <v>0</v>
      </c>
      <c r="I1418">
        <f>+SUMIFS(inv!$D$1:$D$1200,inv!$A$1:$A$1200,$B1418,inv!$T$1:$T$1200,$A1418,inv!$U$1:$U$1200,'DIAS DE INVENTARIO TAT'!I$1)</f>
        <v>0</v>
      </c>
      <c r="J1418">
        <f>+SUMIFS(inv!$D$1:$D$1200,inv!$A$1:$A$1200,$B1418,inv!$T$1:$T$1200,$A1418,inv!$U$1:$U$1200,'DIAS DE INVENTARIO TAT'!J$1)</f>
        <v>0</v>
      </c>
      <c r="K1418">
        <f>+SUMIFS(inv!$D$1:$D$1200,inv!$A$1:$A$1200,$B1418,inv!$T$1:$T$1200,$A1418,inv!$U$1:$U$1200,'DIAS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+SUMIFS(inv!$D$1:$D$1200,inv!$A$1:$A$1200,$B1419,inv!$T$1:$T$1200,$A1419,inv!$U$1:$U$1200,'DIAS DE INVENTARIO TAT'!E$1)</f>
        <v>0</v>
      </c>
      <c r="F1419">
        <f>+SUMIFS(inv!$D$1:$D$1200,inv!$A$1:$A$1200,$B1419,inv!$T$1:$T$1200,$A1419,inv!$U$1:$U$1200,'DIAS DE INVENTARIO TAT'!F$1)</f>
        <v>0</v>
      </c>
      <c r="G1419">
        <f>+SUMIFS(inv!$D$1:$D$1200,inv!$A$1:$A$1200,$B1419,inv!$T$1:$T$1200,$A1419,inv!$U$1:$U$1200,'DIAS DE INVENTARIO TAT'!G$1)</f>
        <v>0</v>
      </c>
      <c r="H1419">
        <f>+SUMIFS(inv!$D$1:$D$1200,inv!$A$1:$A$1200,$B1419,inv!$T$1:$T$1200,$A1419,inv!$U$1:$U$1200,'DIAS DE INVENTARIO TAT'!H$1)</f>
        <v>0</v>
      </c>
      <c r="I1419">
        <f>+SUMIFS(inv!$D$1:$D$1200,inv!$A$1:$A$1200,$B1419,inv!$T$1:$T$1200,$A1419,inv!$U$1:$U$1200,'DIAS DE INVENTARIO TAT'!I$1)</f>
        <v>0</v>
      </c>
      <c r="J1419">
        <f>+SUMIFS(inv!$D$1:$D$1200,inv!$A$1:$A$1200,$B1419,inv!$T$1:$T$1200,$A1419,inv!$U$1:$U$1200,'DIAS DE INVENTARIO TAT'!J$1)</f>
        <v>0</v>
      </c>
      <c r="K1419">
        <f>+SUMIFS(inv!$D$1:$D$1200,inv!$A$1:$A$1200,$B1419,inv!$T$1:$T$1200,$A1419,inv!$U$1:$U$1200,'DIAS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+SUMIFS(inv!$D$1:$D$1200,inv!$A$1:$A$1200,$B1420,inv!$T$1:$T$1200,$A1420,inv!$U$1:$U$1200,'DIAS DE INVENTARIO TAT'!E$1)</f>
        <v>0</v>
      </c>
      <c r="F1420">
        <f>+SUMIFS(inv!$D$1:$D$1200,inv!$A$1:$A$1200,$B1420,inv!$T$1:$T$1200,$A1420,inv!$U$1:$U$1200,'DIAS DE INVENTARIO TAT'!F$1)</f>
        <v>0</v>
      </c>
      <c r="G1420">
        <f>+SUMIFS(inv!$D$1:$D$1200,inv!$A$1:$A$1200,$B1420,inv!$T$1:$T$1200,$A1420,inv!$U$1:$U$1200,'DIAS DE INVENTARIO TAT'!G$1)</f>
        <v>0</v>
      </c>
      <c r="H1420">
        <f>+SUMIFS(inv!$D$1:$D$1200,inv!$A$1:$A$1200,$B1420,inv!$T$1:$T$1200,$A1420,inv!$U$1:$U$1200,'DIAS DE INVENTARIO TAT'!H$1)</f>
        <v>0</v>
      </c>
      <c r="I1420">
        <f>+SUMIFS(inv!$D$1:$D$1200,inv!$A$1:$A$1200,$B1420,inv!$T$1:$T$1200,$A1420,inv!$U$1:$U$1200,'DIAS DE INVENTARIO TAT'!I$1)</f>
        <v>0</v>
      </c>
      <c r="J1420">
        <f>+SUMIFS(inv!$D$1:$D$1200,inv!$A$1:$A$1200,$B1420,inv!$T$1:$T$1200,$A1420,inv!$U$1:$U$1200,'DIAS DE INVENTARIO TAT'!J$1)</f>
        <v>0</v>
      </c>
      <c r="K1420">
        <f>+SUMIFS(inv!$D$1:$D$1200,inv!$A$1:$A$1200,$B1420,inv!$T$1:$T$1200,$A1420,inv!$U$1:$U$1200,'DIAS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+SUMIFS(inv!$D$1:$D$1200,inv!$A$1:$A$1200,$B1421,inv!$T$1:$T$1200,$A1421,inv!$U$1:$U$1200,'DIAS DE INVENTARIO TAT'!E$1)</f>
        <v>0</v>
      </c>
      <c r="F1421">
        <f>+SUMIFS(inv!$D$1:$D$1200,inv!$A$1:$A$1200,$B1421,inv!$T$1:$T$1200,$A1421,inv!$U$1:$U$1200,'DIAS DE INVENTARIO TAT'!F$1)</f>
        <v>0</v>
      </c>
      <c r="G1421">
        <f>+SUMIFS(inv!$D$1:$D$1200,inv!$A$1:$A$1200,$B1421,inv!$T$1:$T$1200,$A1421,inv!$U$1:$U$1200,'DIAS DE INVENTARIO TAT'!G$1)</f>
        <v>0</v>
      </c>
      <c r="H1421">
        <f>+SUMIFS(inv!$D$1:$D$1200,inv!$A$1:$A$1200,$B1421,inv!$T$1:$T$1200,$A1421,inv!$U$1:$U$1200,'DIAS DE INVENTARIO TAT'!H$1)</f>
        <v>0</v>
      </c>
      <c r="I1421">
        <f>+SUMIFS(inv!$D$1:$D$1200,inv!$A$1:$A$1200,$B1421,inv!$T$1:$T$1200,$A1421,inv!$U$1:$U$1200,'DIAS DE INVENTARIO TAT'!I$1)</f>
        <v>0</v>
      </c>
      <c r="J1421">
        <f>+SUMIFS(inv!$D$1:$D$1200,inv!$A$1:$A$1200,$B1421,inv!$T$1:$T$1200,$A1421,inv!$U$1:$U$1200,'DIAS DE INVENTARIO TAT'!J$1)</f>
        <v>0</v>
      </c>
      <c r="K1421">
        <f>+SUMIFS(inv!$D$1:$D$1200,inv!$A$1:$A$1200,$B1421,inv!$T$1:$T$1200,$A1421,inv!$U$1:$U$1200,'DIAS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+SUMIFS(inv!$D$1:$D$1200,inv!$A$1:$A$1200,$B1422,inv!$T$1:$T$1200,$A1422,inv!$U$1:$U$1200,'DIAS DE INVENTARIO TAT'!E$1)</f>
        <v>0</v>
      </c>
      <c r="F1422">
        <f>+SUMIFS(inv!$D$1:$D$1200,inv!$A$1:$A$1200,$B1422,inv!$T$1:$T$1200,$A1422,inv!$U$1:$U$1200,'DIAS DE INVENTARIO TAT'!F$1)</f>
        <v>0</v>
      </c>
      <c r="G1422">
        <f>+SUMIFS(inv!$D$1:$D$1200,inv!$A$1:$A$1200,$B1422,inv!$T$1:$T$1200,$A1422,inv!$U$1:$U$1200,'DIAS DE INVENTARIO TAT'!G$1)</f>
        <v>0</v>
      </c>
      <c r="H1422">
        <f>+SUMIFS(inv!$D$1:$D$1200,inv!$A$1:$A$1200,$B1422,inv!$T$1:$T$1200,$A1422,inv!$U$1:$U$1200,'DIAS DE INVENTARIO TAT'!H$1)</f>
        <v>0</v>
      </c>
      <c r="I1422">
        <f>+SUMIFS(inv!$D$1:$D$1200,inv!$A$1:$A$1200,$B1422,inv!$T$1:$T$1200,$A1422,inv!$U$1:$U$1200,'DIAS DE INVENTARIO TAT'!I$1)</f>
        <v>0</v>
      </c>
      <c r="J1422">
        <f>+SUMIFS(inv!$D$1:$D$1200,inv!$A$1:$A$1200,$B1422,inv!$T$1:$T$1200,$A1422,inv!$U$1:$U$1200,'DIAS DE INVENTARIO TAT'!J$1)</f>
        <v>0</v>
      </c>
      <c r="K1422">
        <f>+SUMIFS(inv!$D$1:$D$1200,inv!$A$1:$A$1200,$B1422,inv!$T$1:$T$1200,$A1422,inv!$U$1:$U$1200,'DIAS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+SUMIFS(inv!$D$1:$D$1200,inv!$A$1:$A$1200,$B1423,inv!$T$1:$T$1200,$A1423,inv!$U$1:$U$1200,'DIAS DE INVENTARIO TAT'!E$1)</f>
        <v>0</v>
      </c>
      <c r="F1423">
        <f>+SUMIFS(inv!$D$1:$D$1200,inv!$A$1:$A$1200,$B1423,inv!$T$1:$T$1200,$A1423,inv!$U$1:$U$1200,'DIAS DE INVENTARIO TAT'!F$1)</f>
        <v>0</v>
      </c>
      <c r="G1423">
        <f>+SUMIFS(inv!$D$1:$D$1200,inv!$A$1:$A$1200,$B1423,inv!$T$1:$T$1200,$A1423,inv!$U$1:$U$1200,'DIAS DE INVENTARIO TAT'!G$1)</f>
        <v>0</v>
      </c>
      <c r="H1423">
        <f>+SUMIFS(inv!$D$1:$D$1200,inv!$A$1:$A$1200,$B1423,inv!$T$1:$T$1200,$A1423,inv!$U$1:$U$1200,'DIAS DE INVENTARIO TAT'!H$1)</f>
        <v>0</v>
      </c>
      <c r="I1423">
        <f>+SUMIFS(inv!$D$1:$D$1200,inv!$A$1:$A$1200,$B1423,inv!$T$1:$T$1200,$A1423,inv!$U$1:$U$1200,'DIAS DE INVENTARIO TAT'!I$1)</f>
        <v>0</v>
      </c>
      <c r="J1423">
        <f>+SUMIFS(inv!$D$1:$D$1200,inv!$A$1:$A$1200,$B1423,inv!$T$1:$T$1200,$A1423,inv!$U$1:$U$1200,'DIAS DE INVENTARIO TAT'!J$1)</f>
        <v>0</v>
      </c>
      <c r="K1423">
        <f>+SUMIFS(inv!$D$1:$D$1200,inv!$A$1:$A$1200,$B1423,inv!$T$1:$T$1200,$A1423,inv!$U$1:$U$1200,'DIAS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+SUMIFS(inv!$D$1:$D$1200,inv!$A$1:$A$1200,$B1424,inv!$T$1:$T$1200,$A1424,inv!$U$1:$U$1200,'DIAS DE INVENTARIO TAT'!E$1)</f>
        <v>0</v>
      </c>
      <c r="F1424">
        <f>+SUMIFS(inv!$D$1:$D$1200,inv!$A$1:$A$1200,$B1424,inv!$T$1:$T$1200,$A1424,inv!$U$1:$U$1200,'DIAS DE INVENTARIO TAT'!F$1)</f>
        <v>0</v>
      </c>
      <c r="G1424">
        <f>+SUMIFS(inv!$D$1:$D$1200,inv!$A$1:$A$1200,$B1424,inv!$T$1:$T$1200,$A1424,inv!$U$1:$U$1200,'DIAS DE INVENTARIO TAT'!G$1)</f>
        <v>0</v>
      </c>
      <c r="H1424">
        <f>+SUMIFS(inv!$D$1:$D$1200,inv!$A$1:$A$1200,$B1424,inv!$T$1:$T$1200,$A1424,inv!$U$1:$U$1200,'DIAS DE INVENTARIO TAT'!H$1)</f>
        <v>0</v>
      </c>
      <c r="I1424">
        <f>+SUMIFS(inv!$D$1:$D$1200,inv!$A$1:$A$1200,$B1424,inv!$T$1:$T$1200,$A1424,inv!$U$1:$U$1200,'DIAS DE INVENTARIO TAT'!I$1)</f>
        <v>0</v>
      </c>
      <c r="J1424">
        <f>+SUMIFS(inv!$D$1:$D$1200,inv!$A$1:$A$1200,$B1424,inv!$T$1:$T$1200,$A1424,inv!$U$1:$U$1200,'DIAS DE INVENTARIO TAT'!J$1)</f>
        <v>0</v>
      </c>
      <c r="K1424">
        <f>+SUMIFS(inv!$D$1:$D$1200,inv!$A$1:$A$1200,$B1424,inv!$T$1:$T$1200,$A1424,inv!$U$1:$U$1200,'DIAS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+SUMIFS(inv!$D$1:$D$1200,inv!$A$1:$A$1200,$B1425,inv!$T$1:$T$1200,$A1425,inv!$U$1:$U$1200,'DIAS DE INVENTARIO TAT'!E$1)</f>
        <v>0</v>
      </c>
      <c r="F1425">
        <f>+SUMIFS(inv!$D$1:$D$1200,inv!$A$1:$A$1200,$B1425,inv!$T$1:$T$1200,$A1425,inv!$U$1:$U$1200,'DIAS DE INVENTARIO TAT'!F$1)</f>
        <v>0</v>
      </c>
      <c r="G1425">
        <f>+SUMIFS(inv!$D$1:$D$1200,inv!$A$1:$A$1200,$B1425,inv!$T$1:$T$1200,$A1425,inv!$U$1:$U$1200,'DIAS DE INVENTARIO TAT'!G$1)</f>
        <v>0</v>
      </c>
      <c r="H1425">
        <f>+SUMIFS(inv!$D$1:$D$1200,inv!$A$1:$A$1200,$B1425,inv!$T$1:$T$1200,$A1425,inv!$U$1:$U$1200,'DIAS DE INVENTARIO TAT'!H$1)</f>
        <v>0</v>
      </c>
      <c r="I1425">
        <f>+SUMIFS(inv!$D$1:$D$1200,inv!$A$1:$A$1200,$B1425,inv!$T$1:$T$1200,$A1425,inv!$U$1:$U$1200,'DIAS DE INVENTARIO TAT'!I$1)</f>
        <v>0</v>
      </c>
      <c r="J1425">
        <f>+SUMIFS(inv!$D$1:$D$1200,inv!$A$1:$A$1200,$B1425,inv!$T$1:$T$1200,$A1425,inv!$U$1:$U$1200,'DIAS DE INVENTARIO TAT'!J$1)</f>
        <v>0</v>
      </c>
      <c r="K1425">
        <f>+SUMIFS(inv!$D$1:$D$1200,inv!$A$1:$A$1200,$B1425,inv!$T$1:$T$1200,$A1425,inv!$U$1:$U$1200,'DIAS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+SUMIFS(inv!$D$1:$D$1200,inv!$A$1:$A$1200,$B1426,inv!$T$1:$T$1200,$A1426,inv!$U$1:$U$1200,'DIAS DE INVENTARIO TAT'!E$1)</f>
        <v>0</v>
      </c>
      <c r="F1426">
        <f>+SUMIFS(inv!$D$1:$D$1200,inv!$A$1:$A$1200,$B1426,inv!$T$1:$T$1200,$A1426,inv!$U$1:$U$1200,'DIAS DE INVENTARIO TAT'!F$1)</f>
        <v>0</v>
      </c>
      <c r="G1426">
        <f>+SUMIFS(inv!$D$1:$D$1200,inv!$A$1:$A$1200,$B1426,inv!$T$1:$T$1200,$A1426,inv!$U$1:$U$1200,'DIAS DE INVENTARIO TAT'!G$1)</f>
        <v>0</v>
      </c>
      <c r="H1426">
        <f>+SUMIFS(inv!$D$1:$D$1200,inv!$A$1:$A$1200,$B1426,inv!$T$1:$T$1200,$A1426,inv!$U$1:$U$1200,'DIAS DE INVENTARIO TAT'!H$1)</f>
        <v>0</v>
      </c>
      <c r="I1426">
        <f>+SUMIFS(inv!$D$1:$D$1200,inv!$A$1:$A$1200,$B1426,inv!$T$1:$T$1200,$A1426,inv!$U$1:$U$1200,'DIAS DE INVENTARIO TAT'!I$1)</f>
        <v>0</v>
      </c>
      <c r="J1426">
        <f>+SUMIFS(inv!$D$1:$D$1200,inv!$A$1:$A$1200,$B1426,inv!$T$1:$T$1200,$A1426,inv!$U$1:$U$1200,'DIAS DE INVENTARIO TAT'!J$1)</f>
        <v>0</v>
      </c>
      <c r="K1426">
        <f>+SUMIFS(inv!$D$1:$D$1200,inv!$A$1:$A$1200,$B1426,inv!$T$1:$T$1200,$A1426,inv!$U$1:$U$1200,'DIAS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+SUMIFS(inv!$D$1:$D$1200,inv!$A$1:$A$1200,$B1427,inv!$T$1:$T$1200,$A1427,inv!$U$1:$U$1200,'DIAS DE INVENTARIO TAT'!E$1)</f>
        <v>0</v>
      </c>
      <c r="F1427">
        <f>+SUMIFS(inv!$D$1:$D$1200,inv!$A$1:$A$1200,$B1427,inv!$T$1:$T$1200,$A1427,inv!$U$1:$U$1200,'DIAS DE INVENTARIO TAT'!F$1)</f>
        <v>0</v>
      </c>
      <c r="G1427">
        <f>+SUMIFS(inv!$D$1:$D$1200,inv!$A$1:$A$1200,$B1427,inv!$T$1:$T$1200,$A1427,inv!$U$1:$U$1200,'DIAS DE INVENTARIO TAT'!G$1)</f>
        <v>0</v>
      </c>
      <c r="H1427">
        <f>+SUMIFS(inv!$D$1:$D$1200,inv!$A$1:$A$1200,$B1427,inv!$T$1:$T$1200,$A1427,inv!$U$1:$U$1200,'DIAS DE INVENTARIO TAT'!H$1)</f>
        <v>0</v>
      </c>
      <c r="I1427">
        <f>+SUMIFS(inv!$D$1:$D$1200,inv!$A$1:$A$1200,$B1427,inv!$T$1:$T$1200,$A1427,inv!$U$1:$U$1200,'DIAS DE INVENTARIO TAT'!I$1)</f>
        <v>0</v>
      </c>
      <c r="J1427">
        <f>+SUMIFS(inv!$D$1:$D$1200,inv!$A$1:$A$1200,$B1427,inv!$T$1:$T$1200,$A1427,inv!$U$1:$U$1200,'DIAS DE INVENTARIO TAT'!J$1)</f>
        <v>0</v>
      </c>
      <c r="K1427">
        <f>+SUMIFS(inv!$D$1:$D$1200,inv!$A$1:$A$1200,$B1427,inv!$T$1:$T$1200,$A1427,inv!$U$1:$U$1200,'DIAS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+SUMIFS(inv!$D$1:$D$1200,inv!$A$1:$A$1200,$B1428,inv!$T$1:$T$1200,$A1428,inv!$U$1:$U$1200,'DIAS DE INVENTARIO TAT'!E$1)</f>
        <v>0</v>
      </c>
      <c r="F1428">
        <f>+SUMIFS(inv!$D$1:$D$1200,inv!$A$1:$A$1200,$B1428,inv!$T$1:$T$1200,$A1428,inv!$U$1:$U$1200,'DIAS DE INVENTARIO TAT'!F$1)</f>
        <v>0</v>
      </c>
      <c r="G1428">
        <f>+SUMIFS(inv!$D$1:$D$1200,inv!$A$1:$A$1200,$B1428,inv!$T$1:$T$1200,$A1428,inv!$U$1:$U$1200,'DIAS DE INVENTARIO TAT'!G$1)</f>
        <v>90</v>
      </c>
      <c r="H1428">
        <f>+SUMIFS(inv!$D$1:$D$1200,inv!$A$1:$A$1200,$B1428,inv!$T$1:$T$1200,$A1428,inv!$U$1:$U$1200,'DIAS DE INVENTARIO TAT'!H$1)</f>
        <v>0</v>
      </c>
      <c r="I1428">
        <f>+SUMIFS(inv!$D$1:$D$1200,inv!$A$1:$A$1200,$B1428,inv!$T$1:$T$1200,$A1428,inv!$U$1:$U$1200,'DIAS DE INVENTARIO TAT'!I$1)</f>
        <v>0</v>
      </c>
      <c r="J1428">
        <f>+SUMIFS(inv!$D$1:$D$1200,inv!$A$1:$A$1200,$B1428,inv!$T$1:$T$1200,$A1428,inv!$U$1:$U$1200,'DIAS DE INVENTARIO TAT'!J$1)</f>
        <v>0</v>
      </c>
      <c r="K1428">
        <f>+SUMIFS(inv!$D$1:$D$1200,inv!$A$1:$A$1200,$B1428,inv!$T$1:$T$1200,$A1428,inv!$U$1:$U$1200,'DIAS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+SUMIFS(inv!$D$1:$D$1200,inv!$A$1:$A$1200,$B1429,inv!$T$1:$T$1200,$A1429,inv!$U$1:$U$1200,'DIAS DE INVENTARIO TAT'!E$1)</f>
        <v>0</v>
      </c>
      <c r="F1429">
        <f>+SUMIFS(inv!$D$1:$D$1200,inv!$A$1:$A$1200,$B1429,inv!$T$1:$T$1200,$A1429,inv!$U$1:$U$1200,'DIAS DE INVENTARIO TAT'!F$1)</f>
        <v>0</v>
      </c>
      <c r="G1429">
        <f>+SUMIFS(inv!$D$1:$D$1200,inv!$A$1:$A$1200,$B1429,inv!$T$1:$T$1200,$A1429,inv!$U$1:$U$1200,'DIAS DE INVENTARIO TAT'!G$1)</f>
        <v>330</v>
      </c>
      <c r="H1429">
        <f>+SUMIFS(inv!$D$1:$D$1200,inv!$A$1:$A$1200,$B1429,inv!$T$1:$T$1200,$A1429,inv!$U$1:$U$1200,'DIAS DE INVENTARIO TAT'!H$1)</f>
        <v>0</v>
      </c>
      <c r="I1429">
        <f>+SUMIFS(inv!$D$1:$D$1200,inv!$A$1:$A$1200,$B1429,inv!$T$1:$T$1200,$A1429,inv!$U$1:$U$1200,'DIAS DE INVENTARIO TAT'!I$1)</f>
        <v>0</v>
      </c>
      <c r="J1429">
        <f>+SUMIFS(inv!$D$1:$D$1200,inv!$A$1:$A$1200,$B1429,inv!$T$1:$T$1200,$A1429,inv!$U$1:$U$1200,'DIAS DE INVENTARIO TAT'!J$1)</f>
        <v>0</v>
      </c>
      <c r="K1429">
        <f>+SUMIFS(inv!$D$1:$D$1200,inv!$A$1:$A$1200,$B1429,inv!$T$1:$T$1200,$A1429,inv!$U$1:$U$1200,'DIAS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+SUMIFS(inv!$D$1:$D$1200,inv!$A$1:$A$1200,$B1430,inv!$T$1:$T$1200,$A1430,inv!$U$1:$U$1200,'DIAS DE INVENTARIO TAT'!E$1)</f>
        <v>0</v>
      </c>
      <c r="F1430">
        <f>+SUMIFS(inv!$D$1:$D$1200,inv!$A$1:$A$1200,$B1430,inv!$T$1:$T$1200,$A1430,inv!$U$1:$U$1200,'DIAS DE INVENTARIO TAT'!F$1)</f>
        <v>0</v>
      </c>
      <c r="G1430">
        <f>+SUMIFS(inv!$D$1:$D$1200,inv!$A$1:$A$1200,$B1430,inv!$T$1:$T$1200,$A1430,inv!$U$1:$U$1200,'DIAS DE INVENTARIO TAT'!G$1)</f>
        <v>0</v>
      </c>
      <c r="H1430">
        <f>+SUMIFS(inv!$D$1:$D$1200,inv!$A$1:$A$1200,$B1430,inv!$T$1:$T$1200,$A1430,inv!$U$1:$U$1200,'DIAS DE INVENTARIO TAT'!H$1)</f>
        <v>0</v>
      </c>
      <c r="I1430">
        <f>+SUMIFS(inv!$D$1:$D$1200,inv!$A$1:$A$1200,$B1430,inv!$T$1:$T$1200,$A1430,inv!$U$1:$U$1200,'DIAS DE INVENTARIO TAT'!I$1)</f>
        <v>0</v>
      </c>
      <c r="J1430">
        <f>+SUMIFS(inv!$D$1:$D$1200,inv!$A$1:$A$1200,$B1430,inv!$T$1:$T$1200,$A1430,inv!$U$1:$U$1200,'DIAS DE INVENTARIO TAT'!J$1)</f>
        <v>0</v>
      </c>
      <c r="K1430">
        <f>+SUMIFS(inv!$D$1:$D$1200,inv!$A$1:$A$1200,$B1430,inv!$T$1:$T$1200,$A1430,inv!$U$1:$U$1200,'DIAS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+SUMIFS(inv!$D$1:$D$1200,inv!$A$1:$A$1200,$B1431,inv!$T$1:$T$1200,$A1431,inv!$U$1:$U$1200,'DIAS DE INVENTARIO TAT'!E$1)</f>
        <v>0</v>
      </c>
      <c r="F1431">
        <f>+SUMIFS(inv!$D$1:$D$1200,inv!$A$1:$A$1200,$B1431,inv!$T$1:$T$1200,$A1431,inv!$U$1:$U$1200,'DIAS DE INVENTARIO TAT'!F$1)</f>
        <v>0</v>
      </c>
      <c r="G1431">
        <f>+SUMIFS(inv!$D$1:$D$1200,inv!$A$1:$A$1200,$B1431,inv!$T$1:$T$1200,$A1431,inv!$U$1:$U$1200,'DIAS DE INVENTARIO TAT'!G$1)</f>
        <v>0</v>
      </c>
      <c r="H1431">
        <f>+SUMIFS(inv!$D$1:$D$1200,inv!$A$1:$A$1200,$B1431,inv!$T$1:$T$1200,$A1431,inv!$U$1:$U$1200,'DIAS DE INVENTARIO TAT'!H$1)</f>
        <v>0</v>
      </c>
      <c r="I1431">
        <f>+SUMIFS(inv!$D$1:$D$1200,inv!$A$1:$A$1200,$B1431,inv!$T$1:$T$1200,$A1431,inv!$U$1:$U$1200,'DIAS DE INVENTARIO TAT'!I$1)</f>
        <v>0</v>
      </c>
      <c r="J1431">
        <f>+SUMIFS(inv!$D$1:$D$1200,inv!$A$1:$A$1200,$B1431,inv!$T$1:$T$1200,$A1431,inv!$U$1:$U$1200,'DIAS DE INVENTARIO TAT'!J$1)</f>
        <v>0</v>
      </c>
      <c r="K1431">
        <f>+SUMIFS(inv!$D$1:$D$1200,inv!$A$1:$A$1200,$B1431,inv!$T$1:$T$1200,$A1431,inv!$U$1:$U$1200,'DIAS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+SUMIFS(inv!$D$1:$D$1200,inv!$A$1:$A$1200,$B1432,inv!$T$1:$T$1200,$A1432,inv!$U$1:$U$1200,'DIAS DE INVENTARIO TAT'!E$1)</f>
        <v>0</v>
      </c>
      <c r="F1432">
        <f>+SUMIFS(inv!$D$1:$D$1200,inv!$A$1:$A$1200,$B1432,inv!$T$1:$T$1200,$A1432,inv!$U$1:$U$1200,'DIAS DE INVENTARIO TAT'!F$1)</f>
        <v>0</v>
      </c>
      <c r="G1432">
        <f>+SUMIFS(inv!$D$1:$D$1200,inv!$A$1:$A$1200,$B1432,inv!$T$1:$T$1200,$A1432,inv!$U$1:$U$1200,'DIAS DE INVENTARIO TAT'!G$1)</f>
        <v>0</v>
      </c>
      <c r="H1432">
        <f>+SUMIFS(inv!$D$1:$D$1200,inv!$A$1:$A$1200,$B1432,inv!$T$1:$T$1200,$A1432,inv!$U$1:$U$1200,'DIAS DE INVENTARIO TAT'!H$1)</f>
        <v>0</v>
      </c>
      <c r="I1432">
        <f>+SUMIFS(inv!$D$1:$D$1200,inv!$A$1:$A$1200,$B1432,inv!$T$1:$T$1200,$A1432,inv!$U$1:$U$1200,'DIAS DE INVENTARIO TAT'!I$1)</f>
        <v>0</v>
      </c>
      <c r="J1432">
        <f>+SUMIFS(inv!$D$1:$D$1200,inv!$A$1:$A$1200,$B1432,inv!$T$1:$T$1200,$A1432,inv!$U$1:$U$1200,'DIAS DE INVENTARIO TAT'!J$1)</f>
        <v>0</v>
      </c>
      <c r="K1432">
        <f>+SUMIFS(inv!$D$1:$D$1200,inv!$A$1:$A$1200,$B1432,inv!$T$1:$T$1200,$A1432,inv!$U$1:$U$1200,'DIAS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+SUMIFS(inv!$D$1:$D$1200,inv!$A$1:$A$1200,$B1433,inv!$T$1:$T$1200,$A1433,inv!$U$1:$U$1200,'DIAS DE INVENTARIO TAT'!E$1)</f>
        <v>0</v>
      </c>
      <c r="F1433">
        <f>+SUMIFS(inv!$D$1:$D$1200,inv!$A$1:$A$1200,$B1433,inv!$T$1:$T$1200,$A1433,inv!$U$1:$U$1200,'DIAS DE INVENTARIO TAT'!F$1)</f>
        <v>0</v>
      </c>
      <c r="G1433">
        <f>+SUMIFS(inv!$D$1:$D$1200,inv!$A$1:$A$1200,$B1433,inv!$T$1:$T$1200,$A1433,inv!$U$1:$U$1200,'DIAS DE INVENTARIO TAT'!G$1)</f>
        <v>0</v>
      </c>
      <c r="H1433">
        <f>+SUMIFS(inv!$D$1:$D$1200,inv!$A$1:$A$1200,$B1433,inv!$T$1:$T$1200,$A1433,inv!$U$1:$U$1200,'DIAS DE INVENTARIO TAT'!H$1)</f>
        <v>0</v>
      </c>
      <c r="I1433">
        <f>+SUMIFS(inv!$D$1:$D$1200,inv!$A$1:$A$1200,$B1433,inv!$T$1:$T$1200,$A1433,inv!$U$1:$U$1200,'DIAS DE INVENTARIO TAT'!I$1)</f>
        <v>0</v>
      </c>
      <c r="J1433">
        <f>+SUMIFS(inv!$D$1:$D$1200,inv!$A$1:$A$1200,$B1433,inv!$T$1:$T$1200,$A1433,inv!$U$1:$U$1200,'DIAS DE INVENTARIO TAT'!J$1)</f>
        <v>0</v>
      </c>
      <c r="K1433">
        <f>+SUMIFS(inv!$D$1:$D$1200,inv!$A$1:$A$1200,$B1433,inv!$T$1:$T$1200,$A1433,inv!$U$1:$U$1200,'DIAS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+SUMIFS(inv!$D$1:$D$1200,inv!$A$1:$A$1200,$B1434,inv!$T$1:$T$1200,$A1434,inv!$U$1:$U$1200,'DIAS DE INVENTARIO TAT'!E$1)</f>
        <v>0</v>
      </c>
      <c r="F1434">
        <f>+SUMIFS(inv!$D$1:$D$1200,inv!$A$1:$A$1200,$B1434,inv!$T$1:$T$1200,$A1434,inv!$U$1:$U$1200,'DIAS DE INVENTARIO TAT'!F$1)</f>
        <v>0</v>
      </c>
      <c r="G1434">
        <f>+SUMIFS(inv!$D$1:$D$1200,inv!$A$1:$A$1200,$B1434,inv!$T$1:$T$1200,$A1434,inv!$U$1:$U$1200,'DIAS DE INVENTARIO TAT'!G$1)</f>
        <v>0</v>
      </c>
      <c r="H1434">
        <f>+SUMIFS(inv!$D$1:$D$1200,inv!$A$1:$A$1200,$B1434,inv!$T$1:$T$1200,$A1434,inv!$U$1:$U$1200,'DIAS DE INVENTARIO TAT'!H$1)</f>
        <v>0</v>
      </c>
      <c r="I1434">
        <f>+SUMIFS(inv!$D$1:$D$1200,inv!$A$1:$A$1200,$B1434,inv!$T$1:$T$1200,$A1434,inv!$U$1:$U$1200,'DIAS DE INVENTARIO TAT'!I$1)</f>
        <v>0</v>
      </c>
      <c r="J1434">
        <f>+SUMIFS(inv!$D$1:$D$1200,inv!$A$1:$A$1200,$B1434,inv!$T$1:$T$1200,$A1434,inv!$U$1:$U$1200,'DIAS DE INVENTARIO TAT'!J$1)</f>
        <v>0</v>
      </c>
      <c r="K1434">
        <f>+SUMIFS(inv!$D$1:$D$1200,inv!$A$1:$A$1200,$B1434,inv!$T$1:$T$1200,$A1434,inv!$U$1:$U$1200,'DIAS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+SUMIFS(inv!$D$1:$D$1200,inv!$A$1:$A$1200,$B1435,inv!$T$1:$T$1200,$A1435,inv!$U$1:$U$1200,'DIAS DE INVENTARIO TAT'!E$1)</f>
        <v>0</v>
      </c>
      <c r="F1435">
        <f>+SUMIFS(inv!$D$1:$D$1200,inv!$A$1:$A$1200,$B1435,inv!$T$1:$T$1200,$A1435,inv!$U$1:$U$1200,'DIAS DE INVENTARIO TAT'!F$1)</f>
        <v>0</v>
      </c>
      <c r="G1435">
        <f>+SUMIFS(inv!$D$1:$D$1200,inv!$A$1:$A$1200,$B1435,inv!$T$1:$T$1200,$A1435,inv!$U$1:$U$1200,'DIAS DE INVENTARIO TAT'!G$1)</f>
        <v>0</v>
      </c>
      <c r="H1435">
        <f>+SUMIFS(inv!$D$1:$D$1200,inv!$A$1:$A$1200,$B1435,inv!$T$1:$T$1200,$A1435,inv!$U$1:$U$1200,'DIAS DE INVENTARIO TAT'!H$1)</f>
        <v>0</v>
      </c>
      <c r="I1435">
        <f>+SUMIFS(inv!$D$1:$D$1200,inv!$A$1:$A$1200,$B1435,inv!$T$1:$T$1200,$A1435,inv!$U$1:$U$1200,'DIAS DE INVENTARIO TAT'!I$1)</f>
        <v>0</v>
      </c>
      <c r="J1435">
        <f>+SUMIFS(inv!$D$1:$D$1200,inv!$A$1:$A$1200,$B1435,inv!$T$1:$T$1200,$A1435,inv!$U$1:$U$1200,'DIAS DE INVENTARIO TAT'!J$1)</f>
        <v>0</v>
      </c>
      <c r="K1435">
        <f>+SUMIFS(inv!$D$1:$D$1200,inv!$A$1:$A$1200,$B1435,inv!$T$1:$T$1200,$A1435,inv!$U$1:$U$1200,'DIAS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+SUMIFS(inv!$D$1:$D$1200,inv!$A$1:$A$1200,$B1436,inv!$T$1:$T$1200,$A1436,inv!$U$1:$U$1200,'DIAS DE INVENTARIO TAT'!E$1)</f>
        <v>0</v>
      </c>
      <c r="F1436">
        <f>+SUMIFS(inv!$D$1:$D$1200,inv!$A$1:$A$1200,$B1436,inv!$T$1:$T$1200,$A1436,inv!$U$1:$U$1200,'DIAS DE INVENTARIO TAT'!F$1)</f>
        <v>0</v>
      </c>
      <c r="G1436">
        <f>+SUMIFS(inv!$D$1:$D$1200,inv!$A$1:$A$1200,$B1436,inv!$T$1:$T$1200,$A1436,inv!$U$1:$U$1200,'DIAS DE INVENTARIO TAT'!G$1)</f>
        <v>0</v>
      </c>
      <c r="H1436">
        <f>+SUMIFS(inv!$D$1:$D$1200,inv!$A$1:$A$1200,$B1436,inv!$T$1:$T$1200,$A1436,inv!$U$1:$U$1200,'DIAS DE INVENTARIO TAT'!H$1)</f>
        <v>0</v>
      </c>
      <c r="I1436">
        <f>+SUMIFS(inv!$D$1:$D$1200,inv!$A$1:$A$1200,$B1436,inv!$T$1:$T$1200,$A1436,inv!$U$1:$U$1200,'DIAS DE INVENTARIO TAT'!I$1)</f>
        <v>0</v>
      </c>
      <c r="J1436">
        <f>+SUMIFS(inv!$D$1:$D$1200,inv!$A$1:$A$1200,$B1436,inv!$T$1:$T$1200,$A1436,inv!$U$1:$U$1200,'DIAS DE INVENTARIO TAT'!J$1)</f>
        <v>0</v>
      </c>
      <c r="K1436">
        <f>+SUMIFS(inv!$D$1:$D$1200,inv!$A$1:$A$1200,$B1436,inv!$T$1:$T$1200,$A1436,inv!$U$1:$U$1200,'DIAS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+SUMIFS(inv!$D$1:$D$1200,inv!$A$1:$A$1200,$B1437,inv!$T$1:$T$1200,$A1437,inv!$U$1:$U$1200,'DIAS DE INVENTARIO TAT'!E$1)</f>
        <v>0</v>
      </c>
      <c r="F1437">
        <f>+SUMIFS(inv!$D$1:$D$1200,inv!$A$1:$A$1200,$B1437,inv!$T$1:$T$1200,$A1437,inv!$U$1:$U$1200,'DIAS DE INVENTARIO TAT'!F$1)</f>
        <v>0</v>
      </c>
      <c r="G1437">
        <f>+SUMIFS(inv!$D$1:$D$1200,inv!$A$1:$A$1200,$B1437,inv!$T$1:$T$1200,$A1437,inv!$U$1:$U$1200,'DIAS DE INVENTARIO TAT'!G$1)</f>
        <v>0</v>
      </c>
      <c r="H1437">
        <f>+SUMIFS(inv!$D$1:$D$1200,inv!$A$1:$A$1200,$B1437,inv!$T$1:$T$1200,$A1437,inv!$U$1:$U$1200,'DIAS DE INVENTARIO TAT'!H$1)</f>
        <v>0</v>
      </c>
      <c r="I1437">
        <f>+SUMIFS(inv!$D$1:$D$1200,inv!$A$1:$A$1200,$B1437,inv!$T$1:$T$1200,$A1437,inv!$U$1:$U$1200,'DIAS DE INVENTARIO TAT'!I$1)</f>
        <v>0</v>
      </c>
      <c r="J1437">
        <f>+SUMIFS(inv!$D$1:$D$1200,inv!$A$1:$A$1200,$B1437,inv!$T$1:$T$1200,$A1437,inv!$U$1:$U$1200,'DIAS DE INVENTARIO TAT'!J$1)</f>
        <v>0</v>
      </c>
      <c r="K1437">
        <f>+SUMIFS(inv!$D$1:$D$1200,inv!$A$1:$A$1200,$B1437,inv!$T$1:$T$1200,$A1437,inv!$U$1:$U$1200,'DIAS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+SUMIFS(inv!$D$1:$D$1200,inv!$A$1:$A$1200,$B1438,inv!$T$1:$T$1200,$A1438,inv!$U$1:$U$1200,'DIAS DE INVENTARIO TAT'!E$1)</f>
        <v>0</v>
      </c>
      <c r="F1438">
        <f>+SUMIFS(inv!$D$1:$D$1200,inv!$A$1:$A$1200,$B1438,inv!$T$1:$T$1200,$A1438,inv!$U$1:$U$1200,'DIAS DE INVENTARIO TAT'!F$1)</f>
        <v>0</v>
      </c>
      <c r="G1438">
        <f>+SUMIFS(inv!$D$1:$D$1200,inv!$A$1:$A$1200,$B1438,inv!$T$1:$T$1200,$A1438,inv!$U$1:$U$1200,'DIAS DE INVENTARIO TAT'!G$1)</f>
        <v>0</v>
      </c>
      <c r="H1438">
        <f>+SUMIFS(inv!$D$1:$D$1200,inv!$A$1:$A$1200,$B1438,inv!$T$1:$T$1200,$A1438,inv!$U$1:$U$1200,'DIAS DE INVENTARIO TAT'!H$1)</f>
        <v>0</v>
      </c>
      <c r="I1438">
        <f>+SUMIFS(inv!$D$1:$D$1200,inv!$A$1:$A$1200,$B1438,inv!$T$1:$T$1200,$A1438,inv!$U$1:$U$1200,'DIAS DE INVENTARIO TAT'!I$1)</f>
        <v>0</v>
      </c>
      <c r="J1438">
        <f>+SUMIFS(inv!$D$1:$D$1200,inv!$A$1:$A$1200,$B1438,inv!$T$1:$T$1200,$A1438,inv!$U$1:$U$1200,'DIAS DE INVENTARIO TAT'!J$1)</f>
        <v>0</v>
      </c>
      <c r="K1438">
        <f>+SUMIFS(inv!$D$1:$D$1200,inv!$A$1:$A$1200,$B1438,inv!$T$1:$T$1200,$A1438,inv!$U$1:$U$1200,'DIAS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+SUMIFS(inv!$D$1:$D$1200,inv!$A$1:$A$1200,$B1439,inv!$T$1:$T$1200,$A1439,inv!$U$1:$U$1200,'DIAS DE INVENTARIO TAT'!E$1)</f>
        <v>0</v>
      </c>
      <c r="F1439">
        <f>+SUMIFS(inv!$D$1:$D$1200,inv!$A$1:$A$1200,$B1439,inv!$T$1:$T$1200,$A1439,inv!$U$1:$U$1200,'DIAS DE INVENTARIO TAT'!F$1)</f>
        <v>0</v>
      </c>
      <c r="G1439">
        <f>+SUMIFS(inv!$D$1:$D$1200,inv!$A$1:$A$1200,$B1439,inv!$T$1:$T$1200,$A1439,inv!$U$1:$U$1200,'DIAS DE INVENTARIO TAT'!G$1)</f>
        <v>0</v>
      </c>
      <c r="H1439">
        <f>+SUMIFS(inv!$D$1:$D$1200,inv!$A$1:$A$1200,$B1439,inv!$T$1:$T$1200,$A1439,inv!$U$1:$U$1200,'DIAS DE INVENTARIO TAT'!H$1)</f>
        <v>0</v>
      </c>
      <c r="I1439">
        <f>+SUMIFS(inv!$D$1:$D$1200,inv!$A$1:$A$1200,$B1439,inv!$T$1:$T$1200,$A1439,inv!$U$1:$U$1200,'DIAS DE INVENTARIO TAT'!I$1)</f>
        <v>0</v>
      </c>
      <c r="J1439">
        <f>+SUMIFS(inv!$D$1:$D$1200,inv!$A$1:$A$1200,$B1439,inv!$T$1:$T$1200,$A1439,inv!$U$1:$U$1200,'DIAS DE INVENTARIO TAT'!J$1)</f>
        <v>0</v>
      </c>
      <c r="K1439">
        <f>+SUMIFS(inv!$D$1:$D$1200,inv!$A$1:$A$1200,$B1439,inv!$T$1:$T$1200,$A1439,inv!$U$1:$U$1200,'DIAS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+SUMIFS(inv!$D$1:$D$1200,inv!$A$1:$A$1200,$B1440,inv!$T$1:$T$1200,$A1440,inv!$U$1:$U$1200,'DIAS DE INVENTARIO TAT'!E$1)</f>
        <v>0</v>
      </c>
      <c r="F1440">
        <f>+SUMIFS(inv!$D$1:$D$1200,inv!$A$1:$A$1200,$B1440,inv!$T$1:$T$1200,$A1440,inv!$U$1:$U$1200,'DIAS DE INVENTARIO TAT'!F$1)</f>
        <v>0</v>
      </c>
      <c r="G1440">
        <f>+SUMIFS(inv!$D$1:$D$1200,inv!$A$1:$A$1200,$B1440,inv!$T$1:$T$1200,$A1440,inv!$U$1:$U$1200,'DIAS DE INVENTARIO TAT'!G$1)</f>
        <v>0</v>
      </c>
      <c r="H1440">
        <f>+SUMIFS(inv!$D$1:$D$1200,inv!$A$1:$A$1200,$B1440,inv!$T$1:$T$1200,$A1440,inv!$U$1:$U$1200,'DIAS DE INVENTARIO TAT'!H$1)</f>
        <v>0</v>
      </c>
      <c r="I1440">
        <f>+SUMIFS(inv!$D$1:$D$1200,inv!$A$1:$A$1200,$B1440,inv!$T$1:$T$1200,$A1440,inv!$U$1:$U$1200,'DIAS DE INVENTARIO TAT'!I$1)</f>
        <v>0</v>
      </c>
      <c r="J1440">
        <f>+SUMIFS(inv!$D$1:$D$1200,inv!$A$1:$A$1200,$B1440,inv!$T$1:$T$1200,$A1440,inv!$U$1:$U$1200,'DIAS DE INVENTARIO TAT'!J$1)</f>
        <v>0</v>
      </c>
      <c r="K1440">
        <f>+SUMIFS(inv!$D$1:$D$1200,inv!$A$1:$A$1200,$B1440,inv!$T$1:$T$1200,$A1440,inv!$U$1:$U$1200,'DIAS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+SUMIFS(inv!$D$1:$D$1200,inv!$A$1:$A$1200,$B1441,inv!$T$1:$T$1200,$A1441,inv!$U$1:$U$1200,'DIAS DE INVENTARIO TAT'!E$1)</f>
        <v>0</v>
      </c>
      <c r="F1441">
        <f>+SUMIFS(inv!$D$1:$D$1200,inv!$A$1:$A$1200,$B1441,inv!$T$1:$T$1200,$A1441,inv!$U$1:$U$1200,'DIAS DE INVENTARIO TAT'!F$1)</f>
        <v>0</v>
      </c>
      <c r="G1441">
        <f>+SUMIFS(inv!$D$1:$D$1200,inv!$A$1:$A$1200,$B1441,inv!$T$1:$T$1200,$A1441,inv!$U$1:$U$1200,'DIAS DE INVENTARIO TAT'!G$1)</f>
        <v>0</v>
      </c>
      <c r="H1441">
        <f>+SUMIFS(inv!$D$1:$D$1200,inv!$A$1:$A$1200,$B1441,inv!$T$1:$T$1200,$A1441,inv!$U$1:$U$1200,'DIAS DE INVENTARIO TAT'!H$1)</f>
        <v>0</v>
      </c>
      <c r="I1441">
        <f>+SUMIFS(inv!$D$1:$D$1200,inv!$A$1:$A$1200,$B1441,inv!$T$1:$T$1200,$A1441,inv!$U$1:$U$1200,'DIAS DE INVENTARIO TAT'!I$1)</f>
        <v>0</v>
      </c>
      <c r="J1441">
        <f>+SUMIFS(inv!$D$1:$D$1200,inv!$A$1:$A$1200,$B1441,inv!$T$1:$T$1200,$A1441,inv!$U$1:$U$1200,'DIAS DE INVENTARIO TAT'!J$1)</f>
        <v>0</v>
      </c>
      <c r="K1441">
        <f>+SUMIFS(inv!$D$1:$D$1200,inv!$A$1:$A$1200,$B1441,inv!$T$1:$T$1200,$A1441,inv!$U$1:$U$1200,'DIAS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+SUMIFS(inv!$D$1:$D$1200,inv!$A$1:$A$1200,$B1442,inv!$T$1:$T$1200,$A1442,inv!$U$1:$U$1200,'DIAS DE INVENTARIO TAT'!E$1)</f>
        <v>0</v>
      </c>
      <c r="F1442">
        <f>+SUMIFS(inv!$D$1:$D$1200,inv!$A$1:$A$1200,$B1442,inv!$T$1:$T$1200,$A1442,inv!$U$1:$U$1200,'DIAS DE INVENTARIO TAT'!F$1)</f>
        <v>0</v>
      </c>
      <c r="G1442">
        <f>+SUMIFS(inv!$D$1:$D$1200,inv!$A$1:$A$1200,$B1442,inv!$T$1:$T$1200,$A1442,inv!$U$1:$U$1200,'DIAS DE INVENTARIO TAT'!G$1)</f>
        <v>0</v>
      </c>
      <c r="H1442">
        <f>+SUMIFS(inv!$D$1:$D$1200,inv!$A$1:$A$1200,$B1442,inv!$T$1:$T$1200,$A1442,inv!$U$1:$U$1200,'DIAS DE INVENTARIO TAT'!H$1)</f>
        <v>0</v>
      </c>
      <c r="I1442">
        <f>+SUMIFS(inv!$D$1:$D$1200,inv!$A$1:$A$1200,$B1442,inv!$T$1:$T$1200,$A1442,inv!$U$1:$U$1200,'DIAS DE INVENTARIO TAT'!I$1)</f>
        <v>0</v>
      </c>
      <c r="J1442">
        <f>+SUMIFS(inv!$D$1:$D$1200,inv!$A$1:$A$1200,$B1442,inv!$T$1:$T$1200,$A1442,inv!$U$1:$U$1200,'DIAS DE INVENTARIO TAT'!J$1)</f>
        <v>0</v>
      </c>
      <c r="K1442">
        <f>+SUMIFS(inv!$D$1:$D$1200,inv!$A$1:$A$1200,$B1442,inv!$T$1:$T$1200,$A1442,inv!$U$1:$U$1200,'DIAS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+SUMIFS(inv!$D$1:$D$1200,inv!$A$1:$A$1200,$B1443,inv!$T$1:$T$1200,$A1443,inv!$U$1:$U$1200,'DIAS DE INVENTARIO TAT'!E$1)</f>
        <v>0</v>
      </c>
      <c r="F1443">
        <f>+SUMIFS(inv!$D$1:$D$1200,inv!$A$1:$A$1200,$B1443,inv!$T$1:$T$1200,$A1443,inv!$U$1:$U$1200,'DIAS DE INVENTARIO TAT'!F$1)</f>
        <v>0</v>
      </c>
      <c r="G1443">
        <f>+SUMIFS(inv!$D$1:$D$1200,inv!$A$1:$A$1200,$B1443,inv!$T$1:$T$1200,$A1443,inv!$U$1:$U$1200,'DIAS DE INVENTARIO TAT'!G$1)</f>
        <v>0</v>
      </c>
      <c r="H1443">
        <f>+SUMIFS(inv!$D$1:$D$1200,inv!$A$1:$A$1200,$B1443,inv!$T$1:$T$1200,$A1443,inv!$U$1:$U$1200,'DIAS DE INVENTARIO TAT'!H$1)</f>
        <v>0</v>
      </c>
      <c r="I1443">
        <f>+SUMIFS(inv!$D$1:$D$1200,inv!$A$1:$A$1200,$B1443,inv!$T$1:$T$1200,$A1443,inv!$U$1:$U$1200,'DIAS DE INVENTARIO TAT'!I$1)</f>
        <v>0</v>
      </c>
      <c r="J1443">
        <f>+SUMIFS(inv!$D$1:$D$1200,inv!$A$1:$A$1200,$B1443,inv!$T$1:$T$1200,$A1443,inv!$U$1:$U$1200,'DIAS DE INVENTARIO TAT'!J$1)</f>
        <v>0</v>
      </c>
      <c r="K1443">
        <f>+SUMIFS(inv!$D$1:$D$1200,inv!$A$1:$A$1200,$B1443,inv!$T$1:$T$1200,$A1443,inv!$U$1:$U$1200,'DIAS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+SUMIFS(inv!$D$1:$D$1200,inv!$A$1:$A$1200,$B1444,inv!$T$1:$T$1200,$A1444,inv!$U$1:$U$1200,'DIAS DE INVENTARIO TAT'!E$1)</f>
        <v>0</v>
      </c>
      <c r="F1444">
        <f>+SUMIFS(inv!$D$1:$D$1200,inv!$A$1:$A$1200,$B1444,inv!$T$1:$T$1200,$A1444,inv!$U$1:$U$1200,'DIAS DE INVENTARIO TAT'!F$1)</f>
        <v>0</v>
      </c>
      <c r="G1444">
        <f>+SUMIFS(inv!$D$1:$D$1200,inv!$A$1:$A$1200,$B1444,inv!$T$1:$T$1200,$A1444,inv!$U$1:$U$1200,'DIAS DE INVENTARIO TAT'!G$1)</f>
        <v>0</v>
      </c>
      <c r="H1444">
        <f>+SUMIFS(inv!$D$1:$D$1200,inv!$A$1:$A$1200,$B1444,inv!$T$1:$T$1200,$A1444,inv!$U$1:$U$1200,'DIAS DE INVENTARIO TAT'!H$1)</f>
        <v>0</v>
      </c>
      <c r="I1444">
        <f>+SUMIFS(inv!$D$1:$D$1200,inv!$A$1:$A$1200,$B1444,inv!$T$1:$T$1200,$A1444,inv!$U$1:$U$1200,'DIAS DE INVENTARIO TAT'!I$1)</f>
        <v>0</v>
      </c>
      <c r="J1444">
        <f>+SUMIFS(inv!$D$1:$D$1200,inv!$A$1:$A$1200,$B1444,inv!$T$1:$T$1200,$A1444,inv!$U$1:$U$1200,'DIAS DE INVENTARIO TAT'!J$1)</f>
        <v>0</v>
      </c>
      <c r="K1444">
        <f>+SUMIFS(inv!$D$1:$D$1200,inv!$A$1:$A$1200,$B1444,inv!$T$1:$T$1200,$A1444,inv!$U$1:$U$1200,'DIAS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+SUMIFS(inv!$D$1:$D$1200,inv!$A$1:$A$1200,$B1445,inv!$T$1:$T$1200,$A1445,inv!$U$1:$U$1200,'DIAS DE INVENTARIO TAT'!E$1)</f>
        <v>0</v>
      </c>
      <c r="F1445">
        <f>+SUMIFS(inv!$D$1:$D$1200,inv!$A$1:$A$1200,$B1445,inv!$T$1:$T$1200,$A1445,inv!$U$1:$U$1200,'DIAS DE INVENTARIO TAT'!F$1)</f>
        <v>0</v>
      </c>
      <c r="G1445">
        <f>+SUMIFS(inv!$D$1:$D$1200,inv!$A$1:$A$1200,$B1445,inv!$T$1:$T$1200,$A1445,inv!$U$1:$U$1200,'DIAS DE INVENTARIO TAT'!G$1)</f>
        <v>0</v>
      </c>
      <c r="H1445">
        <f>+SUMIFS(inv!$D$1:$D$1200,inv!$A$1:$A$1200,$B1445,inv!$T$1:$T$1200,$A1445,inv!$U$1:$U$1200,'DIAS DE INVENTARIO TAT'!H$1)</f>
        <v>0</v>
      </c>
      <c r="I1445">
        <f>+SUMIFS(inv!$D$1:$D$1200,inv!$A$1:$A$1200,$B1445,inv!$T$1:$T$1200,$A1445,inv!$U$1:$U$1200,'DIAS DE INVENTARIO TAT'!I$1)</f>
        <v>0</v>
      </c>
      <c r="J1445">
        <f>+SUMIFS(inv!$D$1:$D$1200,inv!$A$1:$A$1200,$B1445,inv!$T$1:$T$1200,$A1445,inv!$U$1:$U$1200,'DIAS DE INVENTARIO TAT'!J$1)</f>
        <v>0</v>
      </c>
      <c r="K1445">
        <f>+SUMIFS(inv!$D$1:$D$1200,inv!$A$1:$A$1200,$B1445,inv!$T$1:$T$1200,$A1445,inv!$U$1:$U$1200,'DIAS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+SUMIFS(inv!$D$1:$D$1200,inv!$A$1:$A$1200,$B1446,inv!$T$1:$T$1200,$A1446,inv!$U$1:$U$1200,'DIAS DE INVENTARIO TAT'!E$1)</f>
        <v>0</v>
      </c>
      <c r="F1446">
        <f>+SUMIFS(inv!$D$1:$D$1200,inv!$A$1:$A$1200,$B1446,inv!$T$1:$T$1200,$A1446,inv!$U$1:$U$1200,'DIAS DE INVENTARIO TAT'!F$1)</f>
        <v>0</v>
      </c>
      <c r="G1446">
        <f>+SUMIFS(inv!$D$1:$D$1200,inv!$A$1:$A$1200,$B1446,inv!$T$1:$T$1200,$A1446,inv!$U$1:$U$1200,'DIAS DE INVENTARIO TAT'!G$1)</f>
        <v>0</v>
      </c>
      <c r="H1446">
        <f>+SUMIFS(inv!$D$1:$D$1200,inv!$A$1:$A$1200,$B1446,inv!$T$1:$T$1200,$A1446,inv!$U$1:$U$1200,'DIAS DE INVENTARIO TAT'!H$1)</f>
        <v>0</v>
      </c>
      <c r="I1446">
        <f>+SUMIFS(inv!$D$1:$D$1200,inv!$A$1:$A$1200,$B1446,inv!$T$1:$T$1200,$A1446,inv!$U$1:$U$1200,'DIAS DE INVENTARIO TAT'!I$1)</f>
        <v>0</v>
      </c>
      <c r="J1446">
        <f>+SUMIFS(inv!$D$1:$D$1200,inv!$A$1:$A$1200,$B1446,inv!$T$1:$T$1200,$A1446,inv!$U$1:$U$1200,'DIAS DE INVENTARIO TAT'!J$1)</f>
        <v>0</v>
      </c>
      <c r="K1446">
        <f>+SUMIFS(inv!$D$1:$D$1200,inv!$A$1:$A$1200,$B1446,inv!$T$1:$T$1200,$A1446,inv!$U$1:$U$1200,'DIAS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+SUMIFS(inv!$D$1:$D$1200,inv!$A$1:$A$1200,$B1447,inv!$T$1:$T$1200,$A1447,inv!$U$1:$U$1200,'DIAS DE INVENTARIO TAT'!E$1)</f>
        <v>0</v>
      </c>
      <c r="F1447">
        <f>+SUMIFS(inv!$D$1:$D$1200,inv!$A$1:$A$1200,$B1447,inv!$T$1:$T$1200,$A1447,inv!$U$1:$U$1200,'DIAS DE INVENTARIO TAT'!F$1)</f>
        <v>0</v>
      </c>
      <c r="G1447">
        <f>+SUMIFS(inv!$D$1:$D$1200,inv!$A$1:$A$1200,$B1447,inv!$T$1:$T$1200,$A1447,inv!$U$1:$U$1200,'DIAS DE INVENTARIO TAT'!G$1)</f>
        <v>0</v>
      </c>
      <c r="H1447">
        <f>+SUMIFS(inv!$D$1:$D$1200,inv!$A$1:$A$1200,$B1447,inv!$T$1:$T$1200,$A1447,inv!$U$1:$U$1200,'DIAS DE INVENTARIO TAT'!H$1)</f>
        <v>0</v>
      </c>
      <c r="I1447">
        <f>+SUMIFS(inv!$D$1:$D$1200,inv!$A$1:$A$1200,$B1447,inv!$T$1:$T$1200,$A1447,inv!$U$1:$U$1200,'DIAS DE INVENTARIO TAT'!I$1)</f>
        <v>0</v>
      </c>
      <c r="J1447">
        <f>+SUMIFS(inv!$D$1:$D$1200,inv!$A$1:$A$1200,$B1447,inv!$T$1:$T$1200,$A1447,inv!$U$1:$U$1200,'DIAS DE INVENTARIO TAT'!J$1)</f>
        <v>0</v>
      </c>
      <c r="K1447">
        <f>+SUMIFS(inv!$D$1:$D$1200,inv!$A$1:$A$1200,$B1447,inv!$T$1:$T$1200,$A1447,inv!$U$1:$U$1200,'DIAS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+SUMIFS(inv!$D$1:$D$1200,inv!$A$1:$A$1200,$B1448,inv!$T$1:$T$1200,$A1448,inv!$U$1:$U$1200,'DIAS DE INVENTARIO TAT'!E$1)</f>
        <v>0</v>
      </c>
      <c r="F1448">
        <f>+SUMIFS(inv!$D$1:$D$1200,inv!$A$1:$A$1200,$B1448,inv!$T$1:$T$1200,$A1448,inv!$U$1:$U$1200,'DIAS DE INVENTARIO TAT'!F$1)</f>
        <v>0</v>
      </c>
      <c r="G1448">
        <f>+SUMIFS(inv!$D$1:$D$1200,inv!$A$1:$A$1200,$B1448,inv!$T$1:$T$1200,$A1448,inv!$U$1:$U$1200,'DIAS DE INVENTARIO TAT'!G$1)</f>
        <v>0</v>
      </c>
      <c r="H1448">
        <f>+SUMIFS(inv!$D$1:$D$1200,inv!$A$1:$A$1200,$B1448,inv!$T$1:$T$1200,$A1448,inv!$U$1:$U$1200,'DIAS DE INVENTARIO TAT'!H$1)</f>
        <v>0</v>
      </c>
      <c r="I1448">
        <f>+SUMIFS(inv!$D$1:$D$1200,inv!$A$1:$A$1200,$B1448,inv!$T$1:$T$1200,$A1448,inv!$U$1:$U$1200,'DIAS DE INVENTARIO TAT'!I$1)</f>
        <v>0</v>
      </c>
      <c r="J1448">
        <f>+SUMIFS(inv!$D$1:$D$1200,inv!$A$1:$A$1200,$B1448,inv!$T$1:$T$1200,$A1448,inv!$U$1:$U$1200,'DIAS DE INVENTARIO TAT'!J$1)</f>
        <v>0</v>
      </c>
      <c r="K1448">
        <f>+SUMIFS(inv!$D$1:$D$1200,inv!$A$1:$A$1200,$B1448,inv!$T$1:$T$1200,$A1448,inv!$U$1:$U$1200,'DIAS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+SUMIFS(inv!$D$1:$D$1200,inv!$A$1:$A$1200,$B1449,inv!$T$1:$T$1200,$A1449,inv!$U$1:$U$1200,'DIAS DE INVENTARIO TAT'!E$1)</f>
        <v>0</v>
      </c>
      <c r="F1449">
        <f>+SUMIFS(inv!$D$1:$D$1200,inv!$A$1:$A$1200,$B1449,inv!$T$1:$T$1200,$A1449,inv!$U$1:$U$1200,'DIAS DE INVENTARIO TAT'!F$1)</f>
        <v>0</v>
      </c>
      <c r="G1449">
        <f>+SUMIFS(inv!$D$1:$D$1200,inv!$A$1:$A$1200,$B1449,inv!$T$1:$T$1200,$A1449,inv!$U$1:$U$1200,'DIAS DE INVENTARIO TAT'!G$1)</f>
        <v>0</v>
      </c>
      <c r="H1449">
        <f>+SUMIFS(inv!$D$1:$D$1200,inv!$A$1:$A$1200,$B1449,inv!$T$1:$T$1200,$A1449,inv!$U$1:$U$1200,'DIAS DE INVENTARIO TAT'!H$1)</f>
        <v>0</v>
      </c>
      <c r="I1449">
        <f>+SUMIFS(inv!$D$1:$D$1200,inv!$A$1:$A$1200,$B1449,inv!$T$1:$T$1200,$A1449,inv!$U$1:$U$1200,'DIAS DE INVENTARIO TAT'!I$1)</f>
        <v>0</v>
      </c>
      <c r="J1449">
        <f>+SUMIFS(inv!$D$1:$D$1200,inv!$A$1:$A$1200,$B1449,inv!$T$1:$T$1200,$A1449,inv!$U$1:$U$1200,'DIAS DE INVENTARIO TAT'!J$1)</f>
        <v>0</v>
      </c>
      <c r="K1449">
        <f>+SUMIFS(inv!$D$1:$D$1200,inv!$A$1:$A$1200,$B1449,inv!$T$1:$T$1200,$A1449,inv!$U$1:$U$1200,'DIAS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+SUMIFS(inv!$D$1:$D$1200,inv!$A$1:$A$1200,$B1450,inv!$T$1:$T$1200,$A1450,inv!$U$1:$U$1200,'DIAS DE INVENTARIO TAT'!E$1)</f>
        <v>0</v>
      </c>
      <c r="F1450">
        <f>+SUMIFS(inv!$D$1:$D$1200,inv!$A$1:$A$1200,$B1450,inv!$T$1:$T$1200,$A1450,inv!$U$1:$U$1200,'DIAS DE INVENTARIO TAT'!F$1)</f>
        <v>0</v>
      </c>
      <c r="G1450">
        <f>+SUMIFS(inv!$D$1:$D$1200,inv!$A$1:$A$1200,$B1450,inv!$T$1:$T$1200,$A1450,inv!$U$1:$U$1200,'DIAS DE INVENTARIO TAT'!G$1)</f>
        <v>0</v>
      </c>
      <c r="H1450">
        <f>+SUMIFS(inv!$D$1:$D$1200,inv!$A$1:$A$1200,$B1450,inv!$T$1:$T$1200,$A1450,inv!$U$1:$U$1200,'DIAS DE INVENTARIO TAT'!H$1)</f>
        <v>0</v>
      </c>
      <c r="I1450">
        <f>+SUMIFS(inv!$D$1:$D$1200,inv!$A$1:$A$1200,$B1450,inv!$T$1:$T$1200,$A1450,inv!$U$1:$U$1200,'DIAS DE INVENTARIO TAT'!I$1)</f>
        <v>0</v>
      </c>
      <c r="J1450">
        <f>+SUMIFS(inv!$D$1:$D$1200,inv!$A$1:$A$1200,$B1450,inv!$T$1:$T$1200,$A1450,inv!$U$1:$U$1200,'DIAS DE INVENTARIO TAT'!J$1)</f>
        <v>0</v>
      </c>
      <c r="K1450">
        <f>+SUMIFS(inv!$D$1:$D$1200,inv!$A$1:$A$1200,$B1450,inv!$T$1:$T$1200,$A1450,inv!$U$1:$U$1200,'DIAS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+SUMIFS(inv!$D$1:$D$1200,inv!$A$1:$A$1200,$B1451,inv!$T$1:$T$1200,$A1451,inv!$U$1:$U$1200,'DIAS DE INVENTARIO TAT'!E$1)</f>
        <v>0</v>
      </c>
      <c r="F1451">
        <f>+SUMIFS(inv!$D$1:$D$1200,inv!$A$1:$A$1200,$B1451,inv!$T$1:$T$1200,$A1451,inv!$U$1:$U$1200,'DIAS DE INVENTARIO TAT'!F$1)</f>
        <v>0</v>
      </c>
      <c r="G1451">
        <f>+SUMIFS(inv!$D$1:$D$1200,inv!$A$1:$A$1200,$B1451,inv!$T$1:$T$1200,$A1451,inv!$U$1:$U$1200,'DIAS DE INVENTARIO TAT'!G$1)</f>
        <v>0</v>
      </c>
      <c r="H1451">
        <f>+SUMIFS(inv!$D$1:$D$1200,inv!$A$1:$A$1200,$B1451,inv!$T$1:$T$1200,$A1451,inv!$U$1:$U$1200,'DIAS DE INVENTARIO TAT'!H$1)</f>
        <v>0</v>
      </c>
      <c r="I1451">
        <f>+SUMIFS(inv!$D$1:$D$1200,inv!$A$1:$A$1200,$B1451,inv!$T$1:$T$1200,$A1451,inv!$U$1:$U$1200,'DIAS DE INVENTARIO TAT'!I$1)</f>
        <v>0</v>
      </c>
      <c r="J1451">
        <f>+SUMIFS(inv!$D$1:$D$1200,inv!$A$1:$A$1200,$B1451,inv!$T$1:$T$1200,$A1451,inv!$U$1:$U$1200,'DIAS DE INVENTARIO TAT'!J$1)</f>
        <v>0</v>
      </c>
      <c r="K1451">
        <f>+SUMIFS(inv!$D$1:$D$1200,inv!$A$1:$A$1200,$B1451,inv!$T$1:$T$1200,$A1451,inv!$U$1:$U$1200,'DIAS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+SUMIFS(inv!$D$1:$D$1200,inv!$A$1:$A$1200,$B1452,inv!$T$1:$T$1200,$A1452,inv!$U$1:$U$1200,'DIAS DE INVENTARIO TAT'!E$1)</f>
        <v>0</v>
      </c>
      <c r="F1452">
        <f>+SUMIFS(inv!$D$1:$D$1200,inv!$A$1:$A$1200,$B1452,inv!$T$1:$T$1200,$A1452,inv!$U$1:$U$1200,'DIAS DE INVENTARIO TAT'!F$1)</f>
        <v>0</v>
      </c>
      <c r="G1452">
        <f>+SUMIFS(inv!$D$1:$D$1200,inv!$A$1:$A$1200,$B1452,inv!$T$1:$T$1200,$A1452,inv!$U$1:$U$1200,'DIAS DE INVENTARIO TAT'!G$1)</f>
        <v>0</v>
      </c>
      <c r="H1452">
        <f>+SUMIFS(inv!$D$1:$D$1200,inv!$A$1:$A$1200,$B1452,inv!$T$1:$T$1200,$A1452,inv!$U$1:$U$1200,'DIAS DE INVENTARIO TAT'!H$1)</f>
        <v>0</v>
      </c>
      <c r="I1452">
        <f>+SUMIFS(inv!$D$1:$D$1200,inv!$A$1:$A$1200,$B1452,inv!$T$1:$T$1200,$A1452,inv!$U$1:$U$1200,'DIAS DE INVENTARIO TAT'!I$1)</f>
        <v>0</v>
      </c>
      <c r="J1452">
        <f>+SUMIFS(inv!$D$1:$D$1200,inv!$A$1:$A$1200,$B1452,inv!$T$1:$T$1200,$A1452,inv!$U$1:$U$1200,'DIAS DE INVENTARIO TAT'!J$1)</f>
        <v>0</v>
      </c>
      <c r="K1452">
        <f>+SUMIFS(inv!$D$1:$D$1200,inv!$A$1:$A$1200,$B1452,inv!$T$1:$T$1200,$A1452,inv!$U$1:$U$1200,'DIAS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+SUMIFS(inv!$D$1:$D$1200,inv!$A$1:$A$1200,$B1453,inv!$T$1:$T$1200,$A1453,inv!$U$1:$U$1200,'DIAS DE INVENTARIO TAT'!E$1)</f>
        <v>0</v>
      </c>
      <c r="F1453">
        <f>+SUMIFS(inv!$D$1:$D$1200,inv!$A$1:$A$1200,$B1453,inv!$T$1:$T$1200,$A1453,inv!$U$1:$U$1200,'DIAS DE INVENTARIO TAT'!F$1)</f>
        <v>0</v>
      </c>
      <c r="G1453">
        <f>+SUMIFS(inv!$D$1:$D$1200,inv!$A$1:$A$1200,$B1453,inv!$T$1:$T$1200,$A1453,inv!$U$1:$U$1200,'DIAS DE INVENTARIO TAT'!G$1)</f>
        <v>0</v>
      </c>
      <c r="H1453">
        <f>+SUMIFS(inv!$D$1:$D$1200,inv!$A$1:$A$1200,$B1453,inv!$T$1:$T$1200,$A1453,inv!$U$1:$U$1200,'DIAS DE INVENTARIO TAT'!H$1)</f>
        <v>0</v>
      </c>
      <c r="I1453">
        <f>+SUMIFS(inv!$D$1:$D$1200,inv!$A$1:$A$1200,$B1453,inv!$T$1:$T$1200,$A1453,inv!$U$1:$U$1200,'DIAS DE INVENTARIO TAT'!I$1)</f>
        <v>0</v>
      </c>
      <c r="J1453">
        <f>+SUMIFS(inv!$D$1:$D$1200,inv!$A$1:$A$1200,$B1453,inv!$T$1:$T$1200,$A1453,inv!$U$1:$U$1200,'DIAS DE INVENTARIO TAT'!J$1)</f>
        <v>0</v>
      </c>
      <c r="K1453">
        <f>+SUMIFS(inv!$D$1:$D$1200,inv!$A$1:$A$1200,$B1453,inv!$T$1:$T$1200,$A1453,inv!$U$1:$U$1200,'DIAS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+SUMIFS(inv!$D$1:$D$1200,inv!$A$1:$A$1200,$B1454,inv!$T$1:$T$1200,$A1454,inv!$U$1:$U$1200,'DIAS DE INVENTARIO TAT'!E$1)</f>
        <v>0</v>
      </c>
      <c r="F1454">
        <f>+SUMIFS(inv!$D$1:$D$1200,inv!$A$1:$A$1200,$B1454,inv!$T$1:$T$1200,$A1454,inv!$U$1:$U$1200,'DIAS DE INVENTARIO TAT'!F$1)</f>
        <v>0</v>
      </c>
      <c r="G1454">
        <f>+SUMIFS(inv!$D$1:$D$1200,inv!$A$1:$A$1200,$B1454,inv!$T$1:$T$1200,$A1454,inv!$U$1:$U$1200,'DIAS DE INVENTARIO TAT'!G$1)</f>
        <v>0</v>
      </c>
      <c r="H1454">
        <f>+SUMIFS(inv!$D$1:$D$1200,inv!$A$1:$A$1200,$B1454,inv!$T$1:$T$1200,$A1454,inv!$U$1:$U$1200,'DIAS DE INVENTARIO TAT'!H$1)</f>
        <v>0</v>
      </c>
      <c r="I1454">
        <f>+SUMIFS(inv!$D$1:$D$1200,inv!$A$1:$A$1200,$B1454,inv!$T$1:$T$1200,$A1454,inv!$U$1:$U$1200,'DIAS DE INVENTARIO TAT'!I$1)</f>
        <v>0</v>
      </c>
      <c r="J1454">
        <f>+SUMIFS(inv!$D$1:$D$1200,inv!$A$1:$A$1200,$B1454,inv!$T$1:$T$1200,$A1454,inv!$U$1:$U$1200,'DIAS DE INVENTARIO TAT'!J$1)</f>
        <v>0</v>
      </c>
      <c r="K1454">
        <f>+SUMIFS(inv!$D$1:$D$1200,inv!$A$1:$A$1200,$B1454,inv!$T$1:$T$1200,$A1454,inv!$U$1:$U$1200,'DIAS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+SUMIFS(inv!$D$1:$D$1200,inv!$A$1:$A$1200,$B1455,inv!$T$1:$T$1200,$A1455,inv!$U$1:$U$1200,'DIAS DE INVENTARIO TAT'!E$1)</f>
        <v>0</v>
      </c>
      <c r="F1455">
        <f>+SUMIFS(inv!$D$1:$D$1200,inv!$A$1:$A$1200,$B1455,inv!$T$1:$T$1200,$A1455,inv!$U$1:$U$1200,'DIAS DE INVENTARIO TAT'!F$1)</f>
        <v>0</v>
      </c>
      <c r="G1455">
        <f>+SUMIFS(inv!$D$1:$D$1200,inv!$A$1:$A$1200,$B1455,inv!$T$1:$T$1200,$A1455,inv!$U$1:$U$1200,'DIAS DE INVENTARIO TAT'!G$1)</f>
        <v>0</v>
      </c>
      <c r="H1455">
        <f>+SUMIFS(inv!$D$1:$D$1200,inv!$A$1:$A$1200,$B1455,inv!$T$1:$T$1200,$A1455,inv!$U$1:$U$1200,'DIAS DE INVENTARIO TAT'!H$1)</f>
        <v>0</v>
      </c>
      <c r="I1455">
        <f>+SUMIFS(inv!$D$1:$D$1200,inv!$A$1:$A$1200,$B1455,inv!$T$1:$T$1200,$A1455,inv!$U$1:$U$1200,'DIAS DE INVENTARIO TAT'!I$1)</f>
        <v>0</v>
      </c>
      <c r="J1455">
        <f>+SUMIFS(inv!$D$1:$D$1200,inv!$A$1:$A$1200,$B1455,inv!$T$1:$T$1200,$A1455,inv!$U$1:$U$1200,'DIAS DE INVENTARIO TAT'!J$1)</f>
        <v>0</v>
      </c>
      <c r="K1455">
        <f>+SUMIFS(inv!$D$1:$D$1200,inv!$A$1:$A$1200,$B1455,inv!$T$1:$T$1200,$A1455,inv!$U$1:$U$1200,'DIAS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+SUMIFS(inv!$D$1:$D$1200,inv!$A$1:$A$1200,$B1456,inv!$T$1:$T$1200,$A1456,inv!$U$1:$U$1200,'DIAS DE INVENTARIO TAT'!E$1)</f>
        <v>0</v>
      </c>
      <c r="F1456">
        <f>+SUMIFS(inv!$D$1:$D$1200,inv!$A$1:$A$1200,$B1456,inv!$T$1:$T$1200,$A1456,inv!$U$1:$U$1200,'DIAS DE INVENTARIO TAT'!F$1)</f>
        <v>0</v>
      </c>
      <c r="G1456">
        <f>+SUMIFS(inv!$D$1:$D$1200,inv!$A$1:$A$1200,$B1456,inv!$T$1:$T$1200,$A1456,inv!$U$1:$U$1200,'DIAS DE INVENTARIO TAT'!G$1)</f>
        <v>0</v>
      </c>
      <c r="H1456">
        <f>+SUMIFS(inv!$D$1:$D$1200,inv!$A$1:$A$1200,$B1456,inv!$T$1:$T$1200,$A1456,inv!$U$1:$U$1200,'DIAS DE INVENTARIO TAT'!H$1)</f>
        <v>0</v>
      </c>
      <c r="I1456">
        <f>+SUMIFS(inv!$D$1:$D$1200,inv!$A$1:$A$1200,$B1456,inv!$T$1:$T$1200,$A1456,inv!$U$1:$U$1200,'DIAS DE INVENTARIO TAT'!I$1)</f>
        <v>0</v>
      </c>
      <c r="J1456">
        <f>+SUMIFS(inv!$D$1:$D$1200,inv!$A$1:$A$1200,$B1456,inv!$T$1:$T$1200,$A1456,inv!$U$1:$U$1200,'DIAS DE INVENTARIO TAT'!J$1)</f>
        <v>0</v>
      </c>
      <c r="K1456">
        <f>+SUMIFS(inv!$D$1:$D$1200,inv!$A$1:$A$1200,$B1456,inv!$T$1:$T$1200,$A1456,inv!$U$1:$U$1200,'DIAS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+SUMIFS(inv!$D$1:$D$1200,inv!$A$1:$A$1200,$B1457,inv!$T$1:$T$1200,$A1457,inv!$U$1:$U$1200,'DIAS DE INVENTARIO TAT'!E$1)</f>
        <v>0</v>
      </c>
      <c r="F1457">
        <f>+SUMIFS(inv!$D$1:$D$1200,inv!$A$1:$A$1200,$B1457,inv!$T$1:$T$1200,$A1457,inv!$U$1:$U$1200,'DIAS DE INVENTARIO TAT'!F$1)</f>
        <v>0</v>
      </c>
      <c r="G1457">
        <f>+SUMIFS(inv!$D$1:$D$1200,inv!$A$1:$A$1200,$B1457,inv!$T$1:$T$1200,$A1457,inv!$U$1:$U$1200,'DIAS DE INVENTARIO TAT'!G$1)</f>
        <v>0</v>
      </c>
      <c r="H1457">
        <f>+SUMIFS(inv!$D$1:$D$1200,inv!$A$1:$A$1200,$B1457,inv!$T$1:$T$1200,$A1457,inv!$U$1:$U$1200,'DIAS DE INVENTARIO TAT'!H$1)</f>
        <v>0</v>
      </c>
      <c r="I1457">
        <f>+SUMIFS(inv!$D$1:$D$1200,inv!$A$1:$A$1200,$B1457,inv!$T$1:$T$1200,$A1457,inv!$U$1:$U$1200,'DIAS DE INVENTARIO TAT'!I$1)</f>
        <v>0</v>
      </c>
      <c r="J1457">
        <f>+SUMIFS(inv!$D$1:$D$1200,inv!$A$1:$A$1200,$B1457,inv!$T$1:$T$1200,$A1457,inv!$U$1:$U$1200,'DIAS DE INVENTARIO TAT'!J$1)</f>
        <v>0</v>
      </c>
      <c r="K1457">
        <f>+SUMIFS(inv!$D$1:$D$1200,inv!$A$1:$A$1200,$B1457,inv!$T$1:$T$1200,$A1457,inv!$U$1:$U$1200,'DIAS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+SUMIFS(inv!$D$1:$D$1200,inv!$A$1:$A$1200,$B1458,inv!$T$1:$T$1200,$A1458,inv!$U$1:$U$1200,'DIAS DE INVENTARIO TAT'!E$1)</f>
        <v>0</v>
      </c>
      <c r="F1458">
        <f>+SUMIFS(inv!$D$1:$D$1200,inv!$A$1:$A$1200,$B1458,inv!$T$1:$T$1200,$A1458,inv!$U$1:$U$1200,'DIAS DE INVENTARIO TAT'!F$1)</f>
        <v>0</v>
      </c>
      <c r="G1458">
        <f>+SUMIFS(inv!$D$1:$D$1200,inv!$A$1:$A$1200,$B1458,inv!$T$1:$T$1200,$A1458,inv!$U$1:$U$1200,'DIAS DE INVENTARIO TAT'!G$1)</f>
        <v>0</v>
      </c>
      <c r="H1458">
        <f>+SUMIFS(inv!$D$1:$D$1200,inv!$A$1:$A$1200,$B1458,inv!$T$1:$T$1200,$A1458,inv!$U$1:$U$1200,'DIAS DE INVENTARIO TAT'!H$1)</f>
        <v>0</v>
      </c>
      <c r="I1458">
        <f>+SUMIFS(inv!$D$1:$D$1200,inv!$A$1:$A$1200,$B1458,inv!$T$1:$T$1200,$A1458,inv!$U$1:$U$1200,'DIAS DE INVENTARIO TAT'!I$1)</f>
        <v>0</v>
      </c>
      <c r="J1458">
        <f>+SUMIFS(inv!$D$1:$D$1200,inv!$A$1:$A$1200,$B1458,inv!$T$1:$T$1200,$A1458,inv!$U$1:$U$1200,'DIAS DE INVENTARIO TAT'!J$1)</f>
        <v>0</v>
      </c>
      <c r="K1458">
        <f>+SUMIFS(inv!$D$1:$D$1200,inv!$A$1:$A$1200,$B1458,inv!$T$1:$T$1200,$A1458,inv!$U$1:$U$1200,'DIAS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+SUMIFS(inv!$D$1:$D$1200,inv!$A$1:$A$1200,$B1459,inv!$T$1:$T$1200,$A1459,inv!$U$1:$U$1200,'DIAS DE INVENTARIO TAT'!E$1)</f>
        <v>0</v>
      </c>
      <c r="F1459">
        <f>+SUMIFS(inv!$D$1:$D$1200,inv!$A$1:$A$1200,$B1459,inv!$T$1:$T$1200,$A1459,inv!$U$1:$U$1200,'DIAS DE INVENTARIO TAT'!F$1)</f>
        <v>0</v>
      </c>
      <c r="G1459">
        <f>+SUMIFS(inv!$D$1:$D$1200,inv!$A$1:$A$1200,$B1459,inv!$T$1:$T$1200,$A1459,inv!$U$1:$U$1200,'DIAS DE INVENTARIO TAT'!G$1)</f>
        <v>0</v>
      </c>
      <c r="H1459">
        <f>+SUMIFS(inv!$D$1:$D$1200,inv!$A$1:$A$1200,$B1459,inv!$T$1:$T$1200,$A1459,inv!$U$1:$U$1200,'DIAS DE INVENTARIO TAT'!H$1)</f>
        <v>0</v>
      </c>
      <c r="I1459">
        <f>+SUMIFS(inv!$D$1:$D$1200,inv!$A$1:$A$1200,$B1459,inv!$T$1:$T$1200,$A1459,inv!$U$1:$U$1200,'DIAS DE INVENTARIO TAT'!I$1)</f>
        <v>0</v>
      </c>
      <c r="J1459">
        <f>+SUMIFS(inv!$D$1:$D$1200,inv!$A$1:$A$1200,$B1459,inv!$T$1:$T$1200,$A1459,inv!$U$1:$U$1200,'DIAS DE INVENTARIO TAT'!J$1)</f>
        <v>0</v>
      </c>
      <c r="K1459">
        <f>+SUMIFS(inv!$D$1:$D$1200,inv!$A$1:$A$1200,$B1459,inv!$T$1:$T$1200,$A1459,inv!$U$1:$U$1200,'DIAS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+SUMIFS(inv!$D$1:$D$1200,inv!$A$1:$A$1200,$B1460,inv!$T$1:$T$1200,$A1460,inv!$U$1:$U$1200,'DIAS DE INVENTARIO TAT'!E$1)</f>
        <v>0</v>
      </c>
      <c r="F1460">
        <f>+SUMIFS(inv!$D$1:$D$1200,inv!$A$1:$A$1200,$B1460,inv!$T$1:$T$1200,$A1460,inv!$U$1:$U$1200,'DIAS DE INVENTARIO TAT'!F$1)</f>
        <v>0</v>
      </c>
      <c r="G1460">
        <f>+SUMIFS(inv!$D$1:$D$1200,inv!$A$1:$A$1200,$B1460,inv!$T$1:$T$1200,$A1460,inv!$U$1:$U$1200,'DIAS DE INVENTARIO TAT'!G$1)</f>
        <v>0</v>
      </c>
      <c r="H1460">
        <f>+SUMIFS(inv!$D$1:$D$1200,inv!$A$1:$A$1200,$B1460,inv!$T$1:$T$1200,$A1460,inv!$U$1:$U$1200,'DIAS DE INVENTARIO TAT'!H$1)</f>
        <v>0</v>
      </c>
      <c r="I1460">
        <f>+SUMIFS(inv!$D$1:$D$1200,inv!$A$1:$A$1200,$B1460,inv!$T$1:$T$1200,$A1460,inv!$U$1:$U$1200,'DIAS DE INVENTARIO TAT'!I$1)</f>
        <v>0</v>
      </c>
      <c r="J1460">
        <f>+SUMIFS(inv!$D$1:$D$1200,inv!$A$1:$A$1200,$B1460,inv!$T$1:$T$1200,$A1460,inv!$U$1:$U$1200,'DIAS DE INVENTARIO TAT'!J$1)</f>
        <v>0</v>
      </c>
      <c r="K1460">
        <f>+SUMIFS(inv!$D$1:$D$1200,inv!$A$1:$A$1200,$B1460,inv!$T$1:$T$1200,$A1460,inv!$U$1:$U$1200,'DIAS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+SUMIFS(inv!$D$1:$D$1200,inv!$A$1:$A$1200,$B1461,inv!$T$1:$T$1200,$A1461,inv!$U$1:$U$1200,'DIAS DE INVENTARIO TAT'!E$1)</f>
        <v>0</v>
      </c>
      <c r="F1461">
        <f>+SUMIFS(inv!$D$1:$D$1200,inv!$A$1:$A$1200,$B1461,inv!$T$1:$T$1200,$A1461,inv!$U$1:$U$1200,'DIAS DE INVENTARIO TAT'!F$1)</f>
        <v>0</v>
      </c>
      <c r="G1461">
        <f>+SUMIFS(inv!$D$1:$D$1200,inv!$A$1:$A$1200,$B1461,inv!$T$1:$T$1200,$A1461,inv!$U$1:$U$1200,'DIAS DE INVENTARIO TAT'!G$1)</f>
        <v>0</v>
      </c>
      <c r="H1461">
        <f>+SUMIFS(inv!$D$1:$D$1200,inv!$A$1:$A$1200,$B1461,inv!$T$1:$T$1200,$A1461,inv!$U$1:$U$1200,'DIAS DE INVENTARIO TAT'!H$1)</f>
        <v>0</v>
      </c>
      <c r="I1461">
        <f>+SUMIFS(inv!$D$1:$D$1200,inv!$A$1:$A$1200,$B1461,inv!$T$1:$T$1200,$A1461,inv!$U$1:$U$1200,'DIAS DE INVENTARIO TAT'!I$1)</f>
        <v>0</v>
      </c>
      <c r="J1461">
        <f>+SUMIFS(inv!$D$1:$D$1200,inv!$A$1:$A$1200,$B1461,inv!$T$1:$T$1200,$A1461,inv!$U$1:$U$1200,'DIAS DE INVENTARIO TAT'!J$1)</f>
        <v>0</v>
      </c>
      <c r="K1461">
        <f>+SUMIFS(inv!$D$1:$D$1200,inv!$A$1:$A$1200,$B1461,inv!$T$1:$T$1200,$A1461,inv!$U$1:$U$1200,'DIAS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+SUMIFS(inv!$D$1:$D$1200,inv!$A$1:$A$1200,$B1462,inv!$T$1:$T$1200,$A1462,inv!$U$1:$U$1200,'DIAS DE INVENTARIO TAT'!E$1)</f>
        <v>0</v>
      </c>
      <c r="F1462">
        <f>+SUMIFS(inv!$D$1:$D$1200,inv!$A$1:$A$1200,$B1462,inv!$T$1:$T$1200,$A1462,inv!$U$1:$U$1200,'DIAS DE INVENTARIO TAT'!F$1)</f>
        <v>0</v>
      </c>
      <c r="G1462">
        <f>+SUMIFS(inv!$D$1:$D$1200,inv!$A$1:$A$1200,$B1462,inv!$T$1:$T$1200,$A1462,inv!$U$1:$U$1200,'DIAS DE INVENTARIO TAT'!G$1)</f>
        <v>0</v>
      </c>
      <c r="H1462">
        <f>+SUMIFS(inv!$D$1:$D$1200,inv!$A$1:$A$1200,$B1462,inv!$T$1:$T$1200,$A1462,inv!$U$1:$U$1200,'DIAS DE INVENTARIO TAT'!H$1)</f>
        <v>0</v>
      </c>
      <c r="I1462">
        <f>+SUMIFS(inv!$D$1:$D$1200,inv!$A$1:$A$1200,$B1462,inv!$T$1:$T$1200,$A1462,inv!$U$1:$U$1200,'DIAS DE INVENTARIO TAT'!I$1)</f>
        <v>0</v>
      </c>
      <c r="J1462">
        <f>+SUMIFS(inv!$D$1:$D$1200,inv!$A$1:$A$1200,$B1462,inv!$T$1:$T$1200,$A1462,inv!$U$1:$U$1200,'DIAS DE INVENTARIO TAT'!J$1)</f>
        <v>0</v>
      </c>
      <c r="K1462">
        <f>+SUMIFS(inv!$D$1:$D$1200,inv!$A$1:$A$1200,$B1462,inv!$T$1:$T$1200,$A1462,inv!$U$1:$U$1200,'DIAS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+SUMIFS(inv!$D$1:$D$1200,inv!$A$1:$A$1200,$B1463,inv!$T$1:$T$1200,$A1463,inv!$U$1:$U$1200,'DIAS DE INVENTARIO TAT'!E$1)</f>
        <v>0</v>
      </c>
      <c r="F1463">
        <f>+SUMIFS(inv!$D$1:$D$1200,inv!$A$1:$A$1200,$B1463,inv!$T$1:$T$1200,$A1463,inv!$U$1:$U$1200,'DIAS DE INVENTARIO TAT'!F$1)</f>
        <v>0</v>
      </c>
      <c r="G1463">
        <f>+SUMIFS(inv!$D$1:$D$1200,inv!$A$1:$A$1200,$B1463,inv!$T$1:$T$1200,$A1463,inv!$U$1:$U$1200,'DIAS DE INVENTARIO TAT'!G$1)</f>
        <v>0</v>
      </c>
      <c r="H1463">
        <f>+SUMIFS(inv!$D$1:$D$1200,inv!$A$1:$A$1200,$B1463,inv!$T$1:$T$1200,$A1463,inv!$U$1:$U$1200,'DIAS DE INVENTARIO TAT'!H$1)</f>
        <v>0</v>
      </c>
      <c r="I1463">
        <f>+SUMIFS(inv!$D$1:$D$1200,inv!$A$1:$A$1200,$B1463,inv!$T$1:$T$1200,$A1463,inv!$U$1:$U$1200,'DIAS DE INVENTARIO TAT'!I$1)</f>
        <v>0</v>
      </c>
      <c r="J1463">
        <f>+SUMIFS(inv!$D$1:$D$1200,inv!$A$1:$A$1200,$B1463,inv!$T$1:$T$1200,$A1463,inv!$U$1:$U$1200,'DIAS DE INVENTARIO TAT'!J$1)</f>
        <v>0</v>
      </c>
      <c r="K1463">
        <f>+SUMIFS(inv!$D$1:$D$1200,inv!$A$1:$A$1200,$B1463,inv!$T$1:$T$1200,$A1463,inv!$U$1:$U$1200,'DIAS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+SUMIFS(inv!$D$1:$D$1200,inv!$A$1:$A$1200,$B1464,inv!$T$1:$T$1200,$A1464,inv!$U$1:$U$1200,'DIAS DE INVENTARIO TAT'!E$1)</f>
        <v>0</v>
      </c>
      <c r="F1464">
        <f>+SUMIFS(inv!$D$1:$D$1200,inv!$A$1:$A$1200,$B1464,inv!$T$1:$T$1200,$A1464,inv!$U$1:$U$1200,'DIAS DE INVENTARIO TAT'!F$1)</f>
        <v>0</v>
      </c>
      <c r="G1464">
        <f>+SUMIFS(inv!$D$1:$D$1200,inv!$A$1:$A$1200,$B1464,inv!$T$1:$T$1200,$A1464,inv!$U$1:$U$1200,'DIAS DE INVENTARIO TAT'!G$1)</f>
        <v>0</v>
      </c>
      <c r="H1464">
        <f>+SUMIFS(inv!$D$1:$D$1200,inv!$A$1:$A$1200,$B1464,inv!$T$1:$T$1200,$A1464,inv!$U$1:$U$1200,'DIAS DE INVENTARIO TAT'!H$1)</f>
        <v>0</v>
      </c>
      <c r="I1464">
        <f>+SUMIFS(inv!$D$1:$D$1200,inv!$A$1:$A$1200,$B1464,inv!$T$1:$T$1200,$A1464,inv!$U$1:$U$1200,'DIAS DE INVENTARIO TAT'!I$1)</f>
        <v>0</v>
      </c>
      <c r="J1464">
        <f>+SUMIFS(inv!$D$1:$D$1200,inv!$A$1:$A$1200,$B1464,inv!$T$1:$T$1200,$A1464,inv!$U$1:$U$1200,'DIAS DE INVENTARIO TAT'!J$1)</f>
        <v>0</v>
      </c>
      <c r="K1464">
        <f>+SUMIFS(inv!$D$1:$D$1200,inv!$A$1:$A$1200,$B1464,inv!$T$1:$T$1200,$A1464,inv!$U$1:$U$1200,'DIAS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+SUMIFS(inv!$D$1:$D$1200,inv!$A$1:$A$1200,$B1465,inv!$T$1:$T$1200,$A1465,inv!$U$1:$U$1200,'DIAS DE INVENTARIO TAT'!E$1)</f>
        <v>0</v>
      </c>
      <c r="F1465">
        <f>+SUMIFS(inv!$D$1:$D$1200,inv!$A$1:$A$1200,$B1465,inv!$T$1:$T$1200,$A1465,inv!$U$1:$U$1200,'DIAS DE INVENTARIO TAT'!F$1)</f>
        <v>0</v>
      </c>
      <c r="G1465">
        <f>+SUMIFS(inv!$D$1:$D$1200,inv!$A$1:$A$1200,$B1465,inv!$T$1:$T$1200,$A1465,inv!$U$1:$U$1200,'DIAS DE INVENTARIO TAT'!G$1)</f>
        <v>0</v>
      </c>
      <c r="H1465">
        <f>+SUMIFS(inv!$D$1:$D$1200,inv!$A$1:$A$1200,$B1465,inv!$T$1:$T$1200,$A1465,inv!$U$1:$U$1200,'DIAS DE INVENTARIO TAT'!H$1)</f>
        <v>0</v>
      </c>
      <c r="I1465">
        <f>+SUMIFS(inv!$D$1:$D$1200,inv!$A$1:$A$1200,$B1465,inv!$T$1:$T$1200,$A1465,inv!$U$1:$U$1200,'DIAS DE INVENTARIO TAT'!I$1)</f>
        <v>0</v>
      </c>
      <c r="J1465">
        <f>+SUMIFS(inv!$D$1:$D$1200,inv!$A$1:$A$1200,$B1465,inv!$T$1:$T$1200,$A1465,inv!$U$1:$U$1200,'DIAS DE INVENTARIO TAT'!J$1)</f>
        <v>0</v>
      </c>
      <c r="K1465">
        <f>+SUMIFS(inv!$D$1:$D$1200,inv!$A$1:$A$1200,$B1465,inv!$T$1:$T$1200,$A1465,inv!$U$1:$U$1200,'DIAS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+SUMIFS(inv!$D$1:$D$1200,inv!$A$1:$A$1200,$B1466,inv!$T$1:$T$1200,$A1466,inv!$U$1:$U$1200,'DIAS DE INVENTARIO TAT'!E$1)</f>
        <v>0</v>
      </c>
      <c r="F1466">
        <f>+SUMIFS(inv!$D$1:$D$1200,inv!$A$1:$A$1200,$B1466,inv!$T$1:$T$1200,$A1466,inv!$U$1:$U$1200,'DIAS DE INVENTARIO TAT'!F$1)</f>
        <v>0</v>
      </c>
      <c r="G1466">
        <f>+SUMIFS(inv!$D$1:$D$1200,inv!$A$1:$A$1200,$B1466,inv!$T$1:$T$1200,$A1466,inv!$U$1:$U$1200,'DIAS DE INVENTARIO TAT'!G$1)</f>
        <v>0</v>
      </c>
      <c r="H1466">
        <f>+SUMIFS(inv!$D$1:$D$1200,inv!$A$1:$A$1200,$B1466,inv!$T$1:$T$1200,$A1466,inv!$U$1:$U$1200,'DIAS DE INVENTARIO TAT'!H$1)</f>
        <v>0</v>
      </c>
      <c r="I1466">
        <f>+SUMIFS(inv!$D$1:$D$1200,inv!$A$1:$A$1200,$B1466,inv!$T$1:$T$1200,$A1466,inv!$U$1:$U$1200,'DIAS DE INVENTARIO TAT'!I$1)</f>
        <v>0</v>
      </c>
      <c r="J1466">
        <f>+SUMIFS(inv!$D$1:$D$1200,inv!$A$1:$A$1200,$B1466,inv!$T$1:$T$1200,$A1466,inv!$U$1:$U$1200,'DIAS DE INVENTARIO TAT'!J$1)</f>
        <v>0</v>
      </c>
      <c r="K1466">
        <f>+SUMIFS(inv!$D$1:$D$1200,inv!$A$1:$A$1200,$B1466,inv!$T$1:$T$1200,$A1466,inv!$U$1:$U$1200,'DIAS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+SUMIFS(inv!$D$1:$D$1200,inv!$A$1:$A$1200,$B1467,inv!$T$1:$T$1200,$A1467,inv!$U$1:$U$1200,'DIAS DE INVENTARIO TAT'!E$1)</f>
        <v>0</v>
      </c>
      <c r="F1467">
        <f>+SUMIFS(inv!$D$1:$D$1200,inv!$A$1:$A$1200,$B1467,inv!$T$1:$T$1200,$A1467,inv!$U$1:$U$1200,'DIAS DE INVENTARIO TAT'!F$1)</f>
        <v>0</v>
      </c>
      <c r="G1467">
        <f>+SUMIFS(inv!$D$1:$D$1200,inv!$A$1:$A$1200,$B1467,inv!$T$1:$T$1200,$A1467,inv!$U$1:$U$1200,'DIAS DE INVENTARIO TAT'!G$1)</f>
        <v>0</v>
      </c>
      <c r="H1467">
        <f>+SUMIFS(inv!$D$1:$D$1200,inv!$A$1:$A$1200,$B1467,inv!$T$1:$T$1200,$A1467,inv!$U$1:$U$1200,'DIAS DE INVENTARIO TAT'!H$1)</f>
        <v>0</v>
      </c>
      <c r="I1467">
        <f>+SUMIFS(inv!$D$1:$D$1200,inv!$A$1:$A$1200,$B1467,inv!$T$1:$T$1200,$A1467,inv!$U$1:$U$1200,'DIAS DE INVENTARIO TAT'!I$1)</f>
        <v>0</v>
      </c>
      <c r="J1467">
        <f>+SUMIFS(inv!$D$1:$D$1200,inv!$A$1:$A$1200,$B1467,inv!$T$1:$T$1200,$A1467,inv!$U$1:$U$1200,'DIAS DE INVENTARIO TAT'!J$1)</f>
        <v>0</v>
      </c>
      <c r="K1467">
        <f>+SUMIFS(inv!$D$1:$D$1200,inv!$A$1:$A$1200,$B1467,inv!$T$1:$T$1200,$A1467,inv!$U$1:$U$1200,'DIAS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+SUMIFS(inv!$D$1:$D$1200,inv!$A$1:$A$1200,$B1468,inv!$T$1:$T$1200,$A1468,inv!$U$1:$U$1200,'DIAS DE INVENTARIO TAT'!E$1)</f>
        <v>0</v>
      </c>
      <c r="F1468">
        <f>+SUMIFS(inv!$D$1:$D$1200,inv!$A$1:$A$1200,$B1468,inv!$T$1:$T$1200,$A1468,inv!$U$1:$U$1200,'DIAS DE INVENTARIO TAT'!F$1)</f>
        <v>0</v>
      </c>
      <c r="G1468">
        <f>+SUMIFS(inv!$D$1:$D$1200,inv!$A$1:$A$1200,$B1468,inv!$T$1:$T$1200,$A1468,inv!$U$1:$U$1200,'DIAS DE INVENTARIO TAT'!G$1)</f>
        <v>0</v>
      </c>
      <c r="H1468">
        <f>+SUMIFS(inv!$D$1:$D$1200,inv!$A$1:$A$1200,$B1468,inv!$T$1:$T$1200,$A1468,inv!$U$1:$U$1200,'DIAS DE INVENTARIO TAT'!H$1)</f>
        <v>0</v>
      </c>
      <c r="I1468">
        <f>+SUMIFS(inv!$D$1:$D$1200,inv!$A$1:$A$1200,$B1468,inv!$T$1:$T$1200,$A1468,inv!$U$1:$U$1200,'DIAS DE INVENTARIO TAT'!I$1)</f>
        <v>0</v>
      </c>
      <c r="J1468">
        <f>+SUMIFS(inv!$D$1:$D$1200,inv!$A$1:$A$1200,$B1468,inv!$T$1:$T$1200,$A1468,inv!$U$1:$U$1200,'DIAS DE INVENTARIO TAT'!J$1)</f>
        <v>0</v>
      </c>
      <c r="K1468">
        <f>+SUMIFS(inv!$D$1:$D$1200,inv!$A$1:$A$1200,$B1468,inv!$T$1:$T$1200,$A1468,inv!$U$1:$U$1200,'DIAS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+SUMIFS(inv!$D$1:$D$1200,inv!$A$1:$A$1200,$B1469,inv!$T$1:$T$1200,$A1469,inv!$U$1:$U$1200,'DIAS DE INVENTARIO TAT'!E$1)</f>
        <v>0</v>
      </c>
      <c r="F1469">
        <f>+SUMIFS(inv!$D$1:$D$1200,inv!$A$1:$A$1200,$B1469,inv!$T$1:$T$1200,$A1469,inv!$U$1:$U$1200,'DIAS DE INVENTARIO TAT'!F$1)</f>
        <v>0</v>
      </c>
      <c r="G1469">
        <f>+SUMIFS(inv!$D$1:$D$1200,inv!$A$1:$A$1200,$B1469,inv!$T$1:$T$1200,$A1469,inv!$U$1:$U$1200,'DIAS DE INVENTARIO TAT'!G$1)</f>
        <v>0</v>
      </c>
      <c r="H1469">
        <f>+SUMIFS(inv!$D$1:$D$1200,inv!$A$1:$A$1200,$B1469,inv!$T$1:$T$1200,$A1469,inv!$U$1:$U$1200,'DIAS DE INVENTARIO TAT'!H$1)</f>
        <v>0</v>
      </c>
      <c r="I1469">
        <f>+SUMIFS(inv!$D$1:$D$1200,inv!$A$1:$A$1200,$B1469,inv!$T$1:$T$1200,$A1469,inv!$U$1:$U$1200,'DIAS DE INVENTARIO TAT'!I$1)</f>
        <v>0</v>
      </c>
      <c r="J1469">
        <f>+SUMIFS(inv!$D$1:$D$1200,inv!$A$1:$A$1200,$B1469,inv!$T$1:$T$1200,$A1469,inv!$U$1:$U$1200,'DIAS DE INVENTARIO TAT'!J$1)</f>
        <v>0</v>
      </c>
      <c r="K1469">
        <f>+SUMIFS(inv!$D$1:$D$1200,inv!$A$1:$A$1200,$B1469,inv!$T$1:$T$1200,$A1469,inv!$U$1:$U$1200,'DIAS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+SUMIFS(inv!$D$1:$D$1200,inv!$A$1:$A$1200,$B1470,inv!$T$1:$T$1200,$A1470,inv!$U$1:$U$1200,'DIAS DE INVENTARIO TAT'!E$1)</f>
        <v>0</v>
      </c>
      <c r="F1470">
        <f>+SUMIFS(inv!$D$1:$D$1200,inv!$A$1:$A$1200,$B1470,inv!$T$1:$T$1200,$A1470,inv!$U$1:$U$1200,'DIAS DE INVENTARIO TAT'!F$1)</f>
        <v>0</v>
      </c>
      <c r="G1470">
        <f>+SUMIFS(inv!$D$1:$D$1200,inv!$A$1:$A$1200,$B1470,inv!$T$1:$T$1200,$A1470,inv!$U$1:$U$1200,'DIAS DE INVENTARIO TAT'!G$1)</f>
        <v>0</v>
      </c>
      <c r="H1470">
        <f>+SUMIFS(inv!$D$1:$D$1200,inv!$A$1:$A$1200,$B1470,inv!$T$1:$T$1200,$A1470,inv!$U$1:$U$1200,'DIAS DE INVENTARIO TAT'!H$1)</f>
        <v>0</v>
      </c>
      <c r="I1470">
        <f>+SUMIFS(inv!$D$1:$D$1200,inv!$A$1:$A$1200,$B1470,inv!$T$1:$T$1200,$A1470,inv!$U$1:$U$1200,'DIAS DE INVENTARIO TAT'!I$1)</f>
        <v>0</v>
      </c>
      <c r="J1470">
        <f>+SUMIFS(inv!$D$1:$D$1200,inv!$A$1:$A$1200,$B1470,inv!$T$1:$T$1200,$A1470,inv!$U$1:$U$1200,'DIAS DE INVENTARIO TAT'!J$1)</f>
        <v>0</v>
      </c>
      <c r="K1470">
        <f>+SUMIFS(inv!$D$1:$D$1200,inv!$A$1:$A$1200,$B1470,inv!$T$1:$T$1200,$A1470,inv!$U$1:$U$1200,'DIAS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+SUMIFS(inv!$D$1:$D$1200,inv!$A$1:$A$1200,$B1471,inv!$T$1:$T$1200,$A1471,inv!$U$1:$U$1200,'DIAS DE INVENTARIO TAT'!E$1)</f>
        <v>0</v>
      </c>
      <c r="F1471">
        <f>+SUMIFS(inv!$D$1:$D$1200,inv!$A$1:$A$1200,$B1471,inv!$T$1:$T$1200,$A1471,inv!$U$1:$U$1200,'DIAS DE INVENTARIO TAT'!F$1)</f>
        <v>0</v>
      </c>
      <c r="G1471">
        <f>+SUMIFS(inv!$D$1:$D$1200,inv!$A$1:$A$1200,$B1471,inv!$T$1:$T$1200,$A1471,inv!$U$1:$U$1200,'DIAS DE INVENTARIO TAT'!G$1)</f>
        <v>0</v>
      </c>
      <c r="H1471">
        <f>+SUMIFS(inv!$D$1:$D$1200,inv!$A$1:$A$1200,$B1471,inv!$T$1:$T$1200,$A1471,inv!$U$1:$U$1200,'DIAS DE INVENTARIO TAT'!H$1)</f>
        <v>0</v>
      </c>
      <c r="I1471">
        <f>+SUMIFS(inv!$D$1:$D$1200,inv!$A$1:$A$1200,$B1471,inv!$T$1:$T$1200,$A1471,inv!$U$1:$U$1200,'DIAS DE INVENTARIO TAT'!I$1)</f>
        <v>0</v>
      </c>
      <c r="J1471">
        <f>+SUMIFS(inv!$D$1:$D$1200,inv!$A$1:$A$1200,$B1471,inv!$T$1:$T$1200,$A1471,inv!$U$1:$U$1200,'DIAS DE INVENTARIO TAT'!J$1)</f>
        <v>0</v>
      </c>
      <c r="K1471">
        <f>+SUMIFS(inv!$D$1:$D$1200,inv!$A$1:$A$1200,$B1471,inv!$T$1:$T$1200,$A1471,inv!$U$1:$U$1200,'DIAS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+SUMIFS(inv!$D$1:$D$1200,inv!$A$1:$A$1200,$B1472,inv!$T$1:$T$1200,$A1472,inv!$U$1:$U$1200,'DIAS DE INVENTARIO TAT'!E$1)</f>
        <v>0</v>
      </c>
      <c r="F1472">
        <f>+SUMIFS(inv!$D$1:$D$1200,inv!$A$1:$A$1200,$B1472,inv!$T$1:$T$1200,$A1472,inv!$U$1:$U$1200,'DIAS DE INVENTARIO TAT'!F$1)</f>
        <v>0</v>
      </c>
      <c r="G1472">
        <f>+SUMIFS(inv!$D$1:$D$1200,inv!$A$1:$A$1200,$B1472,inv!$T$1:$T$1200,$A1472,inv!$U$1:$U$1200,'DIAS DE INVENTARIO TAT'!G$1)</f>
        <v>0</v>
      </c>
      <c r="H1472">
        <f>+SUMIFS(inv!$D$1:$D$1200,inv!$A$1:$A$1200,$B1472,inv!$T$1:$T$1200,$A1472,inv!$U$1:$U$1200,'DIAS DE INVENTARIO TAT'!H$1)</f>
        <v>0</v>
      </c>
      <c r="I1472">
        <f>+SUMIFS(inv!$D$1:$D$1200,inv!$A$1:$A$1200,$B1472,inv!$T$1:$T$1200,$A1472,inv!$U$1:$U$1200,'DIAS DE INVENTARIO TAT'!I$1)</f>
        <v>0</v>
      </c>
      <c r="J1472">
        <f>+SUMIFS(inv!$D$1:$D$1200,inv!$A$1:$A$1200,$B1472,inv!$T$1:$T$1200,$A1472,inv!$U$1:$U$1200,'DIAS DE INVENTARIO TAT'!J$1)</f>
        <v>0</v>
      </c>
      <c r="K1472">
        <f>+SUMIFS(inv!$D$1:$D$1200,inv!$A$1:$A$1200,$B1472,inv!$T$1:$T$1200,$A1472,inv!$U$1:$U$1200,'DIAS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+SUMIFS(inv!$D$1:$D$1200,inv!$A$1:$A$1200,$B1473,inv!$T$1:$T$1200,$A1473,inv!$U$1:$U$1200,'DIAS DE INVENTARIO TAT'!E$1)</f>
        <v>0</v>
      </c>
      <c r="F1473">
        <f>+SUMIFS(inv!$D$1:$D$1200,inv!$A$1:$A$1200,$B1473,inv!$T$1:$T$1200,$A1473,inv!$U$1:$U$1200,'DIAS DE INVENTARIO TAT'!F$1)</f>
        <v>0</v>
      </c>
      <c r="G1473">
        <f>+SUMIFS(inv!$D$1:$D$1200,inv!$A$1:$A$1200,$B1473,inv!$T$1:$T$1200,$A1473,inv!$U$1:$U$1200,'DIAS DE INVENTARIO TAT'!G$1)</f>
        <v>0</v>
      </c>
      <c r="H1473">
        <f>+SUMIFS(inv!$D$1:$D$1200,inv!$A$1:$A$1200,$B1473,inv!$T$1:$T$1200,$A1473,inv!$U$1:$U$1200,'DIAS DE INVENTARIO TAT'!H$1)</f>
        <v>0</v>
      </c>
      <c r="I1473">
        <f>+SUMIFS(inv!$D$1:$D$1200,inv!$A$1:$A$1200,$B1473,inv!$T$1:$T$1200,$A1473,inv!$U$1:$U$1200,'DIAS DE INVENTARIO TAT'!I$1)</f>
        <v>0</v>
      </c>
      <c r="J1473">
        <f>+SUMIFS(inv!$D$1:$D$1200,inv!$A$1:$A$1200,$B1473,inv!$T$1:$T$1200,$A1473,inv!$U$1:$U$1200,'DIAS DE INVENTARIO TAT'!J$1)</f>
        <v>0</v>
      </c>
      <c r="K1473">
        <f>+SUMIFS(inv!$D$1:$D$1200,inv!$A$1:$A$1200,$B1473,inv!$T$1:$T$1200,$A1473,inv!$U$1:$U$1200,'DIAS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+SUMIFS(inv!$D$1:$D$1200,inv!$A$1:$A$1200,$B1474,inv!$T$1:$T$1200,$A1474,inv!$U$1:$U$1200,'DIAS DE INVENTARIO TAT'!E$1)</f>
        <v>0</v>
      </c>
      <c r="F1474">
        <f>+SUMIFS(inv!$D$1:$D$1200,inv!$A$1:$A$1200,$B1474,inv!$T$1:$T$1200,$A1474,inv!$U$1:$U$1200,'DIAS DE INVENTARIO TAT'!F$1)</f>
        <v>0</v>
      </c>
      <c r="G1474">
        <f>+SUMIFS(inv!$D$1:$D$1200,inv!$A$1:$A$1200,$B1474,inv!$T$1:$T$1200,$A1474,inv!$U$1:$U$1200,'DIAS DE INVENTARIO TAT'!G$1)</f>
        <v>0</v>
      </c>
      <c r="H1474">
        <f>+SUMIFS(inv!$D$1:$D$1200,inv!$A$1:$A$1200,$B1474,inv!$T$1:$T$1200,$A1474,inv!$U$1:$U$1200,'DIAS DE INVENTARIO TAT'!H$1)</f>
        <v>0</v>
      </c>
      <c r="I1474">
        <f>+SUMIFS(inv!$D$1:$D$1200,inv!$A$1:$A$1200,$B1474,inv!$T$1:$T$1200,$A1474,inv!$U$1:$U$1200,'DIAS DE INVENTARIO TAT'!I$1)</f>
        <v>0</v>
      </c>
      <c r="J1474">
        <f>+SUMIFS(inv!$D$1:$D$1200,inv!$A$1:$A$1200,$B1474,inv!$T$1:$T$1200,$A1474,inv!$U$1:$U$1200,'DIAS DE INVENTARIO TAT'!J$1)</f>
        <v>0</v>
      </c>
      <c r="K1474">
        <f>+SUMIFS(inv!$D$1:$D$1200,inv!$A$1:$A$1200,$B1474,inv!$T$1:$T$1200,$A1474,inv!$U$1:$U$1200,'DIAS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+SUMIFS(inv!$D$1:$D$1200,inv!$A$1:$A$1200,$B1475,inv!$T$1:$T$1200,$A1475,inv!$U$1:$U$1200,'DIAS DE INVENTARIO TAT'!E$1)</f>
        <v>0</v>
      </c>
      <c r="F1475">
        <f>+SUMIFS(inv!$D$1:$D$1200,inv!$A$1:$A$1200,$B1475,inv!$T$1:$T$1200,$A1475,inv!$U$1:$U$1200,'DIAS DE INVENTARIO TAT'!F$1)</f>
        <v>0</v>
      </c>
      <c r="G1475">
        <f>+SUMIFS(inv!$D$1:$D$1200,inv!$A$1:$A$1200,$B1475,inv!$T$1:$T$1200,$A1475,inv!$U$1:$U$1200,'DIAS DE INVENTARIO TAT'!G$1)</f>
        <v>0</v>
      </c>
      <c r="H1475">
        <f>+SUMIFS(inv!$D$1:$D$1200,inv!$A$1:$A$1200,$B1475,inv!$T$1:$T$1200,$A1475,inv!$U$1:$U$1200,'DIAS DE INVENTARIO TAT'!H$1)</f>
        <v>0</v>
      </c>
      <c r="I1475">
        <f>+SUMIFS(inv!$D$1:$D$1200,inv!$A$1:$A$1200,$B1475,inv!$T$1:$T$1200,$A1475,inv!$U$1:$U$1200,'DIAS DE INVENTARIO TAT'!I$1)</f>
        <v>0</v>
      </c>
      <c r="J1475">
        <f>+SUMIFS(inv!$D$1:$D$1200,inv!$A$1:$A$1200,$B1475,inv!$T$1:$T$1200,$A1475,inv!$U$1:$U$1200,'DIAS DE INVENTARIO TAT'!J$1)</f>
        <v>0</v>
      </c>
      <c r="K1475">
        <f>+SUMIFS(inv!$D$1:$D$1200,inv!$A$1:$A$1200,$B1475,inv!$T$1:$T$1200,$A1475,inv!$U$1:$U$1200,'DIAS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+SUMIFS(inv!$D$1:$D$1200,inv!$A$1:$A$1200,$B1476,inv!$T$1:$T$1200,$A1476,inv!$U$1:$U$1200,'DIAS DE INVENTARIO TAT'!E$1)</f>
        <v>0</v>
      </c>
      <c r="F1476">
        <f>+SUMIFS(inv!$D$1:$D$1200,inv!$A$1:$A$1200,$B1476,inv!$T$1:$T$1200,$A1476,inv!$U$1:$U$1200,'DIAS DE INVENTARIO TAT'!F$1)</f>
        <v>0</v>
      </c>
      <c r="G1476">
        <f>+SUMIFS(inv!$D$1:$D$1200,inv!$A$1:$A$1200,$B1476,inv!$T$1:$T$1200,$A1476,inv!$U$1:$U$1200,'DIAS DE INVENTARIO TAT'!G$1)</f>
        <v>0</v>
      </c>
      <c r="H1476">
        <f>+SUMIFS(inv!$D$1:$D$1200,inv!$A$1:$A$1200,$B1476,inv!$T$1:$T$1200,$A1476,inv!$U$1:$U$1200,'DIAS DE INVENTARIO TAT'!H$1)</f>
        <v>0</v>
      </c>
      <c r="I1476">
        <f>+SUMIFS(inv!$D$1:$D$1200,inv!$A$1:$A$1200,$B1476,inv!$T$1:$T$1200,$A1476,inv!$U$1:$U$1200,'DIAS DE INVENTARIO TAT'!I$1)</f>
        <v>0</v>
      </c>
      <c r="J1476">
        <f>+SUMIFS(inv!$D$1:$D$1200,inv!$A$1:$A$1200,$B1476,inv!$T$1:$T$1200,$A1476,inv!$U$1:$U$1200,'DIAS DE INVENTARIO TAT'!J$1)</f>
        <v>0</v>
      </c>
      <c r="K1476">
        <f>+SUMIFS(inv!$D$1:$D$1200,inv!$A$1:$A$1200,$B1476,inv!$T$1:$T$1200,$A1476,inv!$U$1:$U$1200,'DIAS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+SUMIFS(inv!$D$1:$D$1200,inv!$A$1:$A$1200,$B1477,inv!$T$1:$T$1200,$A1477,inv!$U$1:$U$1200,'DIAS DE INVENTARIO TAT'!E$1)</f>
        <v>0</v>
      </c>
      <c r="F1477">
        <f>+SUMIFS(inv!$D$1:$D$1200,inv!$A$1:$A$1200,$B1477,inv!$T$1:$T$1200,$A1477,inv!$U$1:$U$1200,'DIAS DE INVENTARIO TAT'!F$1)</f>
        <v>0</v>
      </c>
      <c r="G1477">
        <f>+SUMIFS(inv!$D$1:$D$1200,inv!$A$1:$A$1200,$B1477,inv!$T$1:$T$1200,$A1477,inv!$U$1:$U$1200,'DIAS DE INVENTARIO TAT'!G$1)</f>
        <v>0</v>
      </c>
      <c r="H1477">
        <f>+SUMIFS(inv!$D$1:$D$1200,inv!$A$1:$A$1200,$B1477,inv!$T$1:$T$1200,$A1477,inv!$U$1:$U$1200,'DIAS DE INVENTARIO TAT'!H$1)</f>
        <v>0</v>
      </c>
      <c r="I1477">
        <f>+SUMIFS(inv!$D$1:$D$1200,inv!$A$1:$A$1200,$B1477,inv!$T$1:$T$1200,$A1477,inv!$U$1:$U$1200,'DIAS DE INVENTARIO TAT'!I$1)</f>
        <v>0</v>
      </c>
      <c r="J1477">
        <f>+SUMIFS(inv!$D$1:$D$1200,inv!$A$1:$A$1200,$B1477,inv!$T$1:$T$1200,$A1477,inv!$U$1:$U$1200,'DIAS DE INVENTARIO TAT'!J$1)</f>
        <v>0</v>
      </c>
      <c r="K1477">
        <f>+SUMIFS(inv!$D$1:$D$1200,inv!$A$1:$A$1200,$B1477,inv!$T$1:$T$1200,$A1477,inv!$U$1:$U$1200,'DIAS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+SUMIFS(inv!$D$1:$D$1200,inv!$A$1:$A$1200,$B1478,inv!$T$1:$T$1200,$A1478,inv!$U$1:$U$1200,'DIAS DE INVENTARIO TAT'!E$1)</f>
        <v>0</v>
      </c>
      <c r="F1478">
        <f>+SUMIFS(inv!$D$1:$D$1200,inv!$A$1:$A$1200,$B1478,inv!$T$1:$T$1200,$A1478,inv!$U$1:$U$1200,'DIAS DE INVENTARIO TAT'!F$1)</f>
        <v>0</v>
      </c>
      <c r="G1478">
        <f>+SUMIFS(inv!$D$1:$D$1200,inv!$A$1:$A$1200,$B1478,inv!$T$1:$T$1200,$A1478,inv!$U$1:$U$1200,'DIAS DE INVENTARIO TAT'!G$1)</f>
        <v>0</v>
      </c>
      <c r="H1478">
        <f>+SUMIFS(inv!$D$1:$D$1200,inv!$A$1:$A$1200,$B1478,inv!$T$1:$T$1200,$A1478,inv!$U$1:$U$1200,'DIAS DE INVENTARIO TAT'!H$1)</f>
        <v>0</v>
      </c>
      <c r="I1478">
        <f>+SUMIFS(inv!$D$1:$D$1200,inv!$A$1:$A$1200,$B1478,inv!$T$1:$T$1200,$A1478,inv!$U$1:$U$1200,'DIAS DE INVENTARIO TAT'!I$1)</f>
        <v>0</v>
      </c>
      <c r="J1478">
        <f>+SUMIFS(inv!$D$1:$D$1200,inv!$A$1:$A$1200,$B1478,inv!$T$1:$T$1200,$A1478,inv!$U$1:$U$1200,'DIAS DE INVENTARIO TAT'!J$1)</f>
        <v>0</v>
      </c>
      <c r="K1478">
        <f>+SUMIFS(inv!$D$1:$D$1200,inv!$A$1:$A$1200,$B1478,inv!$T$1:$T$1200,$A1478,inv!$U$1:$U$1200,'DIAS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+SUMIFS(inv!$D$1:$D$1200,inv!$A$1:$A$1200,$B1479,inv!$T$1:$T$1200,$A1479,inv!$U$1:$U$1200,'DIAS DE INVENTARIO TAT'!E$1)</f>
        <v>0</v>
      </c>
      <c r="F1479">
        <f>+SUMIFS(inv!$D$1:$D$1200,inv!$A$1:$A$1200,$B1479,inv!$T$1:$T$1200,$A1479,inv!$U$1:$U$1200,'DIAS DE INVENTARIO TAT'!F$1)</f>
        <v>0</v>
      </c>
      <c r="G1479">
        <f>+SUMIFS(inv!$D$1:$D$1200,inv!$A$1:$A$1200,$B1479,inv!$T$1:$T$1200,$A1479,inv!$U$1:$U$1200,'DIAS DE INVENTARIO TAT'!G$1)</f>
        <v>0</v>
      </c>
      <c r="H1479">
        <f>+SUMIFS(inv!$D$1:$D$1200,inv!$A$1:$A$1200,$B1479,inv!$T$1:$T$1200,$A1479,inv!$U$1:$U$1200,'DIAS DE INVENTARIO TAT'!H$1)</f>
        <v>0</v>
      </c>
      <c r="I1479">
        <f>+SUMIFS(inv!$D$1:$D$1200,inv!$A$1:$A$1200,$B1479,inv!$T$1:$T$1200,$A1479,inv!$U$1:$U$1200,'DIAS DE INVENTARIO TAT'!I$1)</f>
        <v>0</v>
      </c>
      <c r="J1479">
        <f>+SUMIFS(inv!$D$1:$D$1200,inv!$A$1:$A$1200,$B1479,inv!$T$1:$T$1200,$A1479,inv!$U$1:$U$1200,'DIAS DE INVENTARIO TAT'!J$1)</f>
        <v>0</v>
      </c>
      <c r="K1479">
        <f>+SUMIFS(inv!$D$1:$D$1200,inv!$A$1:$A$1200,$B1479,inv!$T$1:$T$1200,$A1479,inv!$U$1:$U$1200,'DIAS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+SUMIFS(inv!$D$1:$D$1200,inv!$A$1:$A$1200,$B1480,inv!$T$1:$T$1200,$A1480,inv!$U$1:$U$1200,'DIAS DE INVENTARIO TAT'!E$1)</f>
        <v>0</v>
      </c>
      <c r="F1480">
        <f>+SUMIFS(inv!$D$1:$D$1200,inv!$A$1:$A$1200,$B1480,inv!$T$1:$T$1200,$A1480,inv!$U$1:$U$1200,'DIAS DE INVENTARIO TAT'!F$1)</f>
        <v>0</v>
      </c>
      <c r="G1480">
        <f>+SUMIFS(inv!$D$1:$D$1200,inv!$A$1:$A$1200,$B1480,inv!$T$1:$T$1200,$A1480,inv!$U$1:$U$1200,'DIAS DE INVENTARIO TAT'!G$1)</f>
        <v>0</v>
      </c>
      <c r="H1480">
        <f>+SUMIFS(inv!$D$1:$D$1200,inv!$A$1:$A$1200,$B1480,inv!$T$1:$T$1200,$A1480,inv!$U$1:$U$1200,'DIAS DE INVENTARIO TAT'!H$1)</f>
        <v>0</v>
      </c>
      <c r="I1480">
        <f>+SUMIFS(inv!$D$1:$D$1200,inv!$A$1:$A$1200,$B1480,inv!$T$1:$T$1200,$A1480,inv!$U$1:$U$1200,'DIAS DE INVENTARIO TAT'!I$1)</f>
        <v>0</v>
      </c>
      <c r="J1480">
        <f>+SUMIFS(inv!$D$1:$D$1200,inv!$A$1:$A$1200,$B1480,inv!$T$1:$T$1200,$A1480,inv!$U$1:$U$1200,'DIAS DE INVENTARIO TAT'!J$1)</f>
        <v>0</v>
      </c>
      <c r="K1480">
        <f>+SUMIFS(inv!$D$1:$D$1200,inv!$A$1:$A$1200,$B1480,inv!$T$1:$T$1200,$A1480,inv!$U$1:$U$1200,'DIAS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+SUMIFS(inv!$D$1:$D$1200,inv!$A$1:$A$1200,$B1481,inv!$T$1:$T$1200,$A1481,inv!$U$1:$U$1200,'DIAS DE INVENTARIO TAT'!E$1)</f>
        <v>0</v>
      </c>
      <c r="F1481">
        <f>+SUMIFS(inv!$D$1:$D$1200,inv!$A$1:$A$1200,$B1481,inv!$T$1:$T$1200,$A1481,inv!$U$1:$U$1200,'DIAS DE INVENTARIO TAT'!F$1)</f>
        <v>0</v>
      </c>
      <c r="G1481">
        <f>+SUMIFS(inv!$D$1:$D$1200,inv!$A$1:$A$1200,$B1481,inv!$T$1:$T$1200,$A1481,inv!$U$1:$U$1200,'DIAS DE INVENTARIO TAT'!G$1)</f>
        <v>0</v>
      </c>
      <c r="H1481">
        <f>+SUMIFS(inv!$D$1:$D$1200,inv!$A$1:$A$1200,$B1481,inv!$T$1:$T$1200,$A1481,inv!$U$1:$U$1200,'DIAS DE INVENTARIO TAT'!H$1)</f>
        <v>0</v>
      </c>
      <c r="I1481">
        <f>+SUMIFS(inv!$D$1:$D$1200,inv!$A$1:$A$1200,$B1481,inv!$T$1:$T$1200,$A1481,inv!$U$1:$U$1200,'DIAS DE INVENTARIO TAT'!I$1)</f>
        <v>0</v>
      </c>
      <c r="J1481">
        <f>+SUMIFS(inv!$D$1:$D$1200,inv!$A$1:$A$1200,$B1481,inv!$T$1:$T$1200,$A1481,inv!$U$1:$U$1200,'DIAS DE INVENTARIO TAT'!J$1)</f>
        <v>0</v>
      </c>
      <c r="K1481">
        <f>+SUMIFS(inv!$D$1:$D$1200,inv!$A$1:$A$1200,$B1481,inv!$T$1:$T$1200,$A1481,inv!$U$1:$U$1200,'DIAS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+SUMIFS(inv!$D$1:$D$1200,inv!$A$1:$A$1200,$B1482,inv!$T$1:$T$1200,$A1482,inv!$U$1:$U$1200,'DIAS DE INVENTARIO TAT'!E$1)</f>
        <v>0</v>
      </c>
      <c r="F1482">
        <f>+SUMIFS(inv!$D$1:$D$1200,inv!$A$1:$A$1200,$B1482,inv!$T$1:$T$1200,$A1482,inv!$U$1:$U$1200,'DIAS DE INVENTARIO TAT'!F$1)</f>
        <v>0</v>
      </c>
      <c r="G1482">
        <f>+SUMIFS(inv!$D$1:$D$1200,inv!$A$1:$A$1200,$B1482,inv!$T$1:$T$1200,$A1482,inv!$U$1:$U$1200,'DIAS DE INVENTARIO TAT'!G$1)</f>
        <v>0</v>
      </c>
      <c r="H1482">
        <f>+SUMIFS(inv!$D$1:$D$1200,inv!$A$1:$A$1200,$B1482,inv!$T$1:$T$1200,$A1482,inv!$U$1:$U$1200,'DIAS DE INVENTARIO TAT'!H$1)</f>
        <v>0</v>
      </c>
      <c r="I1482">
        <f>+SUMIFS(inv!$D$1:$D$1200,inv!$A$1:$A$1200,$B1482,inv!$T$1:$T$1200,$A1482,inv!$U$1:$U$1200,'DIAS DE INVENTARIO TAT'!I$1)</f>
        <v>0</v>
      </c>
      <c r="J1482">
        <f>+SUMIFS(inv!$D$1:$D$1200,inv!$A$1:$A$1200,$B1482,inv!$T$1:$T$1200,$A1482,inv!$U$1:$U$1200,'DIAS DE INVENTARIO TAT'!J$1)</f>
        <v>0</v>
      </c>
      <c r="K1482">
        <f>+SUMIFS(inv!$D$1:$D$1200,inv!$A$1:$A$1200,$B1482,inv!$T$1:$T$1200,$A1482,inv!$U$1:$U$1200,'DIAS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+SUMIFS(inv!$D$1:$D$1200,inv!$A$1:$A$1200,$B1483,inv!$T$1:$T$1200,$A1483,inv!$U$1:$U$1200,'DIAS DE INVENTARIO TAT'!E$1)</f>
        <v>0</v>
      </c>
      <c r="F1483">
        <f>+SUMIFS(inv!$D$1:$D$1200,inv!$A$1:$A$1200,$B1483,inv!$T$1:$T$1200,$A1483,inv!$U$1:$U$1200,'DIAS DE INVENTARIO TAT'!F$1)</f>
        <v>0</v>
      </c>
      <c r="G1483">
        <f>+SUMIFS(inv!$D$1:$D$1200,inv!$A$1:$A$1200,$B1483,inv!$T$1:$T$1200,$A1483,inv!$U$1:$U$1200,'DIAS DE INVENTARIO TAT'!G$1)</f>
        <v>0</v>
      </c>
      <c r="H1483">
        <f>+SUMIFS(inv!$D$1:$D$1200,inv!$A$1:$A$1200,$B1483,inv!$T$1:$T$1200,$A1483,inv!$U$1:$U$1200,'DIAS DE INVENTARIO TAT'!H$1)</f>
        <v>0</v>
      </c>
      <c r="I1483">
        <f>+SUMIFS(inv!$D$1:$D$1200,inv!$A$1:$A$1200,$B1483,inv!$T$1:$T$1200,$A1483,inv!$U$1:$U$1200,'DIAS DE INVENTARIO TAT'!I$1)</f>
        <v>0</v>
      </c>
      <c r="J1483">
        <f>+SUMIFS(inv!$D$1:$D$1200,inv!$A$1:$A$1200,$B1483,inv!$T$1:$T$1200,$A1483,inv!$U$1:$U$1200,'DIAS DE INVENTARIO TAT'!J$1)</f>
        <v>0</v>
      </c>
      <c r="K1483">
        <f>+SUMIFS(inv!$D$1:$D$1200,inv!$A$1:$A$1200,$B1483,inv!$T$1:$T$1200,$A1483,inv!$U$1:$U$1200,'DIAS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+SUMIFS(inv!$D$1:$D$1200,inv!$A$1:$A$1200,$B1484,inv!$T$1:$T$1200,$A1484,inv!$U$1:$U$1200,'DIAS DE INVENTARIO TAT'!E$1)</f>
        <v>0</v>
      </c>
      <c r="F1484">
        <f>+SUMIFS(inv!$D$1:$D$1200,inv!$A$1:$A$1200,$B1484,inv!$T$1:$T$1200,$A1484,inv!$U$1:$U$1200,'DIAS DE INVENTARIO TAT'!F$1)</f>
        <v>0</v>
      </c>
      <c r="G1484">
        <f>+SUMIFS(inv!$D$1:$D$1200,inv!$A$1:$A$1200,$B1484,inv!$T$1:$T$1200,$A1484,inv!$U$1:$U$1200,'DIAS DE INVENTARIO TAT'!G$1)</f>
        <v>0</v>
      </c>
      <c r="H1484">
        <f>+SUMIFS(inv!$D$1:$D$1200,inv!$A$1:$A$1200,$B1484,inv!$T$1:$T$1200,$A1484,inv!$U$1:$U$1200,'DIAS DE INVENTARIO TAT'!H$1)</f>
        <v>0</v>
      </c>
      <c r="I1484">
        <f>+SUMIFS(inv!$D$1:$D$1200,inv!$A$1:$A$1200,$B1484,inv!$T$1:$T$1200,$A1484,inv!$U$1:$U$1200,'DIAS DE INVENTARIO TAT'!I$1)</f>
        <v>0</v>
      </c>
      <c r="J1484">
        <f>+SUMIFS(inv!$D$1:$D$1200,inv!$A$1:$A$1200,$B1484,inv!$T$1:$T$1200,$A1484,inv!$U$1:$U$1200,'DIAS DE INVENTARIO TAT'!J$1)</f>
        <v>0</v>
      </c>
      <c r="K1484">
        <f>+SUMIFS(inv!$D$1:$D$1200,inv!$A$1:$A$1200,$B1484,inv!$T$1:$T$1200,$A1484,inv!$U$1:$U$1200,'DIAS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+SUMIFS(inv!$D$1:$D$1200,inv!$A$1:$A$1200,$B1485,inv!$T$1:$T$1200,$A1485,inv!$U$1:$U$1200,'DIAS DE INVENTARIO TAT'!E$1)</f>
        <v>0</v>
      </c>
      <c r="F1485">
        <f>+SUMIFS(inv!$D$1:$D$1200,inv!$A$1:$A$1200,$B1485,inv!$T$1:$T$1200,$A1485,inv!$U$1:$U$1200,'DIAS DE INVENTARIO TAT'!F$1)</f>
        <v>0</v>
      </c>
      <c r="G1485">
        <f>+SUMIFS(inv!$D$1:$D$1200,inv!$A$1:$A$1200,$B1485,inv!$T$1:$T$1200,$A1485,inv!$U$1:$U$1200,'DIAS DE INVENTARIO TAT'!G$1)</f>
        <v>0</v>
      </c>
      <c r="H1485">
        <f>+SUMIFS(inv!$D$1:$D$1200,inv!$A$1:$A$1200,$B1485,inv!$T$1:$T$1200,$A1485,inv!$U$1:$U$1200,'DIAS DE INVENTARIO TAT'!H$1)</f>
        <v>0</v>
      </c>
      <c r="I1485">
        <f>+SUMIFS(inv!$D$1:$D$1200,inv!$A$1:$A$1200,$B1485,inv!$T$1:$T$1200,$A1485,inv!$U$1:$U$1200,'DIAS DE INVENTARIO TAT'!I$1)</f>
        <v>0</v>
      </c>
      <c r="J1485">
        <f>+SUMIFS(inv!$D$1:$D$1200,inv!$A$1:$A$1200,$B1485,inv!$T$1:$T$1200,$A1485,inv!$U$1:$U$1200,'DIAS DE INVENTARIO TAT'!J$1)</f>
        <v>0</v>
      </c>
      <c r="K1485">
        <f>+SUMIFS(inv!$D$1:$D$1200,inv!$A$1:$A$1200,$B1485,inv!$T$1:$T$1200,$A1485,inv!$U$1:$U$1200,'DIAS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+SUMIFS(inv!$D$1:$D$1200,inv!$A$1:$A$1200,$B1486,inv!$T$1:$T$1200,$A1486,inv!$U$1:$U$1200,'DIAS DE INVENTARIO TAT'!E$1)</f>
        <v>0</v>
      </c>
      <c r="F1486">
        <f>+SUMIFS(inv!$D$1:$D$1200,inv!$A$1:$A$1200,$B1486,inv!$T$1:$T$1200,$A1486,inv!$U$1:$U$1200,'DIAS DE INVENTARIO TAT'!F$1)</f>
        <v>0</v>
      </c>
      <c r="G1486">
        <f>+SUMIFS(inv!$D$1:$D$1200,inv!$A$1:$A$1200,$B1486,inv!$T$1:$T$1200,$A1486,inv!$U$1:$U$1200,'DIAS DE INVENTARIO TAT'!G$1)</f>
        <v>0</v>
      </c>
      <c r="H1486">
        <f>+SUMIFS(inv!$D$1:$D$1200,inv!$A$1:$A$1200,$B1486,inv!$T$1:$T$1200,$A1486,inv!$U$1:$U$1200,'DIAS DE INVENTARIO TAT'!H$1)</f>
        <v>0</v>
      </c>
      <c r="I1486">
        <f>+SUMIFS(inv!$D$1:$D$1200,inv!$A$1:$A$1200,$B1486,inv!$T$1:$T$1200,$A1486,inv!$U$1:$U$1200,'DIAS DE INVENTARIO TAT'!I$1)</f>
        <v>0</v>
      </c>
      <c r="J1486">
        <f>+SUMIFS(inv!$D$1:$D$1200,inv!$A$1:$A$1200,$B1486,inv!$T$1:$T$1200,$A1486,inv!$U$1:$U$1200,'DIAS DE INVENTARIO TAT'!J$1)</f>
        <v>0</v>
      </c>
      <c r="K1486">
        <f>+SUMIFS(inv!$D$1:$D$1200,inv!$A$1:$A$1200,$B1486,inv!$T$1:$T$1200,$A1486,inv!$U$1:$U$1200,'DIAS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+SUMIFS(inv!$D$1:$D$1200,inv!$A$1:$A$1200,$B1487,inv!$T$1:$T$1200,$A1487,inv!$U$1:$U$1200,'DIAS DE INVENTARIO TAT'!E$1)</f>
        <v>0</v>
      </c>
      <c r="F1487">
        <f>+SUMIFS(inv!$D$1:$D$1200,inv!$A$1:$A$1200,$B1487,inv!$T$1:$T$1200,$A1487,inv!$U$1:$U$1200,'DIAS DE INVENTARIO TAT'!F$1)</f>
        <v>0</v>
      </c>
      <c r="G1487">
        <f>+SUMIFS(inv!$D$1:$D$1200,inv!$A$1:$A$1200,$B1487,inv!$T$1:$T$1200,$A1487,inv!$U$1:$U$1200,'DIAS DE INVENTARIO TAT'!G$1)</f>
        <v>0</v>
      </c>
      <c r="H1487">
        <f>+SUMIFS(inv!$D$1:$D$1200,inv!$A$1:$A$1200,$B1487,inv!$T$1:$T$1200,$A1487,inv!$U$1:$U$1200,'DIAS DE INVENTARIO TAT'!H$1)</f>
        <v>0</v>
      </c>
      <c r="I1487">
        <f>+SUMIFS(inv!$D$1:$D$1200,inv!$A$1:$A$1200,$B1487,inv!$T$1:$T$1200,$A1487,inv!$U$1:$U$1200,'DIAS DE INVENTARIO TAT'!I$1)</f>
        <v>0</v>
      </c>
      <c r="J1487">
        <f>+SUMIFS(inv!$D$1:$D$1200,inv!$A$1:$A$1200,$B1487,inv!$T$1:$T$1200,$A1487,inv!$U$1:$U$1200,'DIAS DE INVENTARIO TAT'!J$1)</f>
        <v>0</v>
      </c>
      <c r="K1487">
        <f>+SUMIFS(inv!$D$1:$D$1200,inv!$A$1:$A$1200,$B1487,inv!$T$1:$T$1200,$A1487,inv!$U$1:$U$1200,'DIAS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+SUMIFS(inv!$D$1:$D$1200,inv!$A$1:$A$1200,$B1488,inv!$T$1:$T$1200,$A1488,inv!$U$1:$U$1200,'DIAS DE INVENTARIO TAT'!E$1)</f>
        <v>0</v>
      </c>
      <c r="F1488">
        <f>+SUMIFS(inv!$D$1:$D$1200,inv!$A$1:$A$1200,$B1488,inv!$T$1:$T$1200,$A1488,inv!$U$1:$U$1200,'DIAS DE INVENTARIO TAT'!F$1)</f>
        <v>0</v>
      </c>
      <c r="G1488">
        <f>+SUMIFS(inv!$D$1:$D$1200,inv!$A$1:$A$1200,$B1488,inv!$T$1:$T$1200,$A1488,inv!$U$1:$U$1200,'DIAS DE INVENTARIO TAT'!G$1)</f>
        <v>0</v>
      </c>
      <c r="H1488">
        <f>+SUMIFS(inv!$D$1:$D$1200,inv!$A$1:$A$1200,$B1488,inv!$T$1:$T$1200,$A1488,inv!$U$1:$U$1200,'DIAS DE INVENTARIO TAT'!H$1)</f>
        <v>0</v>
      </c>
      <c r="I1488">
        <f>+SUMIFS(inv!$D$1:$D$1200,inv!$A$1:$A$1200,$B1488,inv!$T$1:$T$1200,$A1488,inv!$U$1:$U$1200,'DIAS DE INVENTARIO TAT'!I$1)</f>
        <v>0</v>
      </c>
      <c r="J1488">
        <f>+SUMIFS(inv!$D$1:$D$1200,inv!$A$1:$A$1200,$B1488,inv!$T$1:$T$1200,$A1488,inv!$U$1:$U$1200,'DIAS DE INVENTARIO TAT'!J$1)</f>
        <v>0</v>
      </c>
      <c r="K1488">
        <f>+SUMIFS(inv!$D$1:$D$1200,inv!$A$1:$A$1200,$B1488,inv!$T$1:$T$1200,$A1488,inv!$U$1:$U$1200,'DIAS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+SUMIFS(inv!$D$1:$D$1200,inv!$A$1:$A$1200,$B1489,inv!$T$1:$T$1200,$A1489,inv!$U$1:$U$1200,'DIAS DE INVENTARIO TAT'!E$1)</f>
        <v>0</v>
      </c>
      <c r="F1489">
        <f>+SUMIFS(inv!$D$1:$D$1200,inv!$A$1:$A$1200,$B1489,inv!$T$1:$T$1200,$A1489,inv!$U$1:$U$1200,'DIAS DE INVENTARIO TAT'!F$1)</f>
        <v>0</v>
      </c>
      <c r="G1489">
        <f>+SUMIFS(inv!$D$1:$D$1200,inv!$A$1:$A$1200,$B1489,inv!$T$1:$T$1200,$A1489,inv!$U$1:$U$1200,'DIAS DE INVENTARIO TAT'!G$1)</f>
        <v>0</v>
      </c>
      <c r="H1489">
        <f>+SUMIFS(inv!$D$1:$D$1200,inv!$A$1:$A$1200,$B1489,inv!$T$1:$T$1200,$A1489,inv!$U$1:$U$1200,'DIAS DE INVENTARIO TAT'!H$1)</f>
        <v>0</v>
      </c>
      <c r="I1489">
        <f>+SUMIFS(inv!$D$1:$D$1200,inv!$A$1:$A$1200,$B1489,inv!$T$1:$T$1200,$A1489,inv!$U$1:$U$1200,'DIAS DE INVENTARIO TAT'!I$1)</f>
        <v>0</v>
      </c>
      <c r="J1489">
        <f>+SUMIFS(inv!$D$1:$D$1200,inv!$A$1:$A$1200,$B1489,inv!$T$1:$T$1200,$A1489,inv!$U$1:$U$1200,'DIAS DE INVENTARIO TAT'!J$1)</f>
        <v>0</v>
      </c>
      <c r="K1489">
        <f>+SUMIFS(inv!$D$1:$D$1200,inv!$A$1:$A$1200,$B1489,inv!$T$1:$T$1200,$A1489,inv!$U$1:$U$1200,'DIAS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+SUMIFS(inv!$D$1:$D$1200,inv!$A$1:$A$1200,$B1490,inv!$T$1:$T$1200,$A1490,inv!$U$1:$U$1200,'DIAS DE INVENTARIO TAT'!E$1)</f>
        <v>0</v>
      </c>
      <c r="F1490">
        <f>+SUMIFS(inv!$D$1:$D$1200,inv!$A$1:$A$1200,$B1490,inv!$T$1:$T$1200,$A1490,inv!$U$1:$U$1200,'DIAS DE INVENTARIO TAT'!F$1)</f>
        <v>0</v>
      </c>
      <c r="G1490">
        <f>+SUMIFS(inv!$D$1:$D$1200,inv!$A$1:$A$1200,$B1490,inv!$T$1:$T$1200,$A1490,inv!$U$1:$U$1200,'DIAS DE INVENTARIO TAT'!G$1)</f>
        <v>0</v>
      </c>
      <c r="H1490">
        <f>+SUMIFS(inv!$D$1:$D$1200,inv!$A$1:$A$1200,$B1490,inv!$T$1:$T$1200,$A1490,inv!$U$1:$U$1200,'DIAS DE INVENTARIO TAT'!H$1)</f>
        <v>0</v>
      </c>
      <c r="I1490">
        <f>+SUMIFS(inv!$D$1:$D$1200,inv!$A$1:$A$1200,$B1490,inv!$T$1:$T$1200,$A1490,inv!$U$1:$U$1200,'DIAS DE INVENTARIO TAT'!I$1)</f>
        <v>0</v>
      </c>
      <c r="J1490">
        <f>+SUMIFS(inv!$D$1:$D$1200,inv!$A$1:$A$1200,$B1490,inv!$T$1:$T$1200,$A1490,inv!$U$1:$U$1200,'DIAS DE INVENTARIO TAT'!J$1)</f>
        <v>0</v>
      </c>
      <c r="K1490">
        <f>+SUMIFS(inv!$D$1:$D$1200,inv!$A$1:$A$1200,$B1490,inv!$T$1:$T$1200,$A1490,inv!$U$1:$U$1200,'DIAS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+SUMIFS(inv!$D$1:$D$1200,inv!$A$1:$A$1200,$B1491,inv!$T$1:$T$1200,$A1491,inv!$U$1:$U$1200,'DIAS DE INVENTARIO TAT'!E$1)</f>
        <v>0</v>
      </c>
      <c r="F1491">
        <f>+SUMIFS(inv!$D$1:$D$1200,inv!$A$1:$A$1200,$B1491,inv!$T$1:$T$1200,$A1491,inv!$U$1:$U$1200,'DIAS DE INVENTARIO TAT'!F$1)</f>
        <v>0</v>
      </c>
      <c r="G1491">
        <f>+SUMIFS(inv!$D$1:$D$1200,inv!$A$1:$A$1200,$B1491,inv!$T$1:$T$1200,$A1491,inv!$U$1:$U$1200,'DIAS DE INVENTARIO TAT'!G$1)</f>
        <v>0</v>
      </c>
      <c r="H1491">
        <f>+SUMIFS(inv!$D$1:$D$1200,inv!$A$1:$A$1200,$B1491,inv!$T$1:$T$1200,$A1491,inv!$U$1:$U$1200,'DIAS DE INVENTARIO TAT'!H$1)</f>
        <v>0</v>
      </c>
      <c r="I1491">
        <f>+SUMIFS(inv!$D$1:$D$1200,inv!$A$1:$A$1200,$B1491,inv!$T$1:$T$1200,$A1491,inv!$U$1:$U$1200,'DIAS DE INVENTARIO TAT'!I$1)</f>
        <v>0</v>
      </c>
      <c r="J1491">
        <f>+SUMIFS(inv!$D$1:$D$1200,inv!$A$1:$A$1200,$B1491,inv!$T$1:$T$1200,$A1491,inv!$U$1:$U$1200,'DIAS DE INVENTARIO TAT'!J$1)</f>
        <v>0</v>
      </c>
      <c r="K1491">
        <f>+SUMIFS(inv!$D$1:$D$1200,inv!$A$1:$A$1200,$B1491,inv!$T$1:$T$1200,$A1491,inv!$U$1:$U$1200,'DIAS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+SUMIFS(inv!$D$1:$D$1200,inv!$A$1:$A$1200,$B1492,inv!$T$1:$T$1200,$A1492,inv!$U$1:$U$1200,'DIAS DE INVENTARIO TAT'!E$1)</f>
        <v>0</v>
      </c>
      <c r="F1492">
        <f>+SUMIFS(inv!$D$1:$D$1200,inv!$A$1:$A$1200,$B1492,inv!$T$1:$T$1200,$A1492,inv!$U$1:$U$1200,'DIAS DE INVENTARIO TAT'!F$1)</f>
        <v>0</v>
      </c>
      <c r="G1492">
        <f>+SUMIFS(inv!$D$1:$D$1200,inv!$A$1:$A$1200,$B1492,inv!$T$1:$T$1200,$A1492,inv!$U$1:$U$1200,'DIAS DE INVENTARIO TAT'!G$1)</f>
        <v>0</v>
      </c>
      <c r="H1492">
        <f>+SUMIFS(inv!$D$1:$D$1200,inv!$A$1:$A$1200,$B1492,inv!$T$1:$T$1200,$A1492,inv!$U$1:$U$1200,'DIAS DE INVENTARIO TAT'!H$1)</f>
        <v>0</v>
      </c>
      <c r="I1492">
        <f>+SUMIFS(inv!$D$1:$D$1200,inv!$A$1:$A$1200,$B1492,inv!$T$1:$T$1200,$A1492,inv!$U$1:$U$1200,'DIAS DE INVENTARIO TAT'!I$1)</f>
        <v>0</v>
      </c>
      <c r="J1492">
        <f>+SUMIFS(inv!$D$1:$D$1200,inv!$A$1:$A$1200,$B1492,inv!$T$1:$T$1200,$A1492,inv!$U$1:$U$1200,'DIAS DE INVENTARIO TAT'!J$1)</f>
        <v>0</v>
      </c>
      <c r="K1492">
        <f>+SUMIFS(inv!$D$1:$D$1200,inv!$A$1:$A$1200,$B1492,inv!$T$1:$T$1200,$A1492,inv!$U$1:$U$1200,'DIAS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+SUMIFS(inv!$D$1:$D$1200,inv!$A$1:$A$1200,$B1493,inv!$T$1:$T$1200,$A1493,inv!$U$1:$U$1200,'DIAS DE INVENTARIO TAT'!E$1)</f>
        <v>0</v>
      </c>
      <c r="F1493">
        <f>+SUMIFS(inv!$D$1:$D$1200,inv!$A$1:$A$1200,$B1493,inv!$T$1:$T$1200,$A1493,inv!$U$1:$U$1200,'DIAS DE INVENTARIO TAT'!F$1)</f>
        <v>0</v>
      </c>
      <c r="G1493">
        <f>+SUMIFS(inv!$D$1:$D$1200,inv!$A$1:$A$1200,$B1493,inv!$T$1:$T$1200,$A1493,inv!$U$1:$U$1200,'DIAS DE INVENTARIO TAT'!G$1)</f>
        <v>0</v>
      </c>
      <c r="H1493">
        <f>+SUMIFS(inv!$D$1:$D$1200,inv!$A$1:$A$1200,$B1493,inv!$T$1:$T$1200,$A1493,inv!$U$1:$U$1200,'DIAS DE INVENTARIO TAT'!H$1)</f>
        <v>0</v>
      </c>
      <c r="I1493">
        <f>+SUMIFS(inv!$D$1:$D$1200,inv!$A$1:$A$1200,$B1493,inv!$T$1:$T$1200,$A1493,inv!$U$1:$U$1200,'DIAS DE INVENTARIO TAT'!I$1)</f>
        <v>0</v>
      </c>
      <c r="J1493">
        <f>+SUMIFS(inv!$D$1:$D$1200,inv!$A$1:$A$1200,$B1493,inv!$T$1:$T$1200,$A1493,inv!$U$1:$U$1200,'DIAS DE INVENTARIO TAT'!J$1)</f>
        <v>0</v>
      </c>
      <c r="K1493">
        <f>+SUMIFS(inv!$D$1:$D$1200,inv!$A$1:$A$1200,$B1493,inv!$T$1:$T$1200,$A1493,inv!$U$1:$U$1200,'DIAS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+SUMIFS(inv!$D$1:$D$1200,inv!$A$1:$A$1200,$B1494,inv!$T$1:$T$1200,$A1494,inv!$U$1:$U$1200,'DIAS DE INVENTARIO TAT'!E$1)</f>
        <v>0</v>
      </c>
      <c r="F1494">
        <f>+SUMIFS(inv!$D$1:$D$1200,inv!$A$1:$A$1200,$B1494,inv!$T$1:$T$1200,$A1494,inv!$U$1:$U$1200,'DIAS DE INVENTARIO TAT'!F$1)</f>
        <v>0</v>
      </c>
      <c r="G1494">
        <f>+SUMIFS(inv!$D$1:$D$1200,inv!$A$1:$A$1200,$B1494,inv!$T$1:$T$1200,$A1494,inv!$U$1:$U$1200,'DIAS DE INVENTARIO TAT'!G$1)</f>
        <v>0</v>
      </c>
      <c r="H1494">
        <f>+SUMIFS(inv!$D$1:$D$1200,inv!$A$1:$A$1200,$B1494,inv!$T$1:$T$1200,$A1494,inv!$U$1:$U$1200,'DIAS DE INVENTARIO TAT'!H$1)</f>
        <v>0</v>
      </c>
      <c r="I1494">
        <f>+SUMIFS(inv!$D$1:$D$1200,inv!$A$1:$A$1200,$B1494,inv!$T$1:$T$1200,$A1494,inv!$U$1:$U$1200,'DIAS DE INVENTARIO TAT'!I$1)</f>
        <v>0</v>
      </c>
      <c r="J1494">
        <f>+SUMIFS(inv!$D$1:$D$1200,inv!$A$1:$A$1200,$B1494,inv!$T$1:$T$1200,$A1494,inv!$U$1:$U$1200,'DIAS DE INVENTARIO TAT'!J$1)</f>
        <v>0</v>
      </c>
      <c r="K1494">
        <f>+SUMIFS(inv!$D$1:$D$1200,inv!$A$1:$A$1200,$B1494,inv!$T$1:$T$1200,$A1494,inv!$U$1:$U$1200,'DIAS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+SUMIFS(inv!$D$1:$D$1200,inv!$A$1:$A$1200,$B1495,inv!$T$1:$T$1200,$A1495,inv!$U$1:$U$1200,'DIAS DE INVENTARIO TAT'!E$1)</f>
        <v>0</v>
      </c>
      <c r="F1495">
        <f>+SUMIFS(inv!$D$1:$D$1200,inv!$A$1:$A$1200,$B1495,inv!$T$1:$T$1200,$A1495,inv!$U$1:$U$1200,'DIAS DE INVENTARIO TAT'!F$1)</f>
        <v>0</v>
      </c>
      <c r="G1495">
        <f>+SUMIFS(inv!$D$1:$D$1200,inv!$A$1:$A$1200,$B1495,inv!$T$1:$T$1200,$A1495,inv!$U$1:$U$1200,'DIAS DE INVENTARIO TAT'!G$1)</f>
        <v>0</v>
      </c>
      <c r="H1495">
        <f>+SUMIFS(inv!$D$1:$D$1200,inv!$A$1:$A$1200,$B1495,inv!$T$1:$T$1200,$A1495,inv!$U$1:$U$1200,'DIAS DE INVENTARIO TAT'!H$1)</f>
        <v>0</v>
      </c>
      <c r="I1495">
        <f>+SUMIFS(inv!$D$1:$D$1200,inv!$A$1:$A$1200,$B1495,inv!$T$1:$T$1200,$A1495,inv!$U$1:$U$1200,'DIAS DE INVENTARIO TAT'!I$1)</f>
        <v>0</v>
      </c>
      <c r="J1495">
        <f>+SUMIFS(inv!$D$1:$D$1200,inv!$A$1:$A$1200,$B1495,inv!$T$1:$T$1200,$A1495,inv!$U$1:$U$1200,'DIAS DE INVENTARIO TAT'!J$1)</f>
        <v>0</v>
      </c>
      <c r="K1495">
        <f>+SUMIFS(inv!$D$1:$D$1200,inv!$A$1:$A$1200,$B1495,inv!$T$1:$T$1200,$A1495,inv!$U$1:$U$1200,'DIAS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+SUMIFS(inv!$D$1:$D$1200,inv!$A$1:$A$1200,$B1496,inv!$T$1:$T$1200,$A1496,inv!$U$1:$U$1200,'DIAS DE INVENTARIO TAT'!E$1)</f>
        <v>0</v>
      </c>
      <c r="F1496">
        <f>+SUMIFS(inv!$D$1:$D$1200,inv!$A$1:$A$1200,$B1496,inv!$T$1:$T$1200,$A1496,inv!$U$1:$U$1200,'DIAS DE INVENTARIO TAT'!F$1)</f>
        <v>0</v>
      </c>
      <c r="G1496">
        <f>+SUMIFS(inv!$D$1:$D$1200,inv!$A$1:$A$1200,$B1496,inv!$T$1:$T$1200,$A1496,inv!$U$1:$U$1200,'DIAS DE INVENTARIO TAT'!G$1)</f>
        <v>0</v>
      </c>
      <c r="H1496">
        <f>+SUMIFS(inv!$D$1:$D$1200,inv!$A$1:$A$1200,$B1496,inv!$T$1:$T$1200,$A1496,inv!$U$1:$U$1200,'DIAS DE INVENTARIO TAT'!H$1)</f>
        <v>0</v>
      </c>
      <c r="I1496">
        <f>+SUMIFS(inv!$D$1:$D$1200,inv!$A$1:$A$1200,$B1496,inv!$T$1:$T$1200,$A1496,inv!$U$1:$U$1200,'DIAS DE INVENTARIO TAT'!I$1)</f>
        <v>0</v>
      </c>
      <c r="J1496">
        <f>+SUMIFS(inv!$D$1:$D$1200,inv!$A$1:$A$1200,$B1496,inv!$T$1:$T$1200,$A1496,inv!$U$1:$U$1200,'DIAS DE INVENTARIO TAT'!J$1)</f>
        <v>0</v>
      </c>
      <c r="K1496">
        <f>+SUMIFS(inv!$D$1:$D$1200,inv!$A$1:$A$1200,$B1496,inv!$T$1:$T$1200,$A1496,inv!$U$1:$U$1200,'DIAS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+SUMIFS(inv!$D$1:$D$1200,inv!$A$1:$A$1200,$B1497,inv!$T$1:$T$1200,$A1497,inv!$U$1:$U$1200,'DIAS DE INVENTARIO TAT'!E$1)</f>
        <v>0</v>
      </c>
      <c r="F1497">
        <f>+SUMIFS(inv!$D$1:$D$1200,inv!$A$1:$A$1200,$B1497,inv!$T$1:$T$1200,$A1497,inv!$U$1:$U$1200,'DIAS DE INVENTARIO TAT'!F$1)</f>
        <v>0</v>
      </c>
      <c r="G1497">
        <f>+SUMIFS(inv!$D$1:$D$1200,inv!$A$1:$A$1200,$B1497,inv!$T$1:$T$1200,$A1497,inv!$U$1:$U$1200,'DIAS DE INVENTARIO TAT'!G$1)</f>
        <v>0</v>
      </c>
      <c r="H1497">
        <f>+SUMIFS(inv!$D$1:$D$1200,inv!$A$1:$A$1200,$B1497,inv!$T$1:$T$1200,$A1497,inv!$U$1:$U$1200,'DIAS DE INVENTARIO TAT'!H$1)</f>
        <v>0</v>
      </c>
      <c r="I1497">
        <f>+SUMIFS(inv!$D$1:$D$1200,inv!$A$1:$A$1200,$B1497,inv!$T$1:$T$1200,$A1497,inv!$U$1:$U$1200,'DIAS DE INVENTARIO TAT'!I$1)</f>
        <v>0</v>
      </c>
      <c r="J1497">
        <f>+SUMIFS(inv!$D$1:$D$1200,inv!$A$1:$A$1200,$B1497,inv!$T$1:$T$1200,$A1497,inv!$U$1:$U$1200,'DIAS DE INVENTARIO TAT'!J$1)</f>
        <v>0</v>
      </c>
      <c r="K1497">
        <f>+SUMIFS(inv!$D$1:$D$1200,inv!$A$1:$A$1200,$B1497,inv!$T$1:$T$1200,$A1497,inv!$U$1:$U$1200,'DIAS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+SUMIFS(inv!$D$1:$D$1200,inv!$A$1:$A$1200,$B1498,inv!$T$1:$T$1200,$A1498,inv!$U$1:$U$1200,'DIAS DE INVENTARIO TAT'!E$1)</f>
        <v>0</v>
      </c>
      <c r="F1498">
        <f>+SUMIFS(inv!$D$1:$D$1200,inv!$A$1:$A$1200,$B1498,inv!$T$1:$T$1200,$A1498,inv!$U$1:$U$1200,'DIAS DE INVENTARIO TAT'!F$1)</f>
        <v>0</v>
      </c>
      <c r="G1498">
        <f>+SUMIFS(inv!$D$1:$D$1200,inv!$A$1:$A$1200,$B1498,inv!$T$1:$T$1200,$A1498,inv!$U$1:$U$1200,'DIAS DE INVENTARIO TAT'!G$1)</f>
        <v>0</v>
      </c>
      <c r="H1498">
        <f>+SUMIFS(inv!$D$1:$D$1200,inv!$A$1:$A$1200,$B1498,inv!$T$1:$T$1200,$A1498,inv!$U$1:$U$1200,'DIAS DE INVENTARIO TAT'!H$1)</f>
        <v>0</v>
      </c>
      <c r="I1498">
        <f>+SUMIFS(inv!$D$1:$D$1200,inv!$A$1:$A$1200,$B1498,inv!$T$1:$T$1200,$A1498,inv!$U$1:$U$1200,'DIAS DE INVENTARIO TAT'!I$1)</f>
        <v>0</v>
      </c>
      <c r="J1498">
        <f>+SUMIFS(inv!$D$1:$D$1200,inv!$A$1:$A$1200,$B1498,inv!$T$1:$T$1200,$A1498,inv!$U$1:$U$1200,'DIAS DE INVENTARIO TAT'!J$1)</f>
        <v>0</v>
      </c>
      <c r="K1498">
        <f>+SUMIFS(inv!$D$1:$D$1200,inv!$A$1:$A$1200,$B1498,inv!$T$1:$T$1200,$A1498,inv!$U$1:$U$1200,'DIAS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+SUMIFS(inv!$D$1:$D$1200,inv!$A$1:$A$1200,$B1499,inv!$T$1:$T$1200,$A1499,inv!$U$1:$U$1200,'DIAS DE INVENTARIO TAT'!E$1)</f>
        <v>0</v>
      </c>
      <c r="F1499">
        <f>+SUMIFS(inv!$D$1:$D$1200,inv!$A$1:$A$1200,$B1499,inv!$T$1:$T$1200,$A1499,inv!$U$1:$U$1200,'DIAS DE INVENTARIO TAT'!F$1)</f>
        <v>0</v>
      </c>
      <c r="G1499">
        <f>+SUMIFS(inv!$D$1:$D$1200,inv!$A$1:$A$1200,$B1499,inv!$T$1:$T$1200,$A1499,inv!$U$1:$U$1200,'DIAS DE INVENTARIO TAT'!G$1)</f>
        <v>0</v>
      </c>
      <c r="H1499">
        <f>+SUMIFS(inv!$D$1:$D$1200,inv!$A$1:$A$1200,$B1499,inv!$T$1:$T$1200,$A1499,inv!$U$1:$U$1200,'DIAS DE INVENTARIO TAT'!H$1)</f>
        <v>0</v>
      </c>
      <c r="I1499">
        <f>+SUMIFS(inv!$D$1:$D$1200,inv!$A$1:$A$1200,$B1499,inv!$T$1:$T$1200,$A1499,inv!$U$1:$U$1200,'DIAS DE INVENTARIO TAT'!I$1)</f>
        <v>0</v>
      </c>
      <c r="J1499">
        <f>+SUMIFS(inv!$D$1:$D$1200,inv!$A$1:$A$1200,$B1499,inv!$T$1:$T$1200,$A1499,inv!$U$1:$U$1200,'DIAS DE INVENTARIO TAT'!J$1)</f>
        <v>0</v>
      </c>
      <c r="K1499">
        <f>+SUMIFS(inv!$D$1:$D$1200,inv!$A$1:$A$1200,$B1499,inv!$T$1:$T$1200,$A1499,inv!$U$1:$U$1200,'DIAS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+SUMIFS(inv!$D$1:$D$1200,inv!$A$1:$A$1200,$B1500,inv!$T$1:$T$1200,$A1500,inv!$U$1:$U$1200,'DIAS DE INVENTARIO TAT'!E$1)</f>
        <v>0</v>
      </c>
      <c r="F1500">
        <f>+SUMIFS(inv!$D$1:$D$1200,inv!$A$1:$A$1200,$B1500,inv!$T$1:$T$1200,$A1500,inv!$U$1:$U$1200,'DIAS DE INVENTARIO TAT'!F$1)</f>
        <v>0</v>
      </c>
      <c r="G1500">
        <f>+SUMIFS(inv!$D$1:$D$1200,inv!$A$1:$A$1200,$B1500,inv!$T$1:$T$1200,$A1500,inv!$U$1:$U$1200,'DIAS DE INVENTARIO TAT'!G$1)</f>
        <v>0</v>
      </c>
      <c r="H1500">
        <f>+SUMIFS(inv!$D$1:$D$1200,inv!$A$1:$A$1200,$B1500,inv!$T$1:$T$1200,$A1500,inv!$U$1:$U$1200,'DIAS DE INVENTARIO TAT'!H$1)</f>
        <v>0</v>
      </c>
      <c r="I1500">
        <f>+SUMIFS(inv!$D$1:$D$1200,inv!$A$1:$A$1200,$B1500,inv!$T$1:$T$1200,$A1500,inv!$U$1:$U$1200,'DIAS DE INVENTARIO TAT'!I$1)</f>
        <v>0</v>
      </c>
      <c r="J1500">
        <f>+SUMIFS(inv!$D$1:$D$1200,inv!$A$1:$A$1200,$B1500,inv!$T$1:$T$1200,$A1500,inv!$U$1:$U$1200,'DIAS DE INVENTARIO TAT'!J$1)</f>
        <v>0</v>
      </c>
      <c r="K1500">
        <f>+SUMIFS(inv!$D$1:$D$1200,inv!$A$1:$A$1200,$B1500,inv!$T$1:$T$1200,$A1500,inv!$U$1:$U$1200,'DIAS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+SUMIFS(inv!$D$1:$D$1200,inv!$A$1:$A$1200,$B1501,inv!$T$1:$T$1200,$A1501,inv!$U$1:$U$1200,'DIAS DE INVENTARIO TAT'!E$1)</f>
        <v>0</v>
      </c>
      <c r="F1501">
        <f>+SUMIFS(inv!$D$1:$D$1200,inv!$A$1:$A$1200,$B1501,inv!$T$1:$T$1200,$A1501,inv!$U$1:$U$1200,'DIAS DE INVENTARIO TAT'!F$1)</f>
        <v>0</v>
      </c>
      <c r="G1501">
        <f>+SUMIFS(inv!$D$1:$D$1200,inv!$A$1:$A$1200,$B1501,inv!$T$1:$T$1200,$A1501,inv!$U$1:$U$1200,'DIAS DE INVENTARIO TAT'!G$1)</f>
        <v>0</v>
      </c>
      <c r="H1501">
        <f>+SUMIFS(inv!$D$1:$D$1200,inv!$A$1:$A$1200,$B1501,inv!$T$1:$T$1200,$A1501,inv!$U$1:$U$1200,'DIAS DE INVENTARIO TAT'!H$1)</f>
        <v>0</v>
      </c>
      <c r="I1501">
        <f>+SUMIFS(inv!$D$1:$D$1200,inv!$A$1:$A$1200,$B1501,inv!$T$1:$T$1200,$A1501,inv!$U$1:$U$1200,'DIAS DE INVENTARIO TAT'!I$1)</f>
        <v>0</v>
      </c>
      <c r="J1501">
        <f>+SUMIFS(inv!$D$1:$D$1200,inv!$A$1:$A$1200,$B1501,inv!$T$1:$T$1200,$A1501,inv!$U$1:$U$1200,'DIAS DE INVENTARIO TAT'!J$1)</f>
        <v>0</v>
      </c>
      <c r="K1501">
        <f>+SUMIFS(inv!$D$1:$D$1200,inv!$A$1:$A$1200,$B1501,inv!$T$1:$T$1200,$A1501,inv!$U$1:$U$1200,'DIAS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+SUMIFS(inv!$D$1:$D$1200,inv!$A$1:$A$1200,$B1502,inv!$T$1:$T$1200,$A1502,inv!$U$1:$U$1200,'DIAS DE INVENTARIO TAT'!E$1)</f>
        <v>0</v>
      </c>
      <c r="F1502">
        <f>+SUMIFS(inv!$D$1:$D$1200,inv!$A$1:$A$1200,$B1502,inv!$T$1:$T$1200,$A1502,inv!$U$1:$U$1200,'DIAS DE INVENTARIO TAT'!F$1)</f>
        <v>0</v>
      </c>
      <c r="G1502">
        <f>+SUMIFS(inv!$D$1:$D$1200,inv!$A$1:$A$1200,$B1502,inv!$T$1:$T$1200,$A1502,inv!$U$1:$U$1200,'DIAS DE INVENTARIO TAT'!G$1)</f>
        <v>0</v>
      </c>
      <c r="H1502">
        <f>+SUMIFS(inv!$D$1:$D$1200,inv!$A$1:$A$1200,$B1502,inv!$T$1:$T$1200,$A1502,inv!$U$1:$U$1200,'DIAS DE INVENTARIO TAT'!H$1)</f>
        <v>0</v>
      </c>
      <c r="I1502">
        <f>+SUMIFS(inv!$D$1:$D$1200,inv!$A$1:$A$1200,$B1502,inv!$T$1:$T$1200,$A1502,inv!$U$1:$U$1200,'DIAS DE INVENTARIO TAT'!I$1)</f>
        <v>0</v>
      </c>
      <c r="J1502">
        <f>+SUMIFS(inv!$D$1:$D$1200,inv!$A$1:$A$1200,$B1502,inv!$T$1:$T$1200,$A1502,inv!$U$1:$U$1200,'DIAS DE INVENTARIO TAT'!J$1)</f>
        <v>0</v>
      </c>
      <c r="K1502">
        <f>+SUMIFS(inv!$D$1:$D$1200,inv!$A$1:$A$1200,$B1502,inv!$T$1:$T$1200,$A1502,inv!$U$1:$U$1200,'DIAS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+SUMIFS(inv!$D$1:$D$1200,inv!$A$1:$A$1200,$B1503,inv!$T$1:$T$1200,$A1503,inv!$U$1:$U$1200,'DIAS DE INVENTARIO TAT'!E$1)</f>
        <v>0</v>
      </c>
      <c r="F1503">
        <f>+SUMIFS(inv!$D$1:$D$1200,inv!$A$1:$A$1200,$B1503,inv!$T$1:$T$1200,$A1503,inv!$U$1:$U$1200,'DIAS DE INVENTARIO TAT'!F$1)</f>
        <v>0</v>
      </c>
      <c r="G1503">
        <f>+SUMIFS(inv!$D$1:$D$1200,inv!$A$1:$A$1200,$B1503,inv!$T$1:$T$1200,$A1503,inv!$U$1:$U$1200,'DIAS DE INVENTARIO TAT'!G$1)</f>
        <v>0</v>
      </c>
      <c r="H1503">
        <f>+SUMIFS(inv!$D$1:$D$1200,inv!$A$1:$A$1200,$B1503,inv!$T$1:$T$1200,$A1503,inv!$U$1:$U$1200,'DIAS DE INVENTARIO TAT'!H$1)</f>
        <v>0</v>
      </c>
      <c r="I1503">
        <f>+SUMIFS(inv!$D$1:$D$1200,inv!$A$1:$A$1200,$B1503,inv!$T$1:$T$1200,$A1503,inv!$U$1:$U$1200,'DIAS DE INVENTARIO TAT'!I$1)</f>
        <v>0</v>
      </c>
      <c r="J1503">
        <f>+SUMIFS(inv!$D$1:$D$1200,inv!$A$1:$A$1200,$B1503,inv!$T$1:$T$1200,$A1503,inv!$U$1:$U$1200,'DIAS DE INVENTARIO TAT'!J$1)</f>
        <v>0</v>
      </c>
      <c r="K1503">
        <f>+SUMIFS(inv!$D$1:$D$1200,inv!$A$1:$A$1200,$B1503,inv!$T$1:$T$1200,$A1503,inv!$U$1:$U$1200,'DIAS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+SUMIFS(inv!$D$1:$D$1200,inv!$A$1:$A$1200,$B1504,inv!$T$1:$T$1200,$A1504,inv!$U$1:$U$1200,'DIAS DE INVENTARIO TAT'!E$1)</f>
        <v>0</v>
      </c>
      <c r="F1504">
        <f>+SUMIFS(inv!$D$1:$D$1200,inv!$A$1:$A$1200,$B1504,inv!$T$1:$T$1200,$A1504,inv!$U$1:$U$1200,'DIAS DE INVENTARIO TAT'!F$1)</f>
        <v>0</v>
      </c>
      <c r="G1504">
        <f>+SUMIFS(inv!$D$1:$D$1200,inv!$A$1:$A$1200,$B1504,inv!$T$1:$T$1200,$A1504,inv!$U$1:$U$1200,'DIAS DE INVENTARIO TAT'!G$1)</f>
        <v>0</v>
      </c>
      <c r="H1504">
        <f>+SUMIFS(inv!$D$1:$D$1200,inv!$A$1:$A$1200,$B1504,inv!$T$1:$T$1200,$A1504,inv!$U$1:$U$1200,'DIAS DE INVENTARIO TAT'!H$1)</f>
        <v>0</v>
      </c>
      <c r="I1504">
        <f>+SUMIFS(inv!$D$1:$D$1200,inv!$A$1:$A$1200,$B1504,inv!$T$1:$T$1200,$A1504,inv!$U$1:$U$1200,'DIAS DE INVENTARIO TAT'!I$1)</f>
        <v>0</v>
      </c>
      <c r="J1504">
        <f>+SUMIFS(inv!$D$1:$D$1200,inv!$A$1:$A$1200,$B1504,inv!$T$1:$T$1200,$A1504,inv!$U$1:$U$1200,'DIAS DE INVENTARIO TAT'!J$1)</f>
        <v>0</v>
      </c>
      <c r="K1504">
        <f>+SUMIFS(inv!$D$1:$D$1200,inv!$A$1:$A$1200,$B1504,inv!$T$1:$T$1200,$A1504,inv!$U$1:$U$1200,'DIAS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+SUMIFS(inv!$D$1:$D$1200,inv!$A$1:$A$1200,$B1505,inv!$T$1:$T$1200,$A1505,inv!$U$1:$U$1200,'DIAS DE INVENTARIO TAT'!E$1)</f>
        <v>0</v>
      </c>
      <c r="F1505">
        <f>+SUMIFS(inv!$D$1:$D$1200,inv!$A$1:$A$1200,$B1505,inv!$T$1:$T$1200,$A1505,inv!$U$1:$U$1200,'DIAS DE INVENTARIO TAT'!F$1)</f>
        <v>0</v>
      </c>
      <c r="G1505">
        <f>+SUMIFS(inv!$D$1:$D$1200,inv!$A$1:$A$1200,$B1505,inv!$T$1:$T$1200,$A1505,inv!$U$1:$U$1200,'DIAS DE INVENTARIO TAT'!G$1)</f>
        <v>0</v>
      </c>
      <c r="H1505">
        <f>+SUMIFS(inv!$D$1:$D$1200,inv!$A$1:$A$1200,$B1505,inv!$T$1:$T$1200,$A1505,inv!$U$1:$U$1200,'DIAS DE INVENTARIO TAT'!H$1)</f>
        <v>0</v>
      </c>
      <c r="I1505">
        <f>+SUMIFS(inv!$D$1:$D$1200,inv!$A$1:$A$1200,$B1505,inv!$T$1:$T$1200,$A1505,inv!$U$1:$U$1200,'DIAS DE INVENTARIO TAT'!I$1)</f>
        <v>0</v>
      </c>
      <c r="J1505">
        <f>+SUMIFS(inv!$D$1:$D$1200,inv!$A$1:$A$1200,$B1505,inv!$T$1:$T$1200,$A1505,inv!$U$1:$U$1200,'DIAS DE INVENTARIO TAT'!J$1)</f>
        <v>0</v>
      </c>
      <c r="K1505">
        <f>+SUMIFS(inv!$D$1:$D$1200,inv!$A$1:$A$1200,$B1505,inv!$T$1:$T$1200,$A1505,inv!$U$1:$U$1200,'DIAS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+SUMIFS(inv!$D$1:$D$1200,inv!$A$1:$A$1200,$B1506,inv!$T$1:$T$1200,$A1506,inv!$U$1:$U$1200,'DIAS DE INVENTARIO TAT'!E$1)</f>
        <v>0</v>
      </c>
      <c r="F1506">
        <f>+SUMIFS(inv!$D$1:$D$1200,inv!$A$1:$A$1200,$B1506,inv!$T$1:$T$1200,$A1506,inv!$U$1:$U$1200,'DIAS DE INVENTARIO TAT'!F$1)</f>
        <v>0</v>
      </c>
      <c r="G1506">
        <f>+SUMIFS(inv!$D$1:$D$1200,inv!$A$1:$A$1200,$B1506,inv!$T$1:$T$1200,$A1506,inv!$U$1:$U$1200,'DIAS DE INVENTARIO TAT'!G$1)</f>
        <v>0</v>
      </c>
      <c r="H1506">
        <f>+SUMIFS(inv!$D$1:$D$1200,inv!$A$1:$A$1200,$B1506,inv!$T$1:$T$1200,$A1506,inv!$U$1:$U$1200,'DIAS DE INVENTARIO TAT'!H$1)</f>
        <v>0</v>
      </c>
      <c r="I1506">
        <f>+SUMIFS(inv!$D$1:$D$1200,inv!$A$1:$A$1200,$B1506,inv!$T$1:$T$1200,$A1506,inv!$U$1:$U$1200,'DIAS DE INVENTARIO TAT'!I$1)</f>
        <v>0</v>
      </c>
      <c r="J1506">
        <f>+SUMIFS(inv!$D$1:$D$1200,inv!$A$1:$A$1200,$B1506,inv!$T$1:$T$1200,$A1506,inv!$U$1:$U$1200,'DIAS DE INVENTARIO TAT'!J$1)</f>
        <v>0</v>
      </c>
      <c r="K1506">
        <f>+SUMIFS(inv!$D$1:$D$1200,inv!$A$1:$A$1200,$B1506,inv!$T$1:$T$1200,$A1506,inv!$U$1:$U$1200,'DIAS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+SUMIFS(inv!$D$1:$D$1200,inv!$A$1:$A$1200,$B1507,inv!$T$1:$T$1200,$A1507,inv!$U$1:$U$1200,'DIAS DE INVENTARIO TAT'!E$1)</f>
        <v>0</v>
      </c>
      <c r="F1507">
        <f>+SUMIFS(inv!$D$1:$D$1200,inv!$A$1:$A$1200,$B1507,inv!$T$1:$T$1200,$A1507,inv!$U$1:$U$1200,'DIAS DE INVENTARIO TAT'!F$1)</f>
        <v>0</v>
      </c>
      <c r="G1507">
        <f>+SUMIFS(inv!$D$1:$D$1200,inv!$A$1:$A$1200,$B1507,inv!$T$1:$T$1200,$A1507,inv!$U$1:$U$1200,'DIAS DE INVENTARIO TAT'!G$1)</f>
        <v>0</v>
      </c>
      <c r="H1507">
        <f>+SUMIFS(inv!$D$1:$D$1200,inv!$A$1:$A$1200,$B1507,inv!$T$1:$T$1200,$A1507,inv!$U$1:$U$1200,'DIAS DE INVENTARIO TAT'!H$1)</f>
        <v>0</v>
      </c>
      <c r="I1507">
        <f>+SUMIFS(inv!$D$1:$D$1200,inv!$A$1:$A$1200,$B1507,inv!$T$1:$T$1200,$A1507,inv!$U$1:$U$1200,'DIAS DE INVENTARIO TAT'!I$1)</f>
        <v>0</v>
      </c>
      <c r="J1507">
        <f>+SUMIFS(inv!$D$1:$D$1200,inv!$A$1:$A$1200,$B1507,inv!$T$1:$T$1200,$A1507,inv!$U$1:$U$1200,'DIAS DE INVENTARIO TAT'!J$1)</f>
        <v>0</v>
      </c>
      <c r="K1507">
        <f>+SUMIFS(inv!$D$1:$D$1200,inv!$A$1:$A$1200,$B1507,inv!$T$1:$T$1200,$A1507,inv!$U$1:$U$1200,'DIAS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+SUMIFS(inv!$D$1:$D$1200,inv!$A$1:$A$1200,$B1508,inv!$T$1:$T$1200,$A1508,inv!$U$1:$U$1200,'DIAS DE INVENTARIO TAT'!E$1)</f>
        <v>0</v>
      </c>
      <c r="F1508">
        <f>+SUMIFS(inv!$D$1:$D$1200,inv!$A$1:$A$1200,$B1508,inv!$T$1:$T$1200,$A1508,inv!$U$1:$U$1200,'DIAS DE INVENTARIO TAT'!F$1)</f>
        <v>0</v>
      </c>
      <c r="G1508">
        <f>+SUMIFS(inv!$D$1:$D$1200,inv!$A$1:$A$1200,$B1508,inv!$T$1:$T$1200,$A1508,inv!$U$1:$U$1200,'DIAS DE INVENTARIO TAT'!G$1)</f>
        <v>0</v>
      </c>
      <c r="H1508">
        <f>+SUMIFS(inv!$D$1:$D$1200,inv!$A$1:$A$1200,$B1508,inv!$T$1:$T$1200,$A1508,inv!$U$1:$U$1200,'DIAS DE INVENTARIO TAT'!H$1)</f>
        <v>0</v>
      </c>
      <c r="I1508">
        <f>+SUMIFS(inv!$D$1:$D$1200,inv!$A$1:$A$1200,$B1508,inv!$T$1:$T$1200,$A1508,inv!$U$1:$U$1200,'DIAS DE INVENTARIO TAT'!I$1)</f>
        <v>0</v>
      </c>
      <c r="J1508">
        <f>+SUMIFS(inv!$D$1:$D$1200,inv!$A$1:$A$1200,$B1508,inv!$T$1:$T$1200,$A1508,inv!$U$1:$U$1200,'DIAS DE INVENTARIO TAT'!J$1)</f>
        <v>0</v>
      </c>
      <c r="K1508">
        <f>+SUMIFS(inv!$D$1:$D$1200,inv!$A$1:$A$1200,$B1508,inv!$T$1:$T$1200,$A1508,inv!$U$1:$U$1200,'DIAS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+SUMIFS(inv!$D$1:$D$1200,inv!$A$1:$A$1200,$B1509,inv!$T$1:$T$1200,$A1509,inv!$U$1:$U$1200,'DIAS DE INVENTARIO TAT'!E$1)</f>
        <v>0</v>
      </c>
      <c r="F1509">
        <f>+SUMIFS(inv!$D$1:$D$1200,inv!$A$1:$A$1200,$B1509,inv!$T$1:$T$1200,$A1509,inv!$U$1:$U$1200,'DIAS DE INVENTARIO TAT'!F$1)</f>
        <v>0</v>
      </c>
      <c r="G1509">
        <f>+SUMIFS(inv!$D$1:$D$1200,inv!$A$1:$A$1200,$B1509,inv!$T$1:$T$1200,$A1509,inv!$U$1:$U$1200,'DIAS DE INVENTARIO TAT'!G$1)</f>
        <v>0</v>
      </c>
      <c r="H1509">
        <f>+SUMIFS(inv!$D$1:$D$1200,inv!$A$1:$A$1200,$B1509,inv!$T$1:$T$1200,$A1509,inv!$U$1:$U$1200,'DIAS DE INVENTARIO TAT'!H$1)</f>
        <v>0</v>
      </c>
      <c r="I1509">
        <f>+SUMIFS(inv!$D$1:$D$1200,inv!$A$1:$A$1200,$B1509,inv!$T$1:$T$1200,$A1509,inv!$U$1:$U$1200,'DIAS DE INVENTARIO TAT'!I$1)</f>
        <v>0</v>
      </c>
      <c r="J1509">
        <f>+SUMIFS(inv!$D$1:$D$1200,inv!$A$1:$A$1200,$B1509,inv!$T$1:$T$1200,$A1509,inv!$U$1:$U$1200,'DIAS DE INVENTARIO TAT'!J$1)</f>
        <v>0</v>
      </c>
      <c r="K1509">
        <f>+SUMIFS(inv!$D$1:$D$1200,inv!$A$1:$A$1200,$B1509,inv!$T$1:$T$1200,$A1509,inv!$U$1:$U$1200,'DIAS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+SUMIFS(inv!$D$1:$D$1200,inv!$A$1:$A$1200,$B1510,inv!$T$1:$T$1200,$A1510,inv!$U$1:$U$1200,'DIAS DE INVENTARIO TAT'!E$1)</f>
        <v>0</v>
      </c>
      <c r="F1510">
        <f>+SUMIFS(inv!$D$1:$D$1200,inv!$A$1:$A$1200,$B1510,inv!$T$1:$T$1200,$A1510,inv!$U$1:$U$1200,'DIAS DE INVENTARIO TAT'!F$1)</f>
        <v>0</v>
      </c>
      <c r="G1510">
        <f>+SUMIFS(inv!$D$1:$D$1200,inv!$A$1:$A$1200,$B1510,inv!$T$1:$T$1200,$A1510,inv!$U$1:$U$1200,'DIAS DE INVENTARIO TAT'!G$1)</f>
        <v>0</v>
      </c>
      <c r="H1510">
        <f>+SUMIFS(inv!$D$1:$D$1200,inv!$A$1:$A$1200,$B1510,inv!$T$1:$T$1200,$A1510,inv!$U$1:$U$1200,'DIAS DE INVENTARIO TAT'!H$1)</f>
        <v>0</v>
      </c>
      <c r="I1510">
        <f>+SUMIFS(inv!$D$1:$D$1200,inv!$A$1:$A$1200,$B1510,inv!$T$1:$T$1200,$A1510,inv!$U$1:$U$1200,'DIAS DE INVENTARIO TAT'!I$1)</f>
        <v>0</v>
      </c>
      <c r="J1510">
        <f>+SUMIFS(inv!$D$1:$D$1200,inv!$A$1:$A$1200,$B1510,inv!$T$1:$T$1200,$A1510,inv!$U$1:$U$1200,'DIAS DE INVENTARIO TAT'!J$1)</f>
        <v>0</v>
      </c>
      <c r="K1510">
        <f>+SUMIFS(inv!$D$1:$D$1200,inv!$A$1:$A$1200,$B1510,inv!$T$1:$T$1200,$A1510,inv!$U$1:$U$1200,'DIAS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+SUMIFS(inv!$D$1:$D$1200,inv!$A$1:$A$1200,$B1511,inv!$T$1:$T$1200,$A1511,inv!$U$1:$U$1200,'DIAS DE INVENTARIO TAT'!E$1)</f>
        <v>0</v>
      </c>
      <c r="F1511">
        <f>+SUMIFS(inv!$D$1:$D$1200,inv!$A$1:$A$1200,$B1511,inv!$T$1:$T$1200,$A1511,inv!$U$1:$U$1200,'DIAS DE INVENTARIO TAT'!F$1)</f>
        <v>0</v>
      </c>
      <c r="G1511">
        <f>+SUMIFS(inv!$D$1:$D$1200,inv!$A$1:$A$1200,$B1511,inv!$T$1:$T$1200,$A1511,inv!$U$1:$U$1200,'DIAS DE INVENTARIO TAT'!G$1)</f>
        <v>0</v>
      </c>
      <c r="H1511">
        <f>+SUMIFS(inv!$D$1:$D$1200,inv!$A$1:$A$1200,$B1511,inv!$T$1:$T$1200,$A1511,inv!$U$1:$U$1200,'DIAS DE INVENTARIO TAT'!H$1)</f>
        <v>0</v>
      </c>
      <c r="I1511">
        <f>+SUMIFS(inv!$D$1:$D$1200,inv!$A$1:$A$1200,$B1511,inv!$T$1:$T$1200,$A1511,inv!$U$1:$U$1200,'DIAS DE INVENTARIO TAT'!I$1)</f>
        <v>0</v>
      </c>
      <c r="J1511">
        <f>+SUMIFS(inv!$D$1:$D$1200,inv!$A$1:$A$1200,$B1511,inv!$T$1:$T$1200,$A1511,inv!$U$1:$U$1200,'DIAS DE INVENTARIO TAT'!J$1)</f>
        <v>0</v>
      </c>
      <c r="K1511">
        <f>+SUMIFS(inv!$D$1:$D$1200,inv!$A$1:$A$1200,$B1511,inv!$T$1:$T$1200,$A1511,inv!$U$1:$U$1200,'DIAS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+SUMIFS(inv!$D$1:$D$1200,inv!$A$1:$A$1200,$B1512,inv!$T$1:$T$1200,$A1512,inv!$U$1:$U$1200,'DIAS DE INVENTARIO TAT'!E$1)</f>
        <v>0</v>
      </c>
      <c r="F1512">
        <f>+SUMIFS(inv!$D$1:$D$1200,inv!$A$1:$A$1200,$B1512,inv!$T$1:$T$1200,$A1512,inv!$U$1:$U$1200,'DIAS DE INVENTARIO TAT'!F$1)</f>
        <v>0</v>
      </c>
      <c r="G1512">
        <f>+SUMIFS(inv!$D$1:$D$1200,inv!$A$1:$A$1200,$B1512,inv!$T$1:$T$1200,$A1512,inv!$U$1:$U$1200,'DIAS DE INVENTARIO TAT'!G$1)</f>
        <v>0</v>
      </c>
      <c r="H1512">
        <f>+SUMIFS(inv!$D$1:$D$1200,inv!$A$1:$A$1200,$B1512,inv!$T$1:$T$1200,$A1512,inv!$U$1:$U$1200,'DIAS DE INVENTARIO TAT'!H$1)</f>
        <v>0</v>
      </c>
      <c r="I1512">
        <f>+SUMIFS(inv!$D$1:$D$1200,inv!$A$1:$A$1200,$B1512,inv!$T$1:$T$1200,$A1512,inv!$U$1:$U$1200,'DIAS DE INVENTARIO TAT'!I$1)</f>
        <v>0</v>
      </c>
      <c r="J1512">
        <f>+SUMIFS(inv!$D$1:$D$1200,inv!$A$1:$A$1200,$B1512,inv!$T$1:$T$1200,$A1512,inv!$U$1:$U$1200,'DIAS DE INVENTARIO TAT'!J$1)</f>
        <v>0</v>
      </c>
      <c r="K1512">
        <f>+SUMIFS(inv!$D$1:$D$1200,inv!$A$1:$A$1200,$B1512,inv!$T$1:$T$1200,$A1512,inv!$U$1:$U$1200,'DIAS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+SUMIFS(inv!$D$1:$D$1200,inv!$A$1:$A$1200,$B1513,inv!$T$1:$T$1200,$A1513,inv!$U$1:$U$1200,'DIAS DE INVENTARIO TAT'!E$1)</f>
        <v>0</v>
      </c>
      <c r="F1513">
        <f>+SUMIFS(inv!$D$1:$D$1200,inv!$A$1:$A$1200,$B1513,inv!$T$1:$T$1200,$A1513,inv!$U$1:$U$1200,'DIAS DE INVENTARIO TAT'!F$1)</f>
        <v>0</v>
      </c>
      <c r="G1513">
        <f>+SUMIFS(inv!$D$1:$D$1200,inv!$A$1:$A$1200,$B1513,inv!$T$1:$T$1200,$A1513,inv!$U$1:$U$1200,'DIAS DE INVENTARIO TAT'!G$1)</f>
        <v>0</v>
      </c>
      <c r="H1513">
        <f>+SUMIFS(inv!$D$1:$D$1200,inv!$A$1:$A$1200,$B1513,inv!$T$1:$T$1200,$A1513,inv!$U$1:$U$1200,'DIAS DE INVENTARIO TAT'!H$1)</f>
        <v>0</v>
      </c>
      <c r="I1513">
        <f>+SUMIFS(inv!$D$1:$D$1200,inv!$A$1:$A$1200,$B1513,inv!$T$1:$T$1200,$A1513,inv!$U$1:$U$1200,'DIAS DE INVENTARIO TAT'!I$1)</f>
        <v>0</v>
      </c>
      <c r="J1513">
        <f>+SUMIFS(inv!$D$1:$D$1200,inv!$A$1:$A$1200,$B1513,inv!$T$1:$T$1200,$A1513,inv!$U$1:$U$1200,'DIAS DE INVENTARIO TAT'!J$1)</f>
        <v>0</v>
      </c>
      <c r="K1513">
        <f>+SUMIFS(inv!$D$1:$D$1200,inv!$A$1:$A$1200,$B1513,inv!$T$1:$T$1200,$A1513,inv!$U$1:$U$1200,'DIAS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+SUMIFS(inv!$D$1:$D$1200,inv!$A$1:$A$1200,$B1514,inv!$T$1:$T$1200,$A1514,inv!$U$1:$U$1200,'DIAS DE INVENTARIO TAT'!E$1)</f>
        <v>0</v>
      </c>
      <c r="F1514">
        <f>+SUMIFS(inv!$D$1:$D$1200,inv!$A$1:$A$1200,$B1514,inv!$T$1:$T$1200,$A1514,inv!$U$1:$U$1200,'DIAS DE INVENTARIO TAT'!F$1)</f>
        <v>0</v>
      </c>
      <c r="G1514">
        <f>+SUMIFS(inv!$D$1:$D$1200,inv!$A$1:$A$1200,$B1514,inv!$T$1:$T$1200,$A1514,inv!$U$1:$U$1200,'DIAS DE INVENTARIO TAT'!G$1)</f>
        <v>0</v>
      </c>
      <c r="H1514">
        <f>+SUMIFS(inv!$D$1:$D$1200,inv!$A$1:$A$1200,$B1514,inv!$T$1:$T$1200,$A1514,inv!$U$1:$U$1200,'DIAS DE INVENTARIO TAT'!H$1)</f>
        <v>0</v>
      </c>
      <c r="I1514">
        <f>+SUMIFS(inv!$D$1:$D$1200,inv!$A$1:$A$1200,$B1514,inv!$T$1:$T$1200,$A1514,inv!$U$1:$U$1200,'DIAS DE INVENTARIO TAT'!I$1)</f>
        <v>0</v>
      </c>
      <c r="J1514">
        <f>+SUMIFS(inv!$D$1:$D$1200,inv!$A$1:$A$1200,$B1514,inv!$T$1:$T$1200,$A1514,inv!$U$1:$U$1200,'DIAS DE INVENTARIO TAT'!J$1)</f>
        <v>0</v>
      </c>
      <c r="K1514">
        <f>+SUMIFS(inv!$D$1:$D$1200,inv!$A$1:$A$1200,$B1514,inv!$T$1:$T$1200,$A1514,inv!$U$1:$U$1200,'DIAS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+SUMIFS(inv!$D$1:$D$1200,inv!$A$1:$A$1200,$B1515,inv!$T$1:$T$1200,$A1515,inv!$U$1:$U$1200,'DIAS DE INVENTARIO TAT'!E$1)</f>
        <v>0</v>
      </c>
      <c r="F1515">
        <f>+SUMIFS(inv!$D$1:$D$1200,inv!$A$1:$A$1200,$B1515,inv!$T$1:$T$1200,$A1515,inv!$U$1:$U$1200,'DIAS DE INVENTARIO TAT'!F$1)</f>
        <v>0</v>
      </c>
      <c r="G1515">
        <f>+SUMIFS(inv!$D$1:$D$1200,inv!$A$1:$A$1200,$B1515,inv!$T$1:$T$1200,$A1515,inv!$U$1:$U$1200,'DIAS DE INVENTARIO TAT'!G$1)</f>
        <v>0</v>
      </c>
      <c r="H1515">
        <f>+SUMIFS(inv!$D$1:$D$1200,inv!$A$1:$A$1200,$B1515,inv!$T$1:$T$1200,$A1515,inv!$U$1:$U$1200,'DIAS DE INVENTARIO TAT'!H$1)</f>
        <v>0</v>
      </c>
      <c r="I1515">
        <f>+SUMIFS(inv!$D$1:$D$1200,inv!$A$1:$A$1200,$B1515,inv!$T$1:$T$1200,$A1515,inv!$U$1:$U$1200,'DIAS DE INVENTARIO TAT'!I$1)</f>
        <v>0</v>
      </c>
      <c r="J1515">
        <f>+SUMIFS(inv!$D$1:$D$1200,inv!$A$1:$A$1200,$B1515,inv!$T$1:$T$1200,$A1515,inv!$U$1:$U$1200,'DIAS DE INVENTARIO TAT'!J$1)</f>
        <v>0</v>
      </c>
      <c r="K1515">
        <f>+SUMIFS(inv!$D$1:$D$1200,inv!$A$1:$A$1200,$B1515,inv!$T$1:$T$1200,$A1515,inv!$U$1:$U$1200,'DIAS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+SUMIFS(inv!$D$1:$D$1200,inv!$A$1:$A$1200,$B1516,inv!$T$1:$T$1200,$A1516,inv!$U$1:$U$1200,'DIAS DE INVENTARIO TAT'!E$1)</f>
        <v>0</v>
      </c>
      <c r="F1516">
        <f>+SUMIFS(inv!$D$1:$D$1200,inv!$A$1:$A$1200,$B1516,inv!$T$1:$T$1200,$A1516,inv!$U$1:$U$1200,'DIAS DE INVENTARIO TAT'!F$1)</f>
        <v>0</v>
      </c>
      <c r="G1516">
        <f>+SUMIFS(inv!$D$1:$D$1200,inv!$A$1:$A$1200,$B1516,inv!$T$1:$T$1200,$A1516,inv!$U$1:$U$1200,'DIAS DE INVENTARIO TAT'!G$1)</f>
        <v>0</v>
      </c>
      <c r="H1516">
        <f>+SUMIFS(inv!$D$1:$D$1200,inv!$A$1:$A$1200,$B1516,inv!$T$1:$T$1200,$A1516,inv!$U$1:$U$1200,'DIAS DE INVENTARIO TAT'!H$1)</f>
        <v>0</v>
      </c>
      <c r="I1516">
        <f>+SUMIFS(inv!$D$1:$D$1200,inv!$A$1:$A$1200,$B1516,inv!$T$1:$T$1200,$A1516,inv!$U$1:$U$1200,'DIAS DE INVENTARIO TAT'!I$1)</f>
        <v>0</v>
      </c>
      <c r="J1516">
        <f>+SUMIFS(inv!$D$1:$D$1200,inv!$A$1:$A$1200,$B1516,inv!$T$1:$T$1200,$A1516,inv!$U$1:$U$1200,'DIAS DE INVENTARIO TAT'!J$1)</f>
        <v>0</v>
      </c>
      <c r="K1516">
        <f>+SUMIFS(inv!$D$1:$D$1200,inv!$A$1:$A$1200,$B1516,inv!$T$1:$T$1200,$A1516,inv!$U$1:$U$1200,'DIAS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+SUMIFS(inv!$D$1:$D$1200,inv!$A$1:$A$1200,$B1517,inv!$T$1:$T$1200,$A1517,inv!$U$1:$U$1200,'DIAS DE INVENTARIO TAT'!E$1)</f>
        <v>0</v>
      </c>
      <c r="F1517">
        <f>+SUMIFS(inv!$D$1:$D$1200,inv!$A$1:$A$1200,$B1517,inv!$T$1:$T$1200,$A1517,inv!$U$1:$U$1200,'DIAS DE INVENTARIO TAT'!F$1)</f>
        <v>0</v>
      </c>
      <c r="G1517">
        <f>+SUMIFS(inv!$D$1:$D$1200,inv!$A$1:$A$1200,$B1517,inv!$T$1:$T$1200,$A1517,inv!$U$1:$U$1200,'DIAS DE INVENTARIO TAT'!G$1)</f>
        <v>0</v>
      </c>
      <c r="H1517">
        <f>+SUMIFS(inv!$D$1:$D$1200,inv!$A$1:$A$1200,$B1517,inv!$T$1:$T$1200,$A1517,inv!$U$1:$U$1200,'DIAS DE INVENTARIO TAT'!H$1)</f>
        <v>0</v>
      </c>
      <c r="I1517">
        <f>+SUMIFS(inv!$D$1:$D$1200,inv!$A$1:$A$1200,$B1517,inv!$T$1:$T$1200,$A1517,inv!$U$1:$U$1200,'DIAS DE INVENTARIO TAT'!I$1)</f>
        <v>0</v>
      </c>
      <c r="J1517">
        <f>+SUMIFS(inv!$D$1:$D$1200,inv!$A$1:$A$1200,$B1517,inv!$T$1:$T$1200,$A1517,inv!$U$1:$U$1200,'DIAS DE INVENTARIO TAT'!J$1)</f>
        <v>0</v>
      </c>
      <c r="K1517">
        <f>+SUMIFS(inv!$D$1:$D$1200,inv!$A$1:$A$1200,$B1517,inv!$T$1:$T$1200,$A1517,inv!$U$1:$U$1200,'DIAS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+SUMIFS(inv!$D$1:$D$1200,inv!$A$1:$A$1200,$B1518,inv!$T$1:$T$1200,$A1518,inv!$U$1:$U$1200,'DIAS DE INVENTARIO TAT'!E$1)</f>
        <v>0</v>
      </c>
      <c r="F1518">
        <f>+SUMIFS(inv!$D$1:$D$1200,inv!$A$1:$A$1200,$B1518,inv!$T$1:$T$1200,$A1518,inv!$U$1:$U$1200,'DIAS DE INVENTARIO TAT'!F$1)</f>
        <v>0</v>
      </c>
      <c r="G1518">
        <f>+SUMIFS(inv!$D$1:$D$1200,inv!$A$1:$A$1200,$B1518,inv!$T$1:$T$1200,$A1518,inv!$U$1:$U$1200,'DIAS DE INVENTARIO TAT'!G$1)</f>
        <v>0</v>
      </c>
      <c r="H1518">
        <f>+SUMIFS(inv!$D$1:$D$1200,inv!$A$1:$A$1200,$B1518,inv!$T$1:$T$1200,$A1518,inv!$U$1:$U$1200,'DIAS DE INVENTARIO TAT'!H$1)</f>
        <v>0</v>
      </c>
      <c r="I1518">
        <f>+SUMIFS(inv!$D$1:$D$1200,inv!$A$1:$A$1200,$B1518,inv!$T$1:$T$1200,$A1518,inv!$U$1:$U$1200,'DIAS DE INVENTARIO TAT'!I$1)</f>
        <v>0</v>
      </c>
      <c r="J1518">
        <f>+SUMIFS(inv!$D$1:$D$1200,inv!$A$1:$A$1200,$B1518,inv!$T$1:$T$1200,$A1518,inv!$U$1:$U$1200,'DIAS DE INVENTARIO TAT'!J$1)</f>
        <v>0</v>
      </c>
      <c r="K1518">
        <f>+SUMIFS(inv!$D$1:$D$1200,inv!$A$1:$A$1200,$B1518,inv!$T$1:$T$1200,$A1518,inv!$U$1:$U$1200,'DIAS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+SUMIFS(inv!$D$1:$D$1200,inv!$A$1:$A$1200,$B1519,inv!$T$1:$T$1200,$A1519,inv!$U$1:$U$1200,'DIAS DE INVENTARIO TAT'!E$1)</f>
        <v>0</v>
      </c>
      <c r="F1519">
        <f>+SUMIFS(inv!$D$1:$D$1200,inv!$A$1:$A$1200,$B1519,inv!$T$1:$T$1200,$A1519,inv!$U$1:$U$1200,'DIAS DE INVENTARIO TAT'!F$1)</f>
        <v>0</v>
      </c>
      <c r="G1519">
        <f>+SUMIFS(inv!$D$1:$D$1200,inv!$A$1:$A$1200,$B1519,inv!$T$1:$T$1200,$A1519,inv!$U$1:$U$1200,'DIAS DE INVENTARIO TAT'!G$1)</f>
        <v>0</v>
      </c>
      <c r="H1519">
        <f>+SUMIFS(inv!$D$1:$D$1200,inv!$A$1:$A$1200,$B1519,inv!$T$1:$T$1200,$A1519,inv!$U$1:$U$1200,'DIAS DE INVENTARIO TAT'!H$1)</f>
        <v>0</v>
      </c>
      <c r="I1519">
        <f>+SUMIFS(inv!$D$1:$D$1200,inv!$A$1:$A$1200,$B1519,inv!$T$1:$T$1200,$A1519,inv!$U$1:$U$1200,'DIAS DE INVENTARIO TAT'!I$1)</f>
        <v>0</v>
      </c>
      <c r="J1519">
        <f>+SUMIFS(inv!$D$1:$D$1200,inv!$A$1:$A$1200,$B1519,inv!$T$1:$T$1200,$A1519,inv!$U$1:$U$1200,'DIAS DE INVENTARIO TAT'!J$1)</f>
        <v>0</v>
      </c>
      <c r="K1519">
        <f>+SUMIFS(inv!$D$1:$D$1200,inv!$A$1:$A$1200,$B1519,inv!$T$1:$T$1200,$A1519,inv!$U$1:$U$1200,'DIAS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+SUMIFS(inv!$D$1:$D$1200,inv!$A$1:$A$1200,$B1520,inv!$T$1:$T$1200,$A1520,inv!$U$1:$U$1200,'DIAS DE INVENTARIO TAT'!E$1)</f>
        <v>0</v>
      </c>
      <c r="F1520">
        <f>+SUMIFS(inv!$D$1:$D$1200,inv!$A$1:$A$1200,$B1520,inv!$T$1:$T$1200,$A1520,inv!$U$1:$U$1200,'DIAS DE INVENTARIO TAT'!F$1)</f>
        <v>0</v>
      </c>
      <c r="G1520">
        <f>+SUMIFS(inv!$D$1:$D$1200,inv!$A$1:$A$1200,$B1520,inv!$T$1:$T$1200,$A1520,inv!$U$1:$U$1200,'DIAS DE INVENTARIO TAT'!G$1)</f>
        <v>0</v>
      </c>
      <c r="H1520">
        <f>+SUMIFS(inv!$D$1:$D$1200,inv!$A$1:$A$1200,$B1520,inv!$T$1:$T$1200,$A1520,inv!$U$1:$U$1200,'DIAS DE INVENTARIO TAT'!H$1)</f>
        <v>0</v>
      </c>
      <c r="I1520">
        <f>+SUMIFS(inv!$D$1:$D$1200,inv!$A$1:$A$1200,$B1520,inv!$T$1:$T$1200,$A1520,inv!$U$1:$U$1200,'DIAS DE INVENTARIO TAT'!I$1)</f>
        <v>0</v>
      </c>
      <c r="J1520">
        <f>+SUMIFS(inv!$D$1:$D$1200,inv!$A$1:$A$1200,$B1520,inv!$T$1:$T$1200,$A1520,inv!$U$1:$U$1200,'DIAS DE INVENTARIO TAT'!J$1)</f>
        <v>0</v>
      </c>
      <c r="K1520">
        <f>+SUMIFS(inv!$D$1:$D$1200,inv!$A$1:$A$1200,$B1520,inv!$T$1:$T$1200,$A1520,inv!$U$1:$U$1200,'DIAS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+SUMIFS(inv!$D$1:$D$1200,inv!$A$1:$A$1200,$B1521,inv!$T$1:$T$1200,$A1521,inv!$U$1:$U$1200,'DIAS DE INVENTARIO TAT'!E$1)</f>
        <v>0</v>
      </c>
      <c r="F1521">
        <f>+SUMIFS(inv!$D$1:$D$1200,inv!$A$1:$A$1200,$B1521,inv!$T$1:$T$1200,$A1521,inv!$U$1:$U$1200,'DIAS DE INVENTARIO TAT'!F$1)</f>
        <v>0</v>
      </c>
      <c r="G1521">
        <f>+SUMIFS(inv!$D$1:$D$1200,inv!$A$1:$A$1200,$B1521,inv!$T$1:$T$1200,$A1521,inv!$U$1:$U$1200,'DIAS DE INVENTARIO TAT'!G$1)</f>
        <v>0</v>
      </c>
      <c r="H1521">
        <f>+SUMIFS(inv!$D$1:$D$1200,inv!$A$1:$A$1200,$B1521,inv!$T$1:$T$1200,$A1521,inv!$U$1:$U$1200,'DIAS DE INVENTARIO TAT'!H$1)</f>
        <v>0</v>
      </c>
      <c r="I1521">
        <f>+SUMIFS(inv!$D$1:$D$1200,inv!$A$1:$A$1200,$B1521,inv!$T$1:$T$1200,$A1521,inv!$U$1:$U$1200,'DIAS DE INVENTARIO TAT'!I$1)</f>
        <v>0</v>
      </c>
      <c r="J1521">
        <f>+SUMIFS(inv!$D$1:$D$1200,inv!$A$1:$A$1200,$B1521,inv!$T$1:$T$1200,$A1521,inv!$U$1:$U$1200,'DIAS DE INVENTARIO TAT'!J$1)</f>
        <v>0</v>
      </c>
      <c r="K1521">
        <f>+SUMIFS(inv!$D$1:$D$1200,inv!$A$1:$A$1200,$B1521,inv!$T$1:$T$1200,$A1521,inv!$U$1:$U$1200,'DIAS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+SUMIFS(inv!$D$1:$D$1200,inv!$A$1:$A$1200,$B1522,inv!$T$1:$T$1200,$A1522,inv!$U$1:$U$1200,'DIAS DE INVENTARIO TAT'!E$1)</f>
        <v>0</v>
      </c>
      <c r="F1522">
        <f>+SUMIFS(inv!$D$1:$D$1200,inv!$A$1:$A$1200,$B1522,inv!$T$1:$T$1200,$A1522,inv!$U$1:$U$1200,'DIAS DE INVENTARIO TAT'!F$1)</f>
        <v>0</v>
      </c>
      <c r="G1522">
        <f>+SUMIFS(inv!$D$1:$D$1200,inv!$A$1:$A$1200,$B1522,inv!$T$1:$T$1200,$A1522,inv!$U$1:$U$1200,'DIAS DE INVENTARIO TAT'!G$1)</f>
        <v>0</v>
      </c>
      <c r="H1522">
        <f>+SUMIFS(inv!$D$1:$D$1200,inv!$A$1:$A$1200,$B1522,inv!$T$1:$T$1200,$A1522,inv!$U$1:$U$1200,'DIAS DE INVENTARIO TAT'!H$1)</f>
        <v>0</v>
      </c>
      <c r="I1522">
        <f>+SUMIFS(inv!$D$1:$D$1200,inv!$A$1:$A$1200,$B1522,inv!$T$1:$T$1200,$A1522,inv!$U$1:$U$1200,'DIAS DE INVENTARIO TAT'!I$1)</f>
        <v>0</v>
      </c>
      <c r="J1522">
        <f>+SUMIFS(inv!$D$1:$D$1200,inv!$A$1:$A$1200,$B1522,inv!$T$1:$T$1200,$A1522,inv!$U$1:$U$1200,'DIAS DE INVENTARIO TAT'!J$1)</f>
        <v>0</v>
      </c>
      <c r="K1522">
        <f>+SUMIFS(inv!$D$1:$D$1200,inv!$A$1:$A$1200,$B1522,inv!$T$1:$T$1200,$A1522,inv!$U$1:$U$1200,'DIAS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+SUMIFS(inv!$D$1:$D$1200,inv!$A$1:$A$1200,$B1523,inv!$T$1:$T$1200,$A1523,inv!$U$1:$U$1200,'DIAS DE INVENTARIO TAT'!E$1)</f>
        <v>0</v>
      </c>
      <c r="F1523">
        <f>+SUMIFS(inv!$D$1:$D$1200,inv!$A$1:$A$1200,$B1523,inv!$T$1:$T$1200,$A1523,inv!$U$1:$U$1200,'DIAS DE INVENTARIO TAT'!F$1)</f>
        <v>0</v>
      </c>
      <c r="G1523">
        <f>+SUMIFS(inv!$D$1:$D$1200,inv!$A$1:$A$1200,$B1523,inv!$T$1:$T$1200,$A1523,inv!$U$1:$U$1200,'DIAS DE INVENTARIO TAT'!G$1)</f>
        <v>0</v>
      </c>
      <c r="H1523">
        <f>+SUMIFS(inv!$D$1:$D$1200,inv!$A$1:$A$1200,$B1523,inv!$T$1:$T$1200,$A1523,inv!$U$1:$U$1200,'DIAS DE INVENTARIO TAT'!H$1)</f>
        <v>0</v>
      </c>
      <c r="I1523">
        <f>+SUMIFS(inv!$D$1:$D$1200,inv!$A$1:$A$1200,$B1523,inv!$T$1:$T$1200,$A1523,inv!$U$1:$U$1200,'DIAS DE INVENTARIO TAT'!I$1)</f>
        <v>0</v>
      </c>
      <c r="J1523">
        <f>+SUMIFS(inv!$D$1:$D$1200,inv!$A$1:$A$1200,$B1523,inv!$T$1:$T$1200,$A1523,inv!$U$1:$U$1200,'DIAS DE INVENTARIO TAT'!J$1)</f>
        <v>0</v>
      </c>
      <c r="K1523">
        <f>+SUMIFS(inv!$D$1:$D$1200,inv!$A$1:$A$1200,$B1523,inv!$T$1:$T$1200,$A1523,inv!$U$1:$U$1200,'DIAS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+SUMIFS(inv!$D$1:$D$1200,inv!$A$1:$A$1200,$B1524,inv!$T$1:$T$1200,$A1524,inv!$U$1:$U$1200,'DIAS DE INVENTARIO TAT'!E$1)</f>
        <v>0</v>
      </c>
      <c r="F1524">
        <f>+SUMIFS(inv!$D$1:$D$1200,inv!$A$1:$A$1200,$B1524,inv!$T$1:$T$1200,$A1524,inv!$U$1:$U$1200,'DIAS DE INVENTARIO TAT'!F$1)</f>
        <v>0</v>
      </c>
      <c r="G1524">
        <f>+SUMIFS(inv!$D$1:$D$1200,inv!$A$1:$A$1200,$B1524,inv!$T$1:$T$1200,$A1524,inv!$U$1:$U$1200,'DIAS DE INVENTARIO TAT'!G$1)</f>
        <v>0</v>
      </c>
      <c r="H1524">
        <f>+SUMIFS(inv!$D$1:$D$1200,inv!$A$1:$A$1200,$B1524,inv!$T$1:$T$1200,$A1524,inv!$U$1:$U$1200,'DIAS DE INVENTARIO TAT'!H$1)</f>
        <v>0</v>
      </c>
      <c r="I1524">
        <f>+SUMIFS(inv!$D$1:$D$1200,inv!$A$1:$A$1200,$B1524,inv!$T$1:$T$1200,$A1524,inv!$U$1:$U$1200,'DIAS DE INVENTARIO TAT'!I$1)</f>
        <v>0</v>
      </c>
      <c r="J1524">
        <f>+SUMIFS(inv!$D$1:$D$1200,inv!$A$1:$A$1200,$B1524,inv!$T$1:$T$1200,$A1524,inv!$U$1:$U$1200,'DIAS DE INVENTARIO TAT'!J$1)</f>
        <v>0</v>
      </c>
      <c r="K1524">
        <f>+SUMIFS(inv!$D$1:$D$1200,inv!$A$1:$A$1200,$B1524,inv!$T$1:$T$1200,$A1524,inv!$U$1:$U$1200,'DIAS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+SUMIFS(inv!$D$1:$D$1200,inv!$A$1:$A$1200,$B1525,inv!$T$1:$T$1200,$A1525,inv!$U$1:$U$1200,'DIAS DE INVENTARIO TAT'!E$1)</f>
        <v>0</v>
      </c>
      <c r="F1525">
        <f>+SUMIFS(inv!$D$1:$D$1200,inv!$A$1:$A$1200,$B1525,inv!$T$1:$T$1200,$A1525,inv!$U$1:$U$1200,'DIAS DE INVENTARIO TAT'!F$1)</f>
        <v>0</v>
      </c>
      <c r="G1525">
        <f>+SUMIFS(inv!$D$1:$D$1200,inv!$A$1:$A$1200,$B1525,inv!$T$1:$T$1200,$A1525,inv!$U$1:$U$1200,'DIAS DE INVENTARIO TAT'!G$1)</f>
        <v>0</v>
      </c>
      <c r="H1525">
        <f>+SUMIFS(inv!$D$1:$D$1200,inv!$A$1:$A$1200,$B1525,inv!$T$1:$T$1200,$A1525,inv!$U$1:$U$1200,'DIAS DE INVENTARIO TAT'!H$1)</f>
        <v>0</v>
      </c>
      <c r="I1525">
        <f>+SUMIFS(inv!$D$1:$D$1200,inv!$A$1:$A$1200,$B1525,inv!$T$1:$T$1200,$A1525,inv!$U$1:$U$1200,'DIAS DE INVENTARIO TAT'!I$1)</f>
        <v>0</v>
      </c>
      <c r="J1525">
        <f>+SUMIFS(inv!$D$1:$D$1200,inv!$A$1:$A$1200,$B1525,inv!$T$1:$T$1200,$A1525,inv!$U$1:$U$1200,'DIAS DE INVENTARIO TAT'!J$1)</f>
        <v>0</v>
      </c>
      <c r="K1525">
        <f>+SUMIFS(inv!$D$1:$D$1200,inv!$A$1:$A$1200,$B1525,inv!$T$1:$T$1200,$A1525,inv!$U$1:$U$1200,'DIAS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3114</v>
      </c>
      <c r="E1526">
        <f>+SUMIFS(inv!$D$1:$D$1200,inv!$A$1:$A$1200,$B1526,inv!$T$1:$T$1200,$A1526,inv!$U$1:$U$1200,'DIAS DE INVENTARIO TAT'!E$1)</f>
        <v>0</v>
      </c>
      <c r="F1526">
        <f>+SUMIFS(inv!$D$1:$D$1200,inv!$A$1:$A$1200,$B1526,inv!$T$1:$T$1200,$A1526,inv!$U$1:$U$1200,'DIAS DE INVENTARIO TAT'!F$1)</f>
        <v>0</v>
      </c>
      <c r="G1526">
        <f>+SUMIFS(inv!$D$1:$D$1200,inv!$A$1:$A$1200,$B1526,inv!$T$1:$T$1200,$A1526,inv!$U$1:$U$1200,'DIAS DE INVENTARIO TAT'!G$1)</f>
        <v>3114</v>
      </c>
      <c r="H1526">
        <f>+SUMIFS(inv!$D$1:$D$1200,inv!$A$1:$A$1200,$B1526,inv!$T$1:$T$1200,$A1526,inv!$U$1:$U$1200,'DIAS DE INVENTARIO TAT'!H$1)</f>
        <v>0</v>
      </c>
      <c r="I1526">
        <f>+SUMIFS(inv!$D$1:$D$1200,inv!$A$1:$A$1200,$B1526,inv!$T$1:$T$1200,$A1526,inv!$U$1:$U$1200,'DIAS DE INVENTARIO TAT'!I$1)</f>
        <v>0</v>
      </c>
      <c r="J1526">
        <f>+SUMIFS(inv!$D$1:$D$1200,inv!$A$1:$A$1200,$B1526,inv!$T$1:$T$1200,$A1526,inv!$U$1:$U$1200,'DIAS DE INVENTARIO TAT'!J$1)</f>
        <v>0</v>
      </c>
      <c r="K1526">
        <f>+SUMIFS(inv!$D$1:$D$1200,inv!$A$1:$A$1200,$B1526,inv!$T$1:$T$1200,$A1526,inv!$U$1:$U$1200,'DIAS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+SUMIFS(inv!$D$1:$D$1200,inv!$A$1:$A$1200,$B1527,inv!$T$1:$T$1200,$A1527,inv!$U$1:$U$1200,'DIAS DE INVENTARIO TAT'!E$1)</f>
        <v>0</v>
      </c>
      <c r="F1527">
        <f>+SUMIFS(inv!$D$1:$D$1200,inv!$A$1:$A$1200,$B1527,inv!$T$1:$T$1200,$A1527,inv!$U$1:$U$1200,'DIAS DE INVENTARIO TAT'!F$1)</f>
        <v>0</v>
      </c>
      <c r="G1527">
        <f>+SUMIFS(inv!$D$1:$D$1200,inv!$A$1:$A$1200,$B1527,inv!$T$1:$T$1200,$A1527,inv!$U$1:$U$1200,'DIAS DE INVENTARIO TAT'!G$1)</f>
        <v>0</v>
      </c>
      <c r="H1527">
        <f>+SUMIFS(inv!$D$1:$D$1200,inv!$A$1:$A$1200,$B1527,inv!$T$1:$T$1200,$A1527,inv!$U$1:$U$1200,'DIAS DE INVENTARIO TAT'!H$1)</f>
        <v>0</v>
      </c>
      <c r="I1527">
        <f>+SUMIFS(inv!$D$1:$D$1200,inv!$A$1:$A$1200,$B1527,inv!$T$1:$T$1200,$A1527,inv!$U$1:$U$1200,'DIAS DE INVENTARIO TAT'!I$1)</f>
        <v>0</v>
      </c>
      <c r="J1527">
        <f>+SUMIFS(inv!$D$1:$D$1200,inv!$A$1:$A$1200,$B1527,inv!$T$1:$T$1200,$A1527,inv!$U$1:$U$1200,'DIAS DE INVENTARIO TAT'!J$1)</f>
        <v>0</v>
      </c>
      <c r="K1527">
        <f>+SUMIFS(inv!$D$1:$D$1200,inv!$A$1:$A$1200,$B1527,inv!$T$1:$T$1200,$A1527,inv!$U$1:$U$1200,'DIAS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+SUMIFS(inv!$D$1:$D$1200,inv!$A$1:$A$1200,$B1528,inv!$T$1:$T$1200,$A1528,inv!$U$1:$U$1200,'DIAS DE INVENTARIO TAT'!E$1)</f>
        <v>0</v>
      </c>
      <c r="F1528">
        <f>+SUMIFS(inv!$D$1:$D$1200,inv!$A$1:$A$1200,$B1528,inv!$T$1:$T$1200,$A1528,inv!$U$1:$U$1200,'DIAS DE INVENTARIO TAT'!F$1)</f>
        <v>0</v>
      </c>
      <c r="G1528">
        <f>+SUMIFS(inv!$D$1:$D$1200,inv!$A$1:$A$1200,$B1528,inv!$T$1:$T$1200,$A1528,inv!$U$1:$U$1200,'DIAS DE INVENTARIO TAT'!G$1)</f>
        <v>0</v>
      </c>
      <c r="H1528">
        <f>+SUMIFS(inv!$D$1:$D$1200,inv!$A$1:$A$1200,$B1528,inv!$T$1:$T$1200,$A1528,inv!$U$1:$U$1200,'DIAS DE INVENTARIO TAT'!H$1)</f>
        <v>0</v>
      </c>
      <c r="I1528">
        <f>+SUMIFS(inv!$D$1:$D$1200,inv!$A$1:$A$1200,$B1528,inv!$T$1:$T$1200,$A1528,inv!$U$1:$U$1200,'DIAS DE INVENTARIO TAT'!I$1)</f>
        <v>0</v>
      </c>
      <c r="J1528">
        <f>+SUMIFS(inv!$D$1:$D$1200,inv!$A$1:$A$1200,$B1528,inv!$T$1:$T$1200,$A1528,inv!$U$1:$U$1200,'DIAS DE INVENTARIO TAT'!J$1)</f>
        <v>0</v>
      </c>
      <c r="K1528">
        <f>+SUMIFS(inv!$D$1:$D$1200,inv!$A$1:$A$1200,$B1528,inv!$T$1:$T$1200,$A1528,inv!$U$1:$U$1200,'DIAS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+SUMIFS(inv!$D$1:$D$1200,inv!$A$1:$A$1200,$B1529,inv!$T$1:$T$1200,$A1529,inv!$U$1:$U$1200,'DIAS DE INVENTARIO TAT'!E$1)</f>
        <v>0</v>
      </c>
      <c r="F1529">
        <f>+SUMIFS(inv!$D$1:$D$1200,inv!$A$1:$A$1200,$B1529,inv!$T$1:$T$1200,$A1529,inv!$U$1:$U$1200,'DIAS DE INVENTARIO TAT'!F$1)</f>
        <v>0</v>
      </c>
      <c r="G1529">
        <f>+SUMIFS(inv!$D$1:$D$1200,inv!$A$1:$A$1200,$B1529,inv!$T$1:$T$1200,$A1529,inv!$U$1:$U$1200,'DIAS DE INVENTARIO TAT'!G$1)</f>
        <v>0</v>
      </c>
      <c r="H1529">
        <f>+SUMIFS(inv!$D$1:$D$1200,inv!$A$1:$A$1200,$B1529,inv!$T$1:$T$1200,$A1529,inv!$U$1:$U$1200,'DIAS DE INVENTARIO TAT'!H$1)</f>
        <v>0</v>
      </c>
      <c r="I1529">
        <f>+SUMIFS(inv!$D$1:$D$1200,inv!$A$1:$A$1200,$B1529,inv!$T$1:$T$1200,$A1529,inv!$U$1:$U$1200,'DIAS DE INVENTARIO TAT'!I$1)</f>
        <v>0</v>
      </c>
      <c r="J1529">
        <f>+SUMIFS(inv!$D$1:$D$1200,inv!$A$1:$A$1200,$B1529,inv!$T$1:$T$1200,$A1529,inv!$U$1:$U$1200,'DIAS DE INVENTARIO TAT'!J$1)</f>
        <v>0</v>
      </c>
      <c r="K1529">
        <f>+SUMIFS(inv!$D$1:$D$1200,inv!$A$1:$A$1200,$B1529,inv!$T$1:$T$1200,$A1529,inv!$U$1:$U$1200,'DIAS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+SUMIFS(inv!$D$1:$D$1200,inv!$A$1:$A$1200,$B1530,inv!$T$1:$T$1200,$A1530,inv!$U$1:$U$1200,'DIAS DE INVENTARIO TAT'!E$1)</f>
        <v>0</v>
      </c>
      <c r="F1530">
        <f>+SUMIFS(inv!$D$1:$D$1200,inv!$A$1:$A$1200,$B1530,inv!$T$1:$T$1200,$A1530,inv!$U$1:$U$1200,'DIAS DE INVENTARIO TAT'!F$1)</f>
        <v>0</v>
      </c>
      <c r="G1530">
        <f>+SUMIFS(inv!$D$1:$D$1200,inv!$A$1:$A$1200,$B1530,inv!$T$1:$T$1200,$A1530,inv!$U$1:$U$1200,'DIAS DE INVENTARIO TAT'!G$1)</f>
        <v>0</v>
      </c>
      <c r="H1530">
        <f>+SUMIFS(inv!$D$1:$D$1200,inv!$A$1:$A$1200,$B1530,inv!$T$1:$T$1200,$A1530,inv!$U$1:$U$1200,'DIAS DE INVENTARIO TAT'!H$1)</f>
        <v>0</v>
      </c>
      <c r="I1530">
        <f>+SUMIFS(inv!$D$1:$D$1200,inv!$A$1:$A$1200,$B1530,inv!$T$1:$T$1200,$A1530,inv!$U$1:$U$1200,'DIAS DE INVENTARIO TAT'!I$1)</f>
        <v>0</v>
      </c>
      <c r="J1530">
        <f>+SUMIFS(inv!$D$1:$D$1200,inv!$A$1:$A$1200,$B1530,inv!$T$1:$T$1200,$A1530,inv!$U$1:$U$1200,'DIAS DE INVENTARIO TAT'!J$1)</f>
        <v>0</v>
      </c>
      <c r="K1530">
        <f>+SUMIFS(inv!$D$1:$D$1200,inv!$A$1:$A$1200,$B1530,inv!$T$1:$T$1200,$A1530,inv!$U$1:$U$1200,'DIAS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+SUMIFS(inv!$D$1:$D$1200,inv!$A$1:$A$1200,$B1531,inv!$T$1:$T$1200,$A1531,inv!$U$1:$U$1200,'DIAS DE INVENTARIO TAT'!E$1)</f>
        <v>0</v>
      </c>
      <c r="F1531">
        <f>+SUMIFS(inv!$D$1:$D$1200,inv!$A$1:$A$1200,$B1531,inv!$T$1:$T$1200,$A1531,inv!$U$1:$U$1200,'DIAS DE INVENTARIO TAT'!F$1)</f>
        <v>0</v>
      </c>
      <c r="G1531">
        <f>+SUMIFS(inv!$D$1:$D$1200,inv!$A$1:$A$1200,$B1531,inv!$T$1:$T$1200,$A1531,inv!$U$1:$U$1200,'DIAS DE INVENTARIO TAT'!G$1)</f>
        <v>0</v>
      </c>
      <c r="H1531">
        <f>+SUMIFS(inv!$D$1:$D$1200,inv!$A$1:$A$1200,$B1531,inv!$T$1:$T$1200,$A1531,inv!$U$1:$U$1200,'DIAS DE INVENTARIO TAT'!H$1)</f>
        <v>0</v>
      </c>
      <c r="I1531">
        <f>+SUMIFS(inv!$D$1:$D$1200,inv!$A$1:$A$1200,$B1531,inv!$T$1:$T$1200,$A1531,inv!$U$1:$U$1200,'DIAS DE INVENTARIO TAT'!I$1)</f>
        <v>0</v>
      </c>
      <c r="J1531">
        <f>+SUMIFS(inv!$D$1:$D$1200,inv!$A$1:$A$1200,$B1531,inv!$T$1:$T$1200,$A1531,inv!$U$1:$U$1200,'DIAS DE INVENTARIO TAT'!J$1)</f>
        <v>0</v>
      </c>
      <c r="K1531">
        <f>+SUMIFS(inv!$D$1:$D$1200,inv!$A$1:$A$1200,$B1531,inv!$T$1:$T$1200,$A1531,inv!$U$1:$U$1200,'DIAS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+SUMIFS(inv!$D$1:$D$1200,inv!$A$1:$A$1200,$B1532,inv!$T$1:$T$1200,$A1532,inv!$U$1:$U$1200,'DIAS DE INVENTARIO TAT'!E$1)</f>
        <v>0</v>
      </c>
      <c r="F1532">
        <f>+SUMIFS(inv!$D$1:$D$1200,inv!$A$1:$A$1200,$B1532,inv!$T$1:$T$1200,$A1532,inv!$U$1:$U$1200,'DIAS DE INVENTARIO TAT'!F$1)</f>
        <v>0</v>
      </c>
      <c r="G1532">
        <f>+SUMIFS(inv!$D$1:$D$1200,inv!$A$1:$A$1200,$B1532,inv!$T$1:$T$1200,$A1532,inv!$U$1:$U$1200,'DIAS DE INVENTARIO TAT'!G$1)</f>
        <v>0</v>
      </c>
      <c r="H1532">
        <f>+SUMIFS(inv!$D$1:$D$1200,inv!$A$1:$A$1200,$B1532,inv!$T$1:$T$1200,$A1532,inv!$U$1:$U$1200,'DIAS DE INVENTARIO TAT'!H$1)</f>
        <v>0</v>
      </c>
      <c r="I1532">
        <f>+SUMIFS(inv!$D$1:$D$1200,inv!$A$1:$A$1200,$B1532,inv!$T$1:$T$1200,$A1532,inv!$U$1:$U$1200,'DIAS DE INVENTARIO TAT'!I$1)</f>
        <v>0</v>
      </c>
      <c r="J1532">
        <f>+SUMIFS(inv!$D$1:$D$1200,inv!$A$1:$A$1200,$B1532,inv!$T$1:$T$1200,$A1532,inv!$U$1:$U$1200,'DIAS DE INVENTARIO TAT'!J$1)</f>
        <v>0</v>
      </c>
      <c r="K1532">
        <f>+SUMIFS(inv!$D$1:$D$1200,inv!$A$1:$A$1200,$B1532,inv!$T$1:$T$1200,$A1532,inv!$U$1:$U$1200,'DIAS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+SUMIFS(inv!$D$1:$D$1200,inv!$A$1:$A$1200,$B1533,inv!$T$1:$T$1200,$A1533,inv!$U$1:$U$1200,'DIAS DE INVENTARIO TAT'!E$1)</f>
        <v>0</v>
      </c>
      <c r="F1533">
        <f>+SUMIFS(inv!$D$1:$D$1200,inv!$A$1:$A$1200,$B1533,inv!$T$1:$T$1200,$A1533,inv!$U$1:$U$1200,'DIAS DE INVENTARIO TAT'!F$1)</f>
        <v>0</v>
      </c>
      <c r="G1533">
        <f>+SUMIFS(inv!$D$1:$D$1200,inv!$A$1:$A$1200,$B1533,inv!$T$1:$T$1200,$A1533,inv!$U$1:$U$1200,'DIAS DE INVENTARIO TAT'!G$1)</f>
        <v>0</v>
      </c>
      <c r="H1533">
        <f>+SUMIFS(inv!$D$1:$D$1200,inv!$A$1:$A$1200,$B1533,inv!$T$1:$T$1200,$A1533,inv!$U$1:$U$1200,'DIAS DE INVENTARIO TAT'!H$1)</f>
        <v>0</v>
      </c>
      <c r="I1533">
        <f>+SUMIFS(inv!$D$1:$D$1200,inv!$A$1:$A$1200,$B1533,inv!$T$1:$T$1200,$A1533,inv!$U$1:$U$1200,'DIAS DE INVENTARIO TAT'!I$1)</f>
        <v>0</v>
      </c>
      <c r="J1533">
        <f>+SUMIFS(inv!$D$1:$D$1200,inv!$A$1:$A$1200,$B1533,inv!$T$1:$T$1200,$A1533,inv!$U$1:$U$1200,'DIAS DE INVENTARIO TAT'!J$1)</f>
        <v>0</v>
      </c>
      <c r="K1533">
        <f>+SUMIFS(inv!$D$1:$D$1200,inv!$A$1:$A$1200,$B1533,inv!$T$1:$T$1200,$A1533,inv!$U$1:$U$1200,'DIAS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+SUMIFS(inv!$D$1:$D$1200,inv!$A$1:$A$1200,$B1534,inv!$T$1:$T$1200,$A1534,inv!$U$1:$U$1200,'DIAS DE INVENTARIO TAT'!E$1)</f>
        <v>0</v>
      </c>
      <c r="F1534">
        <f>+SUMIFS(inv!$D$1:$D$1200,inv!$A$1:$A$1200,$B1534,inv!$T$1:$T$1200,$A1534,inv!$U$1:$U$1200,'DIAS DE INVENTARIO TAT'!F$1)</f>
        <v>0</v>
      </c>
      <c r="G1534">
        <f>+SUMIFS(inv!$D$1:$D$1200,inv!$A$1:$A$1200,$B1534,inv!$T$1:$T$1200,$A1534,inv!$U$1:$U$1200,'DIAS DE INVENTARIO TAT'!G$1)</f>
        <v>0</v>
      </c>
      <c r="H1534">
        <f>+SUMIFS(inv!$D$1:$D$1200,inv!$A$1:$A$1200,$B1534,inv!$T$1:$T$1200,$A1534,inv!$U$1:$U$1200,'DIAS DE INVENTARIO TAT'!H$1)</f>
        <v>0</v>
      </c>
      <c r="I1534">
        <f>+SUMIFS(inv!$D$1:$D$1200,inv!$A$1:$A$1200,$B1534,inv!$T$1:$T$1200,$A1534,inv!$U$1:$U$1200,'DIAS DE INVENTARIO TAT'!I$1)</f>
        <v>0</v>
      </c>
      <c r="J1534">
        <f>+SUMIFS(inv!$D$1:$D$1200,inv!$A$1:$A$1200,$B1534,inv!$T$1:$T$1200,$A1534,inv!$U$1:$U$1200,'DIAS DE INVENTARIO TAT'!J$1)</f>
        <v>0</v>
      </c>
      <c r="K1534">
        <f>+SUMIFS(inv!$D$1:$D$1200,inv!$A$1:$A$1200,$B1534,inv!$T$1:$T$1200,$A1534,inv!$U$1:$U$1200,'DIAS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+SUMIFS(inv!$D$1:$D$1200,inv!$A$1:$A$1200,$B1535,inv!$T$1:$T$1200,$A1535,inv!$U$1:$U$1200,'DIAS DE INVENTARIO TAT'!E$1)</f>
        <v>0</v>
      </c>
      <c r="F1535">
        <f>+SUMIFS(inv!$D$1:$D$1200,inv!$A$1:$A$1200,$B1535,inv!$T$1:$T$1200,$A1535,inv!$U$1:$U$1200,'DIAS DE INVENTARIO TAT'!F$1)</f>
        <v>0</v>
      </c>
      <c r="G1535">
        <f>+SUMIFS(inv!$D$1:$D$1200,inv!$A$1:$A$1200,$B1535,inv!$T$1:$T$1200,$A1535,inv!$U$1:$U$1200,'DIAS DE INVENTARIO TAT'!G$1)</f>
        <v>0</v>
      </c>
      <c r="H1535">
        <f>+SUMIFS(inv!$D$1:$D$1200,inv!$A$1:$A$1200,$B1535,inv!$T$1:$T$1200,$A1535,inv!$U$1:$U$1200,'DIAS DE INVENTARIO TAT'!H$1)</f>
        <v>0</v>
      </c>
      <c r="I1535">
        <f>+SUMIFS(inv!$D$1:$D$1200,inv!$A$1:$A$1200,$B1535,inv!$T$1:$T$1200,$A1535,inv!$U$1:$U$1200,'DIAS DE INVENTARIO TAT'!I$1)</f>
        <v>0</v>
      </c>
      <c r="J1535">
        <f>+SUMIFS(inv!$D$1:$D$1200,inv!$A$1:$A$1200,$B1535,inv!$T$1:$T$1200,$A1535,inv!$U$1:$U$1200,'DIAS DE INVENTARIO TAT'!J$1)</f>
        <v>0</v>
      </c>
      <c r="K1535">
        <f>+SUMIFS(inv!$D$1:$D$1200,inv!$A$1:$A$1200,$B1535,inv!$T$1:$T$1200,$A1535,inv!$U$1:$U$1200,'DIAS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+SUMIFS(inv!$D$1:$D$1200,inv!$A$1:$A$1200,$B1536,inv!$T$1:$T$1200,$A1536,inv!$U$1:$U$1200,'DIAS DE INVENTARIO TAT'!E$1)</f>
        <v>0</v>
      </c>
      <c r="F1536">
        <f>+SUMIFS(inv!$D$1:$D$1200,inv!$A$1:$A$1200,$B1536,inv!$T$1:$T$1200,$A1536,inv!$U$1:$U$1200,'DIAS DE INVENTARIO TAT'!F$1)</f>
        <v>0</v>
      </c>
      <c r="G1536">
        <f>+SUMIFS(inv!$D$1:$D$1200,inv!$A$1:$A$1200,$B1536,inv!$T$1:$T$1200,$A1536,inv!$U$1:$U$1200,'DIAS DE INVENTARIO TAT'!G$1)</f>
        <v>0</v>
      </c>
      <c r="H1536">
        <f>+SUMIFS(inv!$D$1:$D$1200,inv!$A$1:$A$1200,$B1536,inv!$T$1:$T$1200,$A1536,inv!$U$1:$U$1200,'DIAS DE INVENTARIO TAT'!H$1)</f>
        <v>0</v>
      </c>
      <c r="I1536">
        <f>+SUMIFS(inv!$D$1:$D$1200,inv!$A$1:$A$1200,$B1536,inv!$T$1:$T$1200,$A1536,inv!$U$1:$U$1200,'DIAS DE INVENTARIO TAT'!I$1)</f>
        <v>0</v>
      </c>
      <c r="J1536">
        <f>+SUMIFS(inv!$D$1:$D$1200,inv!$A$1:$A$1200,$B1536,inv!$T$1:$T$1200,$A1536,inv!$U$1:$U$1200,'DIAS DE INVENTARIO TAT'!J$1)</f>
        <v>0</v>
      </c>
      <c r="K1536">
        <f>+SUMIFS(inv!$D$1:$D$1200,inv!$A$1:$A$1200,$B1536,inv!$T$1:$T$1200,$A1536,inv!$U$1:$U$1200,'DIAS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+SUMIFS(inv!$D$1:$D$1200,inv!$A$1:$A$1200,$B1537,inv!$T$1:$T$1200,$A1537,inv!$U$1:$U$1200,'DIAS DE INVENTARIO TAT'!E$1)</f>
        <v>0</v>
      </c>
      <c r="F1537">
        <f>+SUMIFS(inv!$D$1:$D$1200,inv!$A$1:$A$1200,$B1537,inv!$T$1:$T$1200,$A1537,inv!$U$1:$U$1200,'DIAS DE INVENTARIO TAT'!F$1)</f>
        <v>0</v>
      </c>
      <c r="G1537">
        <f>+SUMIFS(inv!$D$1:$D$1200,inv!$A$1:$A$1200,$B1537,inv!$T$1:$T$1200,$A1537,inv!$U$1:$U$1200,'DIAS DE INVENTARIO TAT'!G$1)</f>
        <v>0</v>
      </c>
      <c r="H1537">
        <f>+SUMIFS(inv!$D$1:$D$1200,inv!$A$1:$A$1200,$B1537,inv!$T$1:$T$1200,$A1537,inv!$U$1:$U$1200,'DIAS DE INVENTARIO TAT'!H$1)</f>
        <v>0</v>
      </c>
      <c r="I1537">
        <f>+SUMIFS(inv!$D$1:$D$1200,inv!$A$1:$A$1200,$B1537,inv!$T$1:$T$1200,$A1537,inv!$U$1:$U$1200,'DIAS DE INVENTARIO TAT'!I$1)</f>
        <v>0</v>
      </c>
      <c r="J1537">
        <f>+SUMIFS(inv!$D$1:$D$1200,inv!$A$1:$A$1200,$B1537,inv!$T$1:$T$1200,$A1537,inv!$U$1:$U$1200,'DIAS DE INVENTARIO TAT'!J$1)</f>
        <v>0</v>
      </c>
      <c r="K1537">
        <f>+SUMIFS(inv!$D$1:$D$1200,inv!$A$1:$A$1200,$B1537,inv!$T$1:$T$1200,$A1537,inv!$U$1:$U$1200,'DIAS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+SUMIFS(inv!$D$1:$D$1200,inv!$A$1:$A$1200,$B1538,inv!$T$1:$T$1200,$A1538,inv!$U$1:$U$1200,'DIAS DE INVENTARIO TAT'!E$1)</f>
        <v>0</v>
      </c>
      <c r="F1538">
        <f>+SUMIFS(inv!$D$1:$D$1200,inv!$A$1:$A$1200,$B1538,inv!$T$1:$T$1200,$A1538,inv!$U$1:$U$1200,'DIAS DE INVENTARIO TAT'!F$1)</f>
        <v>0</v>
      </c>
      <c r="G1538">
        <f>+SUMIFS(inv!$D$1:$D$1200,inv!$A$1:$A$1200,$B1538,inv!$T$1:$T$1200,$A1538,inv!$U$1:$U$1200,'DIAS DE INVENTARIO TAT'!G$1)</f>
        <v>0</v>
      </c>
      <c r="H1538">
        <f>+SUMIFS(inv!$D$1:$D$1200,inv!$A$1:$A$1200,$B1538,inv!$T$1:$T$1200,$A1538,inv!$U$1:$U$1200,'DIAS DE INVENTARIO TAT'!H$1)</f>
        <v>0</v>
      </c>
      <c r="I1538">
        <f>+SUMIFS(inv!$D$1:$D$1200,inv!$A$1:$A$1200,$B1538,inv!$T$1:$T$1200,$A1538,inv!$U$1:$U$1200,'DIAS DE INVENTARIO TAT'!I$1)</f>
        <v>0</v>
      </c>
      <c r="J1538">
        <f>+SUMIFS(inv!$D$1:$D$1200,inv!$A$1:$A$1200,$B1538,inv!$T$1:$T$1200,$A1538,inv!$U$1:$U$1200,'DIAS DE INVENTARIO TAT'!J$1)</f>
        <v>0</v>
      </c>
      <c r="K1538">
        <f>+SUMIFS(inv!$D$1:$D$1200,inv!$A$1:$A$1200,$B1538,inv!$T$1:$T$1200,$A1538,inv!$U$1:$U$1200,'DIAS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+SUMIFS(inv!$D$1:$D$1200,inv!$A$1:$A$1200,$B1539,inv!$T$1:$T$1200,$A1539,inv!$U$1:$U$1200,'DIAS DE INVENTARIO TAT'!E$1)</f>
        <v>0</v>
      </c>
      <c r="F1539">
        <f>+SUMIFS(inv!$D$1:$D$1200,inv!$A$1:$A$1200,$B1539,inv!$T$1:$T$1200,$A1539,inv!$U$1:$U$1200,'DIAS DE INVENTARIO TAT'!F$1)</f>
        <v>0</v>
      </c>
      <c r="G1539">
        <f>+SUMIFS(inv!$D$1:$D$1200,inv!$A$1:$A$1200,$B1539,inv!$T$1:$T$1200,$A1539,inv!$U$1:$U$1200,'DIAS DE INVENTARIO TAT'!G$1)</f>
        <v>0</v>
      </c>
      <c r="H1539">
        <f>+SUMIFS(inv!$D$1:$D$1200,inv!$A$1:$A$1200,$B1539,inv!$T$1:$T$1200,$A1539,inv!$U$1:$U$1200,'DIAS DE INVENTARIO TAT'!H$1)</f>
        <v>0</v>
      </c>
      <c r="I1539">
        <f>+SUMIFS(inv!$D$1:$D$1200,inv!$A$1:$A$1200,$B1539,inv!$T$1:$T$1200,$A1539,inv!$U$1:$U$1200,'DIAS DE INVENTARIO TAT'!I$1)</f>
        <v>0</v>
      </c>
      <c r="J1539">
        <f>+SUMIFS(inv!$D$1:$D$1200,inv!$A$1:$A$1200,$B1539,inv!$T$1:$T$1200,$A1539,inv!$U$1:$U$1200,'DIAS DE INVENTARIO TAT'!J$1)</f>
        <v>0</v>
      </c>
      <c r="K1539">
        <f>+SUMIFS(inv!$D$1:$D$1200,inv!$A$1:$A$1200,$B1539,inv!$T$1:$T$1200,$A1539,inv!$U$1:$U$1200,'DIAS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+SUMIFS(inv!$D$1:$D$1200,inv!$A$1:$A$1200,$B1540,inv!$T$1:$T$1200,$A1540,inv!$U$1:$U$1200,'DIAS DE INVENTARIO TAT'!E$1)</f>
        <v>0</v>
      </c>
      <c r="F1540">
        <f>+SUMIFS(inv!$D$1:$D$1200,inv!$A$1:$A$1200,$B1540,inv!$T$1:$T$1200,$A1540,inv!$U$1:$U$1200,'DIAS DE INVENTARIO TAT'!F$1)</f>
        <v>0</v>
      </c>
      <c r="G1540">
        <f>+SUMIFS(inv!$D$1:$D$1200,inv!$A$1:$A$1200,$B1540,inv!$T$1:$T$1200,$A1540,inv!$U$1:$U$1200,'DIAS DE INVENTARIO TAT'!G$1)</f>
        <v>0</v>
      </c>
      <c r="H1540">
        <f>+SUMIFS(inv!$D$1:$D$1200,inv!$A$1:$A$1200,$B1540,inv!$T$1:$T$1200,$A1540,inv!$U$1:$U$1200,'DIAS DE INVENTARIO TAT'!H$1)</f>
        <v>0</v>
      </c>
      <c r="I1540">
        <f>+SUMIFS(inv!$D$1:$D$1200,inv!$A$1:$A$1200,$B1540,inv!$T$1:$T$1200,$A1540,inv!$U$1:$U$1200,'DIAS DE INVENTARIO TAT'!I$1)</f>
        <v>0</v>
      </c>
      <c r="J1540">
        <f>+SUMIFS(inv!$D$1:$D$1200,inv!$A$1:$A$1200,$B1540,inv!$T$1:$T$1200,$A1540,inv!$U$1:$U$1200,'DIAS DE INVENTARIO TAT'!J$1)</f>
        <v>0</v>
      </c>
      <c r="K1540">
        <f>+SUMIFS(inv!$D$1:$D$1200,inv!$A$1:$A$1200,$B1540,inv!$T$1:$T$1200,$A1540,inv!$U$1:$U$1200,'DIAS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+SUMIFS(inv!$D$1:$D$1200,inv!$A$1:$A$1200,$B1541,inv!$T$1:$T$1200,$A1541,inv!$U$1:$U$1200,'DIAS DE INVENTARIO TAT'!E$1)</f>
        <v>0</v>
      </c>
      <c r="F1541">
        <f>+SUMIFS(inv!$D$1:$D$1200,inv!$A$1:$A$1200,$B1541,inv!$T$1:$T$1200,$A1541,inv!$U$1:$U$1200,'DIAS DE INVENTARIO TAT'!F$1)</f>
        <v>0</v>
      </c>
      <c r="G1541">
        <f>+SUMIFS(inv!$D$1:$D$1200,inv!$A$1:$A$1200,$B1541,inv!$T$1:$T$1200,$A1541,inv!$U$1:$U$1200,'DIAS DE INVENTARIO TAT'!G$1)</f>
        <v>0</v>
      </c>
      <c r="H1541">
        <f>+SUMIFS(inv!$D$1:$D$1200,inv!$A$1:$A$1200,$B1541,inv!$T$1:$T$1200,$A1541,inv!$U$1:$U$1200,'DIAS DE INVENTARIO TAT'!H$1)</f>
        <v>0</v>
      </c>
      <c r="I1541">
        <f>+SUMIFS(inv!$D$1:$D$1200,inv!$A$1:$A$1200,$B1541,inv!$T$1:$T$1200,$A1541,inv!$U$1:$U$1200,'DIAS DE INVENTARIO TAT'!I$1)</f>
        <v>0</v>
      </c>
      <c r="J1541">
        <f>+SUMIFS(inv!$D$1:$D$1200,inv!$A$1:$A$1200,$B1541,inv!$T$1:$T$1200,$A1541,inv!$U$1:$U$1200,'DIAS DE INVENTARIO TAT'!J$1)</f>
        <v>0</v>
      </c>
      <c r="K1541">
        <f>+SUMIFS(inv!$D$1:$D$1200,inv!$A$1:$A$1200,$B1541,inv!$T$1:$T$1200,$A1541,inv!$U$1:$U$1200,'DIAS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+SUMIFS(inv!$D$1:$D$1200,inv!$A$1:$A$1200,$B1542,inv!$T$1:$T$1200,$A1542,inv!$U$1:$U$1200,'DIAS DE INVENTARIO TAT'!E$1)</f>
        <v>0</v>
      </c>
      <c r="F1542">
        <f>+SUMIFS(inv!$D$1:$D$1200,inv!$A$1:$A$1200,$B1542,inv!$T$1:$T$1200,$A1542,inv!$U$1:$U$1200,'DIAS DE INVENTARIO TAT'!F$1)</f>
        <v>0</v>
      </c>
      <c r="G1542">
        <f>+SUMIFS(inv!$D$1:$D$1200,inv!$A$1:$A$1200,$B1542,inv!$T$1:$T$1200,$A1542,inv!$U$1:$U$1200,'DIAS DE INVENTARIO TAT'!G$1)</f>
        <v>0</v>
      </c>
      <c r="H1542">
        <f>+SUMIFS(inv!$D$1:$D$1200,inv!$A$1:$A$1200,$B1542,inv!$T$1:$T$1200,$A1542,inv!$U$1:$U$1200,'DIAS DE INVENTARIO TAT'!H$1)</f>
        <v>0</v>
      </c>
      <c r="I1542">
        <f>+SUMIFS(inv!$D$1:$D$1200,inv!$A$1:$A$1200,$B1542,inv!$T$1:$T$1200,$A1542,inv!$U$1:$U$1200,'DIAS DE INVENTARIO TAT'!I$1)</f>
        <v>0</v>
      </c>
      <c r="J1542">
        <f>+SUMIFS(inv!$D$1:$D$1200,inv!$A$1:$A$1200,$B1542,inv!$T$1:$T$1200,$A1542,inv!$U$1:$U$1200,'DIAS DE INVENTARIO TAT'!J$1)</f>
        <v>0</v>
      </c>
      <c r="K1542">
        <f>+SUMIFS(inv!$D$1:$D$1200,inv!$A$1:$A$1200,$B1542,inv!$T$1:$T$1200,$A1542,inv!$U$1:$U$1200,'DIAS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+SUMIFS(inv!$D$1:$D$1200,inv!$A$1:$A$1200,$B1543,inv!$T$1:$T$1200,$A1543,inv!$U$1:$U$1200,'DIAS DE INVENTARIO TAT'!E$1)</f>
        <v>0</v>
      </c>
      <c r="F1543">
        <f>+SUMIFS(inv!$D$1:$D$1200,inv!$A$1:$A$1200,$B1543,inv!$T$1:$T$1200,$A1543,inv!$U$1:$U$1200,'DIAS DE INVENTARIO TAT'!F$1)</f>
        <v>0</v>
      </c>
      <c r="G1543">
        <f>+SUMIFS(inv!$D$1:$D$1200,inv!$A$1:$A$1200,$B1543,inv!$T$1:$T$1200,$A1543,inv!$U$1:$U$1200,'DIAS DE INVENTARIO TAT'!G$1)</f>
        <v>0</v>
      </c>
      <c r="H1543">
        <f>+SUMIFS(inv!$D$1:$D$1200,inv!$A$1:$A$1200,$B1543,inv!$T$1:$T$1200,$A1543,inv!$U$1:$U$1200,'DIAS DE INVENTARIO TAT'!H$1)</f>
        <v>0</v>
      </c>
      <c r="I1543">
        <f>+SUMIFS(inv!$D$1:$D$1200,inv!$A$1:$A$1200,$B1543,inv!$T$1:$T$1200,$A1543,inv!$U$1:$U$1200,'DIAS DE INVENTARIO TAT'!I$1)</f>
        <v>0</v>
      </c>
      <c r="J1543">
        <f>+SUMIFS(inv!$D$1:$D$1200,inv!$A$1:$A$1200,$B1543,inv!$T$1:$T$1200,$A1543,inv!$U$1:$U$1200,'DIAS DE INVENTARIO TAT'!J$1)</f>
        <v>0</v>
      </c>
      <c r="K1543">
        <f>+SUMIFS(inv!$D$1:$D$1200,inv!$A$1:$A$1200,$B1543,inv!$T$1:$T$1200,$A1543,inv!$U$1:$U$1200,'DIAS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+SUMIFS(inv!$D$1:$D$1200,inv!$A$1:$A$1200,$B1544,inv!$T$1:$T$1200,$A1544,inv!$U$1:$U$1200,'DIAS DE INVENTARIO TAT'!E$1)</f>
        <v>0</v>
      </c>
      <c r="F1544">
        <f>+SUMIFS(inv!$D$1:$D$1200,inv!$A$1:$A$1200,$B1544,inv!$T$1:$T$1200,$A1544,inv!$U$1:$U$1200,'DIAS DE INVENTARIO TAT'!F$1)</f>
        <v>0</v>
      </c>
      <c r="G1544">
        <f>+SUMIFS(inv!$D$1:$D$1200,inv!$A$1:$A$1200,$B1544,inv!$T$1:$T$1200,$A1544,inv!$U$1:$U$1200,'DIAS DE INVENTARIO TAT'!G$1)</f>
        <v>0</v>
      </c>
      <c r="H1544">
        <f>+SUMIFS(inv!$D$1:$D$1200,inv!$A$1:$A$1200,$B1544,inv!$T$1:$T$1200,$A1544,inv!$U$1:$U$1200,'DIAS DE INVENTARIO TAT'!H$1)</f>
        <v>0</v>
      </c>
      <c r="I1544">
        <f>+SUMIFS(inv!$D$1:$D$1200,inv!$A$1:$A$1200,$B1544,inv!$T$1:$T$1200,$A1544,inv!$U$1:$U$1200,'DIAS DE INVENTARIO TAT'!I$1)</f>
        <v>0</v>
      </c>
      <c r="J1544">
        <f>+SUMIFS(inv!$D$1:$D$1200,inv!$A$1:$A$1200,$B1544,inv!$T$1:$T$1200,$A1544,inv!$U$1:$U$1200,'DIAS DE INVENTARIO TAT'!J$1)</f>
        <v>0</v>
      </c>
      <c r="K1544">
        <f>+SUMIFS(inv!$D$1:$D$1200,inv!$A$1:$A$1200,$B1544,inv!$T$1:$T$1200,$A1544,inv!$U$1:$U$1200,'DIAS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+SUMIFS(inv!$D$1:$D$1200,inv!$A$1:$A$1200,$B1545,inv!$T$1:$T$1200,$A1545,inv!$U$1:$U$1200,'DIAS DE INVENTARIO TAT'!E$1)</f>
        <v>0</v>
      </c>
      <c r="F1545">
        <f>+SUMIFS(inv!$D$1:$D$1200,inv!$A$1:$A$1200,$B1545,inv!$T$1:$T$1200,$A1545,inv!$U$1:$U$1200,'DIAS DE INVENTARIO TAT'!F$1)</f>
        <v>0</v>
      </c>
      <c r="G1545">
        <f>+SUMIFS(inv!$D$1:$D$1200,inv!$A$1:$A$1200,$B1545,inv!$T$1:$T$1200,$A1545,inv!$U$1:$U$1200,'DIAS DE INVENTARIO TAT'!G$1)</f>
        <v>0</v>
      </c>
      <c r="H1545">
        <f>+SUMIFS(inv!$D$1:$D$1200,inv!$A$1:$A$1200,$B1545,inv!$T$1:$T$1200,$A1545,inv!$U$1:$U$1200,'DIAS DE INVENTARIO TAT'!H$1)</f>
        <v>0</v>
      </c>
      <c r="I1545">
        <f>+SUMIFS(inv!$D$1:$D$1200,inv!$A$1:$A$1200,$B1545,inv!$T$1:$T$1200,$A1545,inv!$U$1:$U$1200,'DIAS DE INVENTARIO TAT'!I$1)</f>
        <v>0</v>
      </c>
      <c r="J1545">
        <f>+SUMIFS(inv!$D$1:$D$1200,inv!$A$1:$A$1200,$B1545,inv!$T$1:$T$1200,$A1545,inv!$U$1:$U$1200,'DIAS DE INVENTARIO TAT'!J$1)</f>
        <v>0</v>
      </c>
      <c r="K1545">
        <f>+SUMIFS(inv!$D$1:$D$1200,inv!$A$1:$A$1200,$B1545,inv!$T$1:$T$1200,$A1545,inv!$U$1:$U$1200,'DIAS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+SUMIFS(inv!$D$1:$D$1200,inv!$A$1:$A$1200,$B1546,inv!$T$1:$T$1200,$A1546,inv!$U$1:$U$1200,'DIAS DE INVENTARIO TAT'!E$1)</f>
        <v>0</v>
      </c>
      <c r="F1546">
        <f>+SUMIFS(inv!$D$1:$D$1200,inv!$A$1:$A$1200,$B1546,inv!$T$1:$T$1200,$A1546,inv!$U$1:$U$1200,'DIAS DE INVENTARIO TAT'!F$1)</f>
        <v>0</v>
      </c>
      <c r="G1546">
        <f>+SUMIFS(inv!$D$1:$D$1200,inv!$A$1:$A$1200,$B1546,inv!$T$1:$T$1200,$A1546,inv!$U$1:$U$1200,'DIAS DE INVENTARIO TAT'!G$1)</f>
        <v>0</v>
      </c>
      <c r="H1546">
        <f>+SUMIFS(inv!$D$1:$D$1200,inv!$A$1:$A$1200,$B1546,inv!$T$1:$T$1200,$A1546,inv!$U$1:$U$1200,'DIAS DE INVENTARIO TAT'!H$1)</f>
        <v>0</v>
      </c>
      <c r="I1546">
        <f>+SUMIFS(inv!$D$1:$D$1200,inv!$A$1:$A$1200,$B1546,inv!$T$1:$T$1200,$A1546,inv!$U$1:$U$1200,'DIAS DE INVENTARIO TAT'!I$1)</f>
        <v>0</v>
      </c>
      <c r="J1546">
        <f>+SUMIFS(inv!$D$1:$D$1200,inv!$A$1:$A$1200,$B1546,inv!$T$1:$T$1200,$A1546,inv!$U$1:$U$1200,'DIAS DE INVENTARIO TAT'!J$1)</f>
        <v>0</v>
      </c>
      <c r="K1546">
        <f>+SUMIFS(inv!$D$1:$D$1200,inv!$A$1:$A$1200,$B1546,inv!$T$1:$T$1200,$A1546,inv!$U$1:$U$1200,'DIAS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+SUMIFS(inv!$D$1:$D$1200,inv!$A$1:$A$1200,$B1547,inv!$T$1:$T$1200,$A1547,inv!$U$1:$U$1200,'DIAS DE INVENTARIO TAT'!E$1)</f>
        <v>0</v>
      </c>
      <c r="F1547">
        <f>+SUMIFS(inv!$D$1:$D$1200,inv!$A$1:$A$1200,$B1547,inv!$T$1:$T$1200,$A1547,inv!$U$1:$U$1200,'DIAS DE INVENTARIO TAT'!F$1)</f>
        <v>0</v>
      </c>
      <c r="G1547">
        <f>+SUMIFS(inv!$D$1:$D$1200,inv!$A$1:$A$1200,$B1547,inv!$T$1:$T$1200,$A1547,inv!$U$1:$U$1200,'DIAS DE INVENTARIO TAT'!G$1)</f>
        <v>0</v>
      </c>
      <c r="H1547">
        <f>+SUMIFS(inv!$D$1:$D$1200,inv!$A$1:$A$1200,$B1547,inv!$T$1:$T$1200,$A1547,inv!$U$1:$U$1200,'DIAS DE INVENTARIO TAT'!H$1)</f>
        <v>0</v>
      </c>
      <c r="I1547">
        <f>+SUMIFS(inv!$D$1:$D$1200,inv!$A$1:$A$1200,$B1547,inv!$T$1:$T$1200,$A1547,inv!$U$1:$U$1200,'DIAS DE INVENTARIO TAT'!I$1)</f>
        <v>0</v>
      </c>
      <c r="J1547">
        <f>+SUMIFS(inv!$D$1:$D$1200,inv!$A$1:$A$1200,$B1547,inv!$T$1:$T$1200,$A1547,inv!$U$1:$U$1200,'DIAS DE INVENTARIO TAT'!J$1)</f>
        <v>0</v>
      </c>
      <c r="K1547">
        <f>+SUMIFS(inv!$D$1:$D$1200,inv!$A$1:$A$1200,$B1547,inv!$T$1:$T$1200,$A1547,inv!$U$1:$U$1200,'DIAS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+SUMIFS(inv!$D$1:$D$1200,inv!$A$1:$A$1200,$B1548,inv!$T$1:$T$1200,$A1548,inv!$U$1:$U$1200,'DIAS DE INVENTARIO TAT'!E$1)</f>
        <v>0</v>
      </c>
      <c r="F1548">
        <f>+SUMIFS(inv!$D$1:$D$1200,inv!$A$1:$A$1200,$B1548,inv!$T$1:$T$1200,$A1548,inv!$U$1:$U$1200,'DIAS DE INVENTARIO TAT'!F$1)</f>
        <v>0</v>
      </c>
      <c r="G1548">
        <f>+SUMIFS(inv!$D$1:$D$1200,inv!$A$1:$A$1200,$B1548,inv!$T$1:$T$1200,$A1548,inv!$U$1:$U$1200,'DIAS DE INVENTARIO TAT'!G$1)</f>
        <v>0</v>
      </c>
      <c r="H1548">
        <f>+SUMIFS(inv!$D$1:$D$1200,inv!$A$1:$A$1200,$B1548,inv!$T$1:$T$1200,$A1548,inv!$U$1:$U$1200,'DIAS DE INVENTARIO TAT'!H$1)</f>
        <v>0</v>
      </c>
      <c r="I1548">
        <f>+SUMIFS(inv!$D$1:$D$1200,inv!$A$1:$A$1200,$B1548,inv!$T$1:$T$1200,$A1548,inv!$U$1:$U$1200,'DIAS DE INVENTARIO TAT'!I$1)</f>
        <v>0</v>
      </c>
      <c r="J1548">
        <f>+SUMIFS(inv!$D$1:$D$1200,inv!$A$1:$A$1200,$B1548,inv!$T$1:$T$1200,$A1548,inv!$U$1:$U$1200,'DIAS DE INVENTARIO TAT'!J$1)</f>
        <v>0</v>
      </c>
      <c r="K1548">
        <f>+SUMIFS(inv!$D$1:$D$1200,inv!$A$1:$A$1200,$B1548,inv!$T$1:$T$1200,$A1548,inv!$U$1:$U$1200,'DIAS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+SUMIFS(inv!$D$1:$D$1200,inv!$A$1:$A$1200,$B1549,inv!$T$1:$T$1200,$A1549,inv!$U$1:$U$1200,'DIAS DE INVENTARIO TAT'!E$1)</f>
        <v>0</v>
      </c>
      <c r="F1549">
        <f>+SUMIFS(inv!$D$1:$D$1200,inv!$A$1:$A$1200,$B1549,inv!$T$1:$T$1200,$A1549,inv!$U$1:$U$1200,'DIAS DE INVENTARIO TAT'!F$1)</f>
        <v>0</v>
      </c>
      <c r="G1549">
        <f>+SUMIFS(inv!$D$1:$D$1200,inv!$A$1:$A$1200,$B1549,inv!$T$1:$T$1200,$A1549,inv!$U$1:$U$1200,'DIAS DE INVENTARIO TAT'!G$1)</f>
        <v>0</v>
      </c>
      <c r="H1549">
        <f>+SUMIFS(inv!$D$1:$D$1200,inv!$A$1:$A$1200,$B1549,inv!$T$1:$T$1200,$A1549,inv!$U$1:$U$1200,'DIAS DE INVENTARIO TAT'!H$1)</f>
        <v>0</v>
      </c>
      <c r="I1549">
        <f>+SUMIFS(inv!$D$1:$D$1200,inv!$A$1:$A$1200,$B1549,inv!$T$1:$T$1200,$A1549,inv!$U$1:$U$1200,'DIAS DE INVENTARIO TAT'!I$1)</f>
        <v>0</v>
      </c>
      <c r="J1549">
        <f>+SUMIFS(inv!$D$1:$D$1200,inv!$A$1:$A$1200,$B1549,inv!$T$1:$T$1200,$A1549,inv!$U$1:$U$1200,'DIAS DE INVENTARIO TAT'!J$1)</f>
        <v>0</v>
      </c>
      <c r="K1549">
        <f>+SUMIFS(inv!$D$1:$D$1200,inv!$A$1:$A$1200,$B1549,inv!$T$1:$T$1200,$A1549,inv!$U$1:$U$1200,'DIAS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+SUMIFS(inv!$D$1:$D$1200,inv!$A$1:$A$1200,$B1550,inv!$T$1:$T$1200,$A1550,inv!$U$1:$U$1200,'DIAS DE INVENTARIO TAT'!E$1)</f>
        <v>0</v>
      </c>
      <c r="F1550">
        <f>+SUMIFS(inv!$D$1:$D$1200,inv!$A$1:$A$1200,$B1550,inv!$T$1:$T$1200,$A1550,inv!$U$1:$U$1200,'DIAS DE INVENTARIO TAT'!F$1)</f>
        <v>0</v>
      </c>
      <c r="G1550">
        <f>+SUMIFS(inv!$D$1:$D$1200,inv!$A$1:$A$1200,$B1550,inv!$T$1:$T$1200,$A1550,inv!$U$1:$U$1200,'DIAS DE INVENTARIO TAT'!G$1)</f>
        <v>0</v>
      </c>
      <c r="H1550">
        <f>+SUMIFS(inv!$D$1:$D$1200,inv!$A$1:$A$1200,$B1550,inv!$T$1:$T$1200,$A1550,inv!$U$1:$U$1200,'DIAS DE INVENTARIO TAT'!H$1)</f>
        <v>0</v>
      </c>
      <c r="I1550">
        <f>+SUMIFS(inv!$D$1:$D$1200,inv!$A$1:$A$1200,$B1550,inv!$T$1:$T$1200,$A1550,inv!$U$1:$U$1200,'DIAS DE INVENTARIO TAT'!I$1)</f>
        <v>0</v>
      </c>
      <c r="J1550">
        <f>+SUMIFS(inv!$D$1:$D$1200,inv!$A$1:$A$1200,$B1550,inv!$T$1:$T$1200,$A1550,inv!$U$1:$U$1200,'DIAS DE INVENTARIO TAT'!J$1)</f>
        <v>0</v>
      </c>
      <c r="K1550">
        <f>+SUMIFS(inv!$D$1:$D$1200,inv!$A$1:$A$1200,$B1550,inv!$T$1:$T$1200,$A1550,inv!$U$1:$U$1200,'DIAS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+SUMIFS(inv!$D$1:$D$1200,inv!$A$1:$A$1200,$B1551,inv!$T$1:$T$1200,$A1551,inv!$U$1:$U$1200,'DIAS DE INVENTARIO TAT'!E$1)</f>
        <v>0</v>
      </c>
      <c r="F1551">
        <f>+SUMIFS(inv!$D$1:$D$1200,inv!$A$1:$A$1200,$B1551,inv!$T$1:$T$1200,$A1551,inv!$U$1:$U$1200,'DIAS DE INVENTARIO TAT'!F$1)</f>
        <v>0</v>
      </c>
      <c r="G1551">
        <f>+SUMIFS(inv!$D$1:$D$1200,inv!$A$1:$A$1200,$B1551,inv!$T$1:$T$1200,$A1551,inv!$U$1:$U$1200,'DIAS DE INVENTARIO TAT'!G$1)</f>
        <v>0</v>
      </c>
      <c r="H1551">
        <f>+SUMIFS(inv!$D$1:$D$1200,inv!$A$1:$A$1200,$B1551,inv!$T$1:$T$1200,$A1551,inv!$U$1:$U$1200,'DIAS DE INVENTARIO TAT'!H$1)</f>
        <v>0</v>
      </c>
      <c r="I1551">
        <f>+SUMIFS(inv!$D$1:$D$1200,inv!$A$1:$A$1200,$B1551,inv!$T$1:$T$1200,$A1551,inv!$U$1:$U$1200,'DIAS DE INVENTARIO TAT'!I$1)</f>
        <v>0</v>
      </c>
      <c r="J1551">
        <f>+SUMIFS(inv!$D$1:$D$1200,inv!$A$1:$A$1200,$B1551,inv!$T$1:$T$1200,$A1551,inv!$U$1:$U$1200,'DIAS DE INVENTARIO TAT'!J$1)</f>
        <v>0</v>
      </c>
      <c r="K1551">
        <f>+SUMIFS(inv!$D$1:$D$1200,inv!$A$1:$A$1200,$B1551,inv!$T$1:$T$1200,$A1551,inv!$U$1:$U$1200,'DIAS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+SUMIFS(inv!$D$1:$D$1200,inv!$A$1:$A$1200,$B1552,inv!$T$1:$T$1200,$A1552,inv!$U$1:$U$1200,'DIAS DE INVENTARIO TAT'!E$1)</f>
        <v>0</v>
      </c>
      <c r="F1552">
        <f>+SUMIFS(inv!$D$1:$D$1200,inv!$A$1:$A$1200,$B1552,inv!$T$1:$T$1200,$A1552,inv!$U$1:$U$1200,'DIAS DE INVENTARIO TAT'!F$1)</f>
        <v>0</v>
      </c>
      <c r="G1552">
        <f>+SUMIFS(inv!$D$1:$D$1200,inv!$A$1:$A$1200,$B1552,inv!$T$1:$T$1200,$A1552,inv!$U$1:$U$1200,'DIAS DE INVENTARIO TAT'!G$1)</f>
        <v>0</v>
      </c>
      <c r="H1552">
        <f>+SUMIFS(inv!$D$1:$D$1200,inv!$A$1:$A$1200,$B1552,inv!$T$1:$T$1200,$A1552,inv!$U$1:$U$1200,'DIAS DE INVENTARIO TAT'!H$1)</f>
        <v>0</v>
      </c>
      <c r="I1552">
        <f>+SUMIFS(inv!$D$1:$D$1200,inv!$A$1:$A$1200,$B1552,inv!$T$1:$T$1200,$A1552,inv!$U$1:$U$1200,'DIAS DE INVENTARIO TAT'!I$1)</f>
        <v>0</v>
      </c>
      <c r="J1552">
        <f>+SUMIFS(inv!$D$1:$D$1200,inv!$A$1:$A$1200,$B1552,inv!$T$1:$T$1200,$A1552,inv!$U$1:$U$1200,'DIAS DE INVENTARIO TAT'!J$1)</f>
        <v>0</v>
      </c>
      <c r="K1552">
        <f>+SUMIFS(inv!$D$1:$D$1200,inv!$A$1:$A$1200,$B1552,inv!$T$1:$T$1200,$A1552,inv!$U$1:$U$1200,'DIAS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+SUMIFS(inv!$D$1:$D$1200,inv!$A$1:$A$1200,$B1553,inv!$T$1:$T$1200,$A1553,inv!$U$1:$U$1200,'DIAS DE INVENTARIO TAT'!E$1)</f>
        <v>0</v>
      </c>
      <c r="F1553">
        <f>+SUMIFS(inv!$D$1:$D$1200,inv!$A$1:$A$1200,$B1553,inv!$T$1:$T$1200,$A1553,inv!$U$1:$U$1200,'DIAS DE INVENTARIO TAT'!F$1)</f>
        <v>0</v>
      </c>
      <c r="G1553">
        <f>+SUMIFS(inv!$D$1:$D$1200,inv!$A$1:$A$1200,$B1553,inv!$T$1:$T$1200,$A1553,inv!$U$1:$U$1200,'DIAS DE INVENTARIO TAT'!G$1)</f>
        <v>0</v>
      </c>
      <c r="H1553">
        <f>+SUMIFS(inv!$D$1:$D$1200,inv!$A$1:$A$1200,$B1553,inv!$T$1:$T$1200,$A1553,inv!$U$1:$U$1200,'DIAS DE INVENTARIO TAT'!H$1)</f>
        <v>0</v>
      </c>
      <c r="I1553">
        <f>+SUMIFS(inv!$D$1:$D$1200,inv!$A$1:$A$1200,$B1553,inv!$T$1:$T$1200,$A1553,inv!$U$1:$U$1200,'DIAS DE INVENTARIO TAT'!I$1)</f>
        <v>0</v>
      </c>
      <c r="J1553">
        <f>+SUMIFS(inv!$D$1:$D$1200,inv!$A$1:$A$1200,$B1553,inv!$T$1:$T$1200,$A1553,inv!$U$1:$U$1200,'DIAS DE INVENTARIO TAT'!J$1)</f>
        <v>0</v>
      </c>
      <c r="K1553">
        <f>+SUMIFS(inv!$D$1:$D$1200,inv!$A$1:$A$1200,$B1553,inv!$T$1:$T$1200,$A1553,inv!$U$1:$U$1200,'DIAS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+SUMIFS(inv!$D$1:$D$1200,inv!$A$1:$A$1200,$B1554,inv!$T$1:$T$1200,$A1554,inv!$U$1:$U$1200,'DIAS DE INVENTARIO TAT'!E$1)</f>
        <v>0</v>
      </c>
      <c r="F1554">
        <f>+SUMIFS(inv!$D$1:$D$1200,inv!$A$1:$A$1200,$B1554,inv!$T$1:$T$1200,$A1554,inv!$U$1:$U$1200,'DIAS DE INVENTARIO TAT'!F$1)</f>
        <v>0</v>
      </c>
      <c r="G1554">
        <f>+SUMIFS(inv!$D$1:$D$1200,inv!$A$1:$A$1200,$B1554,inv!$T$1:$T$1200,$A1554,inv!$U$1:$U$1200,'DIAS DE INVENTARIO TAT'!G$1)</f>
        <v>0</v>
      </c>
      <c r="H1554">
        <f>+SUMIFS(inv!$D$1:$D$1200,inv!$A$1:$A$1200,$B1554,inv!$T$1:$T$1200,$A1554,inv!$U$1:$U$1200,'DIAS DE INVENTARIO TAT'!H$1)</f>
        <v>0</v>
      </c>
      <c r="I1554">
        <f>+SUMIFS(inv!$D$1:$D$1200,inv!$A$1:$A$1200,$B1554,inv!$T$1:$T$1200,$A1554,inv!$U$1:$U$1200,'DIAS DE INVENTARIO TAT'!I$1)</f>
        <v>0</v>
      </c>
      <c r="J1554">
        <f>+SUMIFS(inv!$D$1:$D$1200,inv!$A$1:$A$1200,$B1554,inv!$T$1:$T$1200,$A1554,inv!$U$1:$U$1200,'DIAS DE INVENTARIO TAT'!J$1)</f>
        <v>0</v>
      </c>
      <c r="K1554">
        <f>+SUMIFS(inv!$D$1:$D$1200,inv!$A$1:$A$1200,$B1554,inv!$T$1:$T$1200,$A1554,inv!$U$1:$U$1200,'DIAS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+SUMIFS(inv!$D$1:$D$1200,inv!$A$1:$A$1200,$B1555,inv!$T$1:$T$1200,$A1555,inv!$U$1:$U$1200,'DIAS DE INVENTARIO TAT'!E$1)</f>
        <v>0</v>
      </c>
      <c r="F1555">
        <f>+SUMIFS(inv!$D$1:$D$1200,inv!$A$1:$A$1200,$B1555,inv!$T$1:$T$1200,$A1555,inv!$U$1:$U$1200,'DIAS DE INVENTARIO TAT'!F$1)</f>
        <v>0</v>
      </c>
      <c r="G1555">
        <f>+SUMIFS(inv!$D$1:$D$1200,inv!$A$1:$A$1200,$B1555,inv!$T$1:$T$1200,$A1555,inv!$U$1:$U$1200,'DIAS DE INVENTARIO TAT'!G$1)</f>
        <v>0</v>
      </c>
      <c r="H1555">
        <f>+SUMIFS(inv!$D$1:$D$1200,inv!$A$1:$A$1200,$B1555,inv!$T$1:$T$1200,$A1555,inv!$U$1:$U$1200,'DIAS DE INVENTARIO TAT'!H$1)</f>
        <v>0</v>
      </c>
      <c r="I1555">
        <f>+SUMIFS(inv!$D$1:$D$1200,inv!$A$1:$A$1200,$B1555,inv!$T$1:$T$1200,$A1555,inv!$U$1:$U$1200,'DIAS DE INVENTARIO TAT'!I$1)</f>
        <v>0</v>
      </c>
      <c r="J1555">
        <f>+SUMIFS(inv!$D$1:$D$1200,inv!$A$1:$A$1200,$B1555,inv!$T$1:$T$1200,$A1555,inv!$U$1:$U$1200,'DIAS DE INVENTARIO TAT'!J$1)</f>
        <v>0</v>
      </c>
      <c r="K1555">
        <f>+SUMIFS(inv!$D$1:$D$1200,inv!$A$1:$A$1200,$B1555,inv!$T$1:$T$1200,$A1555,inv!$U$1:$U$1200,'DIAS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+SUMIFS(inv!$D$1:$D$1200,inv!$A$1:$A$1200,$B1556,inv!$T$1:$T$1200,$A1556,inv!$U$1:$U$1200,'DIAS DE INVENTARIO TAT'!E$1)</f>
        <v>0</v>
      </c>
      <c r="F1556">
        <f>+SUMIFS(inv!$D$1:$D$1200,inv!$A$1:$A$1200,$B1556,inv!$T$1:$T$1200,$A1556,inv!$U$1:$U$1200,'DIAS DE INVENTARIO TAT'!F$1)</f>
        <v>0</v>
      </c>
      <c r="G1556">
        <f>+SUMIFS(inv!$D$1:$D$1200,inv!$A$1:$A$1200,$B1556,inv!$T$1:$T$1200,$A1556,inv!$U$1:$U$1200,'DIAS DE INVENTARIO TAT'!G$1)</f>
        <v>0</v>
      </c>
      <c r="H1556">
        <f>+SUMIFS(inv!$D$1:$D$1200,inv!$A$1:$A$1200,$B1556,inv!$T$1:$T$1200,$A1556,inv!$U$1:$U$1200,'DIAS DE INVENTARIO TAT'!H$1)</f>
        <v>0</v>
      </c>
      <c r="I1556">
        <f>+SUMIFS(inv!$D$1:$D$1200,inv!$A$1:$A$1200,$B1556,inv!$T$1:$T$1200,$A1556,inv!$U$1:$U$1200,'DIAS DE INVENTARIO TAT'!I$1)</f>
        <v>0</v>
      </c>
      <c r="J1556">
        <f>+SUMIFS(inv!$D$1:$D$1200,inv!$A$1:$A$1200,$B1556,inv!$T$1:$T$1200,$A1556,inv!$U$1:$U$1200,'DIAS DE INVENTARIO TAT'!J$1)</f>
        <v>0</v>
      </c>
      <c r="K1556">
        <f>+SUMIFS(inv!$D$1:$D$1200,inv!$A$1:$A$1200,$B1556,inv!$T$1:$T$1200,$A1556,inv!$U$1:$U$1200,'DIAS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+SUMIFS(inv!$D$1:$D$1200,inv!$A$1:$A$1200,$B1557,inv!$T$1:$T$1200,$A1557,inv!$U$1:$U$1200,'DIAS DE INVENTARIO TAT'!E$1)</f>
        <v>0</v>
      </c>
      <c r="F1557">
        <f>+SUMIFS(inv!$D$1:$D$1200,inv!$A$1:$A$1200,$B1557,inv!$T$1:$T$1200,$A1557,inv!$U$1:$U$1200,'DIAS DE INVENTARIO TAT'!F$1)</f>
        <v>0</v>
      </c>
      <c r="G1557">
        <f>+SUMIFS(inv!$D$1:$D$1200,inv!$A$1:$A$1200,$B1557,inv!$T$1:$T$1200,$A1557,inv!$U$1:$U$1200,'DIAS DE INVENTARIO TAT'!G$1)</f>
        <v>0</v>
      </c>
      <c r="H1557">
        <f>+SUMIFS(inv!$D$1:$D$1200,inv!$A$1:$A$1200,$B1557,inv!$T$1:$T$1200,$A1557,inv!$U$1:$U$1200,'DIAS DE INVENTARIO TAT'!H$1)</f>
        <v>0</v>
      </c>
      <c r="I1557">
        <f>+SUMIFS(inv!$D$1:$D$1200,inv!$A$1:$A$1200,$B1557,inv!$T$1:$T$1200,$A1557,inv!$U$1:$U$1200,'DIAS DE INVENTARIO TAT'!I$1)</f>
        <v>0</v>
      </c>
      <c r="J1557">
        <f>+SUMIFS(inv!$D$1:$D$1200,inv!$A$1:$A$1200,$B1557,inv!$T$1:$T$1200,$A1557,inv!$U$1:$U$1200,'DIAS DE INVENTARIO TAT'!J$1)</f>
        <v>0</v>
      </c>
      <c r="K1557">
        <f>+SUMIFS(inv!$D$1:$D$1200,inv!$A$1:$A$1200,$B1557,inv!$T$1:$T$1200,$A1557,inv!$U$1:$U$1200,'DIAS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+SUMIFS(inv!$D$1:$D$1200,inv!$A$1:$A$1200,$B1558,inv!$T$1:$T$1200,$A1558,inv!$U$1:$U$1200,'DIAS DE INVENTARIO TAT'!E$1)</f>
        <v>0</v>
      </c>
      <c r="F1558">
        <f>+SUMIFS(inv!$D$1:$D$1200,inv!$A$1:$A$1200,$B1558,inv!$T$1:$T$1200,$A1558,inv!$U$1:$U$1200,'DIAS DE INVENTARIO TAT'!F$1)</f>
        <v>0</v>
      </c>
      <c r="G1558">
        <f>+SUMIFS(inv!$D$1:$D$1200,inv!$A$1:$A$1200,$B1558,inv!$T$1:$T$1200,$A1558,inv!$U$1:$U$1200,'DIAS DE INVENTARIO TAT'!G$1)</f>
        <v>0</v>
      </c>
      <c r="H1558">
        <f>+SUMIFS(inv!$D$1:$D$1200,inv!$A$1:$A$1200,$B1558,inv!$T$1:$T$1200,$A1558,inv!$U$1:$U$1200,'DIAS DE INVENTARIO TAT'!H$1)</f>
        <v>0</v>
      </c>
      <c r="I1558">
        <f>+SUMIFS(inv!$D$1:$D$1200,inv!$A$1:$A$1200,$B1558,inv!$T$1:$T$1200,$A1558,inv!$U$1:$U$1200,'DIAS DE INVENTARIO TAT'!I$1)</f>
        <v>0</v>
      </c>
      <c r="J1558">
        <f>+SUMIFS(inv!$D$1:$D$1200,inv!$A$1:$A$1200,$B1558,inv!$T$1:$T$1200,$A1558,inv!$U$1:$U$1200,'DIAS DE INVENTARIO TAT'!J$1)</f>
        <v>0</v>
      </c>
      <c r="K1558">
        <f>+SUMIFS(inv!$D$1:$D$1200,inv!$A$1:$A$1200,$B1558,inv!$T$1:$T$1200,$A1558,inv!$U$1:$U$1200,'DIAS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+SUMIFS(inv!$D$1:$D$1200,inv!$A$1:$A$1200,$B1559,inv!$T$1:$T$1200,$A1559,inv!$U$1:$U$1200,'DIAS DE INVENTARIO TAT'!E$1)</f>
        <v>0</v>
      </c>
      <c r="F1559">
        <f>+SUMIFS(inv!$D$1:$D$1200,inv!$A$1:$A$1200,$B1559,inv!$T$1:$T$1200,$A1559,inv!$U$1:$U$1200,'DIAS DE INVENTARIO TAT'!F$1)</f>
        <v>0</v>
      </c>
      <c r="G1559">
        <f>+SUMIFS(inv!$D$1:$D$1200,inv!$A$1:$A$1200,$B1559,inv!$T$1:$T$1200,$A1559,inv!$U$1:$U$1200,'DIAS DE INVENTARIO TAT'!G$1)</f>
        <v>0</v>
      </c>
      <c r="H1559">
        <f>+SUMIFS(inv!$D$1:$D$1200,inv!$A$1:$A$1200,$B1559,inv!$T$1:$T$1200,$A1559,inv!$U$1:$U$1200,'DIAS DE INVENTARIO TAT'!H$1)</f>
        <v>0</v>
      </c>
      <c r="I1559">
        <f>+SUMIFS(inv!$D$1:$D$1200,inv!$A$1:$A$1200,$B1559,inv!$T$1:$T$1200,$A1559,inv!$U$1:$U$1200,'DIAS DE INVENTARIO TAT'!I$1)</f>
        <v>0</v>
      </c>
      <c r="J1559">
        <f>+SUMIFS(inv!$D$1:$D$1200,inv!$A$1:$A$1200,$B1559,inv!$T$1:$T$1200,$A1559,inv!$U$1:$U$1200,'DIAS DE INVENTARIO TAT'!J$1)</f>
        <v>0</v>
      </c>
      <c r="K1559">
        <f>+SUMIFS(inv!$D$1:$D$1200,inv!$A$1:$A$1200,$B1559,inv!$T$1:$T$1200,$A1559,inv!$U$1:$U$1200,'DIAS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+SUMIFS(inv!$D$1:$D$1200,inv!$A$1:$A$1200,$B1560,inv!$T$1:$T$1200,$A1560,inv!$U$1:$U$1200,'DIAS DE INVENTARIO TAT'!E$1)</f>
        <v>0</v>
      </c>
      <c r="F1560">
        <f>+SUMIFS(inv!$D$1:$D$1200,inv!$A$1:$A$1200,$B1560,inv!$T$1:$T$1200,$A1560,inv!$U$1:$U$1200,'DIAS DE INVENTARIO TAT'!F$1)</f>
        <v>0</v>
      </c>
      <c r="G1560">
        <f>+SUMIFS(inv!$D$1:$D$1200,inv!$A$1:$A$1200,$B1560,inv!$T$1:$T$1200,$A1560,inv!$U$1:$U$1200,'DIAS DE INVENTARIO TAT'!G$1)</f>
        <v>0</v>
      </c>
      <c r="H1560">
        <f>+SUMIFS(inv!$D$1:$D$1200,inv!$A$1:$A$1200,$B1560,inv!$T$1:$T$1200,$A1560,inv!$U$1:$U$1200,'DIAS DE INVENTARIO TAT'!H$1)</f>
        <v>0</v>
      </c>
      <c r="I1560">
        <f>+SUMIFS(inv!$D$1:$D$1200,inv!$A$1:$A$1200,$B1560,inv!$T$1:$T$1200,$A1560,inv!$U$1:$U$1200,'DIAS DE INVENTARIO TAT'!I$1)</f>
        <v>0</v>
      </c>
      <c r="J1560">
        <f>+SUMIFS(inv!$D$1:$D$1200,inv!$A$1:$A$1200,$B1560,inv!$T$1:$T$1200,$A1560,inv!$U$1:$U$1200,'DIAS DE INVENTARIO TAT'!J$1)</f>
        <v>0</v>
      </c>
      <c r="K1560">
        <f>+SUMIFS(inv!$D$1:$D$1200,inv!$A$1:$A$1200,$B1560,inv!$T$1:$T$1200,$A1560,inv!$U$1:$U$1200,'DIAS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+SUMIFS(inv!$D$1:$D$1200,inv!$A$1:$A$1200,$B1561,inv!$T$1:$T$1200,$A1561,inv!$U$1:$U$1200,'DIAS DE INVENTARIO TAT'!E$1)</f>
        <v>0</v>
      </c>
      <c r="F1561">
        <f>+SUMIFS(inv!$D$1:$D$1200,inv!$A$1:$A$1200,$B1561,inv!$T$1:$T$1200,$A1561,inv!$U$1:$U$1200,'DIAS DE INVENTARIO TAT'!F$1)</f>
        <v>0</v>
      </c>
      <c r="G1561">
        <f>+SUMIFS(inv!$D$1:$D$1200,inv!$A$1:$A$1200,$B1561,inv!$T$1:$T$1200,$A1561,inv!$U$1:$U$1200,'DIAS DE INVENTARIO TAT'!G$1)</f>
        <v>0</v>
      </c>
      <c r="H1561">
        <f>+SUMIFS(inv!$D$1:$D$1200,inv!$A$1:$A$1200,$B1561,inv!$T$1:$T$1200,$A1561,inv!$U$1:$U$1200,'DIAS DE INVENTARIO TAT'!H$1)</f>
        <v>0</v>
      </c>
      <c r="I1561">
        <f>+SUMIFS(inv!$D$1:$D$1200,inv!$A$1:$A$1200,$B1561,inv!$T$1:$T$1200,$A1561,inv!$U$1:$U$1200,'DIAS DE INVENTARIO TAT'!I$1)</f>
        <v>0</v>
      </c>
      <c r="J1561">
        <f>+SUMIFS(inv!$D$1:$D$1200,inv!$A$1:$A$1200,$B1561,inv!$T$1:$T$1200,$A1561,inv!$U$1:$U$1200,'DIAS DE INVENTARIO TAT'!J$1)</f>
        <v>0</v>
      </c>
      <c r="K1561">
        <f>+SUMIFS(inv!$D$1:$D$1200,inv!$A$1:$A$1200,$B1561,inv!$T$1:$T$1200,$A1561,inv!$U$1:$U$1200,'DIAS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+SUMIFS(inv!$D$1:$D$1200,inv!$A$1:$A$1200,$B1562,inv!$T$1:$T$1200,$A1562,inv!$U$1:$U$1200,'DIAS DE INVENTARIO TAT'!E$1)</f>
        <v>0</v>
      </c>
      <c r="F1562">
        <f>+SUMIFS(inv!$D$1:$D$1200,inv!$A$1:$A$1200,$B1562,inv!$T$1:$T$1200,$A1562,inv!$U$1:$U$1200,'DIAS DE INVENTARIO TAT'!F$1)</f>
        <v>0</v>
      </c>
      <c r="G1562">
        <f>+SUMIFS(inv!$D$1:$D$1200,inv!$A$1:$A$1200,$B1562,inv!$T$1:$T$1200,$A1562,inv!$U$1:$U$1200,'DIAS DE INVENTARIO TAT'!G$1)</f>
        <v>0</v>
      </c>
      <c r="H1562">
        <f>+SUMIFS(inv!$D$1:$D$1200,inv!$A$1:$A$1200,$B1562,inv!$T$1:$T$1200,$A1562,inv!$U$1:$U$1200,'DIAS DE INVENTARIO TAT'!H$1)</f>
        <v>0</v>
      </c>
      <c r="I1562">
        <f>+SUMIFS(inv!$D$1:$D$1200,inv!$A$1:$A$1200,$B1562,inv!$T$1:$T$1200,$A1562,inv!$U$1:$U$1200,'DIAS DE INVENTARIO TAT'!I$1)</f>
        <v>0</v>
      </c>
      <c r="J1562">
        <f>+SUMIFS(inv!$D$1:$D$1200,inv!$A$1:$A$1200,$B1562,inv!$T$1:$T$1200,$A1562,inv!$U$1:$U$1200,'DIAS DE INVENTARIO TAT'!J$1)</f>
        <v>0</v>
      </c>
      <c r="K1562">
        <f>+SUMIFS(inv!$D$1:$D$1200,inv!$A$1:$A$1200,$B1562,inv!$T$1:$T$1200,$A1562,inv!$U$1:$U$1200,'DIAS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+SUMIFS(inv!$D$1:$D$1200,inv!$A$1:$A$1200,$B1563,inv!$T$1:$T$1200,$A1563,inv!$U$1:$U$1200,'DIAS DE INVENTARIO TAT'!E$1)</f>
        <v>0</v>
      </c>
      <c r="F1563">
        <f>+SUMIFS(inv!$D$1:$D$1200,inv!$A$1:$A$1200,$B1563,inv!$T$1:$T$1200,$A1563,inv!$U$1:$U$1200,'DIAS DE INVENTARIO TAT'!F$1)</f>
        <v>0</v>
      </c>
      <c r="G1563">
        <f>+SUMIFS(inv!$D$1:$D$1200,inv!$A$1:$A$1200,$B1563,inv!$T$1:$T$1200,$A1563,inv!$U$1:$U$1200,'DIAS DE INVENTARIO TAT'!G$1)</f>
        <v>0</v>
      </c>
      <c r="H1563">
        <f>+SUMIFS(inv!$D$1:$D$1200,inv!$A$1:$A$1200,$B1563,inv!$T$1:$T$1200,$A1563,inv!$U$1:$U$1200,'DIAS DE INVENTARIO TAT'!H$1)</f>
        <v>0</v>
      </c>
      <c r="I1563">
        <f>+SUMIFS(inv!$D$1:$D$1200,inv!$A$1:$A$1200,$B1563,inv!$T$1:$T$1200,$A1563,inv!$U$1:$U$1200,'DIAS DE INVENTARIO TAT'!I$1)</f>
        <v>0</v>
      </c>
      <c r="J1563">
        <f>+SUMIFS(inv!$D$1:$D$1200,inv!$A$1:$A$1200,$B1563,inv!$T$1:$T$1200,$A1563,inv!$U$1:$U$1200,'DIAS DE INVENTARIO TAT'!J$1)</f>
        <v>0</v>
      </c>
      <c r="K1563">
        <f>+SUMIFS(inv!$D$1:$D$1200,inv!$A$1:$A$1200,$B1563,inv!$T$1:$T$1200,$A1563,inv!$U$1:$U$1200,'DIAS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+SUMIFS(inv!$D$1:$D$1200,inv!$A$1:$A$1200,$B1564,inv!$T$1:$T$1200,$A1564,inv!$U$1:$U$1200,'DIAS DE INVENTARIO TAT'!E$1)</f>
        <v>0</v>
      </c>
      <c r="F1564">
        <f>+SUMIFS(inv!$D$1:$D$1200,inv!$A$1:$A$1200,$B1564,inv!$T$1:$T$1200,$A1564,inv!$U$1:$U$1200,'DIAS DE INVENTARIO TAT'!F$1)</f>
        <v>0</v>
      </c>
      <c r="G1564">
        <f>+SUMIFS(inv!$D$1:$D$1200,inv!$A$1:$A$1200,$B1564,inv!$T$1:$T$1200,$A1564,inv!$U$1:$U$1200,'DIAS DE INVENTARIO TAT'!G$1)</f>
        <v>0</v>
      </c>
      <c r="H1564">
        <f>+SUMIFS(inv!$D$1:$D$1200,inv!$A$1:$A$1200,$B1564,inv!$T$1:$T$1200,$A1564,inv!$U$1:$U$1200,'DIAS DE INVENTARIO TAT'!H$1)</f>
        <v>0</v>
      </c>
      <c r="I1564">
        <f>+SUMIFS(inv!$D$1:$D$1200,inv!$A$1:$A$1200,$B1564,inv!$T$1:$T$1200,$A1564,inv!$U$1:$U$1200,'DIAS DE INVENTARIO TAT'!I$1)</f>
        <v>0</v>
      </c>
      <c r="J1564">
        <f>+SUMIFS(inv!$D$1:$D$1200,inv!$A$1:$A$1200,$B1564,inv!$T$1:$T$1200,$A1564,inv!$U$1:$U$1200,'DIAS DE INVENTARIO TAT'!J$1)</f>
        <v>0</v>
      </c>
      <c r="K1564">
        <f>+SUMIFS(inv!$D$1:$D$1200,inv!$A$1:$A$1200,$B1564,inv!$T$1:$T$1200,$A1564,inv!$U$1:$U$1200,'DIAS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+SUMIFS(inv!$D$1:$D$1200,inv!$A$1:$A$1200,$B1565,inv!$T$1:$T$1200,$A1565,inv!$U$1:$U$1200,'DIAS DE INVENTARIO TAT'!E$1)</f>
        <v>0</v>
      </c>
      <c r="F1565">
        <f>+SUMIFS(inv!$D$1:$D$1200,inv!$A$1:$A$1200,$B1565,inv!$T$1:$T$1200,$A1565,inv!$U$1:$U$1200,'DIAS DE INVENTARIO TAT'!F$1)</f>
        <v>0</v>
      </c>
      <c r="G1565">
        <f>+SUMIFS(inv!$D$1:$D$1200,inv!$A$1:$A$1200,$B1565,inv!$T$1:$T$1200,$A1565,inv!$U$1:$U$1200,'DIAS DE INVENTARIO TAT'!G$1)</f>
        <v>0</v>
      </c>
      <c r="H1565">
        <f>+SUMIFS(inv!$D$1:$D$1200,inv!$A$1:$A$1200,$B1565,inv!$T$1:$T$1200,$A1565,inv!$U$1:$U$1200,'DIAS DE INVENTARIO TAT'!H$1)</f>
        <v>0</v>
      </c>
      <c r="I1565">
        <f>+SUMIFS(inv!$D$1:$D$1200,inv!$A$1:$A$1200,$B1565,inv!$T$1:$T$1200,$A1565,inv!$U$1:$U$1200,'DIAS DE INVENTARIO TAT'!I$1)</f>
        <v>0</v>
      </c>
      <c r="J1565">
        <f>+SUMIFS(inv!$D$1:$D$1200,inv!$A$1:$A$1200,$B1565,inv!$T$1:$T$1200,$A1565,inv!$U$1:$U$1200,'DIAS DE INVENTARIO TAT'!J$1)</f>
        <v>0</v>
      </c>
      <c r="K1565">
        <f>+SUMIFS(inv!$D$1:$D$1200,inv!$A$1:$A$1200,$B1565,inv!$T$1:$T$1200,$A1565,inv!$U$1:$U$1200,'DIAS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+SUMIFS(inv!$D$1:$D$1200,inv!$A$1:$A$1200,$B1566,inv!$T$1:$T$1200,$A1566,inv!$U$1:$U$1200,'DIAS DE INVENTARIO TAT'!E$1)</f>
        <v>0</v>
      </c>
      <c r="F1566">
        <f>+SUMIFS(inv!$D$1:$D$1200,inv!$A$1:$A$1200,$B1566,inv!$T$1:$T$1200,$A1566,inv!$U$1:$U$1200,'DIAS DE INVENTARIO TAT'!F$1)</f>
        <v>0</v>
      </c>
      <c r="G1566">
        <f>+SUMIFS(inv!$D$1:$D$1200,inv!$A$1:$A$1200,$B1566,inv!$T$1:$T$1200,$A1566,inv!$U$1:$U$1200,'DIAS DE INVENTARIO TAT'!G$1)</f>
        <v>0</v>
      </c>
      <c r="H1566">
        <f>+SUMIFS(inv!$D$1:$D$1200,inv!$A$1:$A$1200,$B1566,inv!$T$1:$T$1200,$A1566,inv!$U$1:$U$1200,'DIAS DE INVENTARIO TAT'!H$1)</f>
        <v>0</v>
      </c>
      <c r="I1566">
        <f>+SUMIFS(inv!$D$1:$D$1200,inv!$A$1:$A$1200,$B1566,inv!$T$1:$T$1200,$A1566,inv!$U$1:$U$1200,'DIAS DE INVENTARIO TAT'!I$1)</f>
        <v>0</v>
      </c>
      <c r="J1566">
        <f>+SUMIFS(inv!$D$1:$D$1200,inv!$A$1:$A$1200,$B1566,inv!$T$1:$T$1200,$A1566,inv!$U$1:$U$1200,'DIAS DE INVENTARIO TAT'!J$1)</f>
        <v>0</v>
      </c>
      <c r="K1566">
        <f>+SUMIFS(inv!$D$1:$D$1200,inv!$A$1:$A$1200,$B1566,inv!$T$1:$T$1200,$A1566,inv!$U$1:$U$1200,'DIAS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+SUMIFS(inv!$D$1:$D$1200,inv!$A$1:$A$1200,$B1567,inv!$T$1:$T$1200,$A1567,inv!$U$1:$U$1200,'DIAS DE INVENTARIO TAT'!E$1)</f>
        <v>0</v>
      </c>
      <c r="F1567">
        <f>+SUMIFS(inv!$D$1:$D$1200,inv!$A$1:$A$1200,$B1567,inv!$T$1:$T$1200,$A1567,inv!$U$1:$U$1200,'DIAS DE INVENTARIO TAT'!F$1)</f>
        <v>0</v>
      </c>
      <c r="G1567">
        <f>+SUMIFS(inv!$D$1:$D$1200,inv!$A$1:$A$1200,$B1567,inv!$T$1:$T$1200,$A1567,inv!$U$1:$U$1200,'DIAS DE INVENTARIO TAT'!G$1)</f>
        <v>0</v>
      </c>
      <c r="H1567">
        <f>+SUMIFS(inv!$D$1:$D$1200,inv!$A$1:$A$1200,$B1567,inv!$T$1:$T$1200,$A1567,inv!$U$1:$U$1200,'DIAS DE INVENTARIO TAT'!H$1)</f>
        <v>0</v>
      </c>
      <c r="I1567">
        <f>+SUMIFS(inv!$D$1:$D$1200,inv!$A$1:$A$1200,$B1567,inv!$T$1:$T$1200,$A1567,inv!$U$1:$U$1200,'DIAS DE INVENTARIO TAT'!I$1)</f>
        <v>0</v>
      </c>
      <c r="J1567">
        <f>+SUMIFS(inv!$D$1:$D$1200,inv!$A$1:$A$1200,$B1567,inv!$T$1:$T$1200,$A1567,inv!$U$1:$U$1200,'DIAS DE INVENTARIO TAT'!J$1)</f>
        <v>0</v>
      </c>
      <c r="K1567">
        <f>+SUMIFS(inv!$D$1:$D$1200,inv!$A$1:$A$1200,$B1567,inv!$T$1:$T$1200,$A1567,inv!$U$1:$U$1200,'DIAS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+SUMIFS(inv!$D$1:$D$1200,inv!$A$1:$A$1200,$B1568,inv!$T$1:$T$1200,$A1568,inv!$U$1:$U$1200,'DIAS DE INVENTARIO TAT'!E$1)</f>
        <v>0</v>
      </c>
      <c r="F1568">
        <f>+SUMIFS(inv!$D$1:$D$1200,inv!$A$1:$A$1200,$B1568,inv!$T$1:$T$1200,$A1568,inv!$U$1:$U$1200,'DIAS DE INVENTARIO TAT'!F$1)</f>
        <v>0</v>
      </c>
      <c r="G1568">
        <f>+SUMIFS(inv!$D$1:$D$1200,inv!$A$1:$A$1200,$B1568,inv!$T$1:$T$1200,$A1568,inv!$U$1:$U$1200,'DIAS DE INVENTARIO TAT'!G$1)</f>
        <v>0</v>
      </c>
      <c r="H1568">
        <f>+SUMIFS(inv!$D$1:$D$1200,inv!$A$1:$A$1200,$B1568,inv!$T$1:$T$1200,$A1568,inv!$U$1:$U$1200,'DIAS DE INVENTARIO TAT'!H$1)</f>
        <v>0</v>
      </c>
      <c r="I1568">
        <f>+SUMIFS(inv!$D$1:$D$1200,inv!$A$1:$A$1200,$B1568,inv!$T$1:$T$1200,$A1568,inv!$U$1:$U$1200,'DIAS DE INVENTARIO TAT'!I$1)</f>
        <v>0</v>
      </c>
      <c r="J1568">
        <f>+SUMIFS(inv!$D$1:$D$1200,inv!$A$1:$A$1200,$B1568,inv!$T$1:$T$1200,$A1568,inv!$U$1:$U$1200,'DIAS DE INVENTARIO TAT'!J$1)</f>
        <v>0</v>
      </c>
      <c r="K1568">
        <f>+SUMIFS(inv!$D$1:$D$1200,inv!$A$1:$A$1200,$B1568,inv!$T$1:$T$1200,$A1568,inv!$U$1:$U$1200,'DIAS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+SUMIFS(inv!$D$1:$D$1200,inv!$A$1:$A$1200,$B1569,inv!$T$1:$T$1200,$A1569,inv!$U$1:$U$1200,'DIAS DE INVENTARIO TAT'!E$1)</f>
        <v>0</v>
      </c>
      <c r="F1569">
        <f>+SUMIFS(inv!$D$1:$D$1200,inv!$A$1:$A$1200,$B1569,inv!$T$1:$T$1200,$A1569,inv!$U$1:$U$1200,'DIAS DE INVENTARIO TAT'!F$1)</f>
        <v>0</v>
      </c>
      <c r="G1569">
        <f>+SUMIFS(inv!$D$1:$D$1200,inv!$A$1:$A$1200,$B1569,inv!$T$1:$T$1200,$A1569,inv!$U$1:$U$1200,'DIAS DE INVENTARIO TAT'!G$1)</f>
        <v>0</v>
      </c>
      <c r="H1569">
        <f>+SUMIFS(inv!$D$1:$D$1200,inv!$A$1:$A$1200,$B1569,inv!$T$1:$T$1200,$A1569,inv!$U$1:$U$1200,'DIAS DE INVENTARIO TAT'!H$1)</f>
        <v>0</v>
      </c>
      <c r="I1569">
        <f>+SUMIFS(inv!$D$1:$D$1200,inv!$A$1:$A$1200,$B1569,inv!$T$1:$T$1200,$A1569,inv!$U$1:$U$1200,'DIAS DE INVENTARIO TAT'!I$1)</f>
        <v>0</v>
      </c>
      <c r="J1569">
        <f>+SUMIFS(inv!$D$1:$D$1200,inv!$A$1:$A$1200,$B1569,inv!$T$1:$T$1200,$A1569,inv!$U$1:$U$1200,'DIAS DE INVENTARIO TAT'!J$1)</f>
        <v>0</v>
      </c>
      <c r="K1569">
        <f>+SUMIFS(inv!$D$1:$D$1200,inv!$A$1:$A$1200,$B1569,inv!$T$1:$T$1200,$A1569,inv!$U$1:$U$1200,'DIAS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+SUMIFS(inv!$D$1:$D$1200,inv!$A$1:$A$1200,$B1570,inv!$T$1:$T$1200,$A1570,inv!$U$1:$U$1200,'DIAS DE INVENTARIO TAT'!E$1)</f>
        <v>0</v>
      </c>
      <c r="F1570">
        <f>+SUMIFS(inv!$D$1:$D$1200,inv!$A$1:$A$1200,$B1570,inv!$T$1:$T$1200,$A1570,inv!$U$1:$U$1200,'DIAS DE INVENTARIO TAT'!F$1)</f>
        <v>0</v>
      </c>
      <c r="G1570">
        <f>+SUMIFS(inv!$D$1:$D$1200,inv!$A$1:$A$1200,$B1570,inv!$T$1:$T$1200,$A1570,inv!$U$1:$U$1200,'DIAS DE INVENTARIO TAT'!G$1)</f>
        <v>0</v>
      </c>
      <c r="H1570">
        <f>+SUMIFS(inv!$D$1:$D$1200,inv!$A$1:$A$1200,$B1570,inv!$T$1:$T$1200,$A1570,inv!$U$1:$U$1200,'DIAS DE INVENTARIO TAT'!H$1)</f>
        <v>0</v>
      </c>
      <c r="I1570">
        <f>+SUMIFS(inv!$D$1:$D$1200,inv!$A$1:$A$1200,$B1570,inv!$T$1:$T$1200,$A1570,inv!$U$1:$U$1200,'DIAS DE INVENTARIO TAT'!I$1)</f>
        <v>0</v>
      </c>
      <c r="J1570">
        <f>+SUMIFS(inv!$D$1:$D$1200,inv!$A$1:$A$1200,$B1570,inv!$T$1:$T$1200,$A1570,inv!$U$1:$U$1200,'DIAS DE INVENTARIO TAT'!J$1)</f>
        <v>0</v>
      </c>
      <c r="K1570">
        <f>+SUMIFS(inv!$D$1:$D$1200,inv!$A$1:$A$1200,$B1570,inv!$T$1:$T$1200,$A1570,inv!$U$1:$U$1200,'DIAS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+SUMIFS(inv!$D$1:$D$1200,inv!$A$1:$A$1200,$B1571,inv!$T$1:$T$1200,$A1571,inv!$U$1:$U$1200,'DIAS DE INVENTARIO TAT'!E$1)</f>
        <v>0</v>
      </c>
      <c r="F1571">
        <f>+SUMIFS(inv!$D$1:$D$1200,inv!$A$1:$A$1200,$B1571,inv!$T$1:$T$1200,$A1571,inv!$U$1:$U$1200,'DIAS DE INVENTARIO TAT'!F$1)</f>
        <v>0</v>
      </c>
      <c r="G1571">
        <f>+SUMIFS(inv!$D$1:$D$1200,inv!$A$1:$A$1200,$B1571,inv!$T$1:$T$1200,$A1571,inv!$U$1:$U$1200,'DIAS DE INVENTARIO TAT'!G$1)</f>
        <v>0</v>
      </c>
      <c r="H1571">
        <f>+SUMIFS(inv!$D$1:$D$1200,inv!$A$1:$A$1200,$B1571,inv!$T$1:$T$1200,$A1571,inv!$U$1:$U$1200,'DIAS DE INVENTARIO TAT'!H$1)</f>
        <v>0</v>
      </c>
      <c r="I1571">
        <f>+SUMIFS(inv!$D$1:$D$1200,inv!$A$1:$A$1200,$B1571,inv!$T$1:$T$1200,$A1571,inv!$U$1:$U$1200,'DIAS DE INVENTARIO TAT'!I$1)</f>
        <v>0</v>
      </c>
      <c r="J1571">
        <f>+SUMIFS(inv!$D$1:$D$1200,inv!$A$1:$A$1200,$B1571,inv!$T$1:$T$1200,$A1571,inv!$U$1:$U$1200,'DIAS DE INVENTARIO TAT'!J$1)</f>
        <v>0</v>
      </c>
      <c r="K1571">
        <f>+SUMIFS(inv!$D$1:$D$1200,inv!$A$1:$A$1200,$B1571,inv!$T$1:$T$1200,$A1571,inv!$U$1:$U$1200,'DIAS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+SUMIFS(inv!$D$1:$D$1200,inv!$A$1:$A$1200,$B1572,inv!$T$1:$T$1200,$A1572,inv!$U$1:$U$1200,'DIAS DE INVENTARIO TAT'!E$1)</f>
        <v>0</v>
      </c>
      <c r="F1572">
        <f>+SUMIFS(inv!$D$1:$D$1200,inv!$A$1:$A$1200,$B1572,inv!$T$1:$T$1200,$A1572,inv!$U$1:$U$1200,'DIAS DE INVENTARIO TAT'!F$1)</f>
        <v>0</v>
      </c>
      <c r="G1572">
        <f>+SUMIFS(inv!$D$1:$D$1200,inv!$A$1:$A$1200,$B1572,inv!$T$1:$T$1200,$A1572,inv!$U$1:$U$1200,'DIAS DE INVENTARIO TAT'!G$1)</f>
        <v>0</v>
      </c>
      <c r="H1572">
        <f>+SUMIFS(inv!$D$1:$D$1200,inv!$A$1:$A$1200,$B1572,inv!$T$1:$T$1200,$A1572,inv!$U$1:$U$1200,'DIAS DE INVENTARIO TAT'!H$1)</f>
        <v>0</v>
      </c>
      <c r="I1572">
        <f>+SUMIFS(inv!$D$1:$D$1200,inv!$A$1:$A$1200,$B1572,inv!$T$1:$T$1200,$A1572,inv!$U$1:$U$1200,'DIAS DE INVENTARIO TAT'!I$1)</f>
        <v>0</v>
      </c>
      <c r="J1572">
        <f>+SUMIFS(inv!$D$1:$D$1200,inv!$A$1:$A$1200,$B1572,inv!$T$1:$T$1200,$A1572,inv!$U$1:$U$1200,'DIAS DE INVENTARIO TAT'!J$1)</f>
        <v>0</v>
      </c>
      <c r="K1572">
        <f>+SUMIFS(inv!$D$1:$D$1200,inv!$A$1:$A$1200,$B1572,inv!$T$1:$T$1200,$A1572,inv!$U$1:$U$1200,'DIAS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+SUMIFS(inv!$D$1:$D$1200,inv!$A$1:$A$1200,$B1573,inv!$T$1:$T$1200,$A1573,inv!$U$1:$U$1200,'DIAS DE INVENTARIO TAT'!E$1)</f>
        <v>0</v>
      </c>
      <c r="F1573">
        <f>+SUMIFS(inv!$D$1:$D$1200,inv!$A$1:$A$1200,$B1573,inv!$T$1:$T$1200,$A1573,inv!$U$1:$U$1200,'DIAS DE INVENTARIO TAT'!F$1)</f>
        <v>0</v>
      </c>
      <c r="G1573">
        <f>+SUMIFS(inv!$D$1:$D$1200,inv!$A$1:$A$1200,$B1573,inv!$T$1:$T$1200,$A1573,inv!$U$1:$U$1200,'DIAS DE INVENTARIO TAT'!G$1)</f>
        <v>0</v>
      </c>
      <c r="H1573">
        <f>+SUMIFS(inv!$D$1:$D$1200,inv!$A$1:$A$1200,$B1573,inv!$T$1:$T$1200,$A1573,inv!$U$1:$U$1200,'DIAS DE INVENTARIO TAT'!H$1)</f>
        <v>0</v>
      </c>
      <c r="I1573">
        <f>+SUMIFS(inv!$D$1:$D$1200,inv!$A$1:$A$1200,$B1573,inv!$T$1:$T$1200,$A1573,inv!$U$1:$U$1200,'DIAS DE INVENTARIO TAT'!I$1)</f>
        <v>0</v>
      </c>
      <c r="J1573">
        <f>+SUMIFS(inv!$D$1:$D$1200,inv!$A$1:$A$1200,$B1573,inv!$T$1:$T$1200,$A1573,inv!$U$1:$U$1200,'DIAS DE INVENTARIO TAT'!J$1)</f>
        <v>0</v>
      </c>
      <c r="K1573">
        <f>+SUMIFS(inv!$D$1:$D$1200,inv!$A$1:$A$1200,$B1573,inv!$T$1:$T$1200,$A1573,inv!$U$1:$U$1200,'DIAS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+SUMIFS(inv!$D$1:$D$1200,inv!$A$1:$A$1200,$B1574,inv!$T$1:$T$1200,$A1574,inv!$U$1:$U$1200,'DIAS DE INVENTARIO TAT'!E$1)</f>
        <v>0</v>
      </c>
      <c r="F1574">
        <f>+SUMIFS(inv!$D$1:$D$1200,inv!$A$1:$A$1200,$B1574,inv!$T$1:$T$1200,$A1574,inv!$U$1:$U$1200,'DIAS DE INVENTARIO TAT'!F$1)</f>
        <v>0</v>
      </c>
      <c r="G1574">
        <f>+SUMIFS(inv!$D$1:$D$1200,inv!$A$1:$A$1200,$B1574,inv!$T$1:$T$1200,$A1574,inv!$U$1:$U$1200,'DIAS DE INVENTARIO TAT'!G$1)</f>
        <v>0</v>
      </c>
      <c r="H1574">
        <f>+SUMIFS(inv!$D$1:$D$1200,inv!$A$1:$A$1200,$B1574,inv!$T$1:$T$1200,$A1574,inv!$U$1:$U$1200,'DIAS DE INVENTARIO TAT'!H$1)</f>
        <v>0</v>
      </c>
      <c r="I1574">
        <f>+SUMIFS(inv!$D$1:$D$1200,inv!$A$1:$A$1200,$B1574,inv!$T$1:$T$1200,$A1574,inv!$U$1:$U$1200,'DIAS DE INVENTARIO TAT'!I$1)</f>
        <v>0</v>
      </c>
      <c r="J1574">
        <f>+SUMIFS(inv!$D$1:$D$1200,inv!$A$1:$A$1200,$B1574,inv!$T$1:$T$1200,$A1574,inv!$U$1:$U$1200,'DIAS DE INVENTARIO TAT'!J$1)</f>
        <v>0</v>
      </c>
      <c r="K1574">
        <f>+SUMIFS(inv!$D$1:$D$1200,inv!$A$1:$A$1200,$B1574,inv!$T$1:$T$1200,$A1574,inv!$U$1:$U$1200,'DIAS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+SUMIFS(inv!$D$1:$D$1200,inv!$A$1:$A$1200,$B1575,inv!$T$1:$T$1200,$A1575,inv!$U$1:$U$1200,'DIAS DE INVENTARIO TAT'!E$1)</f>
        <v>0</v>
      </c>
      <c r="F1575">
        <f>+SUMIFS(inv!$D$1:$D$1200,inv!$A$1:$A$1200,$B1575,inv!$T$1:$T$1200,$A1575,inv!$U$1:$U$1200,'DIAS DE INVENTARIO TAT'!F$1)</f>
        <v>0</v>
      </c>
      <c r="G1575">
        <f>+SUMIFS(inv!$D$1:$D$1200,inv!$A$1:$A$1200,$B1575,inv!$T$1:$T$1200,$A1575,inv!$U$1:$U$1200,'DIAS DE INVENTARIO TAT'!G$1)</f>
        <v>0</v>
      </c>
      <c r="H1575">
        <f>+SUMIFS(inv!$D$1:$D$1200,inv!$A$1:$A$1200,$B1575,inv!$T$1:$T$1200,$A1575,inv!$U$1:$U$1200,'DIAS DE INVENTARIO TAT'!H$1)</f>
        <v>0</v>
      </c>
      <c r="I1575">
        <f>+SUMIFS(inv!$D$1:$D$1200,inv!$A$1:$A$1200,$B1575,inv!$T$1:$T$1200,$A1575,inv!$U$1:$U$1200,'DIAS DE INVENTARIO TAT'!I$1)</f>
        <v>0</v>
      </c>
      <c r="J1575">
        <f>+SUMIFS(inv!$D$1:$D$1200,inv!$A$1:$A$1200,$B1575,inv!$T$1:$T$1200,$A1575,inv!$U$1:$U$1200,'DIAS DE INVENTARIO TAT'!J$1)</f>
        <v>0</v>
      </c>
      <c r="K1575">
        <f>+SUMIFS(inv!$D$1:$D$1200,inv!$A$1:$A$1200,$B1575,inv!$T$1:$T$1200,$A1575,inv!$U$1:$U$1200,'DIAS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+SUMIFS(inv!$D$1:$D$1200,inv!$A$1:$A$1200,$B1576,inv!$T$1:$T$1200,$A1576,inv!$U$1:$U$1200,'DIAS DE INVENTARIO TAT'!E$1)</f>
        <v>0</v>
      </c>
      <c r="F1576">
        <f>+SUMIFS(inv!$D$1:$D$1200,inv!$A$1:$A$1200,$B1576,inv!$T$1:$T$1200,$A1576,inv!$U$1:$U$1200,'DIAS DE INVENTARIO TAT'!F$1)</f>
        <v>0</v>
      </c>
      <c r="G1576">
        <f>+SUMIFS(inv!$D$1:$D$1200,inv!$A$1:$A$1200,$B1576,inv!$T$1:$T$1200,$A1576,inv!$U$1:$U$1200,'DIAS DE INVENTARIO TAT'!G$1)</f>
        <v>0</v>
      </c>
      <c r="H1576">
        <f>+SUMIFS(inv!$D$1:$D$1200,inv!$A$1:$A$1200,$B1576,inv!$T$1:$T$1200,$A1576,inv!$U$1:$U$1200,'DIAS DE INVENTARIO TAT'!H$1)</f>
        <v>0</v>
      </c>
      <c r="I1576">
        <f>+SUMIFS(inv!$D$1:$D$1200,inv!$A$1:$A$1200,$B1576,inv!$T$1:$T$1200,$A1576,inv!$U$1:$U$1200,'DIAS DE INVENTARIO TAT'!I$1)</f>
        <v>0</v>
      </c>
      <c r="J1576">
        <f>+SUMIFS(inv!$D$1:$D$1200,inv!$A$1:$A$1200,$B1576,inv!$T$1:$T$1200,$A1576,inv!$U$1:$U$1200,'DIAS DE INVENTARIO TAT'!J$1)</f>
        <v>0</v>
      </c>
      <c r="K1576">
        <f>+SUMIFS(inv!$D$1:$D$1200,inv!$A$1:$A$1200,$B1576,inv!$T$1:$T$1200,$A1576,inv!$U$1:$U$1200,'DIAS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+SUMIFS(inv!$D$1:$D$1200,inv!$A$1:$A$1200,$B1577,inv!$T$1:$T$1200,$A1577,inv!$U$1:$U$1200,'DIAS DE INVENTARIO TAT'!E$1)</f>
        <v>0</v>
      </c>
      <c r="F1577">
        <f>+SUMIFS(inv!$D$1:$D$1200,inv!$A$1:$A$1200,$B1577,inv!$T$1:$T$1200,$A1577,inv!$U$1:$U$1200,'DIAS DE INVENTARIO TAT'!F$1)</f>
        <v>0</v>
      </c>
      <c r="G1577">
        <f>+SUMIFS(inv!$D$1:$D$1200,inv!$A$1:$A$1200,$B1577,inv!$T$1:$T$1200,$A1577,inv!$U$1:$U$1200,'DIAS DE INVENTARIO TAT'!G$1)</f>
        <v>0</v>
      </c>
      <c r="H1577">
        <f>+SUMIFS(inv!$D$1:$D$1200,inv!$A$1:$A$1200,$B1577,inv!$T$1:$T$1200,$A1577,inv!$U$1:$U$1200,'DIAS DE INVENTARIO TAT'!H$1)</f>
        <v>0</v>
      </c>
      <c r="I1577">
        <f>+SUMIFS(inv!$D$1:$D$1200,inv!$A$1:$A$1200,$B1577,inv!$T$1:$T$1200,$A1577,inv!$U$1:$U$1200,'DIAS DE INVENTARIO TAT'!I$1)</f>
        <v>0</v>
      </c>
      <c r="J1577">
        <f>+SUMIFS(inv!$D$1:$D$1200,inv!$A$1:$A$1200,$B1577,inv!$T$1:$T$1200,$A1577,inv!$U$1:$U$1200,'DIAS DE INVENTARIO TAT'!J$1)</f>
        <v>0</v>
      </c>
      <c r="K1577">
        <f>+SUMIFS(inv!$D$1:$D$1200,inv!$A$1:$A$1200,$B1577,inv!$T$1:$T$1200,$A1577,inv!$U$1:$U$1200,'DIAS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+SUMIFS(inv!$D$1:$D$1200,inv!$A$1:$A$1200,$B1578,inv!$T$1:$T$1200,$A1578,inv!$U$1:$U$1200,'DIAS DE INVENTARIO TAT'!E$1)</f>
        <v>0</v>
      </c>
      <c r="F1578">
        <f>+SUMIFS(inv!$D$1:$D$1200,inv!$A$1:$A$1200,$B1578,inv!$T$1:$T$1200,$A1578,inv!$U$1:$U$1200,'DIAS DE INVENTARIO TAT'!F$1)</f>
        <v>0</v>
      </c>
      <c r="G1578">
        <f>+SUMIFS(inv!$D$1:$D$1200,inv!$A$1:$A$1200,$B1578,inv!$T$1:$T$1200,$A1578,inv!$U$1:$U$1200,'DIAS DE INVENTARIO TAT'!G$1)</f>
        <v>0</v>
      </c>
      <c r="H1578">
        <f>+SUMIFS(inv!$D$1:$D$1200,inv!$A$1:$A$1200,$B1578,inv!$T$1:$T$1200,$A1578,inv!$U$1:$U$1200,'DIAS DE INVENTARIO TAT'!H$1)</f>
        <v>0</v>
      </c>
      <c r="I1578">
        <f>+SUMIFS(inv!$D$1:$D$1200,inv!$A$1:$A$1200,$B1578,inv!$T$1:$T$1200,$A1578,inv!$U$1:$U$1200,'DIAS DE INVENTARIO TAT'!I$1)</f>
        <v>0</v>
      </c>
      <c r="J1578">
        <f>+SUMIFS(inv!$D$1:$D$1200,inv!$A$1:$A$1200,$B1578,inv!$T$1:$T$1200,$A1578,inv!$U$1:$U$1200,'DIAS DE INVENTARIO TAT'!J$1)</f>
        <v>0</v>
      </c>
      <c r="K1578">
        <f>+SUMIFS(inv!$D$1:$D$1200,inv!$A$1:$A$1200,$B1578,inv!$T$1:$T$1200,$A1578,inv!$U$1:$U$1200,'DIAS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+SUMIFS(inv!$D$1:$D$1200,inv!$A$1:$A$1200,$B1579,inv!$T$1:$T$1200,$A1579,inv!$U$1:$U$1200,'DIAS DE INVENTARIO TAT'!E$1)</f>
        <v>0</v>
      </c>
      <c r="F1579">
        <f>+SUMIFS(inv!$D$1:$D$1200,inv!$A$1:$A$1200,$B1579,inv!$T$1:$T$1200,$A1579,inv!$U$1:$U$1200,'DIAS DE INVENTARIO TAT'!F$1)</f>
        <v>0</v>
      </c>
      <c r="G1579">
        <f>+SUMIFS(inv!$D$1:$D$1200,inv!$A$1:$A$1200,$B1579,inv!$T$1:$T$1200,$A1579,inv!$U$1:$U$1200,'DIAS DE INVENTARIO TAT'!G$1)</f>
        <v>0</v>
      </c>
      <c r="H1579">
        <f>+SUMIFS(inv!$D$1:$D$1200,inv!$A$1:$A$1200,$B1579,inv!$T$1:$T$1200,$A1579,inv!$U$1:$U$1200,'DIAS DE INVENTARIO TAT'!H$1)</f>
        <v>0</v>
      </c>
      <c r="I1579">
        <f>+SUMIFS(inv!$D$1:$D$1200,inv!$A$1:$A$1200,$B1579,inv!$T$1:$T$1200,$A1579,inv!$U$1:$U$1200,'DIAS DE INVENTARIO TAT'!I$1)</f>
        <v>0</v>
      </c>
      <c r="J1579">
        <f>+SUMIFS(inv!$D$1:$D$1200,inv!$A$1:$A$1200,$B1579,inv!$T$1:$T$1200,$A1579,inv!$U$1:$U$1200,'DIAS DE INVENTARIO TAT'!J$1)</f>
        <v>0</v>
      </c>
      <c r="K1579">
        <f>+SUMIFS(inv!$D$1:$D$1200,inv!$A$1:$A$1200,$B1579,inv!$T$1:$T$1200,$A1579,inv!$U$1:$U$1200,'DIAS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+SUMIFS(inv!$D$1:$D$1200,inv!$A$1:$A$1200,$B1580,inv!$T$1:$T$1200,$A1580,inv!$U$1:$U$1200,'DIAS DE INVENTARIO TAT'!E$1)</f>
        <v>0</v>
      </c>
      <c r="F1580">
        <f>+SUMIFS(inv!$D$1:$D$1200,inv!$A$1:$A$1200,$B1580,inv!$T$1:$T$1200,$A1580,inv!$U$1:$U$1200,'DIAS DE INVENTARIO TAT'!F$1)</f>
        <v>0</v>
      </c>
      <c r="G1580">
        <f>+SUMIFS(inv!$D$1:$D$1200,inv!$A$1:$A$1200,$B1580,inv!$T$1:$T$1200,$A1580,inv!$U$1:$U$1200,'DIAS DE INVENTARIO TAT'!G$1)</f>
        <v>0</v>
      </c>
      <c r="H1580">
        <f>+SUMIFS(inv!$D$1:$D$1200,inv!$A$1:$A$1200,$B1580,inv!$T$1:$T$1200,$A1580,inv!$U$1:$U$1200,'DIAS DE INVENTARIO TAT'!H$1)</f>
        <v>0</v>
      </c>
      <c r="I1580">
        <f>+SUMIFS(inv!$D$1:$D$1200,inv!$A$1:$A$1200,$B1580,inv!$T$1:$T$1200,$A1580,inv!$U$1:$U$1200,'DIAS DE INVENTARIO TAT'!I$1)</f>
        <v>0</v>
      </c>
      <c r="J1580">
        <f>+SUMIFS(inv!$D$1:$D$1200,inv!$A$1:$A$1200,$B1580,inv!$T$1:$T$1200,$A1580,inv!$U$1:$U$1200,'DIAS DE INVENTARIO TAT'!J$1)</f>
        <v>0</v>
      </c>
      <c r="K1580">
        <f>+SUMIFS(inv!$D$1:$D$1200,inv!$A$1:$A$1200,$B1580,inv!$T$1:$T$1200,$A1580,inv!$U$1:$U$1200,'DIAS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+SUMIFS(inv!$D$1:$D$1200,inv!$A$1:$A$1200,$B1581,inv!$T$1:$T$1200,$A1581,inv!$U$1:$U$1200,'DIAS DE INVENTARIO TAT'!E$1)</f>
        <v>0</v>
      </c>
      <c r="F1581">
        <f>+SUMIFS(inv!$D$1:$D$1200,inv!$A$1:$A$1200,$B1581,inv!$T$1:$T$1200,$A1581,inv!$U$1:$U$1200,'DIAS DE INVENTARIO TAT'!F$1)</f>
        <v>0</v>
      </c>
      <c r="G1581">
        <f>+SUMIFS(inv!$D$1:$D$1200,inv!$A$1:$A$1200,$B1581,inv!$T$1:$T$1200,$A1581,inv!$U$1:$U$1200,'DIAS DE INVENTARIO TAT'!G$1)</f>
        <v>0</v>
      </c>
      <c r="H1581">
        <f>+SUMIFS(inv!$D$1:$D$1200,inv!$A$1:$A$1200,$B1581,inv!$T$1:$T$1200,$A1581,inv!$U$1:$U$1200,'DIAS DE INVENTARIO TAT'!H$1)</f>
        <v>0</v>
      </c>
      <c r="I1581">
        <f>+SUMIFS(inv!$D$1:$D$1200,inv!$A$1:$A$1200,$B1581,inv!$T$1:$T$1200,$A1581,inv!$U$1:$U$1200,'DIAS DE INVENTARIO TAT'!I$1)</f>
        <v>0</v>
      </c>
      <c r="J1581">
        <f>+SUMIFS(inv!$D$1:$D$1200,inv!$A$1:$A$1200,$B1581,inv!$T$1:$T$1200,$A1581,inv!$U$1:$U$1200,'DIAS DE INVENTARIO TAT'!J$1)</f>
        <v>0</v>
      </c>
      <c r="K1581">
        <f>+SUMIFS(inv!$D$1:$D$1200,inv!$A$1:$A$1200,$B1581,inv!$T$1:$T$1200,$A1581,inv!$U$1:$U$1200,'DIAS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+SUMIFS(inv!$D$1:$D$1200,inv!$A$1:$A$1200,$B1582,inv!$T$1:$T$1200,$A1582,inv!$U$1:$U$1200,'DIAS DE INVENTARIO TAT'!E$1)</f>
        <v>0</v>
      </c>
      <c r="F1582">
        <f>+SUMIFS(inv!$D$1:$D$1200,inv!$A$1:$A$1200,$B1582,inv!$T$1:$T$1200,$A1582,inv!$U$1:$U$1200,'DIAS DE INVENTARIO TAT'!F$1)</f>
        <v>0</v>
      </c>
      <c r="G1582">
        <f>+SUMIFS(inv!$D$1:$D$1200,inv!$A$1:$A$1200,$B1582,inv!$T$1:$T$1200,$A1582,inv!$U$1:$U$1200,'DIAS DE INVENTARIO TAT'!G$1)</f>
        <v>0</v>
      </c>
      <c r="H1582">
        <f>+SUMIFS(inv!$D$1:$D$1200,inv!$A$1:$A$1200,$B1582,inv!$T$1:$T$1200,$A1582,inv!$U$1:$U$1200,'DIAS DE INVENTARIO TAT'!H$1)</f>
        <v>0</v>
      </c>
      <c r="I1582">
        <f>+SUMIFS(inv!$D$1:$D$1200,inv!$A$1:$A$1200,$B1582,inv!$T$1:$T$1200,$A1582,inv!$U$1:$U$1200,'DIAS DE INVENTARIO TAT'!I$1)</f>
        <v>0</v>
      </c>
      <c r="J1582">
        <f>+SUMIFS(inv!$D$1:$D$1200,inv!$A$1:$A$1200,$B1582,inv!$T$1:$T$1200,$A1582,inv!$U$1:$U$1200,'DIAS DE INVENTARIO TAT'!J$1)</f>
        <v>0</v>
      </c>
      <c r="K1582">
        <f>+SUMIFS(inv!$D$1:$D$1200,inv!$A$1:$A$1200,$B1582,inv!$T$1:$T$1200,$A1582,inv!$U$1:$U$1200,'DIAS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+SUMIFS(inv!$D$1:$D$1200,inv!$A$1:$A$1200,$B1583,inv!$T$1:$T$1200,$A1583,inv!$U$1:$U$1200,'DIAS DE INVENTARIO TAT'!E$1)</f>
        <v>0</v>
      </c>
      <c r="F1583">
        <f>+SUMIFS(inv!$D$1:$D$1200,inv!$A$1:$A$1200,$B1583,inv!$T$1:$T$1200,$A1583,inv!$U$1:$U$1200,'DIAS DE INVENTARIO TAT'!F$1)</f>
        <v>0</v>
      </c>
      <c r="G1583">
        <f>+SUMIFS(inv!$D$1:$D$1200,inv!$A$1:$A$1200,$B1583,inv!$T$1:$T$1200,$A1583,inv!$U$1:$U$1200,'DIAS DE INVENTARIO TAT'!G$1)</f>
        <v>0</v>
      </c>
      <c r="H1583">
        <f>+SUMIFS(inv!$D$1:$D$1200,inv!$A$1:$A$1200,$B1583,inv!$T$1:$T$1200,$A1583,inv!$U$1:$U$1200,'DIAS DE INVENTARIO TAT'!H$1)</f>
        <v>0</v>
      </c>
      <c r="I1583">
        <f>+SUMIFS(inv!$D$1:$D$1200,inv!$A$1:$A$1200,$B1583,inv!$T$1:$T$1200,$A1583,inv!$U$1:$U$1200,'DIAS DE INVENTARIO TAT'!I$1)</f>
        <v>0</v>
      </c>
      <c r="J1583">
        <f>+SUMIFS(inv!$D$1:$D$1200,inv!$A$1:$A$1200,$B1583,inv!$T$1:$T$1200,$A1583,inv!$U$1:$U$1200,'DIAS DE INVENTARIO TAT'!J$1)</f>
        <v>0</v>
      </c>
      <c r="K1583">
        <f>+SUMIFS(inv!$D$1:$D$1200,inv!$A$1:$A$1200,$B1583,inv!$T$1:$T$1200,$A1583,inv!$U$1:$U$1200,'DIAS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+SUMIFS(inv!$D$1:$D$1200,inv!$A$1:$A$1200,$B1584,inv!$T$1:$T$1200,$A1584,inv!$U$1:$U$1200,'DIAS DE INVENTARIO TAT'!E$1)</f>
        <v>0</v>
      </c>
      <c r="F1584">
        <f>+SUMIFS(inv!$D$1:$D$1200,inv!$A$1:$A$1200,$B1584,inv!$T$1:$T$1200,$A1584,inv!$U$1:$U$1200,'DIAS DE INVENTARIO TAT'!F$1)</f>
        <v>0</v>
      </c>
      <c r="G1584">
        <f>+SUMIFS(inv!$D$1:$D$1200,inv!$A$1:$A$1200,$B1584,inv!$T$1:$T$1200,$A1584,inv!$U$1:$U$1200,'DIAS DE INVENTARIO TAT'!G$1)</f>
        <v>0</v>
      </c>
      <c r="H1584">
        <f>+SUMIFS(inv!$D$1:$D$1200,inv!$A$1:$A$1200,$B1584,inv!$T$1:$T$1200,$A1584,inv!$U$1:$U$1200,'DIAS DE INVENTARIO TAT'!H$1)</f>
        <v>0</v>
      </c>
      <c r="I1584">
        <f>+SUMIFS(inv!$D$1:$D$1200,inv!$A$1:$A$1200,$B1584,inv!$T$1:$T$1200,$A1584,inv!$U$1:$U$1200,'DIAS DE INVENTARIO TAT'!I$1)</f>
        <v>0</v>
      </c>
      <c r="J1584">
        <f>+SUMIFS(inv!$D$1:$D$1200,inv!$A$1:$A$1200,$B1584,inv!$T$1:$T$1200,$A1584,inv!$U$1:$U$1200,'DIAS DE INVENTARIO TAT'!J$1)</f>
        <v>0</v>
      </c>
      <c r="K1584">
        <f>+SUMIFS(inv!$D$1:$D$1200,inv!$A$1:$A$1200,$B1584,inv!$T$1:$T$1200,$A1584,inv!$U$1:$U$1200,'DIAS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+SUMIFS(inv!$D$1:$D$1200,inv!$A$1:$A$1200,$B1585,inv!$T$1:$T$1200,$A1585,inv!$U$1:$U$1200,'DIAS DE INVENTARIO TAT'!E$1)</f>
        <v>0</v>
      </c>
      <c r="F1585">
        <f>+SUMIFS(inv!$D$1:$D$1200,inv!$A$1:$A$1200,$B1585,inv!$T$1:$T$1200,$A1585,inv!$U$1:$U$1200,'DIAS DE INVENTARIO TAT'!F$1)</f>
        <v>0</v>
      </c>
      <c r="G1585">
        <f>+SUMIFS(inv!$D$1:$D$1200,inv!$A$1:$A$1200,$B1585,inv!$T$1:$T$1200,$A1585,inv!$U$1:$U$1200,'DIAS DE INVENTARIO TAT'!G$1)</f>
        <v>0</v>
      </c>
      <c r="H1585">
        <f>+SUMIFS(inv!$D$1:$D$1200,inv!$A$1:$A$1200,$B1585,inv!$T$1:$T$1200,$A1585,inv!$U$1:$U$1200,'DIAS DE INVENTARIO TAT'!H$1)</f>
        <v>0</v>
      </c>
      <c r="I1585">
        <f>+SUMIFS(inv!$D$1:$D$1200,inv!$A$1:$A$1200,$B1585,inv!$T$1:$T$1200,$A1585,inv!$U$1:$U$1200,'DIAS DE INVENTARIO TAT'!I$1)</f>
        <v>0</v>
      </c>
      <c r="J1585">
        <f>+SUMIFS(inv!$D$1:$D$1200,inv!$A$1:$A$1200,$B1585,inv!$T$1:$T$1200,$A1585,inv!$U$1:$U$1200,'DIAS DE INVENTARIO TAT'!J$1)</f>
        <v>0</v>
      </c>
      <c r="K1585">
        <f>+SUMIFS(inv!$D$1:$D$1200,inv!$A$1:$A$1200,$B1585,inv!$T$1:$T$1200,$A1585,inv!$U$1:$U$1200,'DIAS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+SUMIFS(inv!$D$1:$D$1200,inv!$A$1:$A$1200,$B1586,inv!$T$1:$T$1200,$A1586,inv!$U$1:$U$1200,'DIAS DE INVENTARIO TAT'!E$1)</f>
        <v>0</v>
      </c>
      <c r="F1586">
        <f>+SUMIFS(inv!$D$1:$D$1200,inv!$A$1:$A$1200,$B1586,inv!$T$1:$T$1200,$A1586,inv!$U$1:$U$1200,'DIAS DE INVENTARIO TAT'!F$1)</f>
        <v>0</v>
      </c>
      <c r="G1586">
        <f>+SUMIFS(inv!$D$1:$D$1200,inv!$A$1:$A$1200,$B1586,inv!$T$1:$T$1200,$A1586,inv!$U$1:$U$1200,'DIAS DE INVENTARIO TAT'!G$1)</f>
        <v>0</v>
      </c>
      <c r="H1586">
        <f>+SUMIFS(inv!$D$1:$D$1200,inv!$A$1:$A$1200,$B1586,inv!$T$1:$T$1200,$A1586,inv!$U$1:$U$1200,'DIAS DE INVENTARIO TAT'!H$1)</f>
        <v>0</v>
      </c>
      <c r="I1586">
        <f>+SUMIFS(inv!$D$1:$D$1200,inv!$A$1:$A$1200,$B1586,inv!$T$1:$T$1200,$A1586,inv!$U$1:$U$1200,'DIAS DE INVENTARIO TAT'!I$1)</f>
        <v>0</v>
      </c>
      <c r="J1586">
        <f>+SUMIFS(inv!$D$1:$D$1200,inv!$A$1:$A$1200,$B1586,inv!$T$1:$T$1200,$A1586,inv!$U$1:$U$1200,'DIAS DE INVENTARIO TAT'!J$1)</f>
        <v>0</v>
      </c>
      <c r="K1586">
        <f>+SUMIFS(inv!$D$1:$D$1200,inv!$A$1:$A$1200,$B1586,inv!$T$1:$T$1200,$A1586,inv!$U$1:$U$1200,'DIAS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+SUMIFS(inv!$D$1:$D$1200,inv!$A$1:$A$1200,$B1587,inv!$T$1:$T$1200,$A1587,inv!$U$1:$U$1200,'DIAS DE INVENTARIO TAT'!E$1)</f>
        <v>0</v>
      </c>
      <c r="F1587">
        <f>+SUMIFS(inv!$D$1:$D$1200,inv!$A$1:$A$1200,$B1587,inv!$T$1:$T$1200,$A1587,inv!$U$1:$U$1200,'DIAS DE INVENTARIO TAT'!F$1)</f>
        <v>0</v>
      </c>
      <c r="G1587">
        <f>+SUMIFS(inv!$D$1:$D$1200,inv!$A$1:$A$1200,$B1587,inv!$T$1:$T$1200,$A1587,inv!$U$1:$U$1200,'DIAS DE INVENTARIO TAT'!G$1)</f>
        <v>0</v>
      </c>
      <c r="H1587">
        <f>+SUMIFS(inv!$D$1:$D$1200,inv!$A$1:$A$1200,$B1587,inv!$T$1:$T$1200,$A1587,inv!$U$1:$U$1200,'DIAS DE INVENTARIO TAT'!H$1)</f>
        <v>0</v>
      </c>
      <c r="I1587">
        <f>+SUMIFS(inv!$D$1:$D$1200,inv!$A$1:$A$1200,$B1587,inv!$T$1:$T$1200,$A1587,inv!$U$1:$U$1200,'DIAS DE INVENTARIO TAT'!I$1)</f>
        <v>0</v>
      </c>
      <c r="J1587">
        <f>+SUMIFS(inv!$D$1:$D$1200,inv!$A$1:$A$1200,$B1587,inv!$T$1:$T$1200,$A1587,inv!$U$1:$U$1200,'DIAS DE INVENTARIO TAT'!J$1)</f>
        <v>0</v>
      </c>
      <c r="K1587">
        <f>+SUMIFS(inv!$D$1:$D$1200,inv!$A$1:$A$1200,$B1587,inv!$T$1:$T$1200,$A1587,inv!$U$1:$U$1200,'DIAS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+SUMIFS(inv!$D$1:$D$1200,inv!$A$1:$A$1200,$B1588,inv!$T$1:$T$1200,$A1588,inv!$U$1:$U$1200,'DIAS DE INVENTARIO TAT'!E$1)</f>
        <v>0</v>
      </c>
      <c r="F1588">
        <f>+SUMIFS(inv!$D$1:$D$1200,inv!$A$1:$A$1200,$B1588,inv!$T$1:$T$1200,$A1588,inv!$U$1:$U$1200,'DIAS DE INVENTARIO TAT'!F$1)</f>
        <v>0</v>
      </c>
      <c r="G1588">
        <f>+SUMIFS(inv!$D$1:$D$1200,inv!$A$1:$A$1200,$B1588,inv!$T$1:$T$1200,$A1588,inv!$U$1:$U$1200,'DIAS DE INVENTARIO TAT'!G$1)</f>
        <v>0</v>
      </c>
      <c r="H1588">
        <f>+SUMIFS(inv!$D$1:$D$1200,inv!$A$1:$A$1200,$B1588,inv!$T$1:$T$1200,$A1588,inv!$U$1:$U$1200,'DIAS DE INVENTARIO TAT'!H$1)</f>
        <v>0</v>
      </c>
      <c r="I1588">
        <f>+SUMIFS(inv!$D$1:$D$1200,inv!$A$1:$A$1200,$B1588,inv!$T$1:$T$1200,$A1588,inv!$U$1:$U$1200,'DIAS DE INVENTARIO TAT'!I$1)</f>
        <v>0</v>
      </c>
      <c r="J1588">
        <f>+SUMIFS(inv!$D$1:$D$1200,inv!$A$1:$A$1200,$B1588,inv!$T$1:$T$1200,$A1588,inv!$U$1:$U$1200,'DIAS DE INVENTARIO TAT'!J$1)</f>
        <v>0</v>
      </c>
      <c r="K1588">
        <f>+SUMIFS(inv!$D$1:$D$1200,inv!$A$1:$A$1200,$B1588,inv!$T$1:$T$1200,$A1588,inv!$U$1:$U$1200,'DIAS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+SUMIFS(inv!$D$1:$D$1200,inv!$A$1:$A$1200,$B1589,inv!$T$1:$T$1200,$A1589,inv!$U$1:$U$1200,'DIAS DE INVENTARIO TAT'!E$1)</f>
        <v>0</v>
      </c>
      <c r="F1589">
        <f>+SUMIFS(inv!$D$1:$D$1200,inv!$A$1:$A$1200,$B1589,inv!$T$1:$T$1200,$A1589,inv!$U$1:$U$1200,'DIAS DE INVENTARIO TAT'!F$1)</f>
        <v>0</v>
      </c>
      <c r="G1589">
        <f>+SUMIFS(inv!$D$1:$D$1200,inv!$A$1:$A$1200,$B1589,inv!$T$1:$T$1200,$A1589,inv!$U$1:$U$1200,'DIAS DE INVENTARIO TAT'!G$1)</f>
        <v>0</v>
      </c>
      <c r="H1589">
        <f>+SUMIFS(inv!$D$1:$D$1200,inv!$A$1:$A$1200,$B1589,inv!$T$1:$T$1200,$A1589,inv!$U$1:$U$1200,'DIAS DE INVENTARIO TAT'!H$1)</f>
        <v>0</v>
      </c>
      <c r="I1589">
        <f>+SUMIFS(inv!$D$1:$D$1200,inv!$A$1:$A$1200,$B1589,inv!$T$1:$T$1200,$A1589,inv!$U$1:$U$1200,'DIAS DE INVENTARIO TAT'!I$1)</f>
        <v>0</v>
      </c>
      <c r="J1589">
        <f>+SUMIFS(inv!$D$1:$D$1200,inv!$A$1:$A$1200,$B1589,inv!$T$1:$T$1200,$A1589,inv!$U$1:$U$1200,'DIAS DE INVENTARIO TAT'!J$1)</f>
        <v>0</v>
      </c>
      <c r="K1589">
        <f>+SUMIFS(inv!$D$1:$D$1200,inv!$A$1:$A$1200,$B1589,inv!$T$1:$T$1200,$A1589,inv!$U$1:$U$1200,'DIAS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+SUMIFS(inv!$D$1:$D$1200,inv!$A$1:$A$1200,$B1590,inv!$T$1:$T$1200,$A1590,inv!$U$1:$U$1200,'DIAS DE INVENTARIO TAT'!E$1)</f>
        <v>0</v>
      </c>
      <c r="F1590">
        <f>+SUMIFS(inv!$D$1:$D$1200,inv!$A$1:$A$1200,$B1590,inv!$T$1:$T$1200,$A1590,inv!$U$1:$U$1200,'DIAS DE INVENTARIO TAT'!F$1)</f>
        <v>0</v>
      </c>
      <c r="G1590">
        <f>+SUMIFS(inv!$D$1:$D$1200,inv!$A$1:$A$1200,$B1590,inv!$T$1:$T$1200,$A1590,inv!$U$1:$U$1200,'DIAS DE INVENTARIO TAT'!G$1)</f>
        <v>0</v>
      </c>
      <c r="H1590">
        <f>+SUMIFS(inv!$D$1:$D$1200,inv!$A$1:$A$1200,$B1590,inv!$T$1:$T$1200,$A1590,inv!$U$1:$U$1200,'DIAS DE INVENTARIO TAT'!H$1)</f>
        <v>0</v>
      </c>
      <c r="I1590">
        <f>+SUMIFS(inv!$D$1:$D$1200,inv!$A$1:$A$1200,$B1590,inv!$T$1:$T$1200,$A1590,inv!$U$1:$U$1200,'DIAS DE INVENTARIO TAT'!I$1)</f>
        <v>0</v>
      </c>
      <c r="J1590">
        <f>+SUMIFS(inv!$D$1:$D$1200,inv!$A$1:$A$1200,$B1590,inv!$T$1:$T$1200,$A1590,inv!$U$1:$U$1200,'DIAS DE INVENTARIO TAT'!J$1)</f>
        <v>0</v>
      </c>
      <c r="K1590">
        <f>+SUMIFS(inv!$D$1:$D$1200,inv!$A$1:$A$1200,$B1590,inv!$T$1:$T$1200,$A1590,inv!$U$1:$U$1200,'DIAS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+SUMIFS(inv!$D$1:$D$1200,inv!$A$1:$A$1200,$B1591,inv!$T$1:$T$1200,$A1591,inv!$U$1:$U$1200,'DIAS DE INVENTARIO TAT'!E$1)</f>
        <v>0</v>
      </c>
      <c r="F1591">
        <f>+SUMIFS(inv!$D$1:$D$1200,inv!$A$1:$A$1200,$B1591,inv!$T$1:$T$1200,$A1591,inv!$U$1:$U$1200,'DIAS DE INVENTARIO TAT'!F$1)</f>
        <v>0</v>
      </c>
      <c r="G1591">
        <f>+SUMIFS(inv!$D$1:$D$1200,inv!$A$1:$A$1200,$B1591,inv!$T$1:$T$1200,$A1591,inv!$U$1:$U$1200,'DIAS DE INVENTARIO TAT'!G$1)</f>
        <v>0</v>
      </c>
      <c r="H1591">
        <f>+SUMIFS(inv!$D$1:$D$1200,inv!$A$1:$A$1200,$B1591,inv!$T$1:$T$1200,$A1591,inv!$U$1:$U$1200,'DIAS DE INVENTARIO TAT'!H$1)</f>
        <v>0</v>
      </c>
      <c r="I1591">
        <f>+SUMIFS(inv!$D$1:$D$1200,inv!$A$1:$A$1200,$B1591,inv!$T$1:$T$1200,$A1591,inv!$U$1:$U$1200,'DIAS DE INVENTARIO TAT'!I$1)</f>
        <v>0</v>
      </c>
      <c r="J1591">
        <f>+SUMIFS(inv!$D$1:$D$1200,inv!$A$1:$A$1200,$B1591,inv!$T$1:$T$1200,$A1591,inv!$U$1:$U$1200,'DIAS DE INVENTARIO TAT'!J$1)</f>
        <v>0</v>
      </c>
      <c r="K1591">
        <f>+SUMIFS(inv!$D$1:$D$1200,inv!$A$1:$A$1200,$B1591,inv!$T$1:$T$1200,$A1591,inv!$U$1:$U$1200,'DIAS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+SUMIFS(inv!$D$1:$D$1200,inv!$A$1:$A$1200,$B1592,inv!$T$1:$T$1200,$A1592,inv!$U$1:$U$1200,'DIAS DE INVENTARIO TAT'!E$1)</f>
        <v>0</v>
      </c>
      <c r="F1592">
        <f>+SUMIFS(inv!$D$1:$D$1200,inv!$A$1:$A$1200,$B1592,inv!$T$1:$T$1200,$A1592,inv!$U$1:$U$1200,'DIAS DE INVENTARIO TAT'!F$1)</f>
        <v>0</v>
      </c>
      <c r="G1592">
        <f>+SUMIFS(inv!$D$1:$D$1200,inv!$A$1:$A$1200,$B1592,inv!$T$1:$T$1200,$A1592,inv!$U$1:$U$1200,'DIAS DE INVENTARIO TAT'!G$1)</f>
        <v>0</v>
      </c>
      <c r="H1592">
        <f>+SUMIFS(inv!$D$1:$D$1200,inv!$A$1:$A$1200,$B1592,inv!$T$1:$T$1200,$A1592,inv!$U$1:$U$1200,'DIAS DE INVENTARIO TAT'!H$1)</f>
        <v>0</v>
      </c>
      <c r="I1592">
        <f>+SUMIFS(inv!$D$1:$D$1200,inv!$A$1:$A$1200,$B1592,inv!$T$1:$T$1200,$A1592,inv!$U$1:$U$1200,'DIAS DE INVENTARIO TAT'!I$1)</f>
        <v>0</v>
      </c>
      <c r="J1592">
        <f>+SUMIFS(inv!$D$1:$D$1200,inv!$A$1:$A$1200,$B1592,inv!$T$1:$T$1200,$A1592,inv!$U$1:$U$1200,'DIAS DE INVENTARIO TAT'!J$1)</f>
        <v>0</v>
      </c>
      <c r="K1592">
        <f>+SUMIFS(inv!$D$1:$D$1200,inv!$A$1:$A$1200,$B1592,inv!$T$1:$T$1200,$A1592,inv!$U$1:$U$1200,'DIAS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+SUMIFS(inv!$D$1:$D$1200,inv!$A$1:$A$1200,$B1593,inv!$T$1:$T$1200,$A1593,inv!$U$1:$U$1200,'DIAS DE INVENTARIO TAT'!E$1)</f>
        <v>0</v>
      </c>
      <c r="F1593">
        <f>+SUMIFS(inv!$D$1:$D$1200,inv!$A$1:$A$1200,$B1593,inv!$T$1:$T$1200,$A1593,inv!$U$1:$U$1200,'DIAS DE INVENTARIO TAT'!F$1)</f>
        <v>0</v>
      </c>
      <c r="G1593">
        <f>+SUMIFS(inv!$D$1:$D$1200,inv!$A$1:$A$1200,$B1593,inv!$T$1:$T$1200,$A1593,inv!$U$1:$U$1200,'DIAS DE INVENTARIO TAT'!G$1)</f>
        <v>0</v>
      </c>
      <c r="H1593">
        <f>+SUMIFS(inv!$D$1:$D$1200,inv!$A$1:$A$1200,$B1593,inv!$T$1:$T$1200,$A1593,inv!$U$1:$U$1200,'DIAS DE INVENTARIO TAT'!H$1)</f>
        <v>0</v>
      </c>
      <c r="I1593">
        <f>+SUMIFS(inv!$D$1:$D$1200,inv!$A$1:$A$1200,$B1593,inv!$T$1:$T$1200,$A1593,inv!$U$1:$U$1200,'DIAS DE INVENTARIO TAT'!I$1)</f>
        <v>0</v>
      </c>
      <c r="J1593">
        <f>+SUMIFS(inv!$D$1:$D$1200,inv!$A$1:$A$1200,$B1593,inv!$T$1:$T$1200,$A1593,inv!$U$1:$U$1200,'DIAS DE INVENTARIO TAT'!J$1)</f>
        <v>0</v>
      </c>
      <c r="K1593">
        <f>+SUMIFS(inv!$D$1:$D$1200,inv!$A$1:$A$1200,$B1593,inv!$T$1:$T$1200,$A1593,inv!$U$1:$U$1200,'DIAS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+SUMIFS(inv!$D$1:$D$1200,inv!$A$1:$A$1200,$B1594,inv!$T$1:$T$1200,$A1594,inv!$U$1:$U$1200,'DIAS DE INVENTARIO TAT'!E$1)</f>
        <v>0</v>
      </c>
      <c r="F1594">
        <f>+SUMIFS(inv!$D$1:$D$1200,inv!$A$1:$A$1200,$B1594,inv!$T$1:$T$1200,$A1594,inv!$U$1:$U$1200,'DIAS DE INVENTARIO TAT'!F$1)</f>
        <v>0</v>
      </c>
      <c r="G1594">
        <f>+SUMIFS(inv!$D$1:$D$1200,inv!$A$1:$A$1200,$B1594,inv!$T$1:$T$1200,$A1594,inv!$U$1:$U$1200,'DIAS DE INVENTARIO TAT'!G$1)</f>
        <v>0</v>
      </c>
      <c r="H1594">
        <f>+SUMIFS(inv!$D$1:$D$1200,inv!$A$1:$A$1200,$B1594,inv!$T$1:$T$1200,$A1594,inv!$U$1:$U$1200,'DIAS DE INVENTARIO TAT'!H$1)</f>
        <v>0</v>
      </c>
      <c r="I1594">
        <f>+SUMIFS(inv!$D$1:$D$1200,inv!$A$1:$A$1200,$B1594,inv!$T$1:$T$1200,$A1594,inv!$U$1:$U$1200,'DIAS DE INVENTARIO TAT'!I$1)</f>
        <v>0</v>
      </c>
      <c r="J1594">
        <f>+SUMIFS(inv!$D$1:$D$1200,inv!$A$1:$A$1200,$B1594,inv!$T$1:$T$1200,$A1594,inv!$U$1:$U$1200,'DIAS DE INVENTARIO TAT'!J$1)</f>
        <v>0</v>
      </c>
      <c r="K1594">
        <f>+SUMIFS(inv!$D$1:$D$1200,inv!$A$1:$A$1200,$B1594,inv!$T$1:$T$1200,$A1594,inv!$U$1:$U$1200,'DIAS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+SUMIFS(inv!$D$1:$D$1200,inv!$A$1:$A$1200,$B1595,inv!$T$1:$T$1200,$A1595,inv!$U$1:$U$1200,'DIAS DE INVENTARIO TAT'!E$1)</f>
        <v>0</v>
      </c>
      <c r="F1595">
        <f>+SUMIFS(inv!$D$1:$D$1200,inv!$A$1:$A$1200,$B1595,inv!$T$1:$T$1200,$A1595,inv!$U$1:$U$1200,'DIAS DE INVENTARIO TAT'!F$1)</f>
        <v>0</v>
      </c>
      <c r="G1595">
        <f>+SUMIFS(inv!$D$1:$D$1200,inv!$A$1:$A$1200,$B1595,inv!$T$1:$T$1200,$A1595,inv!$U$1:$U$1200,'DIAS DE INVENTARIO TAT'!G$1)</f>
        <v>0</v>
      </c>
      <c r="H1595">
        <f>+SUMIFS(inv!$D$1:$D$1200,inv!$A$1:$A$1200,$B1595,inv!$T$1:$T$1200,$A1595,inv!$U$1:$U$1200,'DIAS DE INVENTARIO TAT'!H$1)</f>
        <v>0</v>
      </c>
      <c r="I1595">
        <f>+SUMIFS(inv!$D$1:$D$1200,inv!$A$1:$A$1200,$B1595,inv!$T$1:$T$1200,$A1595,inv!$U$1:$U$1200,'DIAS DE INVENTARIO TAT'!I$1)</f>
        <v>0</v>
      </c>
      <c r="J1595">
        <f>+SUMIFS(inv!$D$1:$D$1200,inv!$A$1:$A$1200,$B1595,inv!$T$1:$T$1200,$A1595,inv!$U$1:$U$1200,'DIAS DE INVENTARIO TAT'!J$1)</f>
        <v>0</v>
      </c>
      <c r="K1595">
        <f>+SUMIFS(inv!$D$1:$D$1200,inv!$A$1:$A$1200,$B1595,inv!$T$1:$T$1200,$A1595,inv!$U$1:$U$1200,'DIAS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+SUMIFS(inv!$D$1:$D$1200,inv!$A$1:$A$1200,$B1596,inv!$T$1:$T$1200,$A1596,inv!$U$1:$U$1200,'DIAS DE INVENTARIO TAT'!E$1)</f>
        <v>0</v>
      </c>
      <c r="F1596">
        <f>+SUMIFS(inv!$D$1:$D$1200,inv!$A$1:$A$1200,$B1596,inv!$T$1:$T$1200,$A1596,inv!$U$1:$U$1200,'DIAS DE INVENTARIO TAT'!F$1)</f>
        <v>0</v>
      </c>
      <c r="G1596">
        <f>+SUMIFS(inv!$D$1:$D$1200,inv!$A$1:$A$1200,$B1596,inv!$T$1:$T$1200,$A1596,inv!$U$1:$U$1200,'DIAS DE INVENTARIO TAT'!G$1)</f>
        <v>0</v>
      </c>
      <c r="H1596">
        <f>+SUMIFS(inv!$D$1:$D$1200,inv!$A$1:$A$1200,$B1596,inv!$T$1:$T$1200,$A1596,inv!$U$1:$U$1200,'DIAS DE INVENTARIO TAT'!H$1)</f>
        <v>0</v>
      </c>
      <c r="I1596">
        <f>+SUMIFS(inv!$D$1:$D$1200,inv!$A$1:$A$1200,$B1596,inv!$T$1:$T$1200,$A1596,inv!$U$1:$U$1200,'DIAS DE INVENTARIO TAT'!I$1)</f>
        <v>0</v>
      </c>
      <c r="J1596">
        <f>+SUMIFS(inv!$D$1:$D$1200,inv!$A$1:$A$1200,$B1596,inv!$T$1:$T$1200,$A1596,inv!$U$1:$U$1200,'DIAS DE INVENTARIO TAT'!J$1)</f>
        <v>0</v>
      </c>
      <c r="K1596">
        <f>+SUMIFS(inv!$D$1:$D$1200,inv!$A$1:$A$1200,$B1596,inv!$T$1:$T$1200,$A1596,inv!$U$1:$U$1200,'DIAS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+SUMIFS(inv!$D$1:$D$1200,inv!$A$1:$A$1200,$B1597,inv!$T$1:$T$1200,$A1597,inv!$U$1:$U$1200,'DIAS DE INVENTARIO TAT'!E$1)</f>
        <v>0</v>
      </c>
      <c r="F1597">
        <f>+SUMIFS(inv!$D$1:$D$1200,inv!$A$1:$A$1200,$B1597,inv!$T$1:$T$1200,$A1597,inv!$U$1:$U$1200,'DIAS DE INVENTARIO TAT'!F$1)</f>
        <v>0</v>
      </c>
      <c r="G1597">
        <f>+SUMIFS(inv!$D$1:$D$1200,inv!$A$1:$A$1200,$B1597,inv!$T$1:$T$1200,$A1597,inv!$U$1:$U$1200,'DIAS DE INVENTARIO TAT'!G$1)</f>
        <v>0</v>
      </c>
      <c r="H1597">
        <f>+SUMIFS(inv!$D$1:$D$1200,inv!$A$1:$A$1200,$B1597,inv!$T$1:$T$1200,$A1597,inv!$U$1:$U$1200,'DIAS DE INVENTARIO TAT'!H$1)</f>
        <v>0</v>
      </c>
      <c r="I1597">
        <f>+SUMIFS(inv!$D$1:$D$1200,inv!$A$1:$A$1200,$B1597,inv!$T$1:$T$1200,$A1597,inv!$U$1:$U$1200,'DIAS DE INVENTARIO TAT'!I$1)</f>
        <v>0</v>
      </c>
      <c r="J1597">
        <f>+SUMIFS(inv!$D$1:$D$1200,inv!$A$1:$A$1200,$B1597,inv!$T$1:$T$1200,$A1597,inv!$U$1:$U$1200,'DIAS DE INVENTARIO TAT'!J$1)</f>
        <v>0</v>
      </c>
      <c r="K1597">
        <f>+SUMIFS(inv!$D$1:$D$1200,inv!$A$1:$A$1200,$B1597,inv!$T$1:$T$1200,$A1597,inv!$U$1:$U$1200,'DIAS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+SUMIFS(inv!$D$1:$D$1200,inv!$A$1:$A$1200,$B1598,inv!$T$1:$T$1200,$A1598,inv!$U$1:$U$1200,'DIAS DE INVENTARIO TAT'!E$1)</f>
        <v>0</v>
      </c>
      <c r="F1598">
        <f>+SUMIFS(inv!$D$1:$D$1200,inv!$A$1:$A$1200,$B1598,inv!$T$1:$T$1200,$A1598,inv!$U$1:$U$1200,'DIAS DE INVENTARIO TAT'!F$1)</f>
        <v>0</v>
      </c>
      <c r="G1598">
        <f>+SUMIFS(inv!$D$1:$D$1200,inv!$A$1:$A$1200,$B1598,inv!$T$1:$T$1200,$A1598,inv!$U$1:$U$1200,'DIAS DE INVENTARIO TAT'!G$1)</f>
        <v>0</v>
      </c>
      <c r="H1598">
        <f>+SUMIFS(inv!$D$1:$D$1200,inv!$A$1:$A$1200,$B1598,inv!$T$1:$T$1200,$A1598,inv!$U$1:$U$1200,'DIAS DE INVENTARIO TAT'!H$1)</f>
        <v>0</v>
      </c>
      <c r="I1598">
        <f>+SUMIFS(inv!$D$1:$D$1200,inv!$A$1:$A$1200,$B1598,inv!$T$1:$T$1200,$A1598,inv!$U$1:$U$1200,'DIAS DE INVENTARIO TAT'!I$1)</f>
        <v>0</v>
      </c>
      <c r="J1598">
        <f>+SUMIFS(inv!$D$1:$D$1200,inv!$A$1:$A$1200,$B1598,inv!$T$1:$T$1200,$A1598,inv!$U$1:$U$1200,'DIAS DE INVENTARIO TAT'!J$1)</f>
        <v>0</v>
      </c>
      <c r="K1598">
        <f>+SUMIFS(inv!$D$1:$D$1200,inv!$A$1:$A$1200,$B1598,inv!$T$1:$T$1200,$A1598,inv!$U$1:$U$1200,'DIAS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+SUMIFS(inv!$D$1:$D$1200,inv!$A$1:$A$1200,$B1599,inv!$T$1:$T$1200,$A1599,inv!$U$1:$U$1200,'DIAS DE INVENTARIO TAT'!E$1)</f>
        <v>0</v>
      </c>
      <c r="F1599">
        <f>+SUMIFS(inv!$D$1:$D$1200,inv!$A$1:$A$1200,$B1599,inv!$T$1:$T$1200,$A1599,inv!$U$1:$U$1200,'DIAS DE INVENTARIO TAT'!F$1)</f>
        <v>0</v>
      </c>
      <c r="G1599">
        <f>+SUMIFS(inv!$D$1:$D$1200,inv!$A$1:$A$1200,$B1599,inv!$T$1:$T$1200,$A1599,inv!$U$1:$U$1200,'DIAS DE INVENTARIO TAT'!G$1)</f>
        <v>0</v>
      </c>
      <c r="H1599">
        <f>+SUMIFS(inv!$D$1:$D$1200,inv!$A$1:$A$1200,$B1599,inv!$T$1:$T$1200,$A1599,inv!$U$1:$U$1200,'DIAS DE INVENTARIO TAT'!H$1)</f>
        <v>0</v>
      </c>
      <c r="I1599">
        <f>+SUMIFS(inv!$D$1:$D$1200,inv!$A$1:$A$1200,$B1599,inv!$T$1:$T$1200,$A1599,inv!$U$1:$U$1200,'DIAS DE INVENTARIO TAT'!I$1)</f>
        <v>0</v>
      </c>
      <c r="J1599">
        <f>+SUMIFS(inv!$D$1:$D$1200,inv!$A$1:$A$1200,$B1599,inv!$T$1:$T$1200,$A1599,inv!$U$1:$U$1200,'DIAS DE INVENTARIO TAT'!J$1)</f>
        <v>0</v>
      </c>
      <c r="K1599">
        <f>+SUMIFS(inv!$D$1:$D$1200,inv!$A$1:$A$1200,$B1599,inv!$T$1:$T$1200,$A1599,inv!$U$1:$U$1200,'DIAS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+SUMIFS(inv!$D$1:$D$1200,inv!$A$1:$A$1200,$B1600,inv!$T$1:$T$1200,$A1600,inv!$U$1:$U$1200,'DIAS DE INVENTARIO TAT'!E$1)</f>
        <v>0</v>
      </c>
      <c r="F1600">
        <f>+SUMIFS(inv!$D$1:$D$1200,inv!$A$1:$A$1200,$B1600,inv!$T$1:$T$1200,$A1600,inv!$U$1:$U$1200,'DIAS DE INVENTARIO TAT'!F$1)</f>
        <v>0</v>
      </c>
      <c r="G1600">
        <f>+SUMIFS(inv!$D$1:$D$1200,inv!$A$1:$A$1200,$B1600,inv!$T$1:$T$1200,$A1600,inv!$U$1:$U$1200,'DIAS DE INVENTARIO TAT'!G$1)</f>
        <v>0</v>
      </c>
      <c r="H1600">
        <f>+SUMIFS(inv!$D$1:$D$1200,inv!$A$1:$A$1200,$B1600,inv!$T$1:$T$1200,$A1600,inv!$U$1:$U$1200,'DIAS DE INVENTARIO TAT'!H$1)</f>
        <v>0</v>
      </c>
      <c r="I1600">
        <f>+SUMIFS(inv!$D$1:$D$1200,inv!$A$1:$A$1200,$B1600,inv!$T$1:$T$1200,$A1600,inv!$U$1:$U$1200,'DIAS DE INVENTARIO TAT'!I$1)</f>
        <v>0</v>
      </c>
      <c r="J1600">
        <f>+SUMIFS(inv!$D$1:$D$1200,inv!$A$1:$A$1200,$B1600,inv!$T$1:$T$1200,$A1600,inv!$U$1:$U$1200,'DIAS DE INVENTARIO TAT'!J$1)</f>
        <v>0</v>
      </c>
      <c r="K1600">
        <f>+SUMIFS(inv!$D$1:$D$1200,inv!$A$1:$A$1200,$B1600,inv!$T$1:$T$1200,$A1600,inv!$U$1:$U$1200,'DIAS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+SUMIFS(inv!$D$1:$D$1200,inv!$A$1:$A$1200,$B1601,inv!$T$1:$T$1200,$A1601,inv!$U$1:$U$1200,'DIAS DE INVENTARIO TAT'!E$1)</f>
        <v>0</v>
      </c>
      <c r="F1601">
        <f>+SUMIFS(inv!$D$1:$D$1200,inv!$A$1:$A$1200,$B1601,inv!$T$1:$T$1200,$A1601,inv!$U$1:$U$1200,'DIAS DE INVENTARIO TAT'!F$1)</f>
        <v>0</v>
      </c>
      <c r="G1601">
        <f>+SUMIFS(inv!$D$1:$D$1200,inv!$A$1:$A$1200,$B1601,inv!$T$1:$T$1200,$A1601,inv!$U$1:$U$1200,'DIAS DE INVENTARIO TAT'!G$1)</f>
        <v>0</v>
      </c>
      <c r="H1601">
        <f>+SUMIFS(inv!$D$1:$D$1200,inv!$A$1:$A$1200,$B1601,inv!$T$1:$T$1200,$A1601,inv!$U$1:$U$1200,'DIAS DE INVENTARIO TAT'!H$1)</f>
        <v>0</v>
      </c>
      <c r="I1601">
        <f>+SUMIFS(inv!$D$1:$D$1200,inv!$A$1:$A$1200,$B1601,inv!$T$1:$T$1200,$A1601,inv!$U$1:$U$1200,'DIAS DE INVENTARIO TAT'!I$1)</f>
        <v>0</v>
      </c>
      <c r="J1601">
        <f>+SUMIFS(inv!$D$1:$D$1200,inv!$A$1:$A$1200,$B1601,inv!$T$1:$T$1200,$A1601,inv!$U$1:$U$1200,'DIAS DE INVENTARIO TAT'!J$1)</f>
        <v>0</v>
      </c>
      <c r="K1601">
        <f>+SUMIFS(inv!$D$1:$D$1200,inv!$A$1:$A$1200,$B1601,inv!$T$1:$T$1200,$A1601,inv!$U$1:$U$1200,'DIAS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+SUMIFS(inv!$D$1:$D$1200,inv!$A$1:$A$1200,$B1602,inv!$T$1:$T$1200,$A1602,inv!$U$1:$U$1200,'DIAS DE INVENTARIO TAT'!E$1)</f>
        <v>0</v>
      </c>
      <c r="F1602">
        <f>+SUMIFS(inv!$D$1:$D$1200,inv!$A$1:$A$1200,$B1602,inv!$T$1:$T$1200,$A1602,inv!$U$1:$U$1200,'DIAS DE INVENTARIO TAT'!F$1)</f>
        <v>0</v>
      </c>
      <c r="G1602">
        <f>+SUMIFS(inv!$D$1:$D$1200,inv!$A$1:$A$1200,$B1602,inv!$T$1:$T$1200,$A1602,inv!$U$1:$U$1200,'DIAS DE INVENTARIO TAT'!G$1)</f>
        <v>0</v>
      </c>
      <c r="H1602">
        <f>+SUMIFS(inv!$D$1:$D$1200,inv!$A$1:$A$1200,$B1602,inv!$T$1:$T$1200,$A1602,inv!$U$1:$U$1200,'DIAS DE INVENTARIO TAT'!H$1)</f>
        <v>0</v>
      </c>
      <c r="I1602">
        <f>+SUMIFS(inv!$D$1:$D$1200,inv!$A$1:$A$1200,$B1602,inv!$T$1:$T$1200,$A1602,inv!$U$1:$U$1200,'DIAS DE INVENTARIO TAT'!I$1)</f>
        <v>0</v>
      </c>
      <c r="J1602">
        <f>+SUMIFS(inv!$D$1:$D$1200,inv!$A$1:$A$1200,$B1602,inv!$T$1:$T$1200,$A1602,inv!$U$1:$U$1200,'DIAS DE INVENTARIO TAT'!J$1)</f>
        <v>0</v>
      </c>
      <c r="K1602">
        <f>+SUMIFS(inv!$D$1:$D$1200,inv!$A$1:$A$1200,$B1602,inv!$T$1:$T$1200,$A1602,inv!$U$1:$U$1200,'DIAS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+SUMIFS(inv!$D$1:$D$1200,inv!$A$1:$A$1200,$B1603,inv!$T$1:$T$1200,$A1603,inv!$U$1:$U$1200,'DIAS DE INVENTARIO TAT'!E$1)</f>
        <v>0</v>
      </c>
      <c r="F1603">
        <f>+SUMIFS(inv!$D$1:$D$1200,inv!$A$1:$A$1200,$B1603,inv!$T$1:$T$1200,$A1603,inv!$U$1:$U$1200,'DIAS DE INVENTARIO TAT'!F$1)</f>
        <v>0</v>
      </c>
      <c r="G1603">
        <f>+SUMIFS(inv!$D$1:$D$1200,inv!$A$1:$A$1200,$B1603,inv!$T$1:$T$1200,$A1603,inv!$U$1:$U$1200,'DIAS DE INVENTARIO TAT'!G$1)</f>
        <v>0</v>
      </c>
      <c r="H1603">
        <f>+SUMIFS(inv!$D$1:$D$1200,inv!$A$1:$A$1200,$B1603,inv!$T$1:$T$1200,$A1603,inv!$U$1:$U$1200,'DIAS DE INVENTARIO TAT'!H$1)</f>
        <v>0</v>
      </c>
      <c r="I1603">
        <f>+SUMIFS(inv!$D$1:$D$1200,inv!$A$1:$A$1200,$B1603,inv!$T$1:$T$1200,$A1603,inv!$U$1:$U$1200,'DIAS DE INVENTARIO TAT'!I$1)</f>
        <v>0</v>
      </c>
      <c r="J1603">
        <f>+SUMIFS(inv!$D$1:$D$1200,inv!$A$1:$A$1200,$B1603,inv!$T$1:$T$1200,$A1603,inv!$U$1:$U$1200,'DIAS DE INVENTARIO TAT'!J$1)</f>
        <v>0</v>
      </c>
      <c r="K1603">
        <f>+SUMIFS(inv!$D$1:$D$1200,inv!$A$1:$A$1200,$B1603,inv!$T$1:$T$1200,$A1603,inv!$U$1:$U$1200,'DIAS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+SUMIFS(inv!$D$1:$D$1200,inv!$A$1:$A$1200,$B1604,inv!$T$1:$T$1200,$A1604,inv!$U$1:$U$1200,'DIAS DE INVENTARIO TAT'!E$1)</f>
        <v>0</v>
      </c>
      <c r="F1604">
        <f>+SUMIFS(inv!$D$1:$D$1200,inv!$A$1:$A$1200,$B1604,inv!$T$1:$T$1200,$A1604,inv!$U$1:$U$1200,'DIAS DE INVENTARIO TAT'!F$1)</f>
        <v>0</v>
      </c>
      <c r="G1604">
        <f>+SUMIFS(inv!$D$1:$D$1200,inv!$A$1:$A$1200,$B1604,inv!$T$1:$T$1200,$A1604,inv!$U$1:$U$1200,'DIAS DE INVENTARIO TAT'!G$1)</f>
        <v>0</v>
      </c>
      <c r="H1604">
        <f>+SUMIFS(inv!$D$1:$D$1200,inv!$A$1:$A$1200,$B1604,inv!$T$1:$T$1200,$A1604,inv!$U$1:$U$1200,'DIAS DE INVENTARIO TAT'!H$1)</f>
        <v>0</v>
      </c>
      <c r="I1604">
        <f>+SUMIFS(inv!$D$1:$D$1200,inv!$A$1:$A$1200,$B1604,inv!$T$1:$T$1200,$A1604,inv!$U$1:$U$1200,'DIAS DE INVENTARIO TAT'!I$1)</f>
        <v>0</v>
      </c>
      <c r="J1604">
        <f>+SUMIFS(inv!$D$1:$D$1200,inv!$A$1:$A$1200,$B1604,inv!$T$1:$T$1200,$A1604,inv!$U$1:$U$1200,'DIAS DE INVENTARIO TAT'!J$1)</f>
        <v>0</v>
      </c>
      <c r="K1604">
        <f>+SUMIFS(inv!$D$1:$D$1200,inv!$A$1:$A$1200,$B1604,inv!$T$1:$T$1200,$A1604,inv!$U$1:$U$1200,'DIAS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+SUMIFS(inv!$D$1:$D$1200,inv!$A$1:$A$1200,$B1605,inv!$T$1:$T$1200,$A1605,inv!$U$1:$U$1200,'DIAS DE INVENTARIO TAT'!E$1)</f>
        <v>0</v>
      </c>
      <c r="F1605">
        <f>+SUMIFS(inv!$D$1:$D$1200,inv!$A$1:$A$1200,$B1605,inv!$T$1:$T$1200,$A1605,inv!$U$1:$U$1200,'DIAS DE INVENTARIO TAT'!F$1)</f>
        <v>0</v>
      </c>
      <c r="G1605">
        <f>+SUMIFS(inv!$D$1:$D$1200,inv!$A$1:$A$1200,$B1605,inv!$T$1:$T$1200,$A1605,inv!$U$1:$U$1200,'DIAS DE INVENTARIO TAT'!G$1)</f>
        <v>0</v>
      </c>
      <c r="H1605">
        <f>+SUMIFS(inv!$D$1:$D$1200,inv!$A$1:$A$1200,$B1605,inv!$T$1:$T$1200,$A1605,inv!$U$1:$U$1200,'DIAS DE INVENTARIO TAT'!H$1)</f>
        <v>0</v>
      </c>
      <c r="I1605">
        <f>+SUMIFS(inv!$D$1:$D$1200,inv!$A$1:$A$1200,$B1605,inv!$T$1:$T$1200,$A1605,inv!$U$1:$U$1200,'DIAS DE INVENTARIO TAT'!I$1)</f>
        <v>0</v>
      </c>
      <c r="J1605">
        <f>+SUMIFS(inv!$D$1:$D$1200,inv!$A$1:$A$1200,$B1605,inv!$T$1:$T$1200,$A1605,inv!$U$1:$U$1200,'DIAS DE INVENTARIO TAT'!J$1)</f>
        <v>0</v>
      </c>
      <c r="K1605">
        <f>+SUMIFS(inv!$D$1:$D$1200,inv!$A$1:$A$1200,$B1605,inv!$T$1:$T$1200,$A1605,inv!$U$1:$U$1200,'DIAS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+SUMIFS(inv!$D$1:$D$1200,inv!$A$1:$A$1200,$B1606,inv!$T$1:$T$1200,$A1606,inv!$U$1:$U$1200,'DIAS DE INVENTARIO TAT'!E$1)</f>
        <v>0</v>
      </c>
      <c r="F1606">
        <f>+SUMIFS(inv!$D$1:$D$1200,inv!$A$1:$A$1200,$B1606,inv!$T$1:$T$1200,$A1606,inv!$U$1:$U$1200,'DIAS DE INVENTARIO TAT'!F$1)</f>
        <v>0</v>
      </c>
      <c r="G1606">
        <f>+SUMIFS(inv!$D$1:$D$1200,inv!$A$1:$A$1200,$B1606,inv!$T$1:$T$1200,$A1606,inv!$U$1:$U$1200,'DIAS DE INVENTARIO TAT'!G$1)</f>
        <v>0</v>
      </c>
      <c r="H1606">
        <f>+SUMIFS(inv!$D$1:$D$1200,inv!$A$1:$A$1200,$B1606,inv!$T$1:$T$1200,$A1606,inv!$U$1:$U$1200,'DIAS DE INVENTARIO TAT'!H$1)</f>
        <v>0</v>
      </c>
      <c r="I1606">
        <f>+SUMIFS(inv!$D$1:$D$1200,inv!$A$1:$A$1200,$B1606,inv!$T$1:$T$1200,$A1606,inv!$U$1:$U$1200,'DIAS DE INVENTARIO TAT'!I$1)</f>
        <v>0</v>
      </c>
      <c r="J1606">
        <f>+SUMIFS(inv!$D$1:$D$1200,inv!$A$1:$A$1200,$B1606,inv!$T$1:$T$1200,$A1606,inv!$U$1:$U$1200,'DIAS DE INVENTARIO TAT'!J$1)</f>
        <v>0</v>
      </c>
      <c r="K1606">
        <f>+SUMIFS(inv!$D$1:$D$1200,inv!$A$1:$A$1200,$B1606,inv!$T$1:$T$1200,$A1606,inv!$U$1:$U$1200,'DIAS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+SUMIFS(inv!$D$1:$D$1200,inv!$A$1:$A$1200,$B1607,inv!$T$1:$T$1200,$A1607,inv!$U$1:$U$1200,'DIAS DE INVENTARIO TAT'!E$1)</f>
        <v>0</v>
      </c>
      <c r="F1607">
        <f>+SUMIFS(inv!$D$1:$D$1200,inv!$A$1:$A$1200,$B1607,inv!$T$1:$T$1200,$A1607,inv!$U$1:$U$1200,'DIAS DE INVENTARIO TAT'!F$1)</f>
        <v>0</v>
      </c>
      <c r="G1607">
        <f>+SUMIFS(inv!$D$1:$D$1200,inv!$A$1:$A$1200,$B1607,inv!$T$1:$T$1200,$A1607,inv!$U$1:$U$1200,'DIAS DE INVENTARIO TAT'!G$1)</f>
        <v>0</v>
      </c>
      <c r="H1607">
        <f>+SUMIFS(inv!$D$1:$D$1200,inv!$A$1:$A$1200,$B1607,inv!$T$1:$T$1200,$A1607,inv!$U$1:$U$1200,'DIAS DE INVENTARIO TAT'!H$1)</f>
        <v>0</v>
      </c>
      <c r="I1607">
        <f>+SUMIFS(inv!$D$1:$D$1200,inv!$A$1:$A$1200,$B1607,inv!$T$1:$T$1200,$A1607,inv!$U$1:$U$1200,'DIAS DE INVENTARIO TAT'!I$1)</f>
        <v>0</v>
      </c>
      <c r="J1607">
        <f>+SUMIFS(inv!$D$1:$D$1200,inv!$A$1:$A$1200,$B1607,inv!$T$1:$T$1200,$A1607,inv!$U$1:$U$1200,'DIAS DE INVENTARIO TAT'!J$1)</f>
        <v>0</v>
      </c>
      <c r="K1607">
        <f>+SUMIFS(inv!$D$1:$D$1200,inv!$A$1:$A$1200,$B1607,inv!$T$1:$T$1200,$A1607,inv!$U$1:$U$1200,'DIAS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+SUMIFS(inv!$D$1:$D$1200,inv!$A$1:$A$1200,$B1608,inv!$T$1:$T$1200,$A1608,inv!$U$1:$U$1200,'DIAS DE INVENTARIO TAT'!E$1)</f>
        <v>0</v>
      </c>
      <c r="F1608">
        <f>+SUMIFS(inv!$D$1:$D$1200,inv!$A$1:$A$1200,$B1608,inv!$T$1:$T$1200,$A1608,inv!$U$1:$U$1200,'DIAS DE INVENTARIO TAT'!F$1)</f>
        <v>0</v>
      </c>
      <c r="G1608">
        <f>+SUMIFS(inv!$D$1:$D$1200,inv!$A$1:$A$1200,$B1608,inv!$T$1:$T$1200,$A1608,inv!$U$1:$U$1200,'DIAS DE INVENTARIO TAT'!G$1)</f>
        <v>0</v>
      </c>
      <c r="H1608">
        <f>+SUMIFS(inv!$D$1:$D$1200,inv!$A$1:$A$1200,$B1608,inv!$T$1:$T$1200,$A1608,inv!$U$1:$U$1200,'DIAS DE INVENTARIO TAT'!H$1)</f>
        <v>0</v>
      </c>
      <c r="I1608">
        <f>+SUMIFS(inv!$D$1:$D$1200,inv!$A$1:$A$1200,$B1608,inv!$T$1:$T$1200,$A1608,inv!$U$1:$U$1200,'DIAS DE INVENTARIO TAT'!I$1)</f>
        <v>0</v>
      </c>
      <c r="J1608">
        <f>+SUMIFS(inv!$D$1:$D$1200,inv!$A$1:$A$1200,$B1608,inv!$T$1:$T$1200,$A1608,inv!$U$1:$U$1200,'DIAS DE INVENTARIO TAT'!J$1)</f>
        <v>0</v>
      </c>
      <c r="K1608">
        <f>+SUMIFS(inv!$D$1:$D$1200,inv!$A$1:$A$1200,$B1608,inv!$T$1:$T$1200,$A1608,inv!$U$1:$U$1200,'DIAS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+SUMIFS(inv!$D$1:$D$1200,inv!$A$1:$A$1200,$B1609,inv!$T$1:$T$1200,$A1609,inv!$U$1:$U$1200,'DIAS DE INVENTARIO TAT'!E$1)</f>
        <v>0</v>
      </c>
      <c r="F1609">
        <f>+SUMIFS(inv!$D$1:$D$1200,inv!$A$1:$A$1200,$B1609,inv!$T$1:$T$1200,$A1609,inv!$U$1:$U$1200,'DIAS DE INVENTARIO TAT'!F$1)</f>
        <v>0</v>
      </c>
      <c r="G1609">
        <f>+SUMIFS(inv!$D$1:$D$1200,inv!$A$1:$A$1200,$B1609,inv!$T$1:$T$1200,$A1609,inv!$U$1:$U$1200,'DIAS DE INVENTARIO TAT'!G$1)</f>
        <v>0</v>
      </c>
      <c r="H1609">
        <f>+SUMIFS(inv!$D$1:$D$1200,inv!$A$1:$A$1200,$B1609,inv!$T$1:$T$1200,$A1609,inv!$U$1:$U$1200,'DIAS DE INVENTARIO TAT'!H$1)</f>
        <v>0</v>
      </c>
      <c r="I1609">
        <f>+SUMIFS(inv!$D$1:$D$1200,inv!$A$1:$A$1200,$B1609,inv!$T$1:$T$1200,$A1609,inv!$U$1:$U$1200,'DIAS DE INVENTARIO TAT'!I$1)</f>
        <v>0</v>
      </c>
      <c r="J1609">
        <f>+SUMIFS(inv!$D$1:$D$1200,inv!$A$1:$A$1200,$B1609,inv!$T$1:$T$1200,$A1609,inv!$U$1:$U$1200,'DIAS DE INVENTARIO TAT'!J$1)</f>
        <v>0</v>
      </c>
      <c r="K1609">
        <f>+SUMIFS(inv!$D$1:$D$1200,inv!$A$1:$A$1200,$B1609,inv!$T$1:$T$1200,$A1609,inv!$U$1:$U$1200,'DIAS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+SUMIFS(inv!$D$1:$D$1200,inv!$A$1:$A$1200,$B1610,inv!$T$1:$T$1200,$A1610,inv!$U$1:$U$1200,'DIAS DE INVENTARIO TAT'!E$1)</f>
        <v>0</v>
      </c>
      <c r="F1610">
        <f>+SUMIFS(inv!$D$1:$D$1200,inv!$A$1:$A$1200,$B1610,inv!$T$1:$T$1200,$A1610,inv!$U$1:$U$1200,'DIAS DE INVENTARIO TAT'!F$1)</f>
        <v>0</v>
      </c>
      <c r="G1610">
        <f>+SUMIFS(inv!$D$1:$D$1200,inv!$A$1:$A$1200,$B1610,inv!$T$1:$T$1200,$A1610,inv!$U$1:$U$1200,'DIAS DE INVENTARIO TAT'!G$1)</f>
        <v>0</v>
      </c>
      <c r="H1610">
        <f>+SUMIFS(inv!$D$1:$D$1200,inv!$A$1:$A$1200,$B1610,inv!$T$1:$T$1200,$A1610,inv!$U$1:$U$1200,'DIAS DE INVENTARIO TAT'!H$1)</f>
        <v>0</v>
      </c>
      <c r="I1610">
        <f>+SUMIFS(inv!$D$1:$D$1200,inv!$A$1:$A$1200,$B1610,inv!$T$1:$T$1200,$A1610,inv!$U$1:$U$1200,'DIAS DE INVENTARIO TAT'!I$1)</f>
        <v>0</v>
      </c>
      <c r="J1610">
        <f>+SUMIFS(inv!$D$1:$D$1200,inv!$A$1:$A$1200,$B1610,inv!$T$1:$T$1200,$A1610,inv!$U$1:$U$1200,'DIAS DE INVENTARIO TAT'!J$1)</f>
        <v>0</v>
      </c>
      <c r="K1610">
        <f>+SUMIFS(inv!$D$1:$D$1200,inv!$A$1:$A$1200,$B1610,inv!$T$1:$T$1200,$A1610,inv!$U$1:$U$1200,'DIAS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+SUMIFS(inv!$D$1:$D$1200,inv!$A$1:$A$1200,$B1611,inv!$T$1:$T$1200,$A1611,inv!$U$1:$U$1200,'DIAS DE INVENTARIO TAT'!E$1)</f>
        <v>0</v>
      </c>
      <c r="F1611">
        <f>+SUMIFS(inv!$D$1:$D$1200,inv!$A$1:$A$1200,$B1611,inv!$T$1:$T$1200,$A1611,inv!$U$1:$U$1200,'DIAS DE INVENTARIO TAT'!F$1)</f>
        <v>0</v>
      </c>
      <c r="G1611">
        <f>+SUMIFS(inv!$D$1:$D$1200,inv!$A$1:$A$1200,$B1611,inv!$T$1:$T$1200,$A1611,inv!$U$1:$U$1200,'DIAS DE INVENTARIO TAT'!G$1)</f>
        <v>0</v>
      </c>
      <c r="H1611">
        <f>+SUMIFS(inv!$D$1:$D$1200,inv!$A$1:$A$1200,$B1611,inv!$T$1:$T$1200,$A1611,inv!$U$1:$U$1200,'DIAS DE INVENTARIO TAT'!H$1)</f>
        <v>0</v>
      </c>
      <c r="I1611">
        <f>+SUMIFS(inv!$D$1:$D$1200,inv!$A$1:$A$1200,$B1611,inv!$T$1:$T$1200,$A1611,inv!$U$1:$U$1200,'DIAS DE INVENTARIO TAT'!I$1)</f>
        <v>0</v>
      </c>
      <c r="J1611">
        <f>+SUMIFS(inv!$D$1:$D$1200,inv!$A$1:$A$1200,$B1611,inv!$T$1:$T$1200,$A1611,inv!$U$1:$U$1200,'DIAS DE INVENTARIO TAT'!J$1)</f>
        <v>0</v>
      </c>
      <c r="K1611">
        <f>+SUMIFS(inv!$D$1:$D$1200,inv!$A$1:$A$1200,$B1611,inv!$T$1:$T$1200,$A1611,inv!$U$1:$U$1200,'DIAS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+SUMIFS(inv!$D$1:$D$1200,inv!$A$1:$A$1200,$B1612,inv!$T$1:$T$1200,$A1612,inv!$U$1:$U$1200,'DIAS DE INVENTARIO TAT'!E$1)</f>
        <v>0</v>
      </c>
      <c r="F1612">
        <f>+SUMIFS(inv!$D$1:$D$1200,inv!$A$1:$A$1200,$B1612,inv!$T$1:$T$1200,$A1612,inv!$U$1:$U$1200,'DIAS DE INVENTARIO TAT'!F$1)</f>
        <v>0</v>
      </c>
      <c r="G1612">
        <f>+SUMIFS(inv!$D$1:$D$1200,inv!$A$1:$A$1200,$B1612,inv!$T$1:$T$1200,$A1612,inv!$U$1:$U$1200,'DIAS DE INVENTARIO TAT'!G$1)</f>
        <v>0</v>
      </c>
      <c r="H1612">
        <f>+SUMIFS(inv!$D$1:$D$1200,inv!$A$1:$A$1200,$B1612,inv!$T$1:$T$1200,$A1612,inv!$U$1:$U$1200,'DIAS DE INVENTARIO TAT'!H$1)</f>
        <v>0</v>
      </c>
      <c r="I1612">
        <f>+SUMIFS(inv!$D$1:$D$1200,inv!$A$1:$A$1200,$B1612,inv!$T$1:$T$1200,$A1612,inv!$U$1:$U$1200,'DIAS DE INVENTARIO TAT'!I$1)</f>
        <v>0</v>
      </c>
      <c r="J1612">
        <f>+SUMIFS(inv!$D$1:$D$1200,inv!$A$1:$A$1200,$B1612,inv!$T$1:$T$1200,$A1612,inv!$U$1:$U$1200,'DIAS DE INVENTARIO TAT'!J$1)</f>
        <v>0</v>
      </c>
      <c r="K1612">
        <f>+SUMIFS(inv!$D$1:$D$1200,inv!$A$1:$A$1200,$B1612,inv!$T$1:$T$1200,$A1612,inv!$U$1:$U$1200,'DIAS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+SUMIFS(inv!$D$1:$D$1200,inv!$A$1:$A$1200,$B1613,inv!$T$1:$T$1200,$A1613,inv!$U$1:$U$1200,'DIAS DE INVENTARIO TAT'!E$1)</f>
        <v>0</v>
      </c>
      <c r="F1613">
        <f>+SUMIFS(inv!$D$1:$D$1200,inv!$A$1:$A$1200,$B1613,inv!$T$1:$T$1200,$A1613,inv!$U$1:$U$1200,'DIAS DE INVENTARIO TAT'!F$1)</f>
        <v>0</v>
      </c>
      <c r="G1613">
        <f>+SUMIFS(inv!$D$1:$D$1200,inv!$A$1:$A$1200,$B1613,inv!$T$1:$T$1200,$A1613,inv!$U$1:$U$1200,'DIAS DE INVENTARIO TAT'!G$1)</f>
        <v>0</v>
      </c>
      <c r="H1613">
        <f>+SUMIFS(inv!$D$1:$D$1200,inv!$A$1:$A$1200,$B1613,inv!$T$1:$T$1200,$A1613,inv!$U$1:$U$1200,'DIAS DE INVENTARIO TAT'!H$1)</f>
        <v>0</v>
      </c>
      <c r="I1613">
        <f>+SUMIFS(inv!$D$1:$D$1200,inv!$A$1:$A$1200,$B1613,inv!$T$1:$T$1200,$A1613,inv!$U$1:$U$1200,'DIAS DE INVENTARIO TAT'!I$1)</f>
        <v>0</v>
      </c>
      <c r="J1613">
        <f>+SUMIFS(inv!$D$1:$D$1200,inv!$A$1:$A$1200,$B1613,inv!$T$1:$T$1200,$A1613,inv!$U$1:$U$1200,'DIAS DE INVENTARIO TAT'!J$1)</f>
        <v>0</v>
      </c>
      <c r="K1613">
        <f>+SUMIFS(inv!$D$1:$D$1200,inv!$A$1:$A$1200,$B1613,inv!$T$1:$T$1200,$A1613,inv!$U$1:$U$1200,'DIAS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+SUMIFS(inv!$D$1:$D$1200,inv!$A$1:$A$1200,$B1614,inv!$T$1:$T$1200,$A1614,inv!$U$1:$U$1200,'DIAS DE INVENTARIO TAT'!E$1)</f>
        <v>0</v>
      </c>
      <c r="F1614">
        <f>+SUMIFS(inv!$D$1:$D$1200,inv!$A$1:$A$1200,$B1614,inv!$T$1:$T$1200,$A1614,inv!$U$1:$U$1200,'DIAS DE INVENTARIO TAT'!F$1)</f>
        <v>0</v>
      </c>
      <c r="G1614">
        <f>+SUMIFS(inv!$D$1:$D$1200,inv!$A$1:$A$1200,$B1614,inv!$T$1:$T$1200,$A1614,inv!$U$1:$U$1200,'DIAS DE INVENTARIO TAT'!G$1)</f>
        <v>0</v>
      </c>
      <c r="H1614">
        <f>+SUMIFS(inv!$D$1:$D$1200,inv!$A$1:$A$1200,$B1614,inv!$T$1:$T$1200,$A1614,inv!$U$1:$U$1200,'DIAS DE INVENTARIO TAT'!H$1)</f>
        <v>0</v>
      </c>
      <c r="I1614">
        <f>+SUMIFS(inv!$D$1:$D$1200,inv!$A$1:$A$1200,$B1614,inv!$T$1:$T$1200,$A1614,inv!$U$1:$U$1200,'DIAS DE INVENTARIO TAT'!I$1)</f>
        <v>0</v>
      </c>
      <c r="J1614">
        <f>+SUMIFS(inv!$D$1:$D$1200,inv!$A$1:$A$1200,$B1614,inv!$T$1:$T$1200,$A1614,inv!$U$1:$U$1200,'DIAS DE INVENTARIO TAT'!J$1)</f>
        <v>0</v>
      </c>
      <c r="K1614">
        <f>+SUMIFS(inv!$D$1:$D$1200,inv!$A$1:$A$1200,$B1614,inv!$T$1:$T$1200,$A1614,inv!$U$1:$U$1200,'DIAS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+SUMIFS(inv!$D$1:$D$1200,inv!$A$1:$A$1200,$B1615,inv!$T$1:$T$1200,$A1615,inv!$U$1:$U$1200,'DIAS DE INVENTARIO TAT'!E$1)</f>
        <v>0</v>
      </c>
      <c r="F1615">
        <f>+SUMIFS(inv!$D$1:$D$1200,inv!$A$1:$A$1200,$B1615,inv!$T$1:$T$1200,$A1615,inv!$U$1:$U$1200,'DIAS DE INVENTARIO TAT'!F$1)</f>
        <v>0</v>
      </c>
      <c r="G1615">
        <f>+SUMIFS(inv!$D$1:$D$1200,inv!$A$1:$A$1200,$B1615,inv!$T$1:$T$1200,$A1615,inv!$U$1:$U$1200,'DIAS DE INVENTARIO TAT'!G$1)</f>
        <v>0</v>
      </c>
      <c r="H1615">
        <f>+SUMIFS(inv!$D$1:$D$1200,inv!$A$1:$A$1200,$B1615,inv!$T$1:$T$1200,$A1615,inv!$U$1:$U$1200,'DIAS DE INVENTARIO TAT'!H$1)</f>
        <v>0</v>
      </c>
      <c r="I1615">
        <f>+SUMIFS(inv!$D$1:$D$1200,inv!$A$1:$A$1200,$B1615,inv!$T$1:$T$1200,$A1615,inv!$U$1:$U$1200,'DIAS DE INVENTARIO TAT'!I$1)</f>
        <v>0</v>
      </c>
      <c r="J1615">
        <f>+SUMIFS(inv!$D$1:$D$1200,inv!$A$1:$A$1200,$B1615,inv!$T$1:$T$1200,$A1615,inv!$U$1:$U$1200,'DIAS DE INVENTARIO TAT'!J$1)</f>
        <v>0</v>
      </c>
      <c r="K1615">
        <f>+SUMIFS(inv!$D$1:$D$1200,inv!$A$1:$A$1200,$B1615,inv!$T$1:$T$1200,$A1615,inv!$U$1:$U$1200,'DIAS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+SUMIFS(inv!$D$1:$D$1200,inv!$A$1:$A$1200,$B1616,inv!$T$1:$T$1200,$A1616,inv!$U$1:$U$1200,'DIAS DE INVENTARIO TAT'!E$1)</f>
        <v>0</v>
      </c>
      <c r="F1616">
        <f>+SUMIFS(inv!$D$1:$D$1200,inv!$A$1:$A$1200,$B1616,inv!$T$1:$T$1200,$A1616,inv!$U$1:$U$1200,'DIAS DE INVENTARIO TAT'!F$1)</f>
        <v>0</v>
      </c>
      <c r="G1616">
        <f>+SUMIFS(inv!$D$1:$D$1200,inv!$A$1:$A$1200,$B1616,inv!$T$1:$T$1200,$A1616,inv!$U$1:$U$1200,'DIAS DE INVENTARIO TAT'!G$1)</f>
        <v>0</v>
      </c>
      <c r="H1616">
        <f>+SUMIFS(inv!$D$1:$D$1200,inv!$A$1:$A$1200,$B1616,inv!$T$1:$T$1200,$A1616,inv!$U$1:$U$1200,'DIAS DE INVENTARIO TAT'!H$1)</f>
        <v>0</v>
      </c>
      <c r="I1616">
        <f>+SUMIFS(inv!$D$1:$D$1200,inv!$A$1:$A$1200,$B1616,inv!$T$1:$T$1200,$A1616,inv!$U$1:$U$1200,'DIAS DE INVENTARIO TAT'!I$1)</f>
        <v>0</v>
      </c>
      <c r="J1616">
        <f>+SUMIFS(inv!$D$1:$D$1200,inv!$A$1:$A$1200,$B1616,inv!$T$1:$T$1200,$A1616,inv!$U$1:$U$1200,'DIAS DE INVENTARIO TAT'!J$1)</f>
        <v>0</v>
      </c>
      <c r="K1616">
        <f>+SUMIFS(inv!$D$1:$D$1200,inv!$A$1:$A$1200,$B1616,inv!$T$1:$T$1200,$A1616,inv!$U$1:$U$1200,'DIAS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+SUMIFS(inv!$D$1:$D$1200,inv!$A$1:$A$1200,$B1617,inv!$T$1:$T$1200,$A1617,inv!$U$1:$U$1200,'DIAS DE INVENTARIO TAT'!E$1)</f>
        <v>0</v>
      </c>
      <c r="F1617">
        <f>+SUMIFS(inv!$D$1:$D$1200,inv!$A$1:$A$1200,$B1617,inv!$T$1:$T$1200,$A1617,inv!$U$1:$U$1200,'DIAS DE INVENTARIO TAT'!F$1)</f>
        <v>0</v>
      </c>
      <c r="G1617">
        <f>+SUMIFS(inv!$D$1:$D$1200,inv!$A$1:$A$1200,$B1617,inv!$T$1:$T$1200,$A1617,inv!$U$1:$U$1200,'DIAS DE INVENTARIO TAT'!G$1)</f>
        <v>0</v>
      </c>
      <c r="H1617">
        <f>+SUMIFS(inv!$D$1:$D$1200,inv!$A$1:$A$1200,$B1617,inv!$T$1:$T$1200,$A1617,inv!$U$1:$U$1200,'DIAS DE INVENTARIO TAT'!H$1)</f>
        <v>0</v>
      </c>
      <c r="I1617">
        <f>+SUMIFS(inv!$D$1:$D$1200,inv!$A$1:$A$1200,$B1617,inv!$T$1:$T$1200,$A1617,inv!$U$1:$U$1200,'DIAS DE INVENTARIO TAT'!I$1)</f>
        <v>0</v>
      </c>
      <c r="J1617">
        <f>+SUMIFS(inv!$D$1:$D$1200,inv!$A$1:$A$1200,$B1617,inv!$T$1:$T$1200,$A1617,inv!$U$1:$U$1200,'DIAS DE INVENTARIO TAT'!J$1)</f>
        <v>0</v>
      </c>
      <c r="K1617">
        <f>+SUMIFS(inv!$D$1:$D$1200,inv!$A$1:$A$1200,$B1617,inv!$T$1:$T$1200,$A1617,inv!$U$1:$U$1200,'DIAS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+SUMIFS(inv!$D$1:$D$1200,inv!$A$1:$A$1200,$B1618,inv!$T$1:$T$1200,$A1618,inv!$U$1:$U$1200,'DIAS DE INVENTARIO TAT'!E$1)</f>
        <v>0</v>
      </c>
      <c r="F1618">
        <f>+SUMIFS(inv!$D$1:$D$1200,inv!$A$1:$A$1200,$B1618,inv!$T$1:$T$1200,$A1618,inv!$U$1:$U$1200,'DIAS DE INVENTARIO TAT'!F$1)</f>
        <v>0</v>
      </c>
      <c r="G1618">
        <f>+SUMIFS(inv!$D$1:$D$1200,inv!$A$1:$A$1200,$B1618,inv!$T$1:$T$1200,$A1618,inv!$U$1:$U$1200,'DIAS DE INVENTARIO TAT'!G$1)</f>
        <v>0</v>
      </c>
      <c r="H1618">
        <f>+SUMIFS(inv!$D$1:$D$1200,inv!$A$1:$A$1200,$B1618,inv!$T$1:$T$1200,$A1618,inv!$U$1:$U$1200,'DIAS DE INVENTARIO TAT'!H$1)</f>
        <v>0</v>
      </c>
      <c r="I1618">
        <f>+SUMIFS(inv!$D$1:$D$1200,inv!$A$1:$A$1200,$B1618,inv!$T$1:$T$1200,$A1618,inv!$U$1:$U$1200,'DIAS DE INVENTARIO TAT'!I$1)</f>
        <v>0</v>
      </c>
      <c r="J1618">
        <f>+SUMIFS(inv!$D$1:$D$1200,inv!$A$1:$A$1200,$B1618,inv!$T$1:$T$1200,$A1618,inv!$U$1:$U$1200,'DIAS DE INVENTARIO TAT'!J$1)</f>
        <v>0</v>
      </c>
      <c r="K1618">
        <f>+SUMIFS(inv!$D$1:$D$1200,inv!$A$1:$A$1200,$B1618,inv!$T$1:$T$1200,$A1618,inv!$U$1:$U$1200,'DIAS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+SUMIFS(inv!$D$1:$D$1200,inv!$A$1:$A$1200,$B1619,inv!$T$1:$T$1200,$A1619,inv!$U$1:$U$1200,'DIAS DE INVENTARIO TAT'!E$1)</f>
        <v>0</v>
      </c>
      <c r="F1619">
        <f>+SUMIFS(inv!$D$1:$D$1200,inv!$A$1:$A$1200,$B1619,inv!$T$1:$T$1200,$A1619,inv!$U$1:$U$1200,'DIAS DE INVENTARIO TAT'!F$1)</f>
        <v>0</v>
      </c>
      <c r="G1619">
        <f>+SUMIFS(inv!$D$1:$D$1200,inv!$A$1:$A$1200,$B1619,inv!$T$1:$T$1200,$A1619,inv!$U$1:$U$1200,'DIAS DE INVENTARIO TAT'!G$1)</f>
        <v>0</v>
      </c>
      <c r="H1619">
        <f>+SUMIFS(inv!$D$1:$D$1200,inv!$A$1:$A$1200,$B1619,inv!$T$1:$T$1200,$A1619,inv!$U$1:$U$1200,'DIAS DE INVENTARIO TAT'!H$1)</f>
        <v>0</v>
      </c>
      <c r="I1619">
        <f>+SUMIFS(inv!$D$1:$D$1200,inv!$A$1:$A$1200,$B1619,inv!$T$1:$T$1200,$A1619,inv!$U$1:$U$1200,'DIAS DE INVENTARIO TAT'!I$1)</f>
        <v>0</v>
      </c>
      <c r="J1619">
        <f>+SUMIFS(inv!$D$1:$D$1200,inv!$A$1:$A$1200,$B1619,inv!$T$1:$T$1200,$A1619,inv!$U$1:$U$1200,'DIAS DE INVENTARIO TAT'!J$1)</f>
        <v>0</v>
      </c>
      <c r="K1619">
        <f>+SUMIFS(inv!$D$1:$D$1200,inv!$A$1:$A$1200,$B1619,inv!$T$1:$T$1200,$A1619,inv!$U$1:$U$1200,'DIAS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+SUMIFS(inv!$D$1:$D$1200,inv!$A$1:$A$1200,$B1620,inv!$T$1:$T$1200,$A1620,inv!$U$1:$U$1200,'DIAS DE INVENTARIO TAT'!E$1)</f>
        <v>0</v>
      </c>
      <c r="F1620">
        <f>+SUMIFS(inv!$D$1:$D$1200,inv!$A$1:$A$1200,$B1620,inv!$T$1:$T$1200,$A1620,inv!$U$1:$U$1200,'DIAS DE INVENTARIO TAT'!F$1)</f>
        <v>0</v>
      </c>
      <c r="G1620">
        <f>+SUMIFS(inv!$D$1:$D$1200,inv!$A$1:$A$1200,$B1620,inv!$T$1:$T$1200,$A1620,inv!$U$1:$U$1200,'DIAS DE INVENTARIO TAT'!G$1)</f>
        <v>0</v>
      </c>
      <c r="H1620">
        <f>+SUMIFS(inv!$D$1:$D$1200,inv!$A$1:$A$1200,$B1620,inv!$T$1:$T$1200,$A1620,inv!$U$1:$U$1200,'DIAS DE INVENTARIO TAT'!H$1)</f>
        <v>0</v>
      </c>
      <c r="I1620">
        <f>+SUMIFS(inv!$D$1:$D$1200,inv!$A$1:$A$1200,$B1620,inv!$T$1:$T$1200,$A1620,inv!$U$1:$U$1200,'DIAS DE INVENTARIO TAT'!I$1)</f>
        <v>0</v>
      </c>
      <c r="J1620">
        <f>+SUMIFS(inv!$D$1:$D$1200,inv!$A$1:$A$1200,$B1620,inv!$T$1:$T$1200,$A1620,inv!$U$1:$U$1200,'DIAS DE INVENTARIO TAT'!J$1)</f>
        <v>0</v>
      </c>
      <c r="K1620">
        <f>+SUMIFS(inv!$D$1:$D$1200,inv!$A$1:$A$1200,$B1620,inv!$T$1:$T$1200,$A1620,inv!$U$1:$U$1200,'DIAS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+SUMIFS(inv!$D$1:$D$1200,inv!$A$1:$A$1200,$B1621,inv!$T$1:$T$1200,$A1621,inv!$U$1:$U$1200,'DIAS DE INVENTARIO TAT'!E$1)</f>
        <v>0</v>
      </c>
      <c r="F1621">
        <f>+SUMIFS(inv!$D$1:$D$1200,inv!$A$1:$A$1200,$B1621,inv!$T$1:$T$1200,$A1621,inv!$U$1:$U$1200,'DIAS DE INVENTARIO TAT'!F$1)</f>
        <v>0</v>
      </c>
      <c r="G1621">
        <f>+SUMIFS(inv!$D$1:$D$1200,inv!$A$1:$A$1200,$B1621,inv!$T$1:$T$1200,$A1621,inv!$U$1:$U$1200,'DIAS DE INVENTARIO TAT'!G$1)</f>
        <v>0</v>
      </c>
      <c r="H1621">
        <f>+SUMIFS(inv!$D$1:$D$1200,inv!$A$1:$A$1200,$B1621,inv!$T$1:$T$1200,$A1621,inv!$U$1:$U$1200,'DIAS DE INVENTARIO TAT'!H$1)</f>
        <v>0</v>
      </c>
      <c r="I1621">
        <f>+SUMIFS(inv!$D$1:$D$1200,inv!$A$1:$A$1200,$B1621,inv!$T$1:$T$1200,$A1621,inv!$U$1:$U$1200,'DIAS DE INVENTARIO TAT'!I$1)</f>
        <v>0</v>
      </c>
      <c r="J1621">
        <f>+SUMIFS(inv!$D$1:$D$1200,inv!$A$1:$A$1200,$B1621,inv!$T$1:$T$1200,$A1621,inv!$U$1:$U$1200,'DIAS DE INVENTARIO TAT'!J$1)</f>
        <v>0</v>
      </c>
      <c r="K1621">
        <f>+SUMIFS(inv!$D$1:$D$1200,inv!$A$1:$A$1200,$B1621,inv!$T$1:$T$1200,$A1621,inv!$U$1:$U$1200,'DIAS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+SUMIFS(inv!$D$1:$D$1200,inv!$A$1:$A$1200,$B1622,inv!$T$1:$T$1200,$A1622,inv!$U$1:$U$1200,'DIAS DE INVENTARIO TAT'!E$1)</f>
        <v>0</v>
      </c>
      <c r="F1622">
        <f>+SUMIFS(inv!$D$1:$D$1200,inv!$A$1:$A$1200,$B1622,inv!$T$1:$T$1200,$A1622,inv!$U$1:$U$1200,'DIAS DE INVENTARIO TAT'!F$1)</f>
        <v>0</v>
      </c>
      <c r="G1622">
        <f>+SUMIFS(inv!$D$1:$D$1200,inv!$A$1:$A$1200,$B1622,inv!$T$1:$T$1200,$A1622,inv!$U$1:$U$1200,'DIAS DE INVENTARIO TAT'!G$1)</f>
        <v>0</v>
      </c>
      <c r="H1622">
        <f>+SUMIFS(inv!$D$1:$D$1200,inv!$A$1:$A$1200,$B1622,inv!$T$1:$T$1200,$A1622,inv!$U$1:$U$1200,'DIAS DE INVENTARIO TAT'!H$1)</f>
        <v>0</v>
      </c>
      <c r="I1622">
        <f>+SUMIFS(inv!$D$1:$D$1200,inv!$A$1:$A$1200,$B1622,inv!$T$1:$T$1200,$A1622,inv!$U$1:$U$1200,'DIAS DE INVENTARIO TAT'!I$1)</f>
        <v>0</v>
      </c>
      <c r="J1622">
        <f>+SUMIFS(inv!$D$1:$D$1200,inv!$A$1:$A$1200,$B1622,inv!$T$1:$T$1200,$A1622,inv!$U$1:$U$1200,'DIAS DE INVENTARIO TAT'!J$1)</f>
        <v>0</v>
      </c>
      <c r="K1622">
        <f>+SUMIFS(inv!$D$1:$D$1200,inv!$A$1:$A$1200,$B1622,inv!$T$1:$T$1200,$A1622,inv!$U$1:$U$1200,'DIAS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+SUMIFS(inv!$D$1:$D$1200,inv!$A$1:$A$1200,$B1623,inv!$T$1:$T$1200,$A1623,inv!$U$1:$U$1200,'DIAS DE INVENTARIO TAT'!E$1)</f>
        <v>0</v>
      </c>
      <c r="F1623">
        <f>+SUMIFS(inv!$D$1:$D$1200,inv!$A$1:$A$1200,$B1623,inv!$T$1:$T$1200,$A1623,inv!$U$1:$U$1200,'DIAS DE INVENTARIO TAT'!F$1)</f>
        <v>0</v>
      </c>
      <c r="G1623">
        <f>+SUMIFS(inv!$D$1:$D$1200,inv!$A$1:$A$1200,$B1623,inv!$T$1:$T$1200,$A1623,inv!$U$1:$U$1200,'DIAS DE INVENTARIO TAT'!G$1)</f>
        <v>0</v>
      </c>
      <c r="H1623">
        <f>+SUMIFS(inv!$D$1:$D$1200,inv!$A$1:$A$1200,$B1623,inv!$T$1:$T$1200,$A1623,inv!$U$1:$U$1200,'DIAS DE INVENTARIO TAT'!H$1)</f>
        <v>0</v>
      </c>
      <c r="I1623">
        <f>+SUMIFS(inv!$D$1:$D$1200,inv!$A$1:$A$1200,$B1623,inv!$T$1:$T$1200,$A1623,inv!$U$1:$U$1200,'DIAS DE INVENTARIO TAT'!I$1)</f>
        <v>0</v>
      </c>
      <c r="J1623">
        <f>+SUMIFS(inv!$D$1:$D$1200,inv!$A$1:$A$1200,$B1623,inv!$T$1:$T$1200,$A1623,inv!$U$1:$U$1200,'DIAS DE INVENTARIO TAT'!J$1)</f>
        <v>0</v>
      </c>
      <c r="K1623">
        <f>+SUMIFS(inv!$D$1:$D$1200,inv!$A$1:$A$1200,$B1623,inv!$T$1:$T$1200,$A1623,inv!$U$1:$U$1200,'DIAS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+SUMIFS(inv!$D$1:$D$1200,inv!$A$1:$A$1200,$B1624,inv!$T$1:$T$1200,$A1624,inv!$U$1:$U$1200,'DIAS DE INVENTARIO TAT'!E$1)</f>
        <v>0</v>
      </c>
      <c r="F1624">
        <f>+SUMIFS(inv!$D$1:$D$1200,inv!$A$1:$A$1200,$B1624,inv!$T$1:$T$1200,$A1624,inv!$U$1:$U$1200,'DIAS DE INVENTARIO TAT'!F$1)</f>
        <v>0</v>
      </c>
      <c r="G1624">
        <f>+SUMIFS(inv!$D$1:$D$1200,inv!$A$1:$A$1200,$B1624,inv!$T$1:$T$1200,$A1624,inv!$U$1:$U$1200,'DIAS DE INVENTARIO TAT'!G$1)</f>
        <v>0</v>
      </c>
      <c r="H1624">
        <f>+SUMIFS(inv!$D$1:$D$1200,inv!$A$1:$A$1200,$B1624,inv!$T$1:$T$1200,$A1624,inv!$U$1:$U$1200,'DIAS DE INVENTARIO TAT'!H$1)</f>
        <v>0</v>
      </c>
      <c r="I1624">
        <f>+SUMIFS(inv!$D$1:$D$1200,inv!$A$1:$A$1200,$B1624,inv!$T$1:$T$1200,$A1624,inv!$U$1:$U$1200,'DIAS DE INVENTARIO TAT'!I$1)</f>
        <v>0</v>
      </c>
      <c r="J1624">
        <f>+SUMIFS(inv!$D$1:$D$1200,inv!$A$1:$A$1200,$B1624,inv!$T$1:$T$1200,$A1624,inv!$U$1:$U$1200,'DIAS DE INVENTARIO TAT'!J$1)</f>
        <v>0</v>
      </c>
      <c r="K1624">
        <f>+SUMIFS(inv!$D$1:$D$1200,inv!$A$1:$A$1200,$B1624,inv!$T$1:$T$1200,$A1624,inv!$U$1:$U$1200,'DIAS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+SUMIFS(inv!$D$1:$D$1200,inv!$A$1:$A$1200,$B1625,inv!$T$1:$T$1200,$A1625,inv!$U$1:$U$1200,'DIAS DE INVENTARIO TAT'!E$1)</f>
        <v>0</v>
      </c>
      <c r="F1625">
        <f>+SUMIFS(inv!$D$1:$D$1200,inv!$A$1:$A$1200,$B1625,inv!$T$1:$T$1200,$A1625,inv!$U$1:$U$1200,'DIAS DE INVENTARIO TAT'!F$1)</f>
        <v>0</v>
      </c>
      <c r="G1625">
        <f>+SUMIFS(inv!$D$1:$D$1200,inv!$A$1:$A$1200,$B1625,inv!$T$1:$T$1200,$A1625,inv!$U$1:$U$1200,'DIAS DE INVENTARIO TAT'!G$1)</f>
        <v>0</v>
      </c>
      <c r="H1625">
        <f>+SUMIFS(inv!$D$1:$D$1200,inv!$A$1:$A$1200,$B1625,inv!$T$1:$T$1200,$A1625,inv!$U$1:$U$1200,'DIAS DE INVENTARIO TAT'!H$1)</f>
        <v>0</v>
      </c>
      <c r="I1625">
        <f>+SUMIFS(inv!$D$1:$D$1200,inv!$A$1:$A$1200,$B1625,inv!$T$1:$T$1200,$A1625,inv!$U$1:$U$1200,'DIAS DE INVENTARIO TAT'!I$1)</f>
        <v>0</v>
      </c>
      <c r="J1625">
        <f>+SUMIFS(inv!$D$1:$D$1200,inv!$A$1:$A$1200,$B1625,inv!$T$1:$T$1200,$A1625,inv!$U$1:$U$1200,'DIAS DE INVENTARIO TAT'!J$1)</f>
        <v>0</v>
      </c>
      <c r="K1625">
        <f>+SUMIFS(inv!$D$1:$D$1200,inv!$A$1:$A$1200,$B1625,inv!$T$1:$T$1200,$A1625,inv!$U$1:$U$1200,'DIAS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+SUMIFS(inv!$D$1:$D$1200,inv!$A$1:$A$1200,$B1626,inv!$T$1:$T$1200,$A1626,inv!$U$1:$U$1200,'DIAS DE INVENTARIO TAT'!E$1)</f>
        <v>0</v>
      </c>
      <c r="F1626">
        <f>+SUMIFS(inv!$D$1:$D$1200,inv!$A$1:$A$1200,$B1626,inv!$T$1:$T$1200,$A1626,inv!$U$1:$U$1200,'DIAS DE INVENTARIO TAT'!F$1)</f>
        <v>0</v>
      </c>
      <c r="G1626">
        <f>+SUMIFS(inv!$D$1:$D$1200,inv!$A$1:$A$1200,$B1626,inv!$T$1:$T$1200,$A1626,inv!$U$1:$U$1200,'DIAS DE INVENTARIO TAT'!G$1)</f>
        <v>0</v>
      </c>
      <c r="H1626">
        <f>+SUMIFS(inv!$D$1:$D$1200,inv!$A$1:$A$1200,$B1626,inv!$T$1:$T$1200,$A1626,inv!$U$1:$U$1200,'DIAS DE INVENTARIO TAT'!H$1)</f>
        <v>0</v>
      </c>
      <c r="I1626">
        <f>+SUMIFS(inv!$D$1:$D$1200,inv!$A$1:$A$1200,$B1626,inv!$T$1:$T$1200,$A1626,inv!$U$1:$U$1200,'DIAS DE INVENTARIO TAT'!I$1)</f>
        <v>0</v>
      </c>
      <c r="J1626">
        <f>+SUMIFS(inv!$D$1:$D$1200,inv!$A$1:$A$1200,$B1626,inv!$T$1:$T$1200,$A1626,inv!$U$1:$U$1200,'DIAS DE INVENTARIO TAT'!J$1)</f>
        <v>0</v>
      </c>
      <c r="K1626">
        <f>+SUMIFS(inv!$D$1:$D$1200,inv!$A$1:$A$1200,$B1626,inv!$T$1:$T$1200,$A1626,inv!$U$1:$U$1200,'DIAS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+SUMIFS(inv!$D$1:$D$1200,inv!$A$1:$A$1200,$B1627,inv!$T$1:$T$1200,$A1627,inv!$U$1:$U$1200,'DIAS DE INVENTARIO TAT'!E$1)</f>
        <v>0</v>
      </c>
      <c r="F1627">
        <f>+SUMIFS(inv!$D$1:$D$1200,inv!$A$1:$A$1200,$B1627,inv!$T$1:$T$1200,$A1627,inv!$U$1:$U$1200,'DIAS DE INVENTARIO TAT'!F$1)</f>
        <v>0</v>
      </c>
      <c r="G1627">
        <f>+SUMIFS(inv!$D$1:$D$1200,inv!$A$1:$A$1200,$B1627,inv!$T$1:$T$1200,$A1627,inv!$U$1:$U$1200,'DIAS DE INVENTARIO TAT'!G$1)</f>
        <v>0</v>
      </c>
      <c r="H1627">
        <f>+SUMIFS(inv!$D$1:$D$1200,inv!$A$1:$A$1200,$B1627,inv!$T$1:$T$1200,$A1627,inv!$U$1:$U$1200,'DIAS DE INVENTARIO TAT'!H$1)</f>
        <v>0</v>
      </c>
      <c r="I1627">
        <f>+SUMIFS(inv!$D$1:$D$1200,inv!$A$1:$A$1200,$B1627,inv!$T$1:$T$1200,$A1627,inv!$U$1:$U$1200,'DIAS DE INVENTARIO TAT'!I$1)</f>
        <v>0</v>
      </c>
      <c r="J1627">
        <f>+SUMIFS(inv!$D$1:$D$1200,inv!$A$1:$A$1200,$B1627,inv!$T$1:$T$1200,$A1627,inv!$U$1:$U$1200,'DIAS DE INVENTARIO TAT'!J$1)</f>
        <v>0</v>
      </c>
      <c r="K1627">
        <f>+SUMIFS(inv!$D$1:$D$1200,inv!$A$1:$A$1200,$B1627,inv!$T$1:$T$1200,$A1627,inv!$U$1:$U$1200,'DIAS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+SUMIFS(inv!$D$1:$D$1200,inv!$A$1:$A$1200,$B1628,inv!$T$1:$T$1200,$A1628,inv!$U$1:$U$1200,'DIAS DE INVENTARIO TAT'!E$1)</f>
        <v>0</v>
      </c>
      <c r="F1628">
        <f>+SUMIFS(inv!$D$1:$D$1200,inv!$A$1:$A$1200,$B1628,inv!$T$1:$T$1200,$A1628,inv!$U$1:$U$1200,'DIAS DE INVENTARIO TAT'!F$1)</f>
        <v>0</v>
      </c>
      <c r="G1628">
        <f>+SUMIFS(inv!$D$1:$D$1200,inv!$A$1:$A$1200,$B1628,inv!$T$1:$T$1200,$A1628,inv!$U$1:$U$1200,'DIAS DE INVENTARIO TAT'!G$1)</f>
        <v>0</v>
      </c>
      <c r="H1628">
        <f>+SUMIFS(inv!$D$1:$D$1200,inv!$A$1:$A$1200,$B1628,inv!$T$1:$T$1200,$A1628,inv!$U$1:$U$1200,'DIAS DE INVENTARIO TAT'!H$1)</f>
        <v>0</v>
      </c>
      <c r="I1628">
        <f>+SUMIFS(inv!$D$1:$D$1200,inv!$A$1:$A$1200,$B1628,inv!$T$1:$T$1200,$A1628,inv!$U$1:$U$1200,'DIAS DE INVENTARIO TAT'!I$1)</f>
        <v>0</v>
      </c>
      <c r="J1628">
        <f>+SUMIFS(inv!$D$1:$D$1200,inv!$A$1:$A$1200,$B1628,inv!$T$1:$T$1200,$A1628,inv!$U$1:$U$1200,'DIAS DE INVENTARIO TAT'!J$1)</f>
        <v>0</v>
      </c>
      <c r="K1628">
        <f>+SUMIFS(inv!$D$1:$D$1200,inv!$A$1:$A$1200,$B1628,inv!$T$1:$T$1200,$A1628,inv!$U$1:$U$1200,'DIAS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+SUMIFS(inv!$D$1:$D$1200,inv!$A$1:$A$1200,$B1629,inv!$T$1:$T$1200,$A1629,inv!$U$1:$U$1200,'DIAS DE INVENTARIO TAT'!E$1)</f>
        <v>0</v>
      </c>
      <c r="F1629">
        <f>+SUMIFS(inv!$D$1:$D$1200,inv!$A$1:$A$1200,$B1629,inv!$T$1:$T$1200,$A1629,inv!$U$1:$U$1200,'DIAS DE INVENTARIO TAT'!F$1)</f>
        <v>0</v>
      </c>
      <c r="G1629">
        <f>+SUMIFS(inv!$D$1:$D$1200,inv!$A$1:$A$1200,$B1629,inv!$T$1:$T$1200,$A1629,inv!$U$1:$U$1200,'DIAS DE INVENTARIO TAT'!G$1)</f>
        <v>0</v>
      </c>
      <c r="H1629">
        <f>+SUMIFS(inv!$D$1:$D$1200,inv!$A$1:$A$1200,$B1629,inv!$T$1:$T$1200,$A1629,inv!$U$1:$U$1200,'DIAS DE INVENTARIO TAT'!H$1)</f>
        <v>0</v>
      </c>
      <c r="I1629">
        <f>+SUMIFS(inv!$D$1:$D$1200,inv!$A$1:$A$1200,$B1629,inv!$T$1:$T$1200,$A1629,inv!$U$1:$U$1200,'DIAS DE INVENTARIO TAT'!I$1)</f>
        <v>0</v>
      </c>
      <c r="J1629">
        <f>+SUMIFS(inv!$D$1:$D$1200,inv!$A$1:$A$1200,$B1629,inv!$T$1:$T$1200,$A1629,inv!$U$1:$U$1200,'DIAS DE INVENTARIO TAT'!J$1)</f>
        <v>0</v>
      </c>
      <c r="K1629">
        <f>+SUMIFS(inv!$D$1:$D$1200,inv!$A$1:$A$1200,$B1629,inv!$T$1:$T$1200,$A1629,inv!$U$1:$U$1200,'DIAS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+SUMIFS(inv!$D$1:$D$1200,inv!$A$1:$A$1200,$B1630,inv!$T$1:$T$1200,$A1630,inv!$U$1:$U$1200,'DIAS DE INVENTARIO TAT'!E$1)</f>
        <v>0</v>
      </c>
      <c r="F1630">
        <f>+SUMIFS(inv!$D$1:$D$1200,inv!$A$1:$A$1200,$B1630,inv!$T$1:$T$1200,$A1630,inv!$U$1:$U$1200,'DIAS DE INVENTARIO TAT'!F$1)</f>
        <v>0</v>
      </c>
      <c r="G1630">
        <f>+SUMIFS(inv!$D$1:$D$1200,inv!$A$1:$A$1200,$B1630,inv!$T$1:$T$1200,$A1630,inv!$U$1:$U$1200,'DIAS DE INVENTARIO TAT'!G$1)</f>
        <v>0</v>
      </c>
      <c r="H1630">
        <f>+SUMIFS(inv!$D$1:$D$1200,inv!$A$1:$A$1200,$B1630,inv!$T$1:$T$1200,$A1630,inv!$U$1:$U$1200,'DIAS DE INVENTARIO TAT'!H$1)</f>
        <v>0</v>
      </c>
      <c r="I1630">
        <f>+SUMIFS(inv!$D$1:$D$1200,inv!$A$1:$A$1200,$B1630,inv!$T$1:$T$1200,$A1630,inv!$U$1:$U$1200,'DIAS DE INVENTARIO TAT'!I$1)</f>
        <v>0</v>
      </c>
      <c r="J1630">
        <f>+SUMIFS(inv!$D$1:$D$1200,inv!$A$1:$A$1200,$B1630,inv!$T$1:$T$1200,$A1630,inv!$U$1:$U$1200,'DIAS DE INVENTARIO TAT'!J$1)</f>
        <v>0</v>
      </c>
      <c r="K1630">
        <f>+SUMIFS(inv!$D$1:$D$1200,inv!$A$1:$A$1200,$B1630,inv!$T$1:$T$1200,$A1630,inv!$U$1:$U$1200,'DIAS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+SUMIFS(inv!$D$1:$D$1200,inv!$A$1:$A$1200,$B1631,inv!$T$1:$T$1200,$A1631,inv!$U$1:$U$1200,'DIAS DE INVENTARIO TAT'!E$1)</f>
        <v>0</v>
      </c>
      <c r="F1631">
        <f>+SUMIFS(inv!$D$1:$D$1200,inv!$A$1:$A$1200,$B1631,inv!$T$1:$T$1200,$A1631,inv!$U$1:$U$1200,'DIAS DE INVENTARIO TAT'!F$1)</f>
        <v>0</v>
      </c>
      <c r="G1631">
        <f>+SUMIFS(inv!$D$1:$D$1200,inv!$A$1:$A$1200,$B1631,inv!$T$1:$T$1200,$A1631,inv!$U$1:$U$1200,'DIAS DE INVENTARIO TAT'!G$1)</f>
        <v>0</v>
      </c>
      <c r="H1631">
        <f>+SUMIFS(inv!$D$1:$D$1200,inv!$A$1:$A$1200,$B1631,inv!$T$1:$T$1200,$A1631,inv!$U$1:$U$1200,'DIAS DE INVENTARIO TAT'!H$1)</f>
        <v>0</v>
      </c>
      <c r="I1631">
        <f>+SUMIFS(inv!$D$1:$D$1200,inv!$A$1:$A$1200,$B1631,inv!$T$1:$T$1200,$A1631,inv!$U$1:$U$1200,'DIAS DE INVENTARIO TAT'!I$1)</f>
        <v>0</v>
      </c>
      <c r="J1631">
        <f>+SUMIFS(inv!$D$1:$D$1200,inv!$A$1:$A$1200,$B1631,inv!$T$1:$T$1200,$A1631,inv!$U$1:$U$1200,'DIAS DE INVENTARIO TAT'!J$1)</f>
        <v>0</v>
      </c>
      <c r="K1631">
        <f>+SUMIFS(inv!$D$1:$D$1200,inv!$A$1:$A$1200,$B1631,inv!$T$1:$T$1200,$A1631,inv!$U$1:$U$1200,'DIAS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+SUMIFS(inv!$D$1:$D$1200,inv!$A$1:$A$1200,$B1632,inv!$T$1:$T$1200,$A1632,inv!$U$1:$U$1200,'DIAS DE INVENTARIO TAT'!E$1)</f>
        <v>0</v>
      </c>
      <c r="F1632">
        <f>+SUMIFS(inv!$D$1:$D$1200,inv!$A$1:$A$1200,$B1632,inv!$T$1:$T$1200,$A1632,inv!$U$1:$U$1200,'DIAS DE INVENTARIO TAT'!F$1)</f>
        <v>0</v>
      </c>
      <c r="G1632">
        <f>+SUMIFS(inv!$D$1:$D$1200,inv!$A$1:$A$1200,$B1632,inv!$T$1:$T$1200,$A1632,inv!$U$1:$U$1200,'DIAS DE INVENTARIO TAT'!G$1)</f>
        <v>0</v>
      </c>
      <c r="H1632">
        <f>+SUMIFS(inv!$D$1:$D$1200,inv!$A$1:$A$1200,$B1632,inv!$T$1:$T$1200,$A1632,inv!$U$1:$U$1200,'DIAS DE INVENTARIO TAT'!H$1)</f>
        <v>0</v>
      </c>
      <c r="I1632">
        <f>+SUMIFS(inv!$D$1:$D$1200,inv!$A$1:$A$1200,$B1632,inv!$T$1:$T$1200,$A1632,inv!$U$1:$U$1200,'DIAS DE INVENTARIO TAT'!I$1)</f>
        <v>0</v>
      </c>
      <c r="J1632">
        <f>+SUMIFS(inv!$D$1:$D$1200,inv!$A$1:$A$1200,$B1632,inv!$T$1:$T$1200,$A1632,inv!$U$1:$U$1200,'DIAS DE INVENTARIO TAT'!J$1)</f>
        <v>0</v>
      </c>
      <c r="K1632">
        <f>+SUMIFS(inv!$D$1:$D$1200,inv!$A$1:$A$1200,$B1632,inv!$T$1:$T$1200,$A1632,inv!$U$1:$U$1200,'DIAS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+SUMIFS(inv!$D$1:$D$1200,inv!$A$1:$A$1200,$B1633,inv!$T$1:$T$1200,$A1633,inv!$U$1:$U$1200,'DIAS DE INVENTARIO TAT'!E$1)</f>
        <v>0</v>
      </c>
      <c r="F1633">
        <f>+SUMIFS(inv!$D$1:$D$1200,inv!$A$1:$A$1200,$B1633,inv!$T$1:$T$1200,$A1633,inv!$U$1:$U$1200,'DIAS DE INVENTARIO TAT'!F$1)</f>
        <v>0</v>
      </c>
      <c r="G1633">
        <f>+SUMIFS(inv!$D$1:$D$1200,inv!$A$1:$A$1200,$B1633,inv!$T$1:$T$1200,$A1633,inv!$U$1:$U$1200,'DIAS DE INVENTARIO TAT'!G$1)</f>
        <v>0</v>
      </c>
      <c r="H1633">
        <f>+SUMIFS(inv!$D$1:$D$1200,inv!$A$1:$A$1200,$B1633,inv!$T$1:$T$1200,$A1633,inv!$U$1:$U$1200,'DIAS DE INVENTARIO TAT'!H$1)</f>
        <v>0</v>
      </c>
      <c r="I1633">
        <f>+SUMIFS(inv!$D$1:$D$1200,inv!$A$1:$A$1200,$B1633,inv!$T$1:$T$1200,$A1633,inv!$U$1:$U$1200,'DIAS DE INVENTARIO TAT'!I$1)</f>
        <v>0</v>
      </c>
      <c r="J1633">
        <f>+SUMIFS(inv!$D$1:$D$1200,inv!$A$1:$A$1200,$B1633,inv!$T$1:$T$1200,$A1633,inv!$U$1:$U$1200,'DIAS DE INVENTARIO TAT'!J$1)</f>
        <v>0</v>
      </c>
      <c r="K1633">
        <f>+SUMIFS(inv!$D$1:$D$1200,inv!$A$1:$A$1200,$B1633,inv!$T$1:$T$1200,$A1633,inv!$U$1:$U$1200,'DIAS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+SUMIFS(inv!$D$1:$D$1200,inv!$A$1:$A$1200,$B1634,inv!$T$1:$T$1200,$A1634,inv!$U$1:$U$1200,'DIAS DE INVENTARIO TAT'!E$1)</f>
        <v>0</v>
      </c>
      <c r="F1634">
        <f>+SUMIFS(inv!$D$1:$D$1200,inv!$A$1:$A$1200,$B1634,inv!$T$1:$T$1200,$A1634,inv!$U$1:$U$1200,'DIAS DE INVENTARIO TAT'!F$1)</f>
        <v>0</v>
      </c>
      <c r="G1634">
        <f>+SUMIFS(inv!$D$1:$D$1200,inv!$A$1:$A$1200,$B1634,inv!$T$1:$T$1200,$A1634,inv!$U$1:$U$1200,'DIAS DE INVENTARIO TAT'!G$1)</f>
        <v>0</v>
      </c>
      <c r="H1634">
        <f>+SUMIFS(inv!$D$1:$D$1200,inv!$A$1:$A$1200,$B1634,inv!$T$1:$T$1200,$A1634,inv!$U$1:$U$1200,'DIAS DE INVENTARIO TAT'!H$1)</f>
        <v>0</v>
      </c>
      <c r="I1634">
        <f>+SUMIFS(inv!$D$1:$D$1200,inv!$A$1:$A$1200,$B1634,inv!$T$1:$T$1200,$A1634,inv!$U$1:$U$1200,'DIAS DE INVENTARIO TAT'!I$1)</f>
        <v>0</v>
      </c>
      <c r="J1634">
        <f>+SUMIFS(inv!$D$1:$D$1200,inv!$A$1:$A$1200,$B1634,inv!$T$1:$T$1200,$A1634,inv!$U$1:$U$1200,'DIAS DE INVENTARIO TAT'!J$1)</f>
        <v>0</v>
      </c>
      <c r="K1634">
        <f>+SUMIFS(inv!$D$1:$D$1200,inv!$A$1:$A$1200,$B1634,inv!$T$1:$T$1200,$A1634,inv!$U$1:$U$1200,'DIAS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+SUMIFS(inv!$D$1:$D$1200,inv!$A$1:$A$1200,$B1635,inv!$T$1:$T$1200,$A1635,inv!$U$1:$U$1200,'DIAS DE INVENTARIO TAT'!E$1)</f>
        <v>0</v>
      </c>
      <c r="F1635">
        <f>+SUMIFS(inv!$D$1:$D$1200,inv!$A$1:$A$1200,$B1635,inv!$T$1:$T$1200,$A1635,inv!$U$1:$U$1200,'DIAS DE INVENTARIO TAT'!F$1)</f>
        <v>0</v>
      </c>
      <c r="G1635">
        <f>+SUMIFS(inv!$D$1:$D$1200,inv!$A$1:$A$1200,$B1635,inv!$T$1:$T$1200,$A1635,inv!$U$1:$U$1200,'DIAS DE INVENTARIO TAT'!G$1)</f>
        <v>0</v>
      </c>
      <c r="H1635">
        <f>+SUMIFS(inv!$D$1:$D$1200,inv!$A$1:$A$1200,$B1635,inv!$T$1:$T$1200,$A1635,inv!$U$1:$U$1200,'DIAS DE INVENTARIO TAT'!H$1)</f>
        <v>0</v>
      </c>
      <c r="I1635">
        <f>+SUMIFS(inv!$D$1:$D$1200,inv!$A$1:$A$1200,$B1635,inv!$T$1:$T$1200,$A1635,inv!$U$1:$U$1200,'DIAS DE INVENTARIO TAT'!I$1)</f>
        <v>0</v>
      </c>
      <c r="J1635">
        <f>+SUMIFS(inv!$D$1:$D$1200,inv!$A$1:$A$1200,$B1635,inv!$T$1:$T$1200,$A1635,inv!$U$1:$U$1200,'DIAS DE INVENTARIO TAT'!J$1)</f>
        <v>0</v>
      </c>
      <c r="K1635">
        <f>+SUMIFS(inv!$D$1:$D$1200,inv!$A$1:$A$1200,$B1635,inv!$T$1:$T$1200,$A1635,inv!$U$1:$U$1200,'DIAS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+SUMIFS(inv!$D$1:$D$1200,inv!$A$1:$A$1200,$B1636,inv!$T$1:$T$1200,$A1636,inv!$U$1:$U$1200,'DIAS DE INVENTARIO TAT'!E$1)</f>
        <v>0</v>
      </c>
      <c r="F1636">
        <f>+SUMIFS(inv!$D$1:$D$1200,inv!$A$1:$A$1200,$B1636,inv!$T$1:$T$1200,$A1636,inv!$U$1:$U$1200,'DIAS DE INVENTARIO TAT'!F$1)</f>
        <v>0</v>
      </c>
      <c r="G1636">
        <f>+SUMIFS(inv!$D$1:$D$1200,inv!$A$1:$A$1200,$B1636,inv!$T$1:$T$1200,$A1636,inv!$U$1:$U$1200,'DIAS DE INVENTARIO TAT'!G$1)</f>
        <v>0</v>
      </c>
      <c r="H1636">
        <f>+SUMIFS(inv!$D$1:$D$1200,inv!$A$1:$A$1200,$B1636,inv!$T$1:$T$1200,$A1636,inv!$U$1:$U$1200,'DIAS DE INVENTARIO TAT'!H$1)</f>
        <v>0</v>
      </c>
      <c r="I1636">
        <f>+SUMIFS(inv!$D$1:$D$1200,inv!$A$1:$A$1200,$B1636,inv!$T$1:$T$1200,$A1636,inv!$U$1:$U$1200,'DIAS DE INVENTARIO TAT'!I$1)</f>
        <v>0</v>
      </c>
      <c r="J1636">
        <f>+SUMIFS(inv!$D$1:$D$1200,inv!$A$1:$A$1200,$B1636,inv!$T$1:$T$1200,$A1636,inv!$U$1:$U$1200,'DIAS DE INVENTARIO TAT'!J$1)</f>
        <v>0</v>
      </c>
      <c r="K1636">
        <f>+SUMIFS(inv!$D$1:$D$1200,inv!$A$1:$A$1200,$B1636,inv!$T$1:$T$1200,$A1636,inv!$U$1:$U$1200,'DIAS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+SUMIFS(inv!$D$1:$D$1200,inv!$A$1:$A$1200,$B1637,inv!$T$1:$T$1200,$A1637,inv!$U$1:$U$1200,'DIAS DE INVENTARIO TAT'!E$1)</f>
        <v>0</v>
      </c>
      <c r="F1637">
        <f>+SUMIFS(inv!$D$1:$D$1200,inv!$A$1:$A$1200,$B1637,inv!$T$1:$T$1200,$A1637,inv!$U$1:$U$1200,'DIAS DE INVENTARIO TAT'!F$1)</f>
        <v>0</v>
      </c>
      <c r="G1637">
        <f>+SUMIFS(inv!$D$1:$D$1200,inv!$A$1:$A$1200,$B1637,inv!$T$1:$T$1200,$A1637,inv!$U$1:$U$1200,'DIAS DE INVENTARIO TAT'!G$1)</f>
        <v>0</v>
      </c>
      <c r="H1637">
        <f>+SUMIFS(inv!$D$1:$D$1200,inv!$A$1:$A$1200,$B1637,inv!$T$1:$T$1200,$A1637,inv!$U$1:$U$1200,'DIAS DE INVENTARIO TAT'!H$1)</f>
        <v>0</v>
      </c>
      <c r="I1637">
        <f>+SUMIFS(inv!$D$1:$D$1200,inv!$A$1:$A$1200,$B1637,inv!$T$1:$T$1200,$A1637,inv!$U$1:$U$1200,'DIAS DE INVENTARIO TAT'!I$1)</f>
        <v>0</v>
      </c>
      <c r="J1637">
        <f>+SUMIFS(inv!$D$1:$D$1200,inv!$A$1:$A$1200,$B1637,inv!$T$1:$T$1200,$A1637,inv!$U$1:$U$1200,'DIAS DE INVENTARIO TAT'!J$1)</f>
        <v>0</v>
      </c>
      <c r="K1637">
        <f>+SUMIFS(inv!$D$1:$D$1200,inv!$A$1:$A$1200,$B1637,inv!$T$1:$T$1200,$A1637,inv!$U$1:$U$1200,'DIAS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+SUMIFS(inv!$D$1:$D$1200,inv!$A$1:$A$1200,$B1638,inv!$T$1:$T$1200,$A1638,inv!$U$1:$U$1200,'DIAS DE INVENTARIO TAT'!E$1)</f>
        <v>0</v>
      </c>
      <c r="F1638">
        <f>+SUMIFS(inv!$D$1:$D$1200,inv!$A$1:$A$1200,$B1638,inv!$T$1:$T$1200,$A1638,inv!$U$1:$U$1200,'DIAS DE INVENTARIO TAT'!F$1)</f>
        <v>0</v>
      </c>
      <c r="G1638">
        <f>+SUMIFS(inv!$D$1:$D$1200,inv!$A$1:$A$1200,$B1638,inv!$T$1:$T$1200,$A1638,inv!$U$1:$U$1200,'DIAS DE INVENTARIO TAT'!G$1)</f>
        <v>0</v>
      </c>
      <c r="H1638">
        <f>+SUMIFS(inv!$D$1:$D$1200,inv!$A$1:$A$1200,$B1638,inv!$T$1:$T$1200,$A1638,inv!$U$1:$U$1200,'DIAS DE INVENTARIO TAT'!H$1)</f>
        <v>0</v>
      </c>
      <c r="I1638">
        <f>+SUMIFS(inv!$D$1:$D$1200,inv!$A$1:$A$1200,$B1638,inv!$T$1:$T$1200,$A1638,inv!$U$1:$U$1200,'DIAS DE INVENTARIO TAT'!I$1)</f>
        <v>0</v>
      </c>
      <c r="J1638">
        <f>+SUMIFS(inv!$D$1:$D$1200,inv!$A$1:$A$1200,$B1638,inv!$T$1:$T$1200,$A1638,inv!$U$1:$U$1200,'DIAS DE INVENTARIO TAT'!J$1)</f>
        <v>0</v>
      </c>
      <c r="K1638">
        <f>+SUMIFS(inv!$D$1:$D$1200,inv!$A$1:$A$1200,$B1638,inv!$T$1:$T$1200,$A1638,inv!$U$1:$U$1200,'DIAS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+SUMIFS(inv!$D$1:$D$1200,inv!$A$1:$A$1200,$B1639,inv!$T$1:$T$1200,$A1639,inv!$U$1:$U$1200,'DIAS DE INVENTARIO TAT'!E$1)</f>
        <v>0</v>
      </c>
      <c r="F1639">
        <f>+SUMIFS(inv!$D$1:$D$1200,inv!$A$1:$A$1200,$B1639,inv!$T$1:$T$1200,$A1639,inv!$U$1:$U$1200,'DIAS DE INVENTARIO TAT'!F$1)</f>
        <v>0</v>
      </c>
      <c r="G1639">
        <f>+SUMIFS(inv!$D$1:$D$1200,inv!$A$1:$A$1200,$B1639,inv!$T$1:$T$1200,$A1639,inv!$U$1:$U$1200,'DIAS DE INVENTARIO TAT'!G$1)</f>
        <v>0</v>
      </c>
      <c r="H1639">
        <f>+SUMIFS(inv!$D$1:$D$1200,inv!$A$1:$A$1200,$B1639,inv!$T$1:$T$1200,$A1639,inv!$U$1:$U$1200,'DIAS DE INVENTARIO TAT'!H$1)</f>
        <v>0</v>
      </c>
      <c r="I1639">
        <f>+SUMIFS(inv!$D$1:$D$1200,inv!$A$1:$A$1200,$B1639,inv!$T$1:$T$1200,$A1639,inv!$U$1:$U$1200,'DIAS DE INVENTARIO TAT'!I$1)</f>
        <v>0</v>
      </c>
      <c r="J1639">
        <f>+SUMIFS(inv!$D$1:$D$1200,inv!$A$1:$A$1200,$B1639,inv!$T$1:$T$1200,$A1639,inv!$U$1:$U$1200,'DIAS DE INVENTARIO TAT'!J$1)</f>
        <v>0</v>
      </c>
      <c r="K1639">
        <f>+SUMIFS(inv!$D$1:$D$1200,inv!$A$1:$A$1200,$B1639,inv!$T$1:$T$1200,$A1639,inv!$U$1:$U$1200,'DIAS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+SUMIFS(inv!$D$1:$D$1200,inv!$A$1:$A$1200,$B1640,inv!$T$1:$T$1200,$A1640,inv!$U$1:$U$1200,'DIAS DE INVENTARIO TAT'!E$1)</f>
        <v>0</v>
      </c>
      <c r="F1640">
        <f>+SUMIFS(inv!$D$1:$D$1200,inv!$A$1:$A$1200,$B1640,inv!$T$1:$T$1200,$A1640,inv!$U$1:$U$1200,'DIAS DE INVENTARIO TAT'!F$1)</f>
        <v>0</v>
      </c>
      <c r="G1640">
        <f>+SUMIFS(inv!$D$1:$D$1200,inv!$A$1:$A$1200,$B1640,inv!$T$1:$T$1200,$A1640,inv!$U$1:$U$1200,'DIAS DE INVENTARIO TAT'!G$1)</f>
        <v>0</v>
      </c>
      <c r="H1640">
        <f>+SUMIFS(inv!$D$1:$D$1200,inv!$A$1:$A$1200,$B1640,inv!$T$1:$T$1200,$A1640,inv!$U$1:$U$1200,'DIAS DE INVENTARIO TAT'!H$1)</f>
        <v>0</v>
      </c>
      <c r="I1640">
        <f>+SUMIFS(inv!$D$1:$D$1200,inv!$A$1:$A$1200,$B1640,inv!$T$1:$T$1200,$A1640,inv!$U$1:$U$1200,'DIAS DE INVENTARIO TAT'!I$1)</f>
        <v>0</v>
      </c>
      <c r="J1640">
        <f>+SUMIFS(inv!$D$1:$D$1200,inv!$A$1:$A$1200,$B1640,inv!$T$1:$T$1200,$A1640,inv!$U$1:$U$1200,'DIAS DE INVENTARIO TAT'!J$1)</f>
        <v>0</v>
      </c>
      <c r="K1640">
        <f>+SUMIFS(inv!$D$1:$D$1200,inv!$A$1:$A$1200,$B1640,inv!$T$1:$T$1200,$A1640,inv!$U$1:$U$1200,'DIAS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+SUMIFS(inv!$D$1:$D$1200,inv!$A$1:$A$1200,$B1641,inv!$T$1:$T$1200,$A1641,inv!$U$1:$U$1200,'DIAS DE INVENTARIO TAT'!E$1)</f>
        <v>0</v>
      </c>
      <c r="F1641">
        <f>+SUMIFS(inv!$D$1:$D$1200,inv!$A$1:$A$1200,$B1641,inv!$T$1:$T$1200,$A1641,inv!$U$1:$U$1200,'DIAS DE INVENTARIO TAT'!F$1)</f>
        <v>0</v>
      </c>
      <c r="G1641">
        <f>+SUMIFS(inv!$D$1:$D$1200,inv!$A$1:$A$1200,$B1641,inv!$T$1:$T$1200,$A1641,inv!$U$1:$U$1200,'DIAS DE INVENTARIO TAT'!G$1)</f>
        <v>0</v>
      </c>
      <c r="H1641">
        <f>+SUMIFS(inv!$D$1:$D$1200,inv!$A$1:$A$1200,$B1641,inv!$T$1:$T$1200,$A1641,inv!$U$1:$U$1200,'DIAS DE INVENTARIO TAT'!H$1)</f>
        <v>0</v>
      </c>
      <c r="I1641">
        <f>+SUMIFS(inv!$D$1:$D$1200,inv!$A$1:$A$1200,$B1641,inv!$T$1:$T$1200,$A1641,inv!$U$1:$U$1200,'DIAS DE INVENTARIO TAT'!I$1)</f>
        <v>0</v>
      </c>
      <c r="J1641">
        <f>+SUMIFS(inv!$D$1:$D$1200,inv!$A$1:$A$1200,$B1641,inv!$T$1:$T$1200,$A1641,inv!$U$1:$U$1200,'DIAS DE INVENTARIO TAT'!J$1)</f>
        <v>0</v>
      </c>
      <c r="K1641">
        <f>+SUMIFS(inv!$D$1:$D$1200,inv!$A$1:$A$1200,$B1641,inv!$T$1:$T$1200,$A1641,inv!$U$1:$U$1200,'DIAS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+SUMIFS(inv!$D$1:$D$1200,inv!$A$1:$A$1200,$B1642,inv!$T$1:$T$1200,$A1642,inv!$U$1:$U$1200,'DIAS DE INVENTARIO TAT'!E$1)</f>
        <v>0</v>
      </c>
      <c r="F1642">
        <f>+SUMIFS(inv!$D$1:$D$1200,inv!$A$1:$A$1200,$B1642,inv!$T$1:$T$1200,$A1642,inv!$U$1:$U$1200,'DIAS DE INVENTARIO TAT'!F$1)</f>
        <v>0</v>
      </c>
      <c r="G1642">
        <f>+SUMIFS(inv!$D$1:$D$1200,inv!$A$1:$A$1200,$B1642,inv!$T$1:$T$1200,$A1642,inv!$U$1:$U$1200,'DIAS DE INVENTARIO TAT'!G$1)</f>
        <v>0</v>
      </c>
      <c r="H1642">
        <f>+SUMIFS(inv!$D$1:$D$1200,inv!$A$1:$A$1200,$B1642,inv!$T$1:$T$1200,$A1642,inv!$U$1:$U$1200,'DIAS DE INVENTARIO TAT'!H$1)</f>
        <v>0</v>
      </c>
      <c r="I1642">
        <f>+SUMIFS(inv!$D$1:$D$1200,inv!$A$1:$A$1200,$B1642,inv!$T$1:$T$1200,$A1642,inv!$U$1:$U$1200,'DIAS DE INVENTARIO TAT'!I$1)</f>
        <v>0</v>
      </c>
      <c r="J1642">
        <f>+SUMIFS(inv!$D$1:$D$1200,inv!$A$1:$A$1200,$B1642,inv!$T$1:$T$1200,$A1642,inv!$U$1:$U$1200,'DIAS DE INVENTARIO TAT'!J$1)</f>
        <v>0</v>
      </c>
      <c r="K1642">
        <f>+SUMIFS(inv!$D$1:$D$1200,inv!$A$1:$A$1200,$B1642,inv!$T$1:$T$1200,$A1642,inv!$U$1:$U$1200,'DIAS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+SUMIFS(inv!$D$1:$D$1200,inv!$A$1:$A$1200,$B1643,inv!$T$1:$T$1200,$A1643,inv!$U$1:$U$1200,'DIAS DE INVENTARIO TAT'!E$1)</f>
        <v>0</v>
      </c>
      <c r="F1643">
        <f>+SUMIFS(inv!$D$1:$D$1200,inv!$A$1:$A$1200,$B1643,inv!$T$1:$T$1200,$A1643,inv!$U$1:$U$1200,'DIAS DE INVENTARIO TAT'!F$1)</f>
        <v>0</v>
      </c>
      <c r="G1643">
        <f>+SUMIFS(inv!$D$1:$D$1200,inv!$A$1:$A$1200,$B1643,inv!$T$1:$T$1200,$A1643,inv!$U$1:$U$1200,'DIAS DE INVENTARIO TAT'!G$1)</f>
        <v>0</v>
      </c>
      <c r="H1643">
        <f>+SUMIFS(inv!$D$1:$D$1200,inv!$A$1:$A$1200,$B1643,inv!$T$1:$T$1200,$A1643,inv!$U$1:$U$1200,'DIAS DE INVENTARIO TAT'!H$1)</f>
        <v>0</v>
      </c>
      <c r="I1643">
        <f>+SUMIFS(inv!$D$1:$D$1200,inv!$A$1:$A$1200,$B1643,inv!$T$1:$T$1200,$A1643,inv!$U$1:$U$1200,'DIAS DE INVENTARIO TAT'!I$1)</f>
        <v>0</v>
      </c>
      <c r="J1643">
        <f>+SUMIFS(inv!$D$1:$D$1200,inv!$A$1:$A$1200,$B1643,inv!$T$1:$T$1200,$A1643,inv!$U$1:$U$1200,'DIAS DE INVENTARIO TAT'!J$1)</f>
        <v>0</v>
      </c>
      <c r="K1643">
        <f>+SUMIFS(inv!$D$1:$D$1200,inv!$A$1:$A$1200,$B1643,inv!$T$1:$T$1200,$A1643,inv!$U$1:$U$1200,'DIAS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+SUMIFS(inv!$D$1:$D$1200,inv!$A$1:$A$1200,$B1644,inv!$T$1:$T$1200,$A1644,inv!$U$1:$U$1200,'DIAS DE INVENTARIO TAT'!E$1)</f>
        <v>0</v>
      </c>
      <c r="F1644">
        <f>+SUMIFS(inv!$D$1:$D$1200,inv!$A$1:$A$1200,$B1644,inv!$T$1:$T$1200,$A1644,inv!$U$1:$U$1200,'DIAS DE INVENTARIO TAT'!F$1)</f>
        <v>0</v>
      </c>
      <c r="G1644">
        <f>+SUMIFS(inv!$D$1:$D$1200,inv!$A$1:$A$1200,$B1644,inv!$T$1:$T$1200,$A1644,inv!$U$1:$U$1200,'DIAS DE INVENTARIO TAT'!G$1)</f>
        <v>0</v>
      </c>
      <c r="H1644">
        <f>+SUMIFS(inv!$D$1:$D$1200,inv!$A$1:$A$1200,$B1644,inv!$T$1:$T$1200,$A1644,inv!$U$1:$U$1200,'DIAS DE INVENTARIO TAT'!H$1)</f>
        <v>0</v>
      </c>
      <c r="I1644">
        <f>+SUMIFS(inv!$D$1:$D$1200,inv!$A$1:$A$1200,$B1644,inv!$T$1:$T$1200,$A1644,inv!$U$1:$U$1200,'DIAS DE INVENTARIO TAT'!I$1)</f>
        <v>0</v>
      </c>
      <c r="J1644">
        <f>+SUMIFS(inv!$D$1:$D$1200,inv!$A$1:$A$1200,$B1644,inv!$T$1:$T$1200,$A1644,inv!$U$1:$U$1200,'DIAS DE INVENTARIO TAT'!J$1)</f>
        <v>0</v>
      </c>
      <c r="K1644">
        <f>+SUMIFS(inv!$D$1:$D$1200,inv!$A$1:$A$1200,$B1644,inv!$T$1:$T$1200,$A1644,inv!$U$1:$U$1200,'DIAS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+SUMIFS(inv!$D$1:$D$1200,inv!$A$1:$A$1200,$B1645,inv!$T$1:$T$1200,$A1645,inv!$U$1:$U$1200,'DIAS DE INVENTARIO TAT'!E$1)</f>
        <v>0</v>
      </c>
      <c r="F1645">
        <f>+SUMIFS(inv!$D$1:$D$1200,inv!$A$1:$A$1200,$B1645,inv!$T$1:$T$1200,$A1645,inv!$U$1:$U$1200,'DIAS DE INVENTARIO TAT'!F$1)</f>
        <v>0</v>
      </c>
      <c r="G1645">
        <f>+SUMIFS(inv!$D$1:$D$1200,inv!$A$1:$A$1200,$B1645,inv!$T$1:$T$1200,$A1645,inv!$U$1:$U$1200,'DIAS DE INVENTARIO TAT'!G$1)</f>
        <v>0</v>
      </c>
      <c r="H1645">
        <f>+SUMIFS(inv!$D$1:$D$1200,inv!$A$1:$A$1200,$B1645,inv!$T$1:$T$1200,$A1645,inv!$U$1:$U$1200,'DIAS DE INVENTARIO TAT'!H$1)</f>
        <v>0</v>
      </c>
      <c r="I1645">
        <f>+SUMIFS(inv!$D$1:$D$1200,inv!$A$1:$A$1200,$B1645,inv!$T$1:$T$1200,$A1645,inv!$U$1:$U$1200,'DIAS DE INVENTARIO TAT'!I$1)</f>
        <v>0</v>
      </c>
      <c r="J1645">
        <f>+SUMIFS(inv!$D$1:$D$1200,inv!$A$1:$A$1200,$B1645,inv!$T$1:$T$1200,$A1645,inv!$U$1:$U$1200,'DIAS DE INVENTARIO TAT'!J$1)</f>
        <v>0</v>
      </c>
      <c r="K1645">
        <f>+SUMIFS(inv!$D$1:$D$1200,inv!$A$1:$A$1200,$B1645,inv!$T$1:$T$1200,$A1645,inv!$U$1:$U$1200,'DIAS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+SUMIFS(inv!$D$1:$D$1200,inv!$A$1:$A$1200,$B1646,inv!$T$1:$T$1200,$A1646,inv!$U$1:$U$1200,'DIAS DE INVENTARIO TAT'!E$1)</f>
        <v>0</v>
      </c>
      <c r="F1646">
        <f>+SUMIFS(inv!$D$1:$D$1200,inv!$A$1:$A$1200,$B1646,inv!$T$1:$T$1200,$A1646,inv!$U$1:$U$1200,'DIAS DE INVENTARIO TAT'!F$1)</f>
        <v>0</v>
      </c>
      <c r="G1646">
        <f>+SUMIFS(inv!$D$1:$D$1200,inv!$A$1:$A$1200,$B1646,inv!$T$1:$T$1200,$A1646,inv!$U$1:$U$1200,'DIAS DE INVENTARIO TAT'!G$1)</f>
        <v>0</v>
      </c>
      <c r="H1646">
        <f>+SUMIFS(inv!$D$1:$D$1200,inv!$A$1:$A$1200,$B1646,inv!$T$1:$T$1200,$A1646,inv!$U$1:$U$1200,'DIAS DE INVENTARIO TAT'!H$1)</f>
        <v>0</v>
      </c>
      <c r="I1646">
        <f>+SUMIFS(inv!$D$1:$D$1200,inv!$A$1:$A$1200,$B1646,inv!$T$1:$T$1200,$A1646,inv!$U$1:$U$1200,'DIAS DE INVENTARIO TAT'!I$1)</f>
        <v>0</v>
      </c>
      <c r="J1646">
        <f>+SUMIFS(inv!$D$1:$D$1200,inv!$A$1:$A$1200,$B1646,inv!$T$1:$T$1200,$A1646,inv!$U$1:$U$1200,'DIAS DE INVENTARIO TAT'!J$1)</f>
        <v>0</v>
      </c>
      <c r="K1646">
        <f>+SUMIFS(inv!$D$1:$D$1200,inv!$A$1:$A$1200,$B1646,inv!$T$1:$T$1200,$A1646,inv!$U$1:$U$1200,'DIAS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+SUMIFS(inv!$D$1:$D$1200,inv!$A$1:$A$1200,$B1647,inv!$T$1:$T$1200,$A1647,inv!$U$1:$U$1200,'DIAS DE INVENTARIO TAT'!E$1)</f>
        <v>0</v>
      </c>
      <c r="F1647">
        <f>+SUMIFS(inv!$D$1:$D$1200,inv!$A$1:$A$1200,$B1647,inv!$T$1:$T$1200,$A1647,inv!$U$1:$U$1200,'DIAS DE INVENTARIO TAT'!F$1)</f>
        <v>0</v>
      </c>
      <c r="G1647">
        <f>+SUMIFS(inv!$D$1:$D$1200,inv!$A$1:$A$1200,$B1647,inv!$T$1:$T$1200,$A1647,inv!$U$1:$U$1200,'DIAS DE INVENTARIO TAT'!G$1)</f>
        <v>0</v>
      </c>
      <c r="H1647">
        <f>+SUMIFS(inv!$D$1:$D$1200,inv!$A$1:$A$1200,$B1647,inv!$T$1:$T$1200,$A1647,inv!$U$1:$U$1200,'DIAS DE INVENTARIO TAT'!H$1)</f>
        <v>0</v>
      </c>
      <c r="I1647">
        <f>+SUMIFS(inv!$D$1:$D$1200,inv!$A$1:$A$1200,$B1647,inv!$T$1:$T$1200,$A1647,inv!$U$1:$U$1200,'DIAS DE INVENTARIO TAT'!I$1)</f>
        <v>0</v>
      </c>
      <c r="J1647">
        <f>+SUMIFS(inv!$D$1:$D$1200,inv!$A$1:$A$1200,$B1647,inv!$T$1:$T$1200,$A1647,inv!$U$1:$U$1200,'DIAS DE INVENTARIO TAT'!J$1)</f>
        <v>0</v>
      </c>
      <c r="K1647">
        <f>+SUMIFS(inv!$D$1:$D$1200,inv!$A$1:$A$1200,$B1647,inv!$T$1:$T$1200,$A1647,inv!$U$1:$U$1200,'DIAS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+SUMIFS(inv!$D$1:$D$1200,inv!$A$1:$A$1200,$B1648,inv!$T$1:$T$1200,$A1648,inv!$U$1:$U$1200,'DIAS DE INVENTARIO TAT'!E$1)</f>
        <v>0</v>
      </c>
      <c r="F1648">
        <f>+SUMIFS(inv!$D$1:$D$1200,inv!$A$1:$A$1200,$B1648,inv!$T$1:$T$1200,$A1648,inv!$U$1:$U$1200,'DIAS DE INVENTARIO TAT'!F$1)</f>
        <v>0</v>
      </c>
      <c r="G1648">
        <f>+SUMIFS(inv!$D$1:$D$1200,inv!$A$1:$A$1200,$B1648,inv!$T$1:$T$1200,$A1648,inv!$U$1:$U$1200,'DIAS DE INVENTARIO TAT'!G$1)</f>
        <v>0</v>
      </c>
      <c r="H1648">
        <f>+SUMIFS(inv!$D$1:$D$1200,inv!$A$1:$A$1200,$B1648,inv!$T$1:$T$1200,$A1648,inv!$U$1:$U$1200,'DIAS DE INVENTARIO TAT'!H$1)</f>
        <v>0</v>
      </c>
      <c r="I1648">
        <f>+SUMIFS(inv!$D$1:$D$1200,inv!$A$1:$A$1200,$B1648,inv!$T$1:$T$1200,$A1648,inv!$U$1:$U$1200,'DIAS DE INVENTARIO TAT'!I$1)</f>
        <v>0</v>
      </c>
      <c r="J1648">
        <f>+SUMIFS(inv!$D$1:$D$1200,inv!$A$1:$A$1200,$B1648,inv!$T$1:$T$1200,$A1648,inv!$U$1:$U$1200,'DIAS DE INVENTARIO TAT'!J$1)</f>
        <v>0</v>
      </c>
      <c r="K1648">
        <f>+SUMIFS(inv!$D$1:$D$1200,inv!$A$1:$A$1200,$B1648,inv!$T$1:$T$1200,$A1648,inv!$U$1:$U$1200,'DIAS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+SUMIFS(inv!$D$1:$D$1200,inv!$A$1:$A$1200,$B1649,inv!$T$1:$T$1200,$A1649,inv!$U$1:$U$1200,'DIAS DE INVENTARIO TAT'!E$1)</f>
        <v>0</v>
      </c>
      <c r="F1649">
        <f>+SUMIFS(inv!$D$1:$D$1200,inv!$A$1:$A$1200,$B1649,inv!$T$1:$T$1200,$A1649,inv!$U$1:$U$1200,'DIAS DE INVENTARIO TAT'!F$1)</f>
        <v>0</v>
      </c>
      <c r="G1649">
        <f>+SUMIFS(inv!$D$1:$D$1200,inv!$A$1:$A$1200,$B1649,inv!$T$1:$T$1200,$A1649,inv!$U$1:$U$1200,'DIAS DE INVENTARIO TAT'!G$1)</f>
        <v>0</v>
      </c>
      <c r="H1649">
        <f>+SUMIFS(inv!$D$1:$D$1200,inv!$A$1:$A$1200,$B1649,inv!$T$1:$T$1200,$A1649,inv!$U$1:$U$1200,'DIAS DE INVENTARIO TAT'!H$1)</f>
        <v>0</v>
      </c>
      <c r="I1649">
        <f>+SUMIFS(inv!$D$1:$D$1200,inv!$A$1:$A$1200,$B1649,inv!$T$1:$T$1200,$A1649,inv!$U$1:$U$1200,'DIAS DE INVENTARIO TAT'!I$1)</f>
        <v>0</v>
      </c>
      <c r="J1649">
        <f>+SUMIFS(inv!$D$1:$D$1200,inv!$A$1:$A$1200,$B1649,inv!$T$1:$T$1200,$A1649,inv!$U$1:$U$1200,'DIAS DE INVENTARIO TAT'!J$1)</f>
        <v>0</v>
      </c>
      <c r="K1649">
        <f>+SUMIFS(inv!$D$1:$D$1200,inv!$A$1:$A$1200,$B1649,inv!$T$1:$T$1200,$A1649,inv!$U$1:$U$1200,'DIAS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+SUMIFS(inv!$D$1:$D$1200,inv!$A$1:$A$1200,$B1650,inv!$T$1:$T$1200,$A1650,inv!$U$1:$U$1200,'DIAS DE INVENTARIO TAT'!E$1)</f>
        <v>0</v>
      </c>
      <c r="F1650">
        <f>+SUMIFS(inv!$D$1:$D$1200,inv!$A$1:$A$1200,$B1650,inv!$T$1:$T$1200,$A1650,inv!$U$1:$U$1200,'DIAS DE INVENTARIO TAT'!F$1)</f>
        <v>0</v>
      </c>
      <c r="G1650">
        <f>+SUMIFS(inv!$D$1:$D$1200,inv!$A$1:$A$1200,$B1650,inv!$T$1:$T$1200,$A1650,inv!$U$1:$U$1200,'DIAS DE INVENTARIO TAT'!G$1)</f>
        <v>0</v>
      </c>
      <c r="H1650">
        <f>+SUMIFS(inv!$D$1:$D$1200,inv!$A$1:$A$1200,$B1650,inv!$T$1:$T$1200,$A1650,inv!$U$1:$U$1200,'DIAS DE INVENTARIO TAT'!H$1)</f>
        <v>0</v>
      </c>
      <c r="I1650">
        <f>+SUMIFS(inv!$D$1:$D$1200,inv!$A$1:$A$1200,$B1650,inv!$T$1:$T$1200,$A1650,inv!$U$1:$U$1200,'DIAS DE INVENTARIO TAT'!I$1)</f>
        <v>0</v>
      </c>
      <c r="J1650">
        <f>+SUMIFS(inv!$D$1:$D$1200,inv!$A$1:$A$1200,$B1650,inv!$T$1:$T$1200,$A1650,inv!$U$1:$U$1200,'DIAS DE INVENTARIO TAT'!J$1)</f>
        <v>0</v>
      </c>
      <c r="K1650">
        <f>+SUMIFS(inv!$D$1:$D$1200,inv!$A$1:$A$1200,$B1650,inv!$T$1:$T$1200,$A1650,inv!$U$1:$U$1200,'DIAS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+SUMIFS(inv!$D$1:$D$1200,inv!$A$1:$A$1200,$B1651,inv!$T$1:$T$1200,$A1651,inv!$U$1:$U$1200,'DIAS DE INVENTARIO TAT'!E$1)</f>
        <v>0</v>
      </c>
      <c r="F1651">
        <f>+SUMIFS(inv!$D$1:$D$1200,inv!$A$1:$A$1200,$B1651,inv!$T$1:$T$1200,$A1651,inv!$U$1:$U$1200,'DIAS DE INVENTARIO TAT'!F$1)</f>
        <v>0</v>
      </c>
      <c r="G1651">
        <f>+SUMIFS(inv!$D$1:$D$1200,inv!$A$1:$A$1200,$B1651,inv!$T$1:$T$1200,$A1651,inv!$U$1:$U$1200,'DIAS DE INVENTARIO TAT'!G$1)</f>
        <v>0</v>
      </c>
      <c r="H1651">
        <f>+SUMIFS(inv!$D$1:$D$1200,inv!$A$1:$A$1200,$B1651,inv!$T$1:$T$1200,$A1651,inv!$U$1:$U$1200,'DIAS DE INVENTARIO TAT'!H$1)</f>
        <v>0</v>
      </c>
      <c r="I1651">
        <f>+SUMIFS(inv!$D$1:$D$1200,inv!$A$1:$A$1200,$B1651,inv!$T$1:$T$1200,$A1651,inv!$U$1:$U$1200,'DIAS DE INVENTARIO TAT'!I$1)</f>
        <v>0</v>
      </c>
      <c r="J1651">
        <f>+SUMIFS(inv!$D$1:$D$1200,inv!$A$1:$A$1200,$B1651,inv!$T$1:$T$1200,$A1651,inv!$U$1:$U$1200,'DIAS DE INVENTARIO TAT'!J$1)</f>
        <v>0</v>
      </c>
      <c r="K1651">
        <f>+SUMIFS(inv!$D$1:$D$1200,inv!$A$1:$A$1200,$B1651,inv!$T$1:$T$1200,$A1651,inv!$U$1:$U$1200,'DIAS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465</v>
      </c>
      <c r="E1652">
        <f>+SUMIFS(inv!$D$1:$D$1200,inv!$A$1:$A$1200,$B1652,inv!$T$1:$T$1200,$A1652,inv!$U$1:$U$1200,'DIAS DE INVENTARIO TAT'!E$1)</f>
        <v>0</v>
      </c>
      <c r="F1652">
        <f>+SUMIFS(inv!$D$1:$D$1200,inv!$A$1:$A$1200,$B1652,inv!$T$1:$T$1200,$A1652,inv!$U$1:$U$1200,'DIAS DE INVENTARIO TAT'!F$1)</f>
        <v>0</v>
      </c>
      <c r="G1652">
        <f>+SUMIFS(inv!$D$1:$D$1200,inv!$A$1:$A$1200,$B1652,inv!$T$1:$T$1200,$A1652,inv!$U$1:$U$1200,'DIAS DE INVENTARIO TAT'!G$1)</f>
        <v>465</v>
      </c>
      <c r="H1652">
        <f>+SUMIFS(inv!$D$1:$D$1200,inv!$A$1:$A$1200,$B1652,inv!$T$1:$T$1200,$A1652,inv!$U$1:$U$1200,'DIAS DE INVENTARIO TAT'!H$1)</f>
        <v>0</v>
      </c>
      <c r="I1652">
        <f>+SUMIFS(inv!$D$1:$D$1200,inv!$A$1:$A$1200,$B1652,inv!$T$1:$T$1200,$A1652,inv!$U$1:$U$1200,'DIAS DE INVENTARIO TAT'!I$1)</f>
        <v>0</v>
      </c>
      <c r="J1652">
        <f>+SUMIFS(inv!$D$1:$D$1200,inv!$A$1:$A$1200,$B1652,inv!$T$1:$T$1200,$A1652,inv!$U$1:$U$1200,'DIAS DE INVENTARIO TAT'!J$1)</f>
        <v>0</v>
      </c>
      <c r="K1652">
        <f>+SUMIFS(inv!$D$1:$D$1200,inv!$A$1:$A$1200,$B1652,inv!$T$1:$T$1200,$A1652,inv!$U$1:$U$1200,'DIAS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+SUMIFS(inv!$D$1:$D$1200,inv!$A$1:$A$1200,$B1653,inv!$T$1:$T$1200,$A1653,inv!$U$1:$U$1200,'DIAS DE INVENTARIO TAT'!E$1)</f>
        <v>0</v>
      </c>
      <c r="F1653">
        <f>+SUMIFS(inv!$D$1:$D$1200,inv!$A$1:$A$1200,$B1653,inv!$T$1:$T$1200,$A1653,inv!$U$1:$U$1200,'DIAS DE INVENTARIO TAT'!F$1)</f>
        <v>0</v>
      </c>
      <c r="G1653">
        <f>+SUMIFS(inv!$D$1:$D$1200,inv!$A$1:$A$1200,$B1653,inv!$T$1:$T$1200,$A1653,inv!$U$1:$U$1200,'DIAS DE INVENTARIO TAT'!G$1)</f>
        <v>0</v>
      </c>
      <c r="H1653">
        <f>+SUMIFS(inv!$D$1:$D$1200,inv!$A$1:$A$1200,$B1653,inv!$T$1:$T$1200,$A1653,inv!$U$1:$U$1200,'DIAS DE INVENTARIO TAT'!H$1)</f>
        <v>0</v>
      </c>
      <c r="I1653">
        <f>+SUMIFS(inv!$D$1:$D$1200,inv!$A$1:$A$1200,$B1653,inv!$T$1:$T$1200,$A1653,inv!$U$1:$U$1200,'DIAS DE INVENTARIO TAT'!I$1)</f>
        <v>0</v>
      </c>
      <c r="J1653">
        <f>+SUMIFS(inv!$D$1:$D$1200,inv!$A$1:$A$1200,$B1653,inv!$T$1:$T$1200,$A1653,inv!$U$1:$U$1200,'DIAS DE INVENTARIO TAT'!J$1)</f>
        <v>0</v>
      </c>
      <c r="K1653">
        <f>+SUMIFS(inv!$D$1:$D$1200,inv!$A$1:$A$1200,$B1653,inv!$T$1:$T$1200,$A1653,inv!$U$1:$U$1200,'DIAS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+SUMIFS(inv!$D$1:$D$1200,inv!$A$1:$A$1200,$B1654,inv!$T$1:$T$1200,$A1654,inv!$U$1:$U$1200,'DIAS DE INVENTARIO TAT'!E$1)</f>
        <v>0</v>
      </c>
      <c r="F1654">
        <f>+SUMIFS(inv!$D$1:$D$1200,inv!$A$1:$A$1200,$B1654,inv!$T$1:$T$1200,$A1654,inv!$U$1:$U$1200,'DIAS DE INVENTARIO TAT'!F$1)</f>
        <v>0</v>
      </c>
      <c r="G1654">
        <f>+SUMIFS(inv!$D$1:$D$1200,inv!$A$1:$A$1200,$B1654,inv!$T$1:$T$1200,$A1654,inv!$U$1:$U$1200,'DIAS DE INVENTARIO TAT'!G$1)</f>
        <v>0</v>
      </c>
      <c r="H1654">
        <f>+SUMIFS(inv!$D$1:$D$1200,inv!$A$1:$A$1200,$B1654,inv!$T$1:$T$1200,$A1654,inv!$U$1:$U$1200,'DIAS DE INVENTARIO TAT'!H$1)</f>
        <v>0</v>
      </c>
      <c r="I1654">
        <f>+SUMIFS(inv!$D$1:$D$1200,inv!$A$1:$A$1200,$B1654,inv!$T$1:$T$1200,$A1654,inv!$U$1:$U$1200,'DIAS DE INVENTARIO TAT'!I$1)</f>
        <v>0</v>
      </c>
      <c r="J1654">
        <f>+SUMIFS(inv!$D$1:$D$1200,inv!$A$1:$A$1200,$B1654,inv!$T$1:$T$1200,$A1654,inv!$U$1:$U$1200,'DIAS DE INVENTARIO TAT'!J$1)</f>
        <v>0</v>
      </c>
      <c r="K1654">
        <f>+SUMIFS(inv!$D$1:$D$1200,inv!$A$1:$A$1200,$B1654,inv!$T$1:$T$1200,$A1654,inv!$U$1:$U$1200,'DIAS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+SUMIFS(inv!$D$1:$D$1200,inv!$A$1:$A$1200,$B1655,inv!$T$1:$T$1200,$A1655,inv!$U$1:$U$1200,'DIAS DE INVENTARIO TAT'!E$1)</f>
        <v>0</v>
      </c>
      <c r="F1655">
        <f>+SUMIFS(inv!$D$1:$D$1200,inv!$A$1:$A$1200,$B1655,inv!$T$1:$T$1200,$A1655,inv!$U$1:$U$1200,'DIAS DE INVENTARIO TAT'!F$1)</f>
        <v>0</v>
      </c>
      <c r="G1655">
        <f>+SUMIFS(inv!$D$1:$D$1200,inv!$A$1:$A$1200,$B1655,inv!$T$1:$T$1200,$A1655,inv!$U$1:$U$1200,'DIAS DE INVENTARIO TAT'!G$1)</f>
        <v>0</v>
      </c>
      <c r="H1655">
        <f>+SUMIFS(inv!$D$1:$D$1200,inv!$A$1:$A$1200,$B1655,inv!$T$1:$T$1200,$A1655,inv!$U$1:$U$1200,'DIAS DE INVENTARIO TAT'!H$1)</f>
        <v>0</v>
      </c>
      <c r="I1655">
        <f>+SUMIFS(inv!$D$1:$D$1200,inv!$A$1:$A$1200,$B1655,inv!$T$1:$T$1200,$A1655,inv!$U$1:$U$1200,'DIAS DE INVENTARIO TAT'!I$1)</f>
        <v>0</v>
      </c>
      <c r="J1655">
        <f>+SUMIFS(inv!$D$1:$D$1200,inv!$A$1:$A$1200,$B1655,inv!$T$1:$T$1200,$A1655,inv!$U$1:$U$1200,'DIAS DE INVENTARIO TAT'!J$1)</f>
        <v>0</v>
      </c>
      <c r="K1655">
        <f>+SUMIFS(inv!$D$1:$D$1200,inv!$A$1:$A$1200,$B1655,inv!$T$1:$T$1200,$A1655,inv!$U$1:$U$1200,'DIAS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+SUMIFS(inv!$D$1:$D$1200,inv!$A$1:$A$1200,$B1656,inv!$T$1:$T$1200,$A1656,inv!$U$1:$U$1200,'DIAS DE INVENTARIO TAT'!E$1)</f>
        <v>0</v>
      </c>
      <c r="F1656">
        <f>+SUMIFS(inv!$D$1:$D$1200,inv!$A$1:$A$1200,$B1656,inv!$T$1:$T$1200,$A1656,inv!$U$1:$U$1200,'DIAS DE INVENTARIO TAT'!F$1)</f>
        <v>0</v>
      </c>
      <c r="G1656">
        <f>+SUMIFS(inv!$D$1:$D$1200,inv!$A$1:$A$1200,$B1656,inv!$T$1:$T$1200,$A1656,inv!$U$1:$U$1200,'DIAS DE INVENTARIO TAT'!G$1)</f>
        <v>0</v>
      </c>
      <c r="H1656">
        <f>+SUMIFS(inv!$D$1:$D$1200,inv!$A$1:$A$1200,$B1656,inv!$T$1:$T$1200,$A1656,inv!$U$1:$U$1200,'DIAS DE INVENTARIO TAT'!H$1)</f>
        <v>0</v>
      </c>
      <c r="I1656">
        <f>+SUMIFS(inv!$D$1:$D$1200,inv!$A$1:$A$1200,$B1656,inv!$T$1:$T$1200,$A1656,inv!$U$1:$U$1200,'DIAS DE INVENTARIO TAT'!I$1)</f>
        <v>0</v>
      </c>
      <c r="J1656">
        <f>+SUMIFS(inv!$D$1:$D$1200,inv!$A$1:$A$1200,$B1656,inv!$T$1:$T$1200,$A1656,inv!$U$1:$U$1200,'DIAS DE INVENTARIO TAT'!J$1)</f>
        <v>0</v>
      </c>
      <c r="K1656">
        <f>+SUMIFS(inv!$D$1:$D$1200,inv!$A$1:$A$1200,$B1656,inv!$T$1:$T$1200,$A1656,inv!$U$1:$U$1200,'DIAS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+SUMIFS(inv!$D$1:$D$1200,inv!$A$1:$A$1200,$B1657,inv!$T$1:$T$1200,$A1657,inv!$U$1:$U$1200,'DIAS DE INVENTARIO TAT'!E$1)</f>
        <v>0</v>
      </c>
      <c r="F1657">
        <f>+SUMIFS(inv!$D$1:$D$1200,inv!$A$1:$A$1200,$B1657,inv!$T$1:$T$1200,$A1657,inv!$U$1:$U$1200,'DIAS DE INVENTARIO TAT'!F$1)</f>
        <v>0</v>
      </c>
      <c r="G1657">
        <f>+SUMIFS(inv!$D$1:$D$1200,inv!$A$1:$A$1200,$B1657,inv!$T$1:$T$1200,$A1657,inv!$U$1:$U$1200,'DIAS DE INVENTARIO TAT'!G$1)</f>
        <v>0</v>
      </c>
      <c r="H1657">
        <f>+SUMIFS(inv!$D$1:$D$1200,inv!$A$1:$A$1200,$B1657,inv!$T$1:$T$1200,$A1657,inv!$U$1:$U$1200,'DIAS DE INVENTARIO TAT'!H$1)</f>
        <v>0</v>
      </c>
      <c r="I1657">
        <f>+SUMIFS(inv!$D$1:$D$1200,inv!$A$1:$A$1200,$B1657,inv!$T$1:$T$1200,$A1657,inv!$U$1:$U$1200,'DIAS DE INVENTARIO TAT'!I$1)</f>
        <v>0</v>
      </c>
      <c r="J1657">
        <f>+SUMIFS(inv!$D$1:$D$1200,inv!$A$1:$A$1200,$B1657,inv!$T$1:$T$1200,$A1657,inv!$U$1:$U$1200,'DIAS DE INVENTARIO TAT'!J$1)</f>
        <v>0</v>
      </c>
      <c r="K1657">
        <f>+SUMIFS(inv!$D$1:$D$1200,inv!$A$1:$A$1200,$B1657,inv!$T$1:$T$1200,$A1657,inv!$U$1:$U$1200,'DIAS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+SUMIFS(inv!$D$1:$D$1200,inv!$A$1:$A$1200,$B1658,inv!$T$1:$T$1200,$A1658,inv!$U$1:$U$1200,'DIAS DE INVENTARIO TAT'!E$1)</f>
        <v>0</v>
      </c>
      <c r="F1658">
        <f>+SUMIFS(inv!$D$1:$D$1200,inv!$A$1:$A$1200,$B1658,inv!$T$1:$T$1200,$A1658,inv!$U$1:$U$1200,'DIAS DE INVENTARIO TAT'!F$1)</f>
        <v>0</v>
      </c>
      <c r="G1658">
        <f>+SUMIFS(inv!$D$1:$D$1200,inv!$A$1:$A$1200,$B1658,inv!$T$1:$T$1200,$A1658,inv!$U$1:$U$1200,'DIAS DE INVENTARIO TAT'!G$1)</f>
        <v>0</v>
      </c>
      <c r="H1658">
        <f>+SUMIFS(inv!$D$1:$D$1200,inv!$A$1:$A$1200,$B1658,inv!$T$1:$T$1200,$A1658,inv!$U$1:$U$1200,'DIAS DE INVENTARIO TAT'!H$1)</f>
        <v>0</v>
      </c>
      <c r="I1658">
        <f>+SUMIFS(inv!$D$1:$D$1200,inv!$A$1:$A$1200,$B1658,inv!$T$1:$T$1200,$A1658,inv!$U$1:$U$1200,'DIAS DE INVENTARIO TAT'!I$1)</f>
        <v>0</v>
      </c>
      <c r="J1658">
        <f>+SUMIFS(inv!$D$1:$D$1200,inv!$A$1:$A$1200,$B1658,inv!$T$1:$T$1200,$A1658,inv!$U$1:$U$1200,'DIAS DE INVENTARIO TAT'!J$1)</f>
        <v>0</v>
      </c>
      <c r="K1658">
        <f>+SUMIFS(inv!$D$1:$D$1200,inv!$A$1:$A$1200,$B1658,inv!$T$1:$T$1200,$A1658,inv!$U$1:$U$1200,'DIAS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+SUMIFS(inv!$D$1:$D$1200,inv!$A$1:$A$1200,$B1659,inv!$T$1:$T$1200,$A1659,inv!$U$1:$U$1200,'DIAS DE INVENTARIO TAT'!E$1)</f>
        <v>0</v>
      </c>
      <c r="F1659">
        <f>+SUMIFS(inv!$D$1:$D$1200,inv!$A$1:$A$1200,$B1659,inv!$T$1:$T$1200,$A1659,inv!$U$1:$U$1200,'DIAS DE INVENTARIO TAT'!F$1)</f>
        <v>0</v>
      </c>
      <c r="G1659">
        <f>+SUMIFS(inv!$D$1:$D$1200,inv!$A$1:$A$1200,$B1659,inv!$T$1:$T$1200,$A1659,inv!$U$1:$U$1200,'DIAS DE INVENTARIO TAT'!G$1)</f>
        <v>0</v>
      </c>
      <c r="H1659">
        <f>+SUMIFS(inv!$D$1:$D$1200,inv!$A$1:$A$1200,$B1659,inv!$T$1:$T$1200,$A1659,inv!$U$1:$U$1200,'DIAS DE INVENTARIO TAT'!H$1)</f>
        <v>0</v>
      </c>
      <c r="I1659">
        <f>+SUMIFS(inv!$D$1:$D$1200,inv!$A$1:$A$1200,$B1659,inv!$T$1:$T$1200,$A1659,inv!$U$1:$U$1200,'DIAS DE INVENTARIO TAT'!I$1)</f>
        <v>0</v>
      </c>
      <c r="J1659">
        <f>+SUMIFS(inv!$D$1:$D$1200,inv!$A$1:$A$1200,$B1659,inv!$T$1:$T$1200,$A1659,inv!$U$1:$U$1200,'DIAS DE INVENTARIO TAT'!J$1)</f>
        <v>0</v>
      </c>
      <c r="K1659">
        <f>+SUMIFS(inv!$D$1:$D$1200,inv!$A$1:$A$1200,$B1659,inv!$T$1:$T$1200,$A1659,inv!$U$1:$U$1200,'DIAS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+SUMIFS(inv!$D$1:$D$1200,inv!$A$1:$A$1200,$B1660,inv!$T$1:$T$1200,$A1660,inv!$U$1:$U$1200,'DIAS DE INVENTARIO TAT'!E$1)</f>
        <v>0</v>
      </c>
      <c r="F1660">
        <f>+SUMIFS(inv!$D$1:$D$1200,inv!$A$1:$A$1200,$B1660,inv!$T$1:$T$1200,$A1660,inv!$U$1:$U$1200,'DIAS DE INVENTARIO TAT'!F$1)</f>
        <v>0</v>
      </c>
      <c r="G1660">
        <f>+SUMIFS(inv!$D$1:$D$1200,inv!$A$1:$A$1200,$B1660,inv!$T$1:$T$1200,$A1660,inv!$U$1:$U$1200,'DIAS DE INVENTARIO TAT'!G$1)</f>
        <v>0</v>
      </c>
      <c r="H1660">
        <f>+SUMIFS(inv!$D$1:$D$1200,inv!$A$1:$A$1200,$B1660,inv!$T$1:$T$1200,$A1660,inv!$U$1:$U$1200,'DIAS DE INVENTARIO TAT'!H$1)</f>
        <v>0</v>
      </c>
      <c r="I1660">
        <f>+SUMIFS(inv!$D$1:$D$1200,inv!$A$1:$A$1200,$B1660,inv!$T$1:$T$1200,$A1660,inv!$U$1:$U$1200,'DIAS DE INVENTARIO TAT'!I$1)</f>
        <v>0</v>
      </c>
      <c r="J1660">
        <f>+SUMIFS(inv!$D$1:$D$1200,inv!$A$1:$A$1200,$B1660,inv!$T$1:$T$1200,$A1660,inv!$U$1:$U$1200,'DIAS DE INVENTARIO TAT'!J$1)</f>
        <v>0</v>
      </c>
      <c r="K1660">
        <f>+SUMIFS(inv!$D$1:$D$1200,inv!$A$1:$A$1200,$B1660,inv!$T$1:$T$1200,$A1660,inv!$U$1:$U$1200,'DIAS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+SUMIFS(inv!$D$1:$D$1200,inv!$A$1:$A$1200,$B1661,inv!$T$1:$T$1200,$A1661,inv!$U$1:$U$1200,'DIAS DE INVENTARIO TAT'!E$1)</f>
        <v>0</v>
      </c>
      <c r="F1661">
        <f>+SUMIFS(inv!$D$1:$D$1200,inv!$A$1:$A$1200,$B1661,inv!$T$1:$T$1200,$A1661,inv!$U$1:$U$1200,'DIAS DE INVENTARIO TAT'!F$1)</f>
        <v>0</v>
      </c>
      <c r="G1661">
        <f>+SUMIFS(inv!$D$1:$D$1200,inv!$A$1:$A$1200,$B1661,inv!$T$1:$T$1200,$A1661,inv!$U$1:$U$1200,'DIAS DE INVENTARIO TAT'!G$1)</f>
        <v>0</v>
      </c>
      <c r="H1661">
        <f>+SUMIFS(inv!$D$1:$D$1200,inv!$A$1:$A$1200,$B1661,inv!$T$1:$T$1200,$A1661,inv!$U$1:$U$1200,'DIAS DE INVENTARIO TAT'!H$1)</f>
        <v>0</v>
      </c>
      <c r="I1661">
        <f>+SUMIFS(inv!$D$1:$D$1200,inv!$A$1:$A$1200,$B1661,inv!$T$1:$T$1200,$A1661,inv!$U$1:$U$1200,'DIAS DE INVENTARIO TAT'!I$1)</f>
        <v>0</v>
      </c>
      <c r="J1661">
        <f>+SUMIFS(inv!$D$1:$D$1200,inv!$A$1:$A$1200,$B1661,inv!$T$1:$T$1200,$A1661,inv!$U$1:$U$1200,'DIAS DE INVENTARIO TAT'!J$1)</f>
        <v>0</v>
      </c>
      <c r="K1661">
        <f>+SUMIFS(inv!$D$1:$D$1200,inv!$A$1:$A$1200,$B1661,inv!$T$1:$T$1200,$A1661,inv!$U$1:$U$1200,'DIAS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+SUMIFS(inv!$D$1:$D$1200,inv!$A$1:$A$1200,$B1662,inv!$T$1:$T$1200,$A1662,inv!$U$1:$U$1200,'DIAS DE INVENTARIO TAT'!E$1)</f>
        <v>0</v>
      </c>
      <c r="F1662">
        <f>+SUMIFS(inv!$D$1:$D$1200,inv!$A$1:$A$1200,$B1662,inv!$T$1:$T$1200,$A1662,inv!$U$1:$U$1200,'DIAS DE INVENTARIO TAT'!F$1)</f>
        <v>0</v>
      </c>
      <c r="G1662">
        <f>+SUMIFS(inv!$D$1:$D$1200,inv!$A$1:$A$1200,$B1662,inv!$T$1:$T$1200,$A1662,inv!$U$1:$U$1200,'DIAS DE INVENTARIO TAT'!G$1)</f>
        <v>0</v>
      </c>
      <c r="H1662">
        <f>+SUMIFS(inv!$D$1:$D$1200,inv!$A$1:$A$1200,$B1662,inv!$T$1:$T$1200,$A1662,inv!$U$1:$U$1200,'DIAS DE INVENTARIO TAT'!H$1)</f>
        <v>0</v>
      </c>
      <c r="I1662">
        <f>+SUMIFS(inv!$D$1:$D$1200,inv!$A$1:$A$1200,$B1662,inv!$T$1:$T$1200,$A1662,inv!$U$1:$U$1200,'DIAS DE INVENTARIO TAT'!I$1)</f>
        <v>0</v>
      </c>
      <c r="J1662">
        <f>+SUMIFS(inv!$D$1:$D$1200,inv!$A$1:$A$1200,$B1662,inv!$T$1:$T$1200,$A1662,inv!$U$1:$U$1200,'DIAS DE INVENTARIO TAT'!J$1)</f>
        <v>0</v>
      </c>
      <c r="K1662">
        <f>+SUMIFS(inv!$D$1:$D$1200,inv!$A$1:$A$1200,$B1662,inv!$T$1:$T$1200,$A1662,inv!$U$1:$U$1200,'DIAS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+SUMIFS(inv!$D$1:$D$1200,inv!$A$1:$A$1200,$B1663,inv!$T$1:$T$1200,$A1663,inv!$U$1:$U$1200,'DIAS DE INVENTARIO TAT'!E$1)</f>
        <v>0</v>
      </c>
      <c r="F1663">
        <f>+SUMIFS(inv!$D$1:$D$1200,inv!$A$1:$A$1200,$B1663,inv!$T$1:$T$1200,$A1663,inv!$U$1:$U$1200,'DIAS DE INVENTARIO TAT'!F$1)</f>
        <v>0</v>
      </c>
      <c r="G1663">
        <f>+SUMIFS(inv!$D$1:$D$1200,inv!$A$1:$A$1200,$B1663,inv!$T$1:$T$1200,$A1663,inv!$U$1:$U$1200,'DIAS DE INVENTARIO TAT'!G$1)</f>
        <v>0</v>
      </c>
      <c r="H1663">
        <f>+SUMIFS(inv!$D$1:$D$1200,inv!$A$1:$A$1200,$B1663,inv!$T$1:$T$1200,$A1663,inv!$U$1:$U$1200,'DIAS DE INVENTARIO TAT'!H$1)</f>
        <v>0</v>
      </c>
      <c r="I1663">
        <f>+SUMIFS(inv!$D$1:$D$1200,inv!$A$1:$A$1200,$B1663,inv!$T$1:$T$1200,$A1663,inv!$U$1:$U$1200,'DIAS DE INVENTARIO TAT'!I$1)</f>
        <v>0</v>
      </c>
      <c r="J1663">
        <f>+SUMIFS(inv!$D$1:$D$1200,inv!$A$1:$A$1200,$B1663,inv!$T$1:$T$1200,$A1663,inv!$U$1:$U$1200,'DIAS DE INVENTARIO TAT'!J$1)</f>
        <v>0</v>
      </c>
      <c r="K1663">
        <f>+SUMIFS(inv!$D$1:$D$1200,inv!$A$1:$A$1200,$B1663,inv!$T$1:$T$1200,$A1663,inv!$U$1:$U$1200,'DIAS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+SUMIFS(inv!$D$1:$D$1200,inv!$A$1:$A$1200,$B1664,inv!$T$1:$T$1200,$A1664,inv!$U$1:$U$1200,'DIAS DE INVENTARIO TAT'!E$1)</f>
        <v>0</v>
      </c>
      <c r="F1664">
        <f>+SUMIFS(inv!$D$1:$D$1200,inv!$A$1:$A$1200,$B1664,inv!$T$1:$T$1200,$A1664,inv!$U$1:$U$1200,'DIAS DE INVENTARIO TAT'!F$1)</f>
        <v>0</v>
      </c>
      <c r="G1664">
        <f>+SUMIFS(inv!$D$1:$D$1200,inv!$A$1:$A$1200,$B1664,inv!$T$1:$T$1200,$A1664,inv!$U$1:$U$1200,'DIAS DE INVENTARIO TAT'!G$1)</f>
        <v>0</v>
      </c>
      <c r="H1664">
        <f>+SUMIFS(inv!$D$1:$D$1200,inv!$A$1:$A$1200,$B1664,inv!$T$1:$T$1200,$A1664,inv!$U$1:$U$1200,'DIAS DE INVENTARIO TAT'!H$1)</f>
        <v>0</v>
      </c>
      <c r="I1664">
        <f>+SUMIFS(inv!$D$1:$D$1200,inv!$A$1:$A$1200,$B1664,inv!$T$1:$T$1200,$A1664,inv!$U$1:$U$1200,'DIAS DE INVENTARIO TAT'!I$1)</f>
        <v>0</v>
      </c>
      <c r="J1664">
        <f>+SUMIFS(inv!$D$1:$D$1200,inv!$A$1:$A$1200,$B1664,inv!$T$1:$T$1200,$A1664,inv!$U$1:$U$1200,'DIAS DE INVENTARIO TAT'!J$1)</f>
        <v>0</v>
      </c>
      <c r="K1664">
        <f>+SUMIFS(inv!$D$1:$D$1200,inv!$A$1:$A$1200,$B1664,inv!$T$1:$T$1200,$A1664,inv!$U$1:$U$1200,'DIAS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+SUMIFS(inv!$D$1:$D$1200,inv!$A$1:$A$1200,$B1665,inv!$T$1:$T$1200,$A1665,inv!$U$1:$U$1200,'DIAS DE INVENTARIO TAT'!E$1)</f>
        <v>0</v>
      </c>
      <c r="F1665">
        <f>+SUMIFS(inv!$D$1:$D$1200,inv!$A$1:$A$1200,$B1665,inv!$T$1:$T$1200,$A1665,inv!$U$1:$U$1200,'DIAS DE INVENTARIO TAT'!F$1)</f>
        <v>0</v>
      </c>
      <c r="G1665">
        <f>+SUMIFS(inv!$D$1:$D$1200,inv!$A$1:$A$1200,$B1665,inv!$T$1:$T$1200,$A1665,inv!$U$1:$U$1200,'DIAS DE INVENTARIO TAT'!G$1)</f>
        <v>0</v>
      </c>
      <c r="H1665">
        <f>+SUMIFS(inv!$D$1:$D$1200,inv!$A$1:$A$1200,$B1665,inv!$T$1:$T$1200,$A1665,inv!$U$1:$U$1200,'DIAS DE INVENTARIO TAT'!H$1)</f>
        <v>0</v>
      </c>
      <c r="I1665">
        <f>+SUMIFS(inv!$D$1:$D$1200,inv!$A$1:$A$1200,$B1665,inv!$T$1:$T$1200,$A1665,inv!$U$1:$U$1200,'DIAS DE INVENTARIO TAT'!I$1)</f>
        <v>0</v>
      </c>
      <c r="J1665">
        <f>+SUMIFS(inv!$D$1:$D$1200,inv!$A$1:$A$1200,$B1665,inv!$T$1:$T$1200,$A1665,inv!$U$1:$U$1200,'DIAS DE INVENTARIO TAT'!J$1)</f>
        <v>0</v>
      </c>
      <c r="K1665">
        <f>+SUMIFS(inv!$D$1:$D$1200,inv!$A$1:$A$1200,$B1665,inv!$T$1:$T$1200,$A1665,inv!$U$1:$U$1200,'DIAS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+SUMIFS(inv!$D$1:$D$1200,inv!$A$1:$A$1200,$B1666,inv!$T$1:$T$1200,$A1666,inv!$U$1:$U$1200,'DIAS DE INVENTARIO TAT'!E$1)</f>
        <v>0</v>
      </c>
      <c r="F1666">
        <f>+SUMIFS(inv!$D$1:$D$1200,inv!$A$1:$A$1200,$B1666,inv!$T$1:$T$1200,$A1666,inv!$U$1:$U$1200,'DIAS DE INVENTARIO TAT'!F$1)</f>
        <v>0</v>
      </c>
      <c r="G1666">
        <f>+SUMIFS(inv!$D$1:$D$1200,inv!$A$1:$A$1200,$B1666,inv!$T$1:$T$1200,$A1666,inv!$U$1:$U$1200,'DIAS DE INVENTARIO TAT'!G$1)</f>
        <v>0</v>
      </c>
      <c r="H1666">
        <f>+SUMIFS(inv!$D$1:$D$1200,inv!$A$1:$A$1200,$B1666,inv!$T$1:$T$1200,$A1666,inv!$U$1:$U$1200,'DIAS DE INVENTARIO TAT'!H$1)</f>
        <v>0</v>
      </c>
      <c r="I1666">
        <f>+SUMIFS(inv!$D$1:$D$1200,inv!$A$1:$A$1200,$B1666,inv!$T$1:$T$1200,$A1666,inv!$U$1:$U$1200,'DIAS DE INVENTARIO TAT'!I$1)</f>
        <v>0</v>
      </c>
      <c r="J1666">
        <f>+SUMIFS(inv!$D$1:$D$1200,inv!$A$1:$A$1200,$B1666,inv!$T$1:$T$1200,$A1666,inv!$U$1:$U$1200,'DIAS DE INVENTARIO TAT'!J$1)</f>
        <v>0</v>
      </c>
      <c r="K1666">
        <f>+SUMIFS(inv!$D$1:$D$1200,inv!$A$1:$A$1200,$B1666,inv!$T$1:$T$1200,$A1666,inv!$U$1:$U$1200,'DIAS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+SUMIFS(inv!$D$1:$D$1200,inv!$A$1:$A$1200,$B1667,inv!$T$1:$T$1200,$A1667,inv!$U$1:$U$1200,'DIAS DE INVENTARIO TAT'!E$1)</f>
        <v>0</v>
      </c>
      <c r="F1667">
        <f>+SUMIFS(inv!$D$1:$D$1200,inv!$A$1:$A$1200,$B1667,inv!$T$1:$T$1200,$A1667,inv!$U$1:$U$1200,'DIAS DE INVENTARIO TAT'!F$1)</f>
        <v>0</v>
      </c>
      <c r="G1667">
        <f>+SUMIFS(inv!$D$1:$D$1200,inv!$A$1:$A$1200,$B1667,inv!$T$1:$T$1200,$A1667,inv!$U$1:$U$1200,'DIAS DE INVENTARIO TAT'!G$1)</f>
        <v>0</v>
      </c>
      <c r="H1667">
        <f>+SUMIFS(inv!$D$1:$D$1200,inv!$A$1:$A$1200,$B1667,inv!$T$1:$T$1200,$A1667,inv!$U$1:$U$1200,'DIAS DE INVENTARIO TAT'!H$1)</f>
        <v>0</v>
      </c>
      <c r="I1667">
        <f>+SUMIFS(inv!$D$1:$D$1200,inv!$A$1:$A$1200,$B1667,inv!$T$1:$T$1200,$A1667,inv!$U$1:$U$1200,'DIAS DE INVENTARIO TAT'!I$1)</f>
        <v>0</v>
      </c>
      <c r="J1667">
        <f>+SUMIFS(inv!$D$1:$D$1200,inv!$A$1:$A$1200,$B1667,inv!$T$1:$T$1200,$A1667,inv!$U$1:$U$1200,'DIAS DE INVENTARIO TAT'!J$1)</f>
        <v>0</v>
      </c>
      <c r="K1667">
        <f>+SUMIFS(inv!$D$1:$D$1200,inv!$A$1:$A$1200,$B1667,inv!$T$1:$T$1200,$A1667,inv!$U$1:$U$1200,'DIAS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+SUMIFS(inv!$D$1:$D$1200,inv!$A$1:$A$1200,$B1668,inv!$T$1:$T$1200,$A1668,inv!$U$1:$U$1200,'DIAS DE INVENTARIO TAT'!E$1)</f>
        <v>0</v>
      </c>
      <c r="F1668">
        <f>+SUMIFS(inv!$D$1:$D$1200,inv!$A$1:$A$1200,$B1668,inv!$T$1:$T$1200,$A1668,inv!$U$1:$U$1200,'DIAS DE INVENTARIO TAT'!F$1)</f>
        <v>0</v>
      </c>
      <c r="G1668">
        <f>+SUMIFS(inv!$D$1:$D$1200,inv!$A$1:$A$1200,$B1668,inv!$T$1:$T$1200,$A1668,inv!$U$1:$U$1200,'DIAS DE INVENTARIO TAT'!G$1)</f>
        <v>0</v>
      </c>
      <c r="H1668">
        <f>+SUMIFS(inv!$D$1:$D$1200,inv!$A$1:$A$1200,$B1668,inv!$T$1:$T$1200,$A1668,inv!$U$1:$U$1200,'DIAS DE INVENTARIO TAT'!H$1)</f>
        <v>0</v>
      </c>
      <c r="I1668">
        <f>+SUMIFS(inv!$D$1:$D$1200,inv!$A$1:$A$1200,$B1668,inv!$T$1:$T$1200,$A1668,inv!$U$1:$U$1200,'DIAS DE INVENTARIO TAT'!I$1)</f>
        <v>0</v>
      </c>
      <c r="J1668">
        <f>+SUMIFS(inv!$D$1:$D$1200,inv!$A$1:$A$1200,$B1668,inv!$T$1:$T$1200,$A1668,inv!$U$1:$U$1200,'DIAS DE INVENTARIO TAT'!J$1)</f>
        <v>0</v>
      </c>
      <c r="K1668">
        <f>+SUMIFS(inv!$D$1:$D$1200,inv!$A$1:$A$1200,$B1668,inv!$T$1:$T$1200,$A1668,inv!$U$1:$U$1200,'DIAS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+SUMIFS(inv!$D$1:$D$1200,inv!$A$1:$A$1200,$B1669,inv!$T$1:$T$1200,$A1669,inv!$U$1:$U$1200,'DIAS DE INVENTARIO TAT'!E$1)</f>
        <v>0</v>
      </c>
      <c r="F1669">
        <f>+SUMIFS(inv!$D$1:$D$1200,inv!$A$1:$A$1200,$B1669,inv!$T$1:$T$1200,$A1669,inv!$U$1:$U$1200,'DIAS DE INVENTARIO TAT'!F$1)</f>
        <v>0</v>
      </c>
      <c r="G1669">
        <f>+SUMIFS(inv!$D$1:$D$1200,inv!$A$1:$A$1200,$B1669,inv!$T$1:$T$1200,$A1669,inv!$U$1:$U$1200,'DIAS DE INVENTARIO TAT'!G$1)</f>
        <v>0</v>
      </c>
      <c r="H1669">
        <f>+SUMIFS(inv!$D$1:$D$1200,inv!$A$1:$A$1200,$B1669,inv!$T$1:$T$1200,$A1669,inv!$U$1:$U$1200,'DIAS DE INVENTARIO TAT'!H$1)</f>
        <v>0</v>
      </c>
      <c r="I1669">
        <f>+SUMIFS(inv!$D$1:$D$1200,inv!$A$1:$A$1200,$B1669,inv!$T$1:$T$1200,$A1669,inv!$U$1:$U$1200,'DIAS DE INVENTARIO TAT'!I$1)</f>
        <v>0</v>
      </c>
      <c r="J1669">
        <f>+SUMIFS(inv!$D$1:$D$1200,inv!$A$1:$A$1200,$B1669,inv!$T$1:$T$1200,$A1669,inv!$U$1:$U$1200,'DIAS DE INVENTARIO TAT'!J$1)</f>
        <v>0</v>
      </c>
      <c r="K1669">
        <f>+SUMIFS(inv!$D$1:$D$1200,inv!$A$1:$A$1200,$B1669,inv!$T$1:$T$1200,$A1669,inv!$U$1:$U$1200,'DIAS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+SUMIFS(inv!$D$1:$D$1200,inv!$A$1:$A$1200,$B1670,inv!$T$1:$T$1200,$A1670,inv!$U$1:$U$1200,'DIAS DE INVENTARIO TAT'!E$1)</f>
        <v>0</v>
      </c>
      <c r="F1670">
        <f>+SUMIFS(inv!$D$1:$D$1200,inv!$A$1:$A$1200,$B1670,inv!$T$1:$T$1200,$A1670,inv!$U$1:$U$1200,'DIAS DE INVENTARIO TAT'!F$1)</f>
        <v>0</v>
      </c>
      <c r="G1670">
        <f>+SUMIFS(inv!$D$1:$D$1200,inv!$A$1:$A$1200,$B1670,inv!$T$1:$T$1200,$A1670,inv!$U$1:$U$1200,'DIAS DE INVENTARIO TAT'!G$1)</f>
        <v>0</v>
      </c>
      <c r="H1670">
        <f>+SUMIFS(inv!$D$1:$D$1200,inv!$A$1:$A$1200,$B1670,inv!$T$1:$T$1200,$A1670,inv!$U$1:$U$1200,'DIAS DE INVENTARIO TAT'!H$1)</f>
        <v>0</v>
      </c>
      <c r="I1670">
        <f>+SUMIFS(inv!$D$1:$D$1200,inv!$A$1:$A$1200,$B1670,inv!$T$1:$T$1200,$A1670,inv!$U$1:$U$1200,'DIAS DE INVENTARIO TAT'!I$1)</f>
        <v>0</v>
      </c>
      <c r="J1670">
        <f>+SUMIFS(inv!$D$1:$D$1200,inv!$A$1:$A$1200,$B1670,inv!$T$1:$T$1200,$A1670,inv!$U$1:$U$1200,'DIAS DE INVENTARIO TAT'!J$1)</f>
        <v>0</v>
      </c>
      <c r="K1670">
        <f>+SUMIFS(inv!$D$1:$D$1200,inv!$A$1:$A$1200,$B1670,inv!$T$1:$T$1200,$A1670,inv!$U$1:$U$1200,'DIAS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+SUMIFS(inv!$D$1:$D$1200,inv!$A$1:$A$1200,$B1671,inv!$T$1:$T$1200,$A1671,inv!$U$1:$U$1200,'DIAS DE INVENTARIO TAT'!E$1)</f>
        <v>0</v>
      </c>
      <c r="F1671">
        <f>+SUMIFS(inv!$D$1:$D$1200,inv!$A$1:$A$1200,$B1671,inv!$T$1:$T$1200,$A1671,inv!$U$1:$U$1200,'DIAS DE INVENTARIO TAT'!F$1)</f>
        <v>0</v>
      </c>
      <c r="G1671">
        <f>+SUMIFS(inv!$D$1:$D$1200,inv!$A$1:$A$1200,$B1671,inv!$T$1:$T$1200,$A1671,inv!$U$1:$U$1200,'DIAS DE INVENTARIO TAT'!G$1)</f>
        <v>0</v>
      </c>
      <c r="H1671">
        <f>+SUMIFS(inv!$D$1:$D$1200,inv!$A$1:$A$1200,$B1671,inv!$T$1:$T$1200,$A1671,inv!$U$1:$U$1200,'DIAS DE INVENTARIO TAT'!H$1)</f>
        <v>0</v>
      </c>
      <c r="I1671">
        <f>+SUMIFS(inv!$D$1:$D$1200,inv!$A$1:$A$1200,$B1671,inv!$T$1:$T$1200,$A1671,inv!$U$1:$U$1200,'DIAS DE INVENTARIO TAT'!I$1)</f>
        <v>0</v>
      </c>
      <c r="J1671">
        <f>+SUMIFS(inv!$D$1:$D$1200,inv!$A$1:$A$1200,$B1671,inv!$T$1:$T$1200,$A1671,inv!$U$1:$U$1200,'DIAS DE INVENTARIO TAT'!J$1)</f>
        <v>0</v>
      </c>
      <c r="K1671">
        <f>+SUMIFS(inv!$D$1:$D$1200,inv!$A$1:$A$1200,$B1671,inv!$T$1:$T$1200,$A1671,inv!$U$1:$U$1200,'DIAS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+SUMIFS(inv!$D$1:$D$1200,inv!$A$1:$A$1200,$B1672,inv!$T$1:$T$1200,$A1672,inv!$U$1:$U$1200,'DIAS DE INVENTARIO TAT'!E$1)</f>
        <v>0</v>
      </c>
      <c r="F1672">
        <f>+SUMIFS(inv!$D$1:$D$1200,inv!$A$1:$A$1200,$B1672,inv!$T$1:$T$1200,$A1672,inv!$U$1:$U$1200,'DIAS DE INVENTARIO TAT'!F$1)</f>
        <v>0</v>
      </c>
      <c r="G1672">
        <f>+SUMIFS(inv!$D$1:$D$1200,inv!$A$1:$A$1200,$B1672,inv!$T$1:$T$1200,$A1672,inv!$U$1:$U$1200,'DIAS DE INVENTARIO TAT'!G$1)</f>
        <v>0</v>
      </c>
      <c r="H1672">
        <f>+SUMIFS(inv!$D$1:$D$1200,inv!$A$1:$A$1200,$B1672,inv!$T$1:$T$1200,$A1672,inv!$U$1:$U$1200,'DIAS DE INVENTARIO TAT'!H$1)</f>
        <v>0</v>
      </c>
      <c r="I1672">
        <f>+SUMIFS(inv!$D$1:$D$1200,inv!$A$1:$A$1200,$B1672,inv!$T$1:$T$1200,$A1672,inv!$U$1:$U$1200,'DIAS DE INVENTARIO TAT'!I$1)</f>
        <v>0</v>
      </c>
      <c r="J1672">
        <f>+SUMIFS(inv!$D$1:$D$1200,inv!$A$1:$A$1200,$B1672,inv!$T$1:$T$1200,$A1672,inv!$U$1:$U$1200,'DIAS DE INVENTARIO TAT'!J$1)</f>
        <v>0</v>
      </c>
      <c r="K1672">
        <f>+SUMIFS(inv!$D$1:$D$1200,inv!$A$1:$A$1200,$B1672,inv!$T$1:$T$1200,$A1672,inv!$U$1:$U$1200,'DIAS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+SUMIFS(inv!$D$1:$D$1200,inv!$A$1:$A$1200,$B1673,inv!$T$1:$T$1200,$A1673,inv!$U$1:$U$1200,'DIAS DE INVENTARIO TAT'!E$1)</f>
        <v>0</v>
      </c>
      <c r="F1673">
        <f>+SUMIFS(inv!$D$1:$D$1200,inv!$A$1:$A$1200,$B1673,inv!$T$1:$T$1200,$A1673,inv!$U$1:$U$1200,'DIAS DE INVENTARIO TAT'!F$1)</f>
        <v>0</v>
      </c>
      <c r="G1673">
        <f>+SUMIFS(inv!$D$1:$D$1200,inv!$A$1:$A$1200,$B1673,inv!$T$1:$T$1200,$A1673,inv!$U$1:$U$1200,'DIAS DE INVENTARIO TAT'!G$1)</f>
        <v>0</v>
      </c>
      <c r="H1673">
        <f>+SUMIFS(inv!$D$1:$D$1200,inv!$A$1:$A$1200,$B1673,inv!$T$1:$T$1200,$A1673,inv!$U$1:$U$1200,'DIAS DE INVENTARIO TAT'!H$1)</f>
        <v>0</v>
      </c>
      <c r="I1673">
        <f>+SUMIFS(inv!$D$1:$D$1200,inv!$A$1:$A$1200,$B1673,inv!$T$1:$T$1200,$A1673,inv!$U$1:$U$1200,'DIAS DE INVENTARIO TAT'!I$1)</f>
        <v>0</v>
      </c>
      <c r="J1673">
        <f>+SUMIFS(inv!$D$1:$D$1200,inv!$A$1:$A$1200,$B1673,inv!$T$1:$T$1200,$A1673,inv!$U$1:$U$1200,'DIAS DE INVENTARIO TAT'!J$1)</f>
        <v>0</v>
      </c>
      <c r="K1673">
        <f>+SUMIFS(inv!$D$1:$D$1200,inv!$A$1:$A$1200,$B1673,inv!$T$1:$T$1200,$A1673,inv!$U$1:$U$1200,'DIAS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+SUMIFS(inv!$D$1:$D$1200,inv!$A$1:$A$1200,$B1674,inv!$T$1:$T$1200,$A1674,inv!$U$1:$U$1200,'DIAS DE INVENTARIO TAT'!E$1)</f>
        <v>0</v>
      </c>
      <c r="F1674">
        <f>+SUMIFS(inv!$D$1:$D$1200,inv!$A$1:$A$1200,$B1674,inv!$T$1:$T$1200,$A1674,inv!$U$1:$U$1200,'DIAS DE INVENTARIO TAT'!F$1)</f>
        <v>0</v>
      </c>
      <c r="G1674">
        <f>+SUMIFS(inv!$D$1:$D$1200,inv!$A$1:$A$1200,$B1674,inv!$T$1:$T$1200,$A1674,inv!$U$1:$U$1200,'DIAS DE INVENTARIO TAT'!G$1)</f>
        <v>0</v>
      </c>
      <c r="H1674">
        <f>+SUMIFS(inv!$D$1:$D$1200,inv!$A$1:$A$1200,$B1674,inv!$T$1:$T$1200,$A1674,inv!$U$1:$U$1200,'DIAS DE INVENTARIO TAT'!H$1)</f>
        <v>0</v>
      </c>
      <c r="I1674">
        <f>+SUMIFS(inv!$D$1:$D$1200,inv!$A$1:$A$1200,$B1674,inv!$T$1:$T$1200,$A1674,inv!$U$1:$U$1200,'DIAS DE INVENTARIO TAT'!I$1)</f>
        <v>0</v>
      </c>
      <c r="J1674">
        <f>+SUMIFS(inv!$D$1:$D$1200,inv!$A$1:$A$1200,$B1674,inv!$T$1:$T$1200,$A1674,inv!$U$1:$U$1200,'DIAS DE INVENTARIO TAT'!J$1)</f>
        <v>0</v>
      </c>
      <c r="K1674">
        <f>+SUMIFS(inv!$D$1:$D$1200,inv!$A$1:$A$1200,$B1674,inv!$T$1:$T$1200,$A1674,inv!$U$1:$U$1200,'DIAS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+SUMIFS(inv!$D$1:$D$1200,inv!$A$1:$A$1200,$B1675,inv!$T$1:$T$1200,$A1675,inv!$U$1:$U$1200,'DIAS DE INVENTARIO TAT'!E$1)</f>
        <v>0</v>
      </c>
      <c r="F1675">
        <f>+SUMIFS(inv!$D$1:$D$1200,inv!$A$1:$A$1200,$B1675,inv!$T$1:$T$1200,$A1675,inv!$U$1:$U$1200,'DIAS DE INVENTARIO TAT'!F$1)</f>
        <v>0</v>
      </c>
      <c r="G1675">
        <f>+SUMIFS(inv!$D$1:$D$1200,inv!$A$1:$A$1200,$B1675,inv!$T$1:$T$1200,$A1675,inv!$U$1:$U$1200,'DIAS DE INVENTARIO TAT'!G$1)</f>
        <v>0</v>
      </c>
      <c r="H1675">
        <f>+SUMIFS(inv!$D$1:$D$1200,inv!$A$1:$A$1200,$B1675,inv!$T$1:$T$1200,$A1675,inv!$U$1:$U$1200,'DIAS DE INVENTARIO TAT'!H$1)</f>
        <v>0</v>
      </c>
      <c r="I1675">
        <f>+SUMIFS(inv!$D$1:$D$1200,inv!$A$1:$A$1200,$B1675,inv!$T$1:$T$1200,$A1675,inv!$U$1:$U$1200,'DIAS DE INVENTARIO TAT'!I$1)</f>
        <v>0</v>
      </c>
      <c r="J1675">
        <f>+SUMIFS(inv!$D$1:$D$1200,inv!$A$1:$A$1200,$B1675,inv!$T$1:$T$1200,$A1675,inv!$U$1:$U$1200,'DIAS DE INVENTARIO TAT'!J$1)</f>
        <v>0</v>
      </c>
      <c r="K1675">
        <f>+SUMIFS(inv!$D$1:$D$1200,inv!$A$1:$A$1200,$B1675,inv!$T$1:$T$1200,$A1675,inv!$U$1:$U$1200,'DIAS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+SUMIFS(inv!$D$1:$D$1200,inv!$A$1:$A$1200,$B1676,inv!$T$1:$T$1200,$A1676,inv!$U$1:$U$1200,'DIAS DE INVENTARIO TAT'!E$1)</f>
        <v>0</v>
      </c>
      <c r="F1676">
        <f>+SUMIFS(inv!$D$1:$D$1200,inv!$A$1:$A$1200,$B1676,inv!$T$1:$T$1200,$A1676,inv!$U$1:$U$1200,'DIAS DE INVENTARIO TAT'!F$1)</f>
        <v>0</v>
      </c>
      <c r="G1676">
        <f>+SUMIFS(inv!$D$1:$D$1200,inv!$A$1:$A$1200,$B1676,inv!$T$1:$T$1200,$A1676,inv!$U$1:$U$1200,'DIAS DE INVENTARIO TAT'!G$1)</f>
        <v>0</v>
      </c>
      <c r="H1676">
        <f>+SUMIFS(inv!$D$1:$D$1200,inv!$A$1:$A$1200,$B1676,inv!$T$1:$T$1200,$A1676,inv!$U$1:$U$1200,'DIAS DE INVENTARIO TAT'!H$1)</f>
        <v>0</v>
      </c>
      <c r="I1676">
        <f>+SUMIFS(inv!$D$1:$D$1200,inv!$A$1:$A$1200,$B1676,inv!$T$1:$T$1200,$A1676,inv!$U$1:$U$1200,'DIAS DE INVENTARIO TAT'!I$1)</f>
        <v>0</v>
      </c>
      <c r="J1676">
        <f>+SUMIFS(inv!$D$1:$D$1200,inv!$A$1:$A$1200,$B1676,inv!$T$1:$T$1200,$A1676,inv!$U$1:$U$1200,'DIAS DE INVENTARIO TAT'!J$1)</f>
        <v>0</v>
      </c>
      <c r="K1676">
        <f>+SUMIFS(inv!$D$1:$D$1200,inv!$A$1:$A$1200,$B1676,inv!$T$1:$T$1200,$A1676,inv!$U$1:$U$1200,'DIAS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+SUMIFS(inv!$D$1:$D$1200,inv!$A$1:$A$1200,$B1677,inv!$T$1:$T$1200,$A1677,inv!$U$1:$U$1200,'DIAS DE INVENTARIO TAT'!E$1)</f>
        <v>0</v>
      </c>
      <c r="F1677">
        <f>+SUMIFS(inv!$D$1:$D$1200,inv!$A$1:$A$1200,$B1677,inv!$T$1:$T$1200,$A1677,inv!$U$1:$U$1200,'DIAS DE INVENTARIO TAT'!F$1)</f>
        <v>0</v>
      </c>
      <c r="G1677">
        <f>+SUMIFS(inv!$D$1:$D$1200,inv!$A$1:$A$1200,$B1677,inv!$T$1:$T$1200,$A1677,inv!$U$1:$U$1200,'DIAS DE INVENTARIO TAT'!G$1)</f>
        <v>0</v>
      </c>
      <c r="H1677">
        <f>+SUMIFS(inv!$D$1:$D$1200,inv!$A$1:$A$1200,$B1677,inv!$T$1:$T$1200,$A1677,inv!$U$1:$U$1200,'DIAS DE INVENTARIO TAT'!H$1)</f>
        <v>0</v>
      </c>
      <c r="I1677">
        <f>+SUMIFS(inv!$D$1:$D$1200,inv!$A$1:$A$1200,$B1677,inv!$T$1:$T$1200,$A1677,inv!$U$1:$U$1200,'DIAS DE INVENTARIO TAT'!I$1)</f>
        <v>0</v>
      </c>
      <c r="J1677">
        <f>+SUMIFS(inv!$D$1:$D$1200,inv!$A$1:$A$1200,$B1677,inv!$T$1:$T$1200,$A1677,inv!$U$1:$U$1200,'DIAS DE INVENTARIO TAT'!J$1)</f>
        <v>0</v>
      </c>
      <c r="K1677">
        <f>+SUMIFS(inv!$D$1:$D$1200,inv!$A$1:$A$1200,$B1677,inv!$T$1:$T$1200,$A1677,inv!$U$1:$U$1200,'DIAS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+SUMIFS(inv!$D$1:$D$1200,inv!$A$1:$A$1200,$B1678,inv!$T$1:$T$1200,$A1678,inv!$U$1:$U$1200,'DIAS DE INVENTARIO TAT'!E$1)</f>
        <v>0</v>
      </c>
      <c r="F1678">
        <f>+SUMIFS(inv!$D$1:$D$1200,inv!$A$1:$A$1200,$B1678,inv!$T$1:$T$1200,$A1678,inv!$U$1:$U$1200,'DIAS DE INVENTARIO TAT'!F$1)</f>
        <v>0</v>
      </c>
      <c r="G1678">
        <f>+SUMIFS(inv!$D$1:$D$1200,inv!$A$1:$A$1200,$B1678,inv!$T$1:$T$1200,$A1678,inv!$U$1:$U$1200,'DIAS DE INVENTARIO TAT'!G$1)</f>
        <v>0</v>
      </c>
      <c r="H1678">
        <f>+SUMIFS(inv!$D$1:$D$1200,inv!$A$1:$A$1200,$B1678,inv!$T$1:$T$1200,$A1678,inv!$U$1:$U$1200,'DIAS DE INVENTARIO TAT'!H$1)</f>
        <v>0</v>
      </c>
      <c r="I1678">
        <f>+SUMIFS(inv!$D$1:$D$1200,inv!$A$1:$A$1200,$B1678,inv!$T$1:$T$1200,$A1678,inv!$U$1:$U$1200,'DIAS DE INVENTARIO TAT'!I$1)</f>
        <v>0</v>
      </c>
      <c r="J1678">
        <f>+SUMIFS(inv!$D$1:$D$1200,inv!$A$1:$A$1200,$B1678,inv!$T$1:$T$1200,$A1678,inv!$U$1:$U$1200,'DIAS DE INVENTARIO TAT'!J$1)</f>
        <v>0</v>
      </c>
      <c r="K1678">
        <f>+SUMIFS(inv!$D$1:$D$1200,inv!$A$1:$A$1200,$B1678,inv!$T$1:$T$1200,$A1678,inv!$U$1:$U$1200,'DIAS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+SUMIFS(inv!$D$1:$D$1200,inv!$A$1:$A$1200,$B1679,inv!$T$1:$T$1200,$A1679,inv!$U$1:$U$1200,'DIAS DE INVENTARIO TAT'!E$1)</f>
        <v>0</v>
      </c>
      <c r="F1679">
        <f>+SUMIFS(inv!$D$1:$D$1200,inv!$A$1:$A$1200,$B1679,inv!$T$1:$T$1200,$A1679,inv!$U$1:$U$1200,'DIAS DE INVENTARIO TAT'!F$1)</f>
        <v>0</v>
      </c>
      <c r="G1679">
        <f>+SUMIFS(inv!$D$1:$D$1200,inv!$A$1:$A$1200,$B1679,inv!$T$1:$T$1200,$A1679,inv!$U$1:$U$1200,'DIAS DE INVENTARIO TAT'!G$1)</f>
        <v>0</v>
      </c>
      <c r="H1679">
        <f>+SUMIFS(inv!$D$1:$D$1200,inv!$A$1:$A$1200,$B1679,inv!$T$1:$T$1200,$A1679,inv!$U$1:$U$1200,'DIAS DE INVENTARIO TAT'!H$1)</f>
        <v>0</v>
      </c>
      <c r="I1679">
        <f>+SUMIFS(inv!$D$1:$D$1200,inv!$A$1:$A$1200,$B1679,inv!$T$1:$T$1200,$A1679,inv!$U$1:$U$1200,'DIAS DE INVENTARIO TAT'!I$1)</f>
        <v>0</v>
      </c>
      <c r="J1679">
        <f>+SUMIFS(inv!$D$1:$D$1200,inv!$A$1:$A$1200,$B1679,inv!$T$1:$T$1200,$A1679,inv!$U$1:$U$1200,'DIAS DE INVENTARIO TAT'!J$1)</f>
        <v>0</v>
      </c>
      <c r="K1679">
        <f>+SUMIFS(inv!$D$1:$D$1200,inv!$A$1:$A$1200,$B1679,inv!$T$1:$T$1200,$A1679,inv!$U$1:$U$1200,'DIAS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+SUMIFS(inv!$D$1:$D$1200,inv!$A$1:$A$1200,$B1680,inv!$T$1:$T$1200,$A1680,inv!$U$1:$U$1200,'DIAS DE INVENTARIO TAT'!E$1)</f>
        <v>0</v>
      </c>
      <c r="F1680">
        <f>+SUMIFS(inv!$D$1:$D$1200,inv!$A$1:$A$1200,$B1680,inv!$T$1:$T$1200,$A1680,inv!$U$1:$U$1200,'DIAS DE INVENTARIO TAT'!F$1)</f>
        <v>0</v>
      </c>
      <c r="G1680">
        <f>+SUMIFS(inv!$D$1:$D$1200,inv!$A$1:$A$1200,$B1680,inv!$T$1:$T$1200,$A1680,inv!$U$1:$U$1200,'DIAS DE INVENTARIO TAT'!G$1)</f>
        <v>0</v>
      </c>
      <c r="H1680">
        <f>+SUMIFS(inv!$D$1:$D$1200,inv!$A$1:$A$1200,$B1680,inv!$T$1:$T$1200,$A1680,inv!$U$1:$U$1200,'DIAS DE INVENTARIO TAT'!H$1)</f>
        <v>0</v>
      </c>
      <c r="I1680">
        <f>+SUMIFS(inv!$D$1:$D$1200,inv!$A$1:$A$1200,$B1680,inv!$T$1:$T$1200,$A1680,inv!$U$1:$U$1200,'DIAS DE INVENTARIO TAT'!I$1)</f>
        <v>0</v>
      </c>
      <c r="J1680">
        <f>+SUMIFS(inv!$D$1:$D$1200,inv!$A$1:$A$1200,$B1680,inv!$T$1:$T$1200,$A1680,inv!$U$1:$U$1200,'DIAS DE INVENTARIO TAT'!J$1)</f>
        <v>0</v>
      </c>
      <c r="K1680">
        <f>+SUMIFS(inv!$D$1:$D$1200,inv!$A$1:$A$1200,$B1680,inv!$T$1:$T$1200,$A1680,inv!$U$1:$U$1200,'DIAS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+SUMIFS(inv!$D$1:$D$1200,inv!$A$1:$A$1200,$B1681,inv!$T$1:$T$1200,$A1681,inv!$U$1:$U$1200,'DIAS DE INVENTARIO TAT'!E$1)</f>
        <v>0</v>
      </c>
      <c r="F1681">
        <f>+SUMIFS(inv!$D$1:$D$1200,inv!$A$1:$A$1200,$B1681,inv!$T$1:$T$1200,$A1681,inv!$U$1:$U$1200,'DIAS DE INVENTARIO TAT'!F$1)</f>
        <v>0</v>
      </c>
      <c r="G1681">
        <f>+SUMIFS(inv!$D$1:$D$1200,inv!$A$1:$A$1200,$B1681,inv!$T$1:$T$1200,$A1681,inv!$U$1:$U$1200,'DIAS DE INVENTARIO TAT'!G$1)</f>
        <v>0</v>
      </c>
      <c r="H1681">
        <f>+SUMIFS(inv!$D$1:$D$1200,inv!$A$1:$A$1200,$B1681,inv!$T$1:$T$1200,$A1681,inv!$U$1:$U$1200,'DIAS DE INVENTARIO TAT'!H$1)</f>
        <v>0</v>
      </c>
      <c r="I1681">
        <f>+SUMIFS(inv!$D$1:$D$1200,inv!$A$1:$A$1200,$B1681,inv!$T$1:$T$1200,$A1681,inv!$U$1:$U$1200,'DIAS DE INVENTARIO TAT'!I$1)</f>
        <v>0</v>
      </c>
      <c r="J1681">
        <f>+SUMIFS(inv!$D$1:$D$1200,inv!$A$1:$A$1200,$B1681,inv!$T$1:$T$1200,$A1681,inv!$U$1:$U$1200,'DIAS DE INVENTARIO TAT'!J$1)</f>
        <v>0</v>
      </c>
      <c r="K1681">
        <f>+SUMIFS(inv!$D$1:$D$1200,inv!$A$1:$A$1200,$B1681,inv!$T$1:$T$1200,$A1681,inv!$U$1:$U$1200,'DIAS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+SUMIFS(inv!$D$1:$D$1200,inv!$A$1:$A$1200,$B1682,inv!$T$1:$T$1200,$A1682,inv!$U$1:$U$1200,'DIAS DE INVENTARIO TAT'!E$1)</f>
        <v>0</v>
      </c>
      <c r="F1682">
        <f>+SUMIFS(inv!$D$1:$D$1200,inv!$A$1:$A$1200,$B1682,inv!$T$1:$T$1200,$A1682,inv!$U$1:$U$1200,'DIAS DE INVENTARIO TAT'!F$1)</f>
        <v>0</v>
      </c>
      <c r="G1682">
        <f>+SUMIFS(inv!$D$1:$D$1200,inv!$A$1:$A$1200,$B1682,inv!$T$1:$T$1200,$A1682,inv!$U$1:$U$1200,'DIAS DE INVENTARIO TAT'!G$1)</f>
        <v>0</v>
      </c>
      <c r="H1682">
        <f>+SUMIFS(inv!$D$1:$D$1200,inv!$A$1:$A$1200,$B1682,inv!$T$1:$T$1200,$A1682,inv!$U$1:$U$1200,'DIAS DE INVENTARIO TAT'!H$1)</f>
        <v>0</v>
      </c>
      <c r="I1682">
        <f>+SUMIFS(inv!$D$1:$D$1200,inv!$A$1:$A$1200,$B1682,inv!$T$1:$T$1200,$A1682,inv!$U$1:$U$1200,'DIAS DE INVENTARIO TAT'!I$1)</f>
        <v>0</v>
      </c>
      <c r="J1682">
        <f>+SUMIFS(inv!$D$1:$D$1200,inv!$A$1:$A$1200,$B1682,inv!$T$1:$T$1200,$A1682,inv!$U$1:$U$1200,'DIAS DE INVENTARIO TAT'!J$1)</f>
        <v>0</v>
      </c>
      <c r="K1682">
        <f>+SUMIFS(inv!$D$1:$D$1200,inv!$A$1:$A$1200,$B1682,inv!$T$1:$T$1200,$A1682,inv!$U$1:$U$1200,'DIAS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+SUMIFS(inv!$D$1:$D$1200,inv!$A$1:$A$1200,$B1683,inv!$T$1:$T$1200,$A1683,inv!$U$1:$U$1200,'DIAS DE INVENTARIO TAT'!E$1)</f>
        <v>0</v>
      </c>
      <c r="F1683">
        <f>+SUMIFS(inv!$D$1:$D$1200,inv!$A$1:$A$1200,$B1683,inv!$T$1:$T$1200,$A1683,inv!$U$1:$U$1200,'DIAS DE INVENTARIO TAT'!F$1)</f>
        <v>0</v>
      </c>
      <c r="G1683">
        <f>+SUMIFS(inv!$D$1:$D$1200,inv!$A$1:$A$1200,$B1683,inv!$T$1:$T$1200,$A1683,inv!$U$1:$U$1200,'DIAS DE INVENTARIO TAT'!G$1)</f>
        <v>0</v>
      </c>
      <c r="H1683">
        <f>+SUMIFS(inv!$D$1:$D$1200,inv!$A$1:$A$1200,$B1683,inv!$T$1:$T$1200,$A1683,inv!$U$1:$U$1200,'DIAS DE INVENTARIO TAT'!H$1)</f>
        <v>0</v>
      </c>
      <c r="I1683">
        <f>+SUMIFS(inv!$D$1:$D$1200,inv!$A$1:$A$1200,$B1683,inv!$T$1:$T$1200,$A1683,inv!$U$1:$U$1200,'DIAS DE INVENTARIO TAT'!I$1)</f>
        <v>0</v>
      </c>
      <c r="J1683">
        <f>+SUMIFS(inv!$D$1:$D$1200,inv!$A$1:$A$1200,$B1683,inv!$T$1:$T$1200,$A1683,inv!$U$1:$U$1200,'DIAS DE INVENTARIO TAT'!J$1)</f>
        <v>0</v>
      </c>
      <c r="K1683">
        <f>+SUMIFS(inv!$D$1:$D$1200,inv!$A$1:$A$1200,$B1683,inv!$T$1:$T$1200,$A1683,inv!$U$1:$U$1200,'DIAS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+SUMIFS(inv!$D$1:$D$1200,inv!$A$1:$A$1200,$B1684,inv!$T$1:$T$1200,$A1684,inv!$U$1:$U$1200,'DIAS DE INVENTARIO TAT'!E$1)</f>
        <v>0</v>
      </c>
      <c r="F1684">
        <f>+SUMIFS(inv!$D$1:$D$1200,inv!$A$1:$A$1200,$B1684,inv!$T$1:$T$1200,$A1684,inv!$U$1:$U$1200,'DIAS DE INVENTARIO TAT'!F$1)</f>
        <v>0</v>
      </c>
      <c r="G1684">
        <f>+SUMIFS(inv!$D$1:$D$1200,inv!$A$1:$A$1200,$B1684,inv!$T$1:$T$1200,$A1684,inv!$U$1:$U$1200,'DIAS DE INVENTARIO TAT'!G$1)</f>
        <v>0</v>
      </c>
      <c r="H1684">
        <f>+SUMIFS(inv!$D$1:$D$1200,inv!$A$1:$A$1200,$B1684,inv!$T$1:$T$1200,$A1684,inv!$U$1:$U$1200,'DIAS DE INVENTARIO TAT'!H$1)</f>
        <v>0</v>
      </c>
      <c r="I1684">
        <f>+SUMIFS(inv!$D$1:$D$1200,inv!$A$1:$A$1200,$B1684,inv!$T$1:$T$1200,$A1684,inv!$U$1:$U$1200,'DIAS DE INVENTARIO TAT'!I$1)</f>
        <v>0</v>
      </c>
      <c r="J1684">
        <f>+SUMIFS(inv!$D$1:$D$1200,inv!$A$1:$A$1200,$B1684,inv!$T$1:$T$1200,$A1684,inv!$U$1:$U$1200,'DIAS DE INVENTARIO TAT'!J$1)</f>
        <v>0</v>
      </c>
      <c r="K1684">
        <f>+SUMIFS(inv!$D$1:$D$1200,inv!$A$1:$A$1200,$B1684,inv!$T$1:$T$1200,$A1684,inv!$U$1:$U$1200,'DIAS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+SUMIFS(inv!$D$1:$D$1200,inv!$A$1:$A$1200,$B1685,inv!$T$1:$T$1200,$A1685,inv!$U$1:$U$1200,'DIAS DE INVENTARIO TAT'!E$1)</f>
        <v>0</v>
      </c>
      <c r="F1685">
        <f>+SUMIFS(inv!$D$1:$D$1200,inv!$A$1:$A$1200,$B1685,inv!$T$1:$T$1200,$A1685,inv!$U$1:$U$1200,'DIAS DE INVENTARIO TAT'!F$1)</f>
        <v>0</v>
      </c>
      <c r="G1685">
        <f>+SUMIFS(inv!$D$1:$D$1200,inv!$A$1:$A$1200,$B1685,inv!$T$1:$T$1200,$A1685,inv!$U$1:$U$1200,'DIAS DE INVENTARIO TAT'!G$1)</f>
        <v>0</v>
      </c>
      <c r="H1685">
        <f>+SUMIFS(inv!$D$1:$D$1200,inv!$A$1:$A$1200,$B1685,inv!$T$1:$T$1200,$A1685,inv!$U$1:$U$1200,'DIAS DE INVENTARIO TAT'!H$1)</f>
        <v>0</v>
      </c>
      <c r="I1685">
        <f>+SUMIFS(inv!$D$1:$D$1200,inv!$A$1:$A$1200,$B1685,inv!$T$1:$T$1200,$A1685,inv!$U$1:$U$1200,'DIAS DE INVENTARIO TAT'!I$1)</f>
        <v>0</v>
      </c>
      <c r="J1685">
        <f>+SUMIFS(inv!$D$1:$D$1200,inv!$A$1:$A$1200,$B1685,inv!$T$1:$T$1200,$A1685,inv!$U$1:$U$1200,'DIAS DE INVENTARIO TAT'!J$1)</f>
        <v>0</v>
      </c>
      <c r="K1685">
        <f>+SUMIFS(inv!$D$1:$D$1200,inv!$A$1:$A$1200,$B1685,inv!$T$1:$T$1200,$A1685,inv!$U$1:$U$1200,'DIAS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+SUMIFS(inv!$D$1:$D$1200,inv!$A$1:$A$1200,$B1686,inv!$T$1:$T$1200,$A1686,inv!$U$1:$U$1200,'DIAS DE INVENTARIO TAT'!E$1)</f>
        <v>0</v>
      </c>
      <c r="F1686">
        <f>+SUMIFS(inv!$D$1:$D$1200,inv!$A$1:$A$1200,$B1686,inv!$T$1:$T$1200,$A1686,inv!$U$1:$U$1200,'DIAS DE INVENTARIO TAT'!F$1)</f>
        <v>0</v>
      </c>
      <c r="G1686">
        <f>+SUMIFS(inv!$D$1:$D$1200,inv!$A$1:$A$1200,$B1686,inv!$T$1:$T$1200,$A1686,inv!$U$1:$U$1200,'DIAS DE INVENTARIO TAT'!G$1)</f>
        <v>0</v>
      </c>
      <c r="H1686">
        <f>+SUMIFS(inv!$D$1:$D$1200,inv!$A$1:$A$1200,$B1686,inv!$T$1:$T$1200,$A1686,inv!$U$1:$U$1200,'DIAS DE INVENTARIO TAT'!H$1)</f>
        <v>0</v>
      </c>
      <c r="I1686">
        <f>+SUMIFS(inv!$D$1:$D$1200,inv!$A$1:$A$1200,$B1686,inv!$T$1:$T$1200,$A1686,inv!$U$1:$U$1200,'DIAS DE INVENTARIO TAT'!I$1)</f>
        <v>0</v>
      </c>
      <c r="J1686">
        <f>+SUMIFS(inv!$D$1:$D$1200,inv!$A$1:$A$1200,$B1686,inv!$T$1:$T$1200,$A1686,inv!$U$1:$U$1200,'DIAS DE INVENTARIO TAT'!J$1)</f>
        <v>0</v>
      </c>
      <c r="K1686">
        <f>+SUMIFS(inv!$D$1:$D$1200,inv!$A$1:$A$1200,$B1686,inv!$T$1:$T$1200,$A1686,inv!$U$1:$U$1200,'DIAS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+SUMIFS(inv!$D$1:$D$1200,inv!$A$1:$A$1200,$B1687,inv!$T$1:$T$1200,$A1687,inv!$U$1:$U$1200,'DIAS DE INVENTARIO TAT'!E$1)</f>
        <v>0</v>
      </c>
      <c r="F1687">
        <f>+SUMIFS(inv!$D$1:$D$1200,inv!$A$1:$A$1200,$B1687,inv!$T$1:$T$1200,$A1687,inv!$U$1:$U$1200,'DIAS DE INVENTARIO TAT'!F$1)</f>
        <v>0</v>
      </c>
      <c r="G1687">
        <f>+SUMIFS(inv!$D$1:$D$1200,inv!$A$1:$A$1200,$B1687,inv!$T$1:$T$1200,$A1687,inv!$U$1:$U$1200,'DIAS DE INVENTARIO TAT'!G$1)</f>
        <v>0</v>
      </c>
      <c r="H1687">
        <f>+SUMIFS(inv!$D$1:$D$1200,inv!$A$1:$A$1200,$B1687,inv!$T$1:$T$1200,$A1687,inv!$U$1:$U$1200,'DIAS DE INVENTARIO TAT'!H$1)</f>
        <v>0</v>
      </c>
      <c r="I1687">
        <f>+SUMIFS(inv!$D$1:$D$1200,inv!$A$1:$A$1200,$B1687,inv!$T$1:$T$1200,$A1687,inv!$U$1:$U$1200,'DIAS DE INVENTARIO TAT'!I$1)</f>
        <v>0</v>
      </c>
      <c r="J1687">
        <f>+SUMIFS(inv!$D$1:$D$1200,inv!$A$1:$A$1200,$B1687,inv!$T$1:$T$1200,$A1687,inv!$U$1:$U$1200,'DIAS DE INVENTARIO TAT'!J$1)</f>
        <v>0</v>
      </c>
      <c r="K1687">
        <f>+SUMIFS(inv!$D$1:$D$1200,inv!$A$1:$A$1200,$B1687,inv!$T$1:$T$1200,$A1687,inv!$U$1:$U$1200,'DIAS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+SUMIFS(inv!$D$1:$D$1200,inv!$A$1:$A$1200,$B1688,inv!$T$1:$T$1200,$A1688,inv!$U$1:$U$1200,'DIAS DE INVENTARIO TAT'!E$1)</f>
        <v>0</v>
      </c>
      <c r="F1688">
        <f>+SUMIFS(inv!$D$1:$D$1200,inv!$A$1:$A$1200,$B1688,inv!$T$1:$T$1200,$A1688,inv!$U$1:$U$1200,'DIAS DE INVENTARIO TAT'!F$1)</f>
        <v>0</v>
      </c>
      <c r="G1688">
        <f>+SUMIFS(inv!$D$1:$D$1200,inv!$A$1:$A$1200,$B1688,inv!$T$1:$T$1200,$A1688,inv!$U$1:$U$1200,'DIAS DE INVENTARIO TAT'!G$1)</f>
        <v>0</v>
      </c>
      <c r="H1688">
        <f>+SUMIFS(inv!$D$1:$D$1200,inv!$A$1:$A$1200,$B1688,inv!$T$1:$T$1200,$A1688,inv!$U$1:$U$1200,'DIAS DE INVENTARIO TAT'!H$1)</f>
        <v>0</v>
      </c>
      <c r="I1688">
        <f>+SUMIFS(inv!$D$1:$D$1200,inv!$A$1:$A$1200,$B1688,inv!$T$1:$T$1200,$A1688,inv!$U$1:$U$1200,'DIAS DE INVENTARIO TAT'!I$1)</f>
        <v>0</v>
      </c>
      <c r="J1688">
        <f>+SUMIFS(inv!$D$1:$D$1200,inv!$A$1:$A$1200,$B1688,inv!$T$1:$T$1200,$A1688,inv!$U$1:$U$1200,'DIAS DE INVENTARIO TAT'!J$1)</f>
        <v>0</v>
      </c>
      <c r="K1688">
        <f>+SUMIFS(inv!$D$1:$D$1200,inv!$A$1:$A$1200,$B1688,inv!$T$1:$T$1200,$A1688,inv!$U$1:$U$1200,'DIAS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+SUMIFS(inv!$D$1:$D$1200,inv!$A$1:$A$1200,$B1689,inv!$T$1:$T$1200,$A1689,inv!$U$1:$U$1200,'DIAS DE INVENTARIO TAT'!E$1)</f>
        <v>0</v>
      </c>
      <c r="F1689">
        <f>+SUMIFS(inv!$D$1:$D$1200,inv!$A$1:$A$1200,$B1689,inv!$T$1:$T$1200,$A1689,inv!$U$1:$U$1200,'DIAS DE INVENTARIO TAT'!F$1)</f>
        <v>0</v>
      </c>
      <c r="G1689">
        <f>+SUMIFS(inv!$D$1:$D$1200,inv!$A$1:$A$1200,$B1689,inv!$T$1:$T$1200,$A1689,inv!$U$1:$U$1200,'DIAS DE INVENTARIO TAT'!G$1)</f>
        <v>0</v>
      </c>
      <c r="H1689">
        <f>+SUMIFS(inv!$D$1:$D$1200,inv!$A$1:$A$1200,$B1689,inv!$T$1:$T$1200,$A1689,inv!$U$1:$U$1200,'DIAS DE INVENTARIO TAT'!H$1)</f>
        <v>0</v>
      </c>
      <c r="I1689">
        <f>+SUMIFS(inv!$D$1:$D$1200,inv!$A$1:$A$1200,$B1689,inv!$T$1:$T$1200,$A1689,inv!$U$1:$U$1200,'DIAS DE INVENTARIO TAT'!I$1)</f>
        <v>0</v>
      </c>
      <c r="J1689">
        <f>+SUMIFS(inv!$D$1:$D$1200,inv!$A$1:$A$1200,$B1689,inv!$T$1:$T$1200,$A1689,inv!$U$1:$U$1200,'DIAS DE INVENTARIO TAT'!J$1)</f>
        <v>0</v>
      </c>
      <c r="K1689">
        <f>+SUMIFS(inv!$D$1:$D$1200,inv!$A$1:$A$1200,$B1689,inv!$T$1:$T$1200,$A1689,inv!$U$1:$U$1200,'DIAS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+SUMIFS(inv!$D$1:$D$1200,inv!$A$1:$A$1200,$B1690,inv!$T$1:$T$1200,$A1690,inv!$U$1:$U$1200,'DIAS DE INVENTARIO TAT'!E$1)</f>
        <v>0</v>
      </c>
      <c r="F1690">
        <f>+SUMIFS(inv!$D$1:$D$1200,inv!$A$1:$A$1200,$B1690,inv!$T$1:$T$1200,$A1690,inv!$U$1:$U$1200,'DIAS DE INVENTARIO TAT'!F$1)</f>
        <v>0</v>
      </c>
      <c r="G1690">
        <f>+SUMIFS(inv!$D$1:$D$1200,inv!$A$1:$A$1200,$B1690,inv!$T$1:$T$1200,$A1690,inv!$U$1:$U$1200,'DIAS DE INVENTARIO TAT'!G$1)</f>
        <v>0</v>
      </c>
      <c r="H1690">
        <f>+SUMIFS(inv!$D$1:$D$1200,inv!$A$1:$A$1200,$B1690,inv!$T$1:$T$1200,$A1690,inv!$U$1:$U$1200,'DIAS DE INVENTARIO TAT'!H$1)</f>
        <v>0</v>
      </c>
      <c r="I1690">
        <f>+SUMIFS(inv!$D$1:$D$1200,inv!$A$1:$A$1200,$B1690,inv!$T$1:$T$1200,$A1690,inv!$U$1:$U$1200,'DIAS DE INVENTARIO TAT'!I$1)</f>
        <v>0</v>
      </c>
      <c r="J1690">
        <f>+SUMIFS(inv!$D$1:$D$1200,inv!$A$1:$A$1200,$B1690,inv!$T$1:$T$1200,$A1690,inv!$U$1:$U$1200,'DIAS DE INVENTARIO TAT'!J$1)</f>
        <v>0</v>
      </c>
      <c r="K1690">
        <f>+SUMIFS(inv!$D$1:$D$1200,inv!$A$1:$A$1200,$B1690,inv!$T$1:$T$1200,$A1690,inv!$U$1:$U$1200,'DIAS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+SUMIFS(inv!$D$1:$D$1200,inv!$A$1:$A$1200,$B1691,inv!$T$1:$T$1200,$A1691,inv!$U$1:$U$1200,'DIAS DE INVENTARIO TAT'!E$1)</f>
        <v>0</v>
      </c>
      <c r="F1691">
        <f>+SUMIFS(inv!$D$1:$D$1200,inv!$A$1:$A$1200,$B1691,inv!$T$1:$T$1200,$A1691,inv!$U$1:$U$1200,'DIAS DE INVENTARIO TAT'!F$1)</f>
        <v>0</v>
      </c>
      <c r="G1691">
        <f>+SUMIFS(inv!$D$1:$D$1200,inv!$A$1:$A$1200,$B1691,inv!$T$1:$T$1200,$A1691,inv!$U$1:$U$1200,'DIAS DE INVENTARIO TAT'!G$1)</f>
        <v>0</v>
      </c>
      <c r="H1691">
        <f>+SUMIFS(inv!$D$1:$D$1200,inv!$A$1:$A$1200,$B1691,inv!$T$1:$T$1200,$A1691,inv!$U$1:$U$1200,'DIAS DE INVENTARIO TAT'!H$1)</f>
        <v>0</v>
      </c>
      <c r="I1691">
        <f>+SUMIFS(inv!$D$1:$D$1200,inv!$A$1:$A$1200,$B1691,inv!$T$1:$T$1200,$A1691,inv!$U$1:$U$1200,'DIAS DE INVENTARIO TAT'!I$1)</f>
        <v>0</v>
      </c>
      <c r="J1691">
        <f>+SUMIFS(inv!$D$1:$D$1200,inv!$A$1:$A$1200,$B1691,inv!$T$1:$T$1200,$A1691,inv!$U$1:$U$1200,'DIAS DE INVENTARIO TAT'!J$1)</f>
        <v>0</v>
      </c>
      <c r="K1691">
        <f>+SUMIFS(inv!$D$1:$D$1200,inv!$A$1:$A$1200,$B1691,inv!$T$1:$T$1200,$A1691,inv!$U$1:$U$1200,'DIAS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+SUMIFS(inv!$D$1:$D$1200,inv!$A$1:$A$1200,$B1692,inv!$T$1:$T$1200,$A1692,inv!$U$1:$U$1200,'DIAS DE INVENTARIO TAT'!E$1)</f>
        <v>0</v>
      </c>
      <c r="F1692">
        <f>+SUMIFS(inv!$D$1:$D$1200,inv!$A$1:$A$1200,$B1692,inv!$T$1:$T$1200,$A1692,inv!$U$1:$U$1200,'DIAS DE INVENTARIO TAT'!F$1)</f>
        <v>0</v>
      </c>
      <c r="G1692">
        <f>+SUMIFS(inv!$D$1:$D$1200,inv!$A$1:$A$1200,$B1692,inv!$T$1:$T$1200,$A1692,inv!$U$1:$U$1200,'DIAS DE INVENTARIO TAT'!G$1)</f>
        <v>0</v>
      </c>
      <c r="H1692">
        <f>+SUMIFS(inv!$D$1:$D$1200,inv!$A$1:$A$1200,$B1692,inv!$T$1:$T$1200,$A1692,inv!$U$1:$U$1200,'DIAS DE INVENTARIO TAT'!H$1)</f>
        <v>0</v>
      </c>
      <c r="I1692">
        <f>+SUMIFS(inv!$D$1:$D$1200,inv!$A$1:$A$1200,$B1692,inv!$T$1:$T$1200,$A1692,inv!$U$1:$U$1200,'DIAS DE INVENTARIO TAT'!I$1)</f>
        <v>0</v>
      </c>
      <c r="J1692">
        <f>+SUMIFS(inv!$D$1:$D$1200,inv!$A$1:$A$1200,$B1692,inv!$T$1:$T$1200,$A1692,inv!$U$1:$U$1200,'DIAS DE INVENTARIO TAT'!J$1)</f>
        <v>0</v>
      </c>
      <c r="K1692">
        <f>+SUMIFS(inv!$D$1:$D$1200,inv!$A$1:$A$1200,$B1692,inv!$T$1:$T$1200,$A1692,inv!$U$1:$U$1200,'DIAS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+SUMIFS(inv!$D$1:$D$1200,inv!$A$1:$A$1200,$B1693,inv!$T$1:$T$1200,$A1693,inv!$U$1:$U$1200,'DIAS DE INVENTARIO TAT'!E$1)</f>
        <v>0</v>
      </c>
      <c r="F1693">
        <f>+SUMIFS(inv!$D$1:$D$1200,inv!$A$1:$A$1200,$B1693,inv!$T$1:$T$1200,$A1693,inv!$U$1:$U$1200,'DIAS DE INVENTARIO TAT'!F$1)</f>
        <v>0</v>
      </c>
      <c r="G1693">
        <f>+SUMIFS(inv!$D$1:$D$1200,inv!$A$1:$A$1200,$B1693,inv!$T$1:$T$1200,$A1693,inv!$U$1:$U$1200,'DIAS DE INVENTARIO TAT'!G$1)</f>
        <v>0</v>
      </c>
      <c r="H1693">
        <f>+SUMIFS(inv!$D$1:$D$1200,inv!$A$1:$A$1200,$B1693,inv!$T$1:$T$1200,$A1693,inv!$U$1:$U$1200,'DIAS DE INVENTARIO TAT'!H$1)</f>
        <v>0</v>
      </c>
      <c r="I1693">
        <f>+SUMIFS(inv!$D$1:$D$1200,inv!$A$1:$A$1200,$B1693,inv!$T$1:$T$1200,$A1693,inv!$U$1:$U$1200,'DIAS DE INVENTARIO TAT'!I$1)</f>
        <v>0</v>
      </c>
      <c r="J1693">
        <f>+SUMIFS(inv!$D$1:$D$1200,inv!$A$1:$A$1200,$B1693,inv!$T$1:$T$1200,$A1693,inv!$U$1:$U$1200,'DIAS DE INVENTARIO TAT'!J$1)</f>
        <v>0</v>
      </c>
      <c r="K1693">
        <f>+SUMIFS(inv!$D$1:$D$1200,inv!$A$1:$A$1200,$B1693,inv!$T$1:$T$1200,$A1693,inv!$U$1:$U$1200,'DIAS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+SUMIFS(inv!$D$1:$D$1200,inv!$A$1:$A$1200,$B1694,inv!$T$1:$T$1200,$A1694,inv!$U$1:$U$1200,'DIAS DE INVENTARIO TAT'!E$1)</f>
        <v>0</v>
      </c>
      <c r="F1694">
        <f>+SUMIFS(inv!$D$1:$D$1200,inv!$A$1:$A$1200,$B1694,inv!$T$1:$T$1200,$A1694,inv!$U$1:$U$1200,'DIAS DE INVENTARIO TAT'!F$1)</f>
        <v>0</v>
      </c>
      <c r="G1694">
        <f>+SUMIFS(inv!$D$1:$D$1200,inv!$A$1:$A$1200,$B1694,inv!$T$1:$T$1200,$A1694,inv!$U$1:$U$1200,'DIAS DE INVENTARIO TAT'!G$1)</f>
        <v>0</v>
      </c>
      <c r="H1694">
        <f>+SUMIFS(inv!$D$1:$D$1200,inv!$A$1:$A$1200,$B1694,inv!$T$1:$T$1200,$A1694,inv!$U$1:$U$1200,'DIAS DE INVENTARIO TAT'!H$1)</f>
        <v>0</v>
      </c>
      <c r="I1694">
        <f>+SUMIFS(inv!$D$1:$D$1200,inv!$A$1:$A$1200,$B1694,inv!$T$1:$T$1200,$A1694,inv!$U$1:$U$1200,'DIAS DE INVENTARIO TAT'!I$1)</f>
        <v>0</v>
      </c>
      <c r="J1694">
        <f>+SUMIFS(inv!$D$1:$D$1200,inv!$A$1:$A$1200,$B1694,inv!$T$1:$T$1200,$A1694,inv!$U$1:$U$1200,'DIAS DE INVENTARIO TAT'!J$1)</f>
        <v>0</v>
      </c>
      <c r="K1694">
        <f>+SUMIFS(inv!$D$1:$D$1200,inv!$A$1:$A$1200,$B1694,inv!$T$1:$T$1200,$A1694,inv!$U$1:$U$1200,'DIAS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+SUMIFS(inv!$D$1:$D$1200,inv!$A$1:$A$1200,$B1695,inv!$T$1:$T$1200,$A1695,inv!$U$1:$U$1200,'DIAS DE INVENTARIO TAT'!E$1)</f>
        <v>0</v>
      </c>
      <c r="F1695">
        <f>+SUMIFS(inv!$D$1:$D$1200,inv!$A$1:$A$1200,$B1695,inv!$T$1:$T$1200,$A1695,inv!$U$1:$U$1200,'DIAS DE INVENTARIO TAT'!F$1)</f>
        <v>0</v>
      </c>
      <c r="G1695">
        <f>+SUMIFS(inv!$D$1:$D$1200,inv!$A$1:$A$1200,$B1695,inv!$T$1:$T$1200,$A1695,inv!$U$1:$U$1200,'DIAS DE INVENTARIO TAT'!G$1)</f>
        <v>0</v>
      </c>
      <c r="H1695">
        <f>+SUMIFS(inv!$D$1:$D$1200,inv!$A$1:$A$1200,$B1695,inv!$T$1:$T$1200,$A1695,inv!$U$1:$U$1200,'DIAS DE INVENTARIO TAT'!H$1)</f>
        <v>0</v>
      </c>
      <c r="I1695">
        <f>+SUMIFS(inv!$D$1:$D$1200,inv!$A$1:$A$1200,$B1695,inv!$T$1:$T$1200,$A1695,inv!$U$1:$U$1200,'DIAS DE INVENTARIO TAT'!I$1)</f>
        <v>0</v>
      </c>
      <c r="J1695">
        <f>+SUMIFS(inv!$D$1:$D$1200,inv!$A$1:$A$1200,$B1695,inv!$T$1:$T$1200,$A1695,inv!$U$1:$U$1200,'DIAS DE INVENTARIO TAT'!J$1)</f>
        <v>0</v>
      </c>
      <c r="K1695">
        <f>+SUMIFS(inv!$D$1:$D$1200,inv!$A$1:$A$1200,$B1695,inv!$T$1:$T$1200,$A1695,inv!$U$1:$U$1200,'DIAS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+SUMIFS(inv!$D$1:$D$1200,inv!$A$1:$A$1200,$B1696,inv!$T$1:$T$1200,$A1696,inv!$U$1:$U$1200,'DIAS DE INVENTARIO TAT'!E$1)</f>
        <v>0</v>
      </c>
      <c r="F1696">
        <f>+SUMIFS(inv!$D$1:$D$1200,inv!$A$1:$A$1200,$B1696,inv!$T$1:$T$1200,$A1696,inv!$U$1:$U$1200,'DIAS DE INVENTARIO TAT'!F$1)</f>
        <v>0</v>
      </c>
      <c r="G1696">
        <f>+SUMIFS(inv!$D$1:$D$1200,inv!$A$1:$A$1200,$B1696,inv!$T$1:$T$1200,$A1696,inv!$U$1:$U$1200,'DIAS DE INVENTARIO TAT'!G$1)</f>
        <v>0</v>
      </c>
      <c r="H1696">
        <f>+SUMIFS(inv!$D$1:$D$1200,inv!$A$1:$A$1200,$B1696,inv!$T$1:$T$1200,$A1696,inv!$U$1:$U$1200,'DIAS DE INVENTARIO TAT'!H$1)</f>
        <v>0</v>
      </c>
      <c r="I1696">
        <f>+SUMIFS(inv!$D$1:$D$1200,inv!$A$1:$A$1200,$B1696,inv!$T$1:$T$1200,$A1696,inv!$U$1:$U$1200,'DIAS DE INVENTARIO TAT'!I$1)</f>
        <v>0</v>
      </c>
      <c r="J1696">
        <f>+SUMIFS(inv!$D$1:$D$1200,inv!$A$1:$A$1200,$B1696,inv!$T$1:$T$1200,$A1696,inv!$U$1:$U$1200,'DIAS DE INVENTARIO TAT'!J$1)</f>
        <v>0</v>
      </c>
      <c r="K1696">
        <f>+SUMIFS(inv!$D$1:$D$1200,inv!$A$1:$A$1200,$B1696,inv!$T$1:$T$1200,$A1696,inv!$U$1:$U$1200,'DIAS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+SUMIFS(inv!$D$1:$D$1200,inv!$A$1:$A$1200,$B1697,inv!$T$1:$T$1200,$A1697,inv!$U$1:$U$1200,'DIAS DE INVENTARIO TAT'!E$1)</f>
        <v>0</v>
      </c>
      <c r="F1697">
        <f>+SUMIFS(inv!$D$1:$D$1200,inv!$A$1:$A$1200,$B1697,inv!$T$1:$T$1200,$A1697,inv!$U$1:$U$1200,'DIAS DE INVENTARIO TAT'!F$1)</f>
        <v>0</v>
      </c>
      <c r="G1697">
        <f>+SUMIFS(inv!$D$1:$D$1200,inv!$A$1:$A$1200,$B1697,inv!$T$1:$T$1200,$A1697,inv!$U$1:$U$1200,'DIAS DE INVENTARIO TAT'!G$1)</f>
        <v>0</v>
      </c>
      <c r="H1697">
        <f>+SUMIFS(inv!$D$1:$D$1200,inv!$A$1:$A$1200,$B1697,inv!$T$1:$T$1200,$A1697,inv!$U$1:$U$1200,'DIAS DE INVENTARIO TAT'!H$1)</f>
        <v>0</v>
      </c>
      <c r="I1697">
        <f>+SUMIFS(inv!$D$1:$D$1200,inv!$A$1:$A$1200,$B1697,inv!$T$1:$T$1200,$A1697,inv!$U$1:$U$1200,'DIAS DE INVENTARIO TAT'!I$1)</f>
        <v>0</v>
      </c>
      <c r="J1697">
        <f>+SUMIFS(inv!$D$1:$D$1200,inv!$A$1:$A$1200,$B1697,inv!$T$1:$T$1200,$A1697,inv!$U$1:$U$1200,'DIAS DE INVENTARIO TAT'!J$1)</f>
        <v>0</v>
      </c>
      <c r="K1697">
        <f>+SUMIFS(inv!$D$1:$D$1200,inv!$A$1:$A$1200,$B1697,inv!$T$1:$T$1200,$A1697,inv!$U$1:$U$1200,'DIAS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+SUMIFS(inv!$D$1:$D$1200,inv!$A$1:$A$1200,$B1698,inv!$T$1:$T$1200,$A1698,inv!$U$1:$U$1200,'DIAS DE INVENTARIO TAT'!E$1)</f>
        <v>0</v>
      </c>
      <c r="F1698">
        <f>+SUMIFS(inv!$D$1:$D$1200,inv!$A$1:$A$1200,$B1698,inv!$T$1:$T$1200,$A1698,inv!$U$1:$U$1200,'DIAS DE INVENTARIO TAT'!F$1)</f>
        <v>0</v>
      </c>
      <c r="G1698">
        <f>+SUMIFS(inv!$D$1:$D$1200,inv!$A$1:$A$1200,$B1698,inv!$T$1:$T$1200,$A1698,inv!$U$1:$U$1200,'DIAS DE INVENTARIO TAT'!G$1)</f>
        <v>0</v>
      </c>
      <c r="H1698">
        <f>+SUMIFS(inv!$D$1:$D$1200,inv!$A$1:$A$1200,$B1698,inv!$T$1:$T$1200,$A1698,inv!$U$1:$U$1200,'DIAS DE INVENTARIO TAT'!H$1)</f>
        <v>0</v>
      </c>
      <c r="I1698">
        <f>+SUMIFS(inv!$D$1:$D$1200,inv!$A$1:$A$1200,$B1698,inv!$T$1:$T$1200,$A1698,inv!$U$1:$U$1200,'DIAS DE INVENTARIO TAT'!I$1)</f>
        <v>0</v>
      </c>
      <c r="J1698">
        <f>+SUMIFS(inv!$D$1:$D$1200,inv!$A$1:$A$1200,$B1698,inv!$T$1:$T$1200,$A1698,inv!$U$1:$U$1200,'DIAS DE INVENTARIO TAT'!J$1)</f>
        <v>0</v>
      </c>
      <c r="K1698">
        <f>+SUMIFS(inv!$D$1:$D$1200,inv!$A$1:$A$1200,$B1698,inv!$T$1:$T$1200,$A1698,inv!$U$1:$U$1200,'DIAS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+SUMIFS(inv!$D$1:$D$1200,inv!$A$1:$A$1200,$B1699,inv!$T$1:$T$1200,$A1699,inv!$U$1:$U$1200,'DIAS DE INVENTARIO TAT'!E$1)</f>
        <v>0</v>
      </c>
      <c r="F1699">
        <f>+SUMIFS(inv!$D$1:$D$1200,inv!$A$1:$A$1200,$B1699,inv!$T$1:$T$1200,$A1699,inv!$U$1:$U$1200,'DIAS DE INVENTARIO TAT'!F$1)</f>
        <v>0</v>
      </c>
      <c r="G1699">
        <f>+SUMIFS(inv!$D$1:$D$1200,inv!$A$1:$A$1200,$B1699,inv!$T$1:$T$1200,$A1699,inv!$U$1:$U$1200,'DIAS DE INVENTARIO TAT'!G$1)</f>
        <v>0</v>
      </c>
      <c r="H1699">
        <f>+SUMIFS(inv!$D$1:$D$1200,inv!$A$1:$A$1200,$B1699,inv!$T$1:$T$1200,$A1699,inv!$U$1:$U$1200,'DIAS DE INVENTARIO TAT'!H$1)</f>
        <v>0</v>
      </c>
      <c r="I1699">
        <f>+SUMIFS(inv!$D$1:$D$1200,inv!$A$1:$A$1200,$B1699,inv!$T$1:$T$1200,$A1699,inv!$U$1:$U$1200,'DIAS DE INVENTARIO TAT'!I$1)</f>
        <v>0</v>
      </c>
      <c r="J1699">
        <f>+SUMIFS(inv!$D$1:$D$1200,inv!$A$1:$A$1200,$B1699,inv!$T$1:$T$1200,$A1699,inv!$U$1:$U$1200,'DIAS DE INVENTARIO TAT'!J$1)</f>
        <v>0</v>
      </c>
      <c r="K1699">
        <f>+SUMIFS(inv!$D$1:$D$1200,inv!$A$1:$A$1200,$B1699,inv!$T$1:$T$1200,$A1699,inv!$U$1:$U$1200,'DIAS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+SUMIFS(inv!$D$1:$D$1200,inv!$A$1:$A$1200,$B1700,inv!$T$1:$T$1200,$A1700,inv!$U$1:$U$1200,'DIAS DE INVENTARIO TAT'!E$1)</f>
        <v>0</v>
      </c>
      <c r="F1700">
        <f>+SUMIFS(inv!$D$1:$D$1200,inv!$A$1:$A$1200,$B1700,inv!$T$1:$T$1200,$A1700,inv!$U$1:$U$1200,'DIAS DE INVENTARIO TAT'!F$1)</f>
        <v>0</v>
      </c>
      <c r="G1700">
        <f>+SUMIFS(inv!$D$1:$D$1200,inv!$A$1:$A$1200,$B1700,inv!$T$1:$T$1200,$A1700,inv!$U$1:$U$1200,'DIAS DE INVENTARIO TAT'!G$1)</f>
        <v>0</v>
      </c>
      <c r="H1700">
        <f>+SUMIFS(inv!$D$1:$D$1200,inv!$A$1:$A$1200,$B1700,inv!$T$1:$T$1200,$A1700,inv!$U$1:$U$1200,'DIAS DE INVENTARIO TAT'!H$1)</f>
        <v>0</v>
      </c>
      <c r="I1700">
        <f>+SUMIFS(inv!$D$1:$D$1200,inv!$A$1:$A$1200,$B1700,inv!$T$1:$T$1200,$A1700,inv!$U$1:$U$1200,'DIAS DE INVENTARIO TAT'!I$1)</f>
        <v>0</v>
      </c>
      <c r="J1700">
        <f>+SUMIFS(inv!$D$1:$D$1200,inv!$A$1:$A$1200,$B1700,inv!$T$1:$T$1200,$A1700,inv!$U$1:$U$1200,'DIAS DE INVENTARIO TAT'!J$1)</f>
        <v>0</v>
      </c>
      <c r="K1700">
        <f>+SUMIFS(inv!$D$1:$D$1200,inv!$A$1:$A$1200,$B1700,inv!$T$1:$T$1200,$A1700,inv!$U$1:$U$1200,'DIAS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+SUMIFS(inv!$D$1:$D$1200,inv!$A$1:$A$1200,$B1701,inv!$T$1:$T$1200,$A1701,inv!$U$1:$U$1200,'DIAS DE INVENTARIO TAT'!E$1)</f>
        <v>0</v>
      </c>
      <c r="F1701">
        <f>+SUMIFS(inv!$D$1:$D$1200,inv!$A$1:$A$1200,$B1701,inv!$T$1:$T$1200,$A1701,inv!$U$1:$U$1200,'DIAS DE INVENTARIO TAT'!F$1)</f>
        <v>0</v>
      </c>
      <c r="G1701">
        <f>+SUMIFS(inv!$D$1:$D$1200,inv!$A$1:$A$1200,$B1701,inv!$T$1:$T$1200,$A1701,inv!$U$1:$U$1200,'DIAS DE INVENTARIO TAT'!G$1)</f>
        <v>0</v>
      </c>
      <c r="H1701">
        <f>+SUMIFS(inv!$D$1:$D$1200,inv!$A$1:$A$1200,$B1701,inv!$T$1:$T$1200,$A1701,inv!$U$1:$U$1200,'DIAS DE INVENTARIO TAT'!H$1)</f>
        <v>0</v>
      </c>
      <c r="I1701">
        <f>+SUMIFS(inv!$D$1:$D$1200,inv!$A$1:$A$1200,$B1701,inv!$T$1:$T$1200,$A1701,inv!$U$1:$U$1200,'DIAS DE INVENTARIO TAT'!I$1)</f>
        <v>0</v>
      </c>
      <c r="J1701">
        <f>+SUMIFS(inv!$D$1:$D$1200,inv!$A$1:$A$1200,$B1701,inv!$T$1:$T$1200,$A1701,inv!$U$1:$U$1200,'DIAS DE INVENTARIO TAT'!J$1)</f>
        <v>0</v>
      </c>
      <c r="K1701">
        <f>+SUMIFS(inv!$D$1:$D$1200,inv!$A$1:$A$1200,$B1701,inv!$T$1:$T$1200,$A1701,inv!$U$1:$U$1200,'DIAS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+SUMIFS(inv!$D$1:$D$1200,inv!$A$1:$A$1200,$B1702,inv!$T$1:$T$1200,$A1702,inv!$U$1:$U$1200,'DIAS DE INVENTARIO TAT'!E$1)</f>
        <v>0</v>
      </c>
      <c r="F1702">
        <f>+SUMIFS(inv!$D$1:$D$1200,inv!$A$1:$A$1200,$B1702,inv!$T$1:$T$1200,$A1702,inv!$U$1:$U$1200,'DIAS DE INVENTARIO TAT'!F$1)</f>
        <v>0</v>
      </c>
      <c r="G1702">
        <f>+SUMIFS(inv!$D$1:$D$1200,inv!$A$1:$A$1200,$B1702,inv!$T$1:$T$1200,$A1702,inv!$U$1:$U$1200,'DIAS DE INVENTARIO TAT'!G$1)</f>
        <v>0</v>
      </c>
      <c r="H1702">
        <f>+SUMIFS(inv!$D$1:$D$1200,inv!$A$1:$A$1200,$B1702,inv!$T$1:$T$1200,$A1702,inv!$U$1:$U$1200,'DIAS DE INVENTARIO TAT'!H$1)</f>
        <v>0</v>
      </c>
      <c r="I1702">
        <f>+SUMIFS(inv!$D$1:$D$1200,inv!$A$1:$A$1200,$B1702,inv!$T$1:$T$1200,$A1702,inv!$U$1:$U$1200,'DIAS DE INVENTARIO TAT'!I$1)</f>
        <v>0</v>
      </c>
      <c r="J1702">
        <f>+SUMIFS(inv!$D$1:$D$1200,inv!$A$1:$A$1200,$B1702,inv!$T$1:$T$1200,$A1702,inv!$U$1:$U$1200,'DIAS DE INVENTARIO TAT'!J$1)</f>
        <v>0</v>
      </c>
      <c r="K1702">
        <f>+SUMIFS(inv!$D$1:$D$1200,inv!$A$1:$A$1200,$B1702,inv!$T$1:$T$1200,$A1702,inv!$U$1:$U$1200,'DIAS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+SUMIFS(inv!$D$1:$D$1200,inv!$A$1:$A$1200,$B1703,inv!$T$1:$T$1200,$A1703,inv!$U$1:$U$1200,'DIAS DE INVENTARIO TAT'!E$1)</f>
        <v>0</v>
      </c>
      <c r="F1703">
        <f>+SUMIFS(inv!$D$1:$D$1200,inv!$A$1:$A$1200,$B1703,inv!$T$1:$T$1200,$A1703,inv!$U$1:$U$1200,'DIAS DE INVENTARIO TAT'!F$1)</f>
        <v>0</v>
      </c>
      <c r="G1703">
        <f>+SUMIFS(inv!$D$1:$D$1200,inv!$A$1:$A$1200,$B1703,inv!$T$1:$T$1200,$A1703,inv!$U$1:$U$1200,'DIAS DE INVENTARIO TAT'!G$1)</f>
        <v>0</v>
      </c>
      <c r="H1703">
        <f>+SUMIFS(inv!$D$1:$D$1200,inv!$A$1:$A$1200,$B1703,inv!$T$1:$T$1200,$A1703,inv!$U$1:$U$1200,'DIAS DE INVENTARIO TAT'!H$1)</f>
        <v>0</v>
      </c>
      <c r="I1703">
        <f>+SUMIFS(inv!$D$1:$D$1200,inv!$A$1:$A$1200,$B1703,inv!$T$1:$T$1200,$A1703,inv!$U$1:$U$1200,'DIAS DE INVENTARIO TAT'!I$1)</f>
        <v>0</v>
      </c>
      <c r="J1703">
        <f>+SUMIFS(inv!$D$1:$D$1200,inv!$A$1:$A$1200,$B1703,inv!$T$1:$T$1200,$A1703,inv!$U$1:$U$1200,'DIAS DE INVENTARIO TAT'!J$1)</f>
        <v>0</v>
      </c>
      <c r="K1703">
        <f>+SUMIFS(inv!$D$1:$D$1200,inv!$A$1:$A$1200,$B1703,inv!$T$1:$T$1200,$A1703,inv!$U$1:$U$1200,'DIAS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+SUMIFS(inv!$D$1:$D$1200,inv!$A$1:$A$1200,$B1704,inv!$T$1:$T$1200,$A1704,inv!$U$1:$U$1200,'DIAS DE INVENTARIO TAT'!E$1)</f>
        <v>0</v>
      </c>
      <c r="F1704">
        <f>+SUMIFS(inv!$D$1:$D$1200,inv!$A$1:$A$1200,$B1704,inv!$T$1:$T$1200,$A1704,inv!$U$1:$U$1200,'DIAS DE INVENTARIO TAT'!F$1)</f>
        <v>0</v>
      </c>
      <c r="G1704">
        <f>+SUMIFS(inv!$D$1:$D$1200,inv!$A$1:$A$1200,$B1704,inv!$T$1:$T$1200,$A1704,inv!$U$1:$U$1200,'DIAS DE INVENTARIO TAT'!G$1)</f>
        <v>0</v>
      </c>
      <c r="H1704">
        <f>+SUMIFS(inv!$D$1:$D$1200,inv!$A$1:$A$1200,$B1704,inv!$T$1:$T$1200,$A1704,inv!$U$1:$U$1200,'DIAS DE INVENTARIO TAT'!H$1)</f>
        <v>0</v>
      </c>
      <c r="I1704">
        <f>+SUMIFS(inv!$D$1:$D$1200,inv!$A$1:$A$1200,$B1704,inv!$T$1:$T$1200,$A1704,inv!$U$1:$U$1200,'DIAS DE INVENTARIO TAT'!I$1)</f>
        <v>0</v>
      </c>
      <c r="J1704">
        <f>+SUMIFS(inv!$D$1:$D$1200,inv!$A$1:$A$1200,$B1704,inv!$T$1:$T$1200,$A1704,inv!$U$1:$U$1200,'DIAS DE INVENTARIO TAT'!J$1)</f>
        <v>0</v>
      </c>
      <c r="K1704">
        <f>+SUMIFS(inv!$D$1:$D$1200,inv!$A$1:$A$1200,$B1704,inv!$T$1:$T$1200,$A1704,inv!$U$1:$U$1200,'DIAS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+SUMIFS(inv!$D$1:$D$1200,inv!$A$1:$A$1200,$B1705,inv!$T$1:$T$1200,$A1705,inv!$U$1:$U$1200,'DIAS DE INVENTARIO TAT'!E$1)</f>
        <v>0</v>
      </c>
      <c r="F1705">
        <f>+SUMIFS(inv!$D$1:$D$1200,inv!$A$1:$A$1200,$B1705,inv!$T$1:$T$1200,$A1705,inv!$U$1:$U$1200,'DIAS DE INVENTARIO TAT'!F$1)</f>
        <v>0</v>
      </c>
      <c r="G1705">
        <f>+SUMIFS(inv!$D$1:$D$1200,inv!$A$1:$A$1200,$B1705,inv!$T$1:$T$1200,$A1705,inv!$U$1:$U$1200,'DIAS DE INVENTARIO TAT'!G$1)</f>
        <v>0</v>
      </c>
      <c r="H1705">
        <f>+SUMIFS(inv!$D$1:$D$1200,inv!$A$1:$A$1200,$B1705,inv!$T$1:$T$1200,$A1705,inv!$U$1:$U$1200,'DIAS DE INVENTARIO TAT'!H$1)</f>
        <v>0</v>
      </c>
      <c r="I1705">
        <f>+SUMIFS(inv!$D$1:$D$1200,inv!$A$1:$A$1200,$B1705,inv!$T$1:$T$1200,$A1705,inv!$U$1:$U$1200,'DIAS DE INVENTARIO TAT'!I$1)</f>
        <v>0</v>
      </c>
      <c r="J1705">
        <f>+SUMIFS(inv!$D$1:$D$1200,inv!$A$1:$A$1200,$B1705,inv!$T$1:$T$1200,$A1705,inv!$U$1:$U$1200,'DIAS DE INVENTARIO TAT'!J$1)</f>
        <v>0</v>
      </c>
      <c r="K1705">
        <f>+SUMIFS(inv!$D$1:$D$1200,inv!$A$1:$A$1200,$B1705,inv!$T$1:$T$1200,$A1705,inv!$U$1:$U$1200,'DIAS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+SUMIFS(inv!$D$1:$D$1200,inv!$A$1:$A$1200,$B1706,inv!$T$1:$T$1200,$A1706,inv!$U$1:$U$1200,'DIAS DE INVENTARIO TAT'!E$1)</f>
        <v>0</v>
      </c>
      <c r="F1706">
        <f>+SUMIFS(inv!$D$1:$D$1200,inv!$A$1:$A$1200,$B1706,inv!$T$1:$T$1200,$A1706,inv!$U$1:$U$1200,'DIAS DE INVENTARIO TAT'!F$1)</f>
        <v>0</v>
      </c>
      <c r="G1706">
        <f>+SUMIFS(inv!$D$1:$D$1200,inv!$A$1:$A$1200,$B1706,inv!$T$1:$T$1200,$A1706,inv!$U$1:$U$1200,'DIAS DE INVENTARIO TAT'!G$1)</f>
        <v>0</v>
      </c>
      <c r="H1706">
        <f>+SUMIFS(inv!$D$1:$D$1200,inv!$A$1:$A$1200,$B1706,inv!$T$1:$T$1200,$A1706,inv!$U$1:$U$1200,'DIAS DE INVENTARIO TAT'!H$1)</f>
        <v>0</v>
      </c>
      <c r="I1706">
        <f>+SUMIFS(inv!$D$1:$D$1200,inv!$A$1:$A$1200,$B1706,inv!$T$1:$T$1200,$A1706,inv!$U$1:$U$1200,'DIAS DE INVENTARIO TAT'!I$1)</f>
        <v>0</v>
      </c>
      <c r="J1706">
        <f>+SUMIFS(inv!$D$1:$D$1200,inv!$A$1:$A$1200,$B1706,inv!$T$1:$T$1200,$A1706,inv!$U$1:$U$1200,'DIAS DE INVENTARIO TAT'!J$1)</f>
        <v>0</v>
      </c>
      <c r="K1706">
        <f>+SUMIFS(inv!$D$1:$D$1200,inv!$A$1:$A$1200,$B1706,inv!$T$1:$T$1200,$A1706,inv!$U$1:$U$1200,'DIAS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+SUMIFS(inv!$D$1:$D$1200,inv!$A$1:$A$1200,$B1707,inv!$T$1:$T$1200,$A1707,inv!$U$1:$U$1200,'DIAS DE INVENTARIO TAT'!E$1)</f>
        <v>0</v>
      </c>
      <c r="F1707">
        <f>+SUMIFS(inv!$D$1:$D$1200,inv!$A$1:$A$1200,$B1707,inv!$T$1:$T$1200,$A1707,inv!$U$1:$U$1200,'DIAS DE INVENTARIO TAT'!F$1)</f>
        <v>0</v>
      </c>
      <c r="G1707">
        <f>+SUMIFS(inv!$D$1:$D$1200,inv!$A$1:$A$1200,$B1707,inv!$T$1:$T$1200,$A1707,inv!$U$1:$U$1200,'DIAS DE INVENTARIO TAT'!G$1)</f>
        <v>0</v>
      </c>
      <c r="H1707">
        <f>+SUMIFS(inv!$D$1:$D$1200,inv!$A$1:$A$1200,$B1707,inv!$T$1:$T$1200,$A1707,inv!$U$1:$U$1200,'DIAS DE INVENTARIO TAT'!H$1)</f>
        <v>0</v>
      </c>
      <c r="I1707">
        <f>+SUMIFS(inv!$D$1:$D$1200,inv!$A$1:$A$1200,$B1707,inv!$T$1:$T$1200,$A1707,inv!$U$1:$U$1200,'DIAS DE INVENTARIO TAT'!I$1)</f>
        <v>0</v>
      </c>
      <c r="J1707">
        <f>+SUMIFS(inv!$D$1:$D$1200,inv!$A$1:$A$1200,$B1707,inv!$T$1:$T$1200,$A1707,inv!$U$1:$U$1200,'DIAS DE INVENTARIO TAT'!J$1)</f>
        <v>0</v>
      </c>
      <c r="K1707">
        <f>+SUMIFS(inv!$D$1:$D$1200,inv!$A$1:$A$1200,$B1707,inv!$T$1:$T$1200,$A1707,inv!$U$1:$U$1200,'DIAS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+SUMIFS(inv!$D$1:$D$1200,inv!$A$1:$A$1200,$B1708,inv!$T$1:$T$1200,$A1708,inv!$U$1:$U$1200,'DIAS DE INVENTARIO TAT'!E$1)</f>
        <v>0</v>
      </c>
      <c r="F1708">
        <f>+SUMIFS(inv!$D$1:$D$1200,inv!$A$1:$A$1200,$B1708,inv!$T$1:$T$1200,$A1708,inv!$U$1:$U$1200,'DIAS DE INVENTARIO TAT'!F$1)</f>
        <v>0</v>
      </c>
      <c r="G1708">
        <f>+SUMIFS(inv!$D$1:$D$1200,inv!$A$1:$A$1200,$B1708,inv!$T$1:$T$1200,$A1708,inv!$U$1:$U$1200,'DIAS DE INVENTARIO TAT'!G$1)</f>
        <v>0</v>
      </c>
      <c r="H1708">
        <f>+SUMIFS(inv!$D$1:$D$1200,inv!$A$1:$A$1200,$B1708,inv!$T$1:$T$1200,$A1708,inv!$U$1:$U$1200,'DIAS DE INVENTARIO TAT'!H$1)</f>
        <v>0</v>
      </c>
      <c r="I1708">
        <f>+SUMIFS(inv!$D$1:$D$1200,inv!$A$1:$A$1200,$B1708,inv!$T$1:$T$1200,$A1708,inv!$U$1:$U$1200,'DIAS DE INVENTARIO TAT'!I$1)</f>
        <v>0</v>
      </c>
      <c r="J1708">
        <f>+SUMIFS(inv!$D$1:$D$1200,inv!$A$1:$A$1200,$B1708,inv!$T$1:$T$1200,$A1708,inv!$U$1:$U$1200,'DIAS DE INVENTARIO TAT'!J$1)</f>
        <v>0</v>
      </c>
      <c r="K1708">
        <f>+SUMIFS(inv!$D$1:$D$1200,inv!$A$1:$A$1200,$B1708,inv!$T$1:$T$1200,$A1708,inv!$U$1:$U$1200,'DIAS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+SUMIFS(inv!$D$1:$D$1200,inv!$A$1:$A$1200,$B1709,inv!$T$1:$T$1200,$A1709,inv!$U$1:$U$1200,'DIAS DE INVENTARIO TAT'!E$1)</f>
        <v>0</v>
      </c>
      <c r="F1709">
        <f>+SUMIFS(inv!$D$1:$D$1200,inv!$A$1:$A$1200,$B1709,inv!$T$1:$T$1200,$A1709,inv!$U$1:$U$1200,'DIAS DE INVENTARIO TAT'!F$1)</f>
        <v>0</v>
      </c>
      <c r="G1709">
        <f>+SUMIFS(inv!$D$1:$D$1200,inv!$A$1:$A$1200,$B1709,inv!$T$1:$T$1200,$A1709,inv!$U$1:$U$1200,'DIAS DE INVENTARIO TAT'!G$1)</f>
        <v>0</v>
      </c>
      <c r="H1709">
        <f>+SUMIFS(inv!$D$1:$D$1200,inv!$A$1:$A$1200,$B1709,inv!$T$1:$T$1200,$A1709,inv!$U$1:$U$1200,'DIAS DE INVENTARIO TAT'!H$1)</f>
        <v>0</v>
      </c>
      <c r="I1709">
        <f>+SUMIFS(inv!$D$1:$D$1200,inv!$A$1:$A$1200,$B1709,inv!$T$1:$T$1200,$A1709,inv!$U$1:$U$1200,'DIAS DE INVENTARIO TAT'!I$1)</f>
        <v>0</v>
      </c>
      <c r="J1709">
        <f>+SUMIFS(inv!$D$1:$D$1200,inv!$A$1:$A$1200,$B1709,inv!$T$1:$T$1200,$A1709,inv!$U$1:$U$1200,'DIAS DE INVENTARIO TAT'!J$1)</f>
        <v>0</v>
      </c>
      <c r="K1709">
        <f>+SUMIFS(inv!$D$1:$D$1200,inv!$A$1:$A$1200,$B1709,inv!$T$1:$T$1200,$A1709,inv!$U$1:$U$1200,'DIAS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+SUMIFS(inv!$D$1:$D$1200,inv!$A$1:$A$1200,$B1710,inv!$T$1:$T$1200,$A1710,inv!$U$1:$U$1200,'DIAS DE INVENTARIO TAT'!E$1)</f>
        <v>0</v>
      </c>
      <c r="F1710">
        <f>+SUMIFS(inv!$D$1:$D$1200,inv!$A$1:$A$1200,$B1710,inv!$T$1:$T$1200,$A1710,inv!$U$1:$U$1200,'DIAS DE INVENTARIO TAT'!F$1)</f>
        <v>0</v>
      </c>
      <c r="G1710">
        <f>+SUMIFS(inv!$D$1:$D$1200,inv!$A$1:$A$1200,$B1710,inv!$T$1:$T$1200,$A1710,inv!$U$1:$U$1200,'DIAS DE INVENTARIO TAT'!G$1)</f>
        <v>0</v>
      </c>
      <c r="H1710">
        <f>+SUMIFS(inv!$D$1:$D$1200,inv!$A$1:$A$1200,$B1710,inv!$T$1:$T$1200,$A1710,inv!$U$1:$U$1200,'DIAS DE INVENTARIO TAT'!H$1)</f>
        <v>0</v>
      </c>
      <c r="I1710">
        <f>+SUMIFS(inv!$D$1:$D$1200,inv!$A$1:$A$1200,$B1710,inv!$T$1:$T$1200,$A1710,inv!$U$1:$U$1200,'DIAS DE INVENTARIO TAT'!I$1)</f>
        <v>0</v>
      </c>
      <c r="J1710">
        <f>+SUMIFS(inv!$D$1:$D$1200,inv!$A$1:$A$1200,$B1710,inv!$T$1:$T$1200,$A1710,inv!$U$1:$U$1200,'DIAS DE INVENTARIO TAT'!J$1)</f>
        <v>0</v>
      </c>
      <c r="K1710">
        <f>+SUMIFS(inv!$D$1:$D$1200,inv!$A$1:$A$1200,$B1710,inv!$T$1:$T$1200,$A1710,inv!$U$1:$U$1200,'DIAS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+SUMIFS(inv!$D$1:$D$1200,inv!$A$1:$A$1200,$B1711,inv!$T$1:$T$1200,$A1711,inv!$U$1:$U$1200,'DIAS DE INVENTARIO TAT'!E$1)</f>
        <v>0</v>
      </c>
      <c r="F1711">
        <f>+SUMIFS(inv!$D$1:$D$1200,inv!$A$1:$A$1200,$B1711,inv!$T$1:$T$1200,$A1711,inv!$U$1:$U$1200,'DIAS DE INVENTARIO TAT'!F$1)</f>
        <v>0</v>
      </c>
      <c r="G1711">
        <f>+SUMIFS(inv!$D$1:$D$1200,inv!$A$1:$A$1200,$B1711,inv!$T$1:$T$1200,$A1711,inv!$U$1:$U$1200,'DIAS DE INVENTARIO TAT'!G$1)</f>
        <v>0</v>
      </c>
      <c r="H1711">
        <f>+SUMIFS(inv!$D$1:$D$1200,inv!$A$1:$A$1200,$B1711,inv!$T$1:$T$1200,$A1711,inv!$U$1:$U$1200,'DIAS DE INVENTARIO TAT'!H$1)</f>
        <v>0</v>
      </c>
      <c r="I1711">
        <f>+SUMIFS(inv!$D$1:$D$1200,inv!$A$1:$A$1200,$B1711,inv!$T$1:$T$1200,$A1711,inv!$U$1:$U$1200,'DIAS DE INVENTARIO TAT'!I$1)</f>
        <v>0</v>
      </c>
      <c r="J1711">
        <f>+SUMIFS(inv!$D$1:$D$1200,inv!$A$1:$A$1200,$B1711,inv!$T$1:$T$1200,$A1711,inv!$U$1:$U$1200,'DIAS DE INVENTARIO TAT'!J$1)</f>
        <v>0</v>
      </c>
      <c r="K1711">
        <f>+SUMIFS(inv!$D$1:$D$1200,inv!$A$1:$A$1200,$B1711,inv!$T$1:$T$1200,$A1711,inv!$U$1:$U$1200,'DIAS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+SUMIFS(inv!$D$1:$D$1200,inv!$A$1:$A$1200,$B1712,inv!$T$1:$T$1200,$A1712,inv!$U$1:$U$1200,'DIAS DE INVENTARIO TAT'!E$1)</f>
        <v>0</v>
      </c>
      <c r="F1712">
        <f>+SUMIFS(inv!$D$1:$D$1200,inv!$A$1:$A$1200,$B1712,inv!$T$1:$T$1200,$A1712,inv!$U$1:$U$1200,'DIAS DE INVENTARIO TAT'!F$1)</f>
        <v>0</v>
      </c>
      <c r="G1712">
        <f>+SUMIFS(inv!$D$1:$D$1200,inv!$A$1:$A$1200,$B1712,inv!$T$1:$T$1200,$A1712,inv!$U$1:$U$1200,'DIAS DE INVENTARIO TAT'!G$1)</f>
        <v>0</v>
      </c>
      <c r="H1712">
        <f>+SUMIFS(inv!$D$1:$D$1200,inv!$A$1:$A$1200,$B1712,inv!$T$1:$T$1200,$A1712,inv!$U$1:$U$1200,'DIAS DE INVENTARIO TAT'!H$1)</f>
        <v>0</v>
      </c>
      <c r="I1712">
        <f>+SUMIFS(inv!$D$1:$D$1200,inv!$A$1:$A$1200,$B1712,inv!$T$1:$T$1200,$A1712,inv!$U$1:$U$1200,'DIAS DE INVENTARIO TAT'!I$1)</f>
        <v>0</v>
      </c>
      <c r="J1712">
        <f>+SUMIFS(inv!$D$1:$D$1200,inv!$A$1:$A$1200,$B1712,inv!$T$1:$T$1200,$A1712,inv!$U$1:$U$1200,'DIAS DE INVENTARIO TAT'!J$1)</f>
        <v>0</v>
      </c>
      <c r="K1712">
        <f>+SUMIFS(inv!$D$1:$D$1200,inv!$A$1:$A$1200,$B1712,inv!$T$1:$T$1200,$A1712,inv!$U$1:$U$1200,'DIAS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+SUMIFS(inv!$D$1:$D$1200,inv!$A$1:$A$1200,$B1713,inv!$T$1:$T$1200,$A1713,inv!$U$1:$U$1200,'DIAS DE INVENTARIO TAT'!E$1)</f>
        <v>0</v>
      </c>
      <c r="F1713">
        <f>+SUMIFS(inv!$D$1:$D$1200,inv!$A$1:$A$1200,$B1713,inv!$T$1:$T$1200,$A1713,inv!$U$1:$U$1200,'DIAS DE INVENTARIO TAT'!F$1)</f>
        <v>0</v>
      </c>
      <c r="G1713">
        <f>+SUMIFS(inv!$D$1:$D$1200,inv!$A$1:$A$1200,$B1713,inv!$T$1:$T$1200,$A1713,inv!$U$1:$U$1200,'DIAS DE INVENTARIO TAT'!G$1)</f>
        <v>0</v>
      </c>
      <c r="H1713">
        <f>+SUMIFS(inv!$D$1:$D$1200,inv!$A$1:$A$1200,$B1713,inv!$T$1:$T$1200,$A1713,inv!$U$1:$U$1200,'DIAS DE INVENTARIO TAT'!H$1)</f>
        <v>0</v>
      </c>
      <c r="I1713">
        <f>+SUMIFS(inv!$D$1:$D$1200,inv!$A$1:$A$1200,$B1713,inv!$T$1:$T$1200,$A1713,inv!$U$1:$U$1200,'DIAS DE INVENTARIO TAT'!I$1)</f>
        <v>0</v>
      </c>
      <c r="J1713">
        <f>+SUMIFS(inv!$D$1:$D$1200,inv!$A$1:$A$1200,$B1713,inv!$T$1:$T$1200,$A1713,inv!$U$1:$U$1200,'DIAS DE INVENTARIO TAT'!J$1)</f>
        <v>0</v>
      </c>
      <c r="K1713">
        <f>+SUMIFS(inv!$D$1:$D$1200,inv!$A$1:$A$1200,$B1713,inv!$T$1:$T$1200,$A1713,inv!$U$1:$U$1200,'DIAS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+SUMIFS(inv!$D$1:$D$1200,inv!$A$1:$A$1200,$B1714,inv!$T$1:$T$1200,$A1714,inv!$U$1:$U$1200,'DIAS DE INVENTARIO TAT'!E$1)</f>
        <v>0</v>
      </c>
      <c r="F1714">
        <f>+SUMIFS(inv!$D$1:$D$1200,inv!$A$1:$A$1200,$B1714,inv!$T$1:$T$1200,$A1714,inv!$U$1:$U$1200,'DIAS DE INVENTARIO TAT'!F$1)</f>
        <v>0</v>
      </c>
      <c r="G1714">
        <f>+SUMIFS(inv!$D$1:$D$1200,inv!$A$1:$A$1200,$B1714,inv!$T$1:$T$1200,$A1714,inv!$U$1:$U$1200,'DIAS DE INVENTARIO TAT'!G$1)</f>
        <v>0</v>
      </c>
      <c r="H1714">
        <f>+SUMIFS(inv!$D$1:$D$1200,inv!$A$1:$A$1200,$B1714,inv!$T$1:$T$1200,$A1714,inv!$U$1:$U$1200,'DIAS DE INVENTARIO TAT'!H$1)</f>
        <v>0</v>
      </c>
      <c r="I1714">
        <f>+SUMIFS(inv!$D$1:$D$1200,inv!$A$1:$A$1200,$B1714,inv!$T$1:$T$1200,$A1714,inv!$U$1:$U$1200,'DIAS DE INVENTARIO TAT'!I$1)</f>
        <v>0</v>
      </c>
      <c r="J1714">
        <f>+SUMIFS(inv!$D$1:$D$1200,inv!$A$1:$A$1200,$B1714,inv!$T$1:$T$1200,$A1714,inv!$U$1:$U$1200,'DIAS DE INVENTARIO TAT'!J$1)</f>
        <v>0</v>
      </c>
      <c r="K1714">
        <f>+SUMIFS(inv!$D$1:$D$1200,inv!$A$1:$A$1200,$B1714,inv!$T$1:$T$1200,$A1714,inv!$U$1:$U$1200,'DIAS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+SUMIFS(inv!$D$1:$D$1200,inv!$A$1:$A$1200,$B1715,inv!$T$1:$T$1200,$A1715,inv!$U$1:$U$1200,'DIAS DE INVENTARIO TAT'!E$1)</f>
        <v>0</v>
      </c>
      <c r="F1715">
        <f>+SUMIFS(inv!$D$1:$D$1200,inv!$A$1:$A$1200,$B1715,inv!$T$1:$T$1200,$A1715,inv!$U$1:$U$1200,'DIAS DE INVENTARIO TAT'!F$1)</f>
        <v>0</v>
      </c>
      <c r="G1715">
        <f>+SUMIFS(inv!$D$1:$D$1200,inv!$A$1:$A$1200,$B1715,inv!$T$1:$T$1200,$A1715,inv!$U$1:$U$1200,'DIAS DE INVENTARIO TAT'!G$1)</f>
        <v>0</v>
      </c>
      <c r="H1715">
        <f>+SUMIFS(inv!$D$1:$D$1200,inv!$A$1:$A$1200,$B1715,inv!$T$1:$T$1200,$A1715,inv!$U$1:$U$1200,'DIAS DE INVENTARIO TAT'!H$1)</f>
        <v>0</v>
      </c>
      <c r="I1715">
        <f>+SUMIFS(inv!$D$1:$D$1200,inv!$A$1:$A$1200,$B1715,inv!$T$1:$T$1200,$A1715,inv!$U$1:$U$1200,'DIAS DE INVENTARIO TAT'!I$1)</f>
        <v>0</v>
      </c>
      <c r="J1715">
        <f>+SUMIFS(inv!$D$1:$D$1200,inv!$A$1:$A$1200,$B1715,inv!$T$1:$T$1200,$A1715,inv!$U$1:$U$1200,'DIAS DE INVENTARIO TAT'!J$1)</f>
        <v>0</v>
      </c>
      <c r="K1715">
        <f>+SUMIFS(inv!$D$1:$D$1200,inv!$A$1:$A$1200,$B1715,inv!$T$1:$T$1200,$A1715,inv!$U$1:$U$1200,'DIAS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+SUMIFS(inv!$D$1:$D$1200,inv!$A$1:$A$1200,$B1716,inv!$T$1:$T$1200,$A1716,inv!$U$1:$U$1200,'DIAS DE INVENTARIO TAT'!E$1)</f>
        <v>0</v>
      </c>
      <c r="F1716">
        <f>+SUMIFS(inv!$D$1:$D$1200,inv!$A$1:$A$1200,$B1716,inv!$T$1:$T$1200,$A1716,inv!$U$1:$U$1200,'DIAS DE INVENTARIO TAT'!F$1)</f>
        <v>0</v>
      </c>
      <c r="G1716">
        <f>+SUMIFS(inv!$D$1:$D$1200,inv!$A$1:$A$1200,$B1716,inv!$T$1:$T$1200,$A1716,inv!$U$1:$U$1200,'DIAS DE INVENTARIO TAT'!G$1)</f>
        <v>0</v>
      </c>
      <c r="H1716">
        <f>+SUMIFS(inv!$D$1:$D$1200,inv!$A$1:$A$1200,$B1716,inv!$T$1:$T$1200,$A1716,inv!$U$1:$U$1200,'DIAS DE INVENTARIO TAT'!H$1)</f>
        <v>0</v>
      </c>
      <c r="I1716">
        <f>+SUMIFS(inv!$D$1:$D$1200,inv!$A$1:$A$1200,$B1716,inv!$T$1:$T$1200,$A1716,inv!$U$1:$U$1200,'DIAS DE INVENTARIO TAT'!I$1)</f>
        <v>0</v>
      </c>
      <c r="J1716">
        <f>+SUMIFS(inv!$D$1:$D$1200,inv!$A$1:$A$1200,$B1716,inv!$T$1:$T$1200,$A1716,inv!$U$1:$U$1200,'DIAS DE INVENTARIO TAT'!J$1)</f>
        <v>0</v>
      </c>
      <c r="K1716">
        <f>+SUMIFS(inv!$D$1:$D$1200,inv!$A$1:$A$1200,$B1716,inv!$T$1:$T$1200,$A1716,inv!$U$1:$U$1200,'DIAS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+SUMIFS(inv!$D$1:$D$1200,inv!$A$1:$A$1200,$B1717,inv!$T$1:$T$1200,$A1717,inv!$U$1:$U$1200,'DIAS DE INVENTARIO TAT'!E$1)</f>
        <v>0</v>
      </c>
      <c r="F1717">
        <f>+SUMIFS(inv!$D$1:$D$1200,inv!$A$1:$A$1200,$B1717,inv!$T$1:$T$1200,$A1717,inv!$U$1:$U$1200,'DIAS DE INVENTARIO TAT'!F$1)</f>
        <v>0</v>
      </c>
      <c r="G1717">
        <f>+SUMIFS(inv!$D$1:$D$1200,inv!$A$1:$A$1200,$B1717,inv!$T$1:$T$1200,$A1717,inv!$U$1:$U$1200,'DIAS DE INVENTARIO TAT'!G$1)</f>
        <v>0</v>
      </c>
      <c r="H1717">
        <f>+SUMIFS(inv!$D$1:$D$1200,inv!$A$1:$A$1200,$B1717,inv!$T$1:$T$1200,$A1717,inv!$U$1:$U$1200,'DIAS DE INVENTARIO TAT'!H$1)</f>
        <v>0</v>
      </c>
      <c r="I1717">
        <f>+SUMIFS(inv!$D$1:$D$1200,inv!$A$1:$A$1200,$B1717,inv!$T$1:$T$1200,$A1717,inv!$U$1:$U$1200,'DIAS DE INVENTARIO TAT'!I$1)</f>
        <v>0</v>
      </c>
      <c r="J1717">
        <f>+SUMIFS(inv!$D$1:$D$1200,inv!$A$1:$A$1200,$B1717,inv!$T$1:$T$1200,$A1717,inv!$U$1:$U$1200,'DIAS DE INVENTARIO TAT'!J$1)</f>
        <v>0</v>
      </c>
      <c r="K1717">
        <f>+SUMIFS(inv!$D$1:$D$1200,inv!$A$1:$A$1200,$B1717,inv!$T$1:$T$1200,$A1717,inv!$U$1:$U$1200,'DIAS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+SUMIFS(inv!$D$1:$D$1200,inv!$A$1:$A$1200,$B1718,inv!$T$1:$T$1200,$A1718,inv!$U$1:$U$1200,'DIAS DE INVENTARIO TAT'!E$1)</f>
        <v>0</v>
      </c>
      <c r="F1718">
        <f>+SUMIFS(inv!$D$1:$D$1200,inv!$A$1:$A$1200,$B1718,inv!$T$1:$T$1200,$A1718,inv!$U$1:$U$1200,'DIAS DE INVENTARIO TAT'!F$1)</f>
        <v>0</v>
      </c>
      <c r="G1718">
        <f>+SUMIFS(inv!$D$1:$D$1200,inv!$A$1:$A$1200,$B1718,inv!$T$1:$T$1200,$A1718,inv!$U$1:$U$1200,'DIAS DE INVENTARIO TAT'!G$1)</f>
        <v>0</v>
      </c>
      <c r="H1718">
        <f>+SUMIFS(inv!$D$1:$D$1200,inv!$A$1:$A$1200,$B1718,inv!$T$1:$T$1200,$A1718,inv!$U$1:$U$1200,'DIAS DE INVENTARIO TAT'!H$1)</f>
        <v>0</v>
      </c>
      <c r="I1718">
        <f>+SUMIFS(inv!$D$1:$D$1200,inv!$A$1:$A$1200,$B1718,inv!$T$1:$T$1200,$A1718,inv!$U$1:$U$1200,'DIAS DE INVENTARIO TAT'!I$1)</f>
        <v>0</v>
      </c>
      <c r="J1718">
        <f>+SUMIFS(inv!$D$1:$D$1200,inv!$A$1:$A$1200,$B1718,inv!$T$1:$T$1200,$A1718,inv!$U$1:$U$1200,'DIAS DE INVENTARIO TAT'!J$1)</f>
        <v>0</v>
      </c>
      <c r="K1718">
        <f>+SUMIFS(inv!$D$1:$D$1200,inv!$A$1:$A$1200,$B1718,inv!$T$1:$T$1200,$A1718,inv!$U$1:$U$1200,'DIAS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+SUMIFS(inv!$D$1:$D$1200,inv!$A$1:$A$1200,$B1719,inv!$T$1:$T$1200,$A1719,inv!$U$1:$U$1200,'DIAS DE INVENTARIO TAT'!E$1)</f>
        <v>0</v>
      </c>
      <c r="F1719">
        <f>+SUMIFS(inv!$D$1:$D$1200,inv!$A$1:$A$1200,$B1719,inv!$T$1:$T$1200,$A1719,inv!$U$1:$U$1200,'DIAS DE INVENTARIO TAT'!F$1)</f>
        <v>0</v>
      </c>
      <c r="G1719">
        <f>+SUMIFS(inv!$D$1:$D$1200,inv!$A$1:$A$1200,$B1719,inv!$T$1:$T$1200,$A1719,inv!$U$1:$U$1200,'DIAS DE INVENTARIO TAT'!G$1)</f>
        <v>0</v>
      </c>
      <c r="H1719">
        <f>+SUMIFS(inv!$D$1:$D$1200,inv!$A$1:$A$1200,$B1719,inv!$T$1:$T$1200,$A1719,inv!$U$1:$U$1200,'DIAS DE INVENTARIO TAT'!H$1)</f>
        <v>0</v>
      </c>
      <c r="I1719">
        <f>+SUMIFS(inv!$D$1:$D$1200,inv!$A$1:$A$1200,$B1719,inv!$T$1:$T$1200,$A1719,inv!$U$1:$U$1200,'DIAS DE INVENTARIO TAT'!I$1)</f>
        <v>0</v>
      </c>
      <c r="J1719">
        <f>+SUMIFS(inv!$D$1:$D$1200,inv!$A$1:$A$1200,$B1719,inv!$T$1:$T$1200,$A1719,inv!$U$1:$U$1200,'DIAS DE INVENTARIO TAT'!J$1)</f>
        <v>0</v>
      </c>
      <c r="K1719">
        <f>+SUMIFS(inv!$D$1:$D$1200,inv!$A$1:$A$1200,$B1719,inv!$T$1:$T$1200,$A1719,inv!$U$1:$U$1200,'DIAS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+SUMIFS(inv!$D$1:$D$1200,inv!$A$1:$A$1200,$B1720,inv!$T$1:$T$1200,$A1720,inv!$U$1:$U$1200,'DIAS DE INVENTARIO TAT'!E$1)</f>
        <v>0</v>
      </c>
      <c r="F1720">
        <f>+SUMIFS(inv!$D$1:$D$1200,inv!$A$1:$A$1200,$B1720,inv!$T$1:$T$1200,$A1720,inv!$U$1:$U$1200,'DIAS DE INVENTARIO TAT'!F$1)</f>
        <v>0</v>
      </c>
      <c r="G1720">
        <f>+SUMIFS(inv!$D$1:$D$1200,inv!$A$1:$A$1200,$B1720,inv!$T$1:$T$1200,$A1720,inv!$U$1:$U$1200,'DIAS DE INVENTARIO TAT'!G$1)</f>
        <v>0</v>
      </c>
      <c r="H1720">
        <f>+SUMIFS(inv!$D$1:$D$1200,inv!$A$1:$A$1200,$B1720,inv!$T$1:$T$1200,$A1720,inv!$U$1:$U$1200,'DIAS DE INVENTARIO TAT'!H$1)</f>
        <v>0</v>
      </c>
      <c r="I1720">
        <f>+SUMIFS(inv!$D$1:$D$1200,inv!$A$1:$A$1200,$B1720,inv!$T$1:$T$1200,$A1720,inv!$U$1:$U$1200,'DIAS DE INVENTARIO TAT'!I$1)</f>
        <v>0</v>
      </c>
      <c r="J1720">
        <f>+SUMIFS(inv!$D$1:$D$1200,inv!$A$1:$A$1200,$B1720,inv!$T$1:$T$1200,$A1720,inv!$U$1:$U$1200,'DIAS DE INVENTARIO TAT'!J$1)</f>
        <v>0</v>
      </c>
      <c r="K1720">
        <f>+SUMIFS(inv!$D$1:$D$1200,inv!$A$1:$A$1200,$B1720,inv!$T$1:$T$1200,$A1720,inv!$U$1:$U$1200,'DIAS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+SUMIFS(inv!$D$1:$D$1200,inv!$A$1:$A$1200,$B1721,inv!$T$1:$T$1200,$A1721,inv!$U$1:$U$1200,'DIAS DE INVENTARIO TAT'!E$1)</f>
        <v>0</v>
      </c>
      <c r="F1721">
        <f>+SUMIFS(inv!$D$1:$D$1200,inv!$A$1:$A$1200,$B1721,inv!$T$1:$T$1200,$A1721,inv!$U$1:$U$1200,'DIAS DE INVENTARIO TAT'!F$1)</f>
        <v>0</v>
      </c>
      <c r="G1721">
        <f>+SUMIFS(inv!$D$1:$D$1200,inv!$A$1:$A$1200,$B1721,inv!$T$1:$T$1200,$A1721,inv!$U$1:$U$1200,'DIAS DE INVENTARIO TAT'!G$1)</f>
        <v>0</v>
      </c>
      <c r="H1721">
        <f>+SUMIFS(inv!$D$1:$D$1200,inv!$A$1:$A$1200,$B1721,inv!$T$1:$T$1200,$A1721,inv!$U$1:$U$1200,'DIAS DE INVENTARIO TAT'!H$1)</f>
        <v>0</v>
      </c>
      <c r="I1721">
        <f>+SUMIFS(inv!$D$1:$D$1200,inv!$A$1:$A$1200,$B1721,inv!$T$1:$T$1200,$A1721,inv!$U$1:$U$1200,'DIAS DE INVENTARIO TAT'!I$1)</f>
        <v>0</v>
      </c>
      <c r="J1721">
        <f>+SUMIFS(inv!$D$1:$D$1200,inv!$A$1:$A$1200,$B1721,inv!$T$1:$T$1200,$A1721,inv!$U$1:$U$1200,'DIAS DE INVENTARIO TAT'!J$1)</f>
        <v>0</v>
      </c>
      <c r="K1721">
        <f>+SUMIFS(inv!$D$1:$D$1200,inv!$A$1:$A$1200,$B1721,inv!$T$1:$T$1200,$A1721,inv!$U$1:$U$1200,'DIAS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+SUMIFS(inv!$D$1:$D$1200,inv!$A$1:$A$1200,$B1722,inv!$T$1:$T$1200,$A1722,inv!$U$1:$U$1200,'DIAS DE INVENTARIO TAT'!E$1)</f>
        <v>0</v>
      </c>
      <c r="F1722">
        <f>+SUMIFS(inv!$D$1:$D$1200,inv!$A$1:$A$1200,$B1722,inv!$T$1:$T$1200,$A1722,inv!$U$1:$U$1200,'DIAS DE INVENTARIO TAT'!F$1)</f>
        <v>0</v>
      </c>
      <c r="G1722">
        <f>+SUMIFS(inv!$D$1:$D$1200,inv!$A$1:$A$1200,$B1722,inv!$T$1:$T$1200,$A1722,inv!$U$1:$U$1200,'DIAS DE INVENTARIO TAT'!G$1)</f>
        <v>0</v>
      </c>
      <c r="H1722">
        <f>+SUMIFS(inv!$D$1:$D$1200,inv!$A$1:$A$1200,$B1722,inv!$T$1:$T$1200,$A1722,inv!$U$1:$U$1200,'DIAS DE INVENTARIO TAT'!H$1)</f>
        <v>0</v>
      </c>
      <c r="I1722">
        <f>+SUMIFS(inv!$D$1:$D$1200,inv!$A$1:$A$1200,$B1722,inv!$T$1:$T$1200,$A1722,inv!$U$1:$U$1200,'DIAS DE INVENTARIO TAT'!I$1)</f>
        <v>0</v>
      </c>
      <c r="J1722">
        <f>+SUMIFS(inv!$D$1:$D$1200,inv!$A$1:$A$1200,$B1722,inv!$T$1:$T$1200,$A1722,inv!$U$1:$U$1200,'DIAS DE INVENTARIO TAT'!J$1)</f>
        <v>0</v>
      </c>
      <c r="K1722">
        <f>+SUMIFS(inv!$D$1:$D$1200,inv!$A$1:$A$1200,$B1722,inv!$T$1:$T$1200,$A1722,inv!$U$1:$U$1200,'DIAS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+SUMIFS(inv!$D$1:$D$1200,inv!$A$1:$A$1200,$B1723,inv!$T$1:$T$1200,$A1723,inv!$U$1:$U$1200,'DIAS DE INVENTARIO TAT'!E$1)</f>
        <v>0</v>
      </c>
      <c r="F1723">
        <f>+SUMIFS(inv!$D$1:$D$1200,inv!$A$1:$A$1200,$B1723,inv!$T$1:$T$1200,$A1723,inv!$U$1:$U$1200,'DIAS DE INVENTARIO TAT'!F$1)</f>
        <v>0</v>
      </c>
      <c r="G1723">
        <f>+SUMIFS(inv!$D$1:$D$1200,inv!$A$1:$A$1200,$B1723,inv!$T$1:$T$1200,$A1723,inv!$U$1:$U$1200,'DIAS DE INVENTARIO TAT'!G$1)</f>
        <v>0</v>
      </c>
      <c r="H1723">
        <f>+SUMIFS(inv!$D$1:$D$1200,inv!$A$1:$A$1200,$B1723,inv!$T$1:$T$1200,$A1723,inv!$U$1:$U$1200,'DIAS DE INVENTARIO TAT'!H$1)</f>
        <v>0</v>
      </c>
      <c r="I1723">
        <f>+SUMIFS(inv!$D$1:$D$1200,inv!$A$1:$A$1200,$B1723,inv!$T$1:$T$1200,$A1723,inv!$U$1:$U$1200,'DIAS DE INVENTARIO TAT'!I$1)</f>
        <v>0</v>
      </c>
      <c r="J1723">
        <f>+SUMIFS(inv!$D$1:$D$1200,inv!$A$1:$A$1200,$B1723,inv!$T$1:$T$1200,$A1723,inv!$U$1:$U$1200,'DIAS DE INVENTARIO TAT'!J$1)</f>
        <v>0</v>
      </c>
      <c r="K1723">
        <f>+SUMIFS(inv!$D$1:$D$1200,inv!$A$1:$A$1200,$B1723,inv!$T$1:$T$1200,$A1723,inv!$U$1:$U$1200,'DIAS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+SUMIFS(inv!$D$1:$D$1200,inv!$A$1:$A$1200,$B1724,inv!$T$1:$T$1200,$A1724,inv!$U$1:$U$1200,'DIAS DE INVENTARIO TAT'!E$1)</f>
        <v>0</v>
      </c>
      <c r="F1724">
        <f>+SUMIFS(inv!$D$1:$D$1200,inv!$A$1:$A$1200,$B1724,inv!$T$1:$T$1200,$A1724,inv!$U$1:$U$1200,'DIAS DE INVENTARIO TAT'!F$1)</f>
        <v>0</v>
      </c>
      <c r="G1724">
        <f>+SUMIFS(inv!$D$1:$D$1200,inv!$A$1:$A$1200,$B1724,inv!$T$1:$T$1200,$A1724,inv!$U$1:$U$1200,'DIAS DE INVENTARIO TAT'!G$1)</f>
        <v>0</v>
      </c>
      <c r="H1724">
        <f>+SUMIFS(inv!$D$1:$D$1200,inv!$A$1:$A$1200,$B1724,inv!$T$1:$T$1200,$A1724,inv!$U$1:$U$1200,'DIAS DE INVENTARIO TAT'!H$1)</f>
        <v>0</v>
      </c>
      <c r="I1724">
        <f>+SUMIFS(inv!$D$1:$D$1200,inv!$A$1:$A$1200,$B1724,inv!$T$1:$T$1200,$A1724,inv!$U$1:$U$1200,'DIAS DE INVENTARIO TAT'!I$1)</f>
        <v>0</v>
      </c>
      <c r="J1724">
        <f>+SUMIFS(inv!$D$1:$D$1200,inv!$A$1:$A$1200,$B1724,inv!$T$1:$T$1200,$A1724,inv!$U$1:$U$1200,'DIAS DE INVENTARIO TAT'!J$1)</f>
        <v>0</v>
      </c>
      <c r="K1724">
        <f>+SUMIFS(inv!$D$1:$D$1200,inv!$A$1:$A$1200,$B1724,inv!$T$1:$T$1200,$A1724,inv!$U$1:$U$1200,'DIAS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+SUMIFS(inv!$D$1:$D$1200,inv!$A$1:$A$1200,$B1725,inv!$T$1:$T$1200,$A1725,inv!$U$1:$U$1200,'DIAS DE INVENTARIO TAT'!E$1)</f>
        <v>0</v>
      </c>
      <c r="F1725">
        <f>+SUMIFS(inv!$D$1:$D$1200,inv!$A$1:$A$1200,$B1725,inv!$T$1:$T$1200,$A1725,inv!$U$1:$U$1200,'DIAS DE INVENTARIO TAT'!F$1)</f>
        <v>0</v>
      </c>
      <c r="G1725">
        <f>+SUMIFS(inv!$D$1:$D$1200,inv!$A$1:$A$1200,$B1725,inv!$T$1:$T$1200,$A1725,inv!$U$1:$U$1200,'DIAS DE INVENTARIO TAT'!G$1)</f>
        <v>0</v>
      </c>
      <c r="H1725">
        <f>+SUMIFS(inv!$D$1:$D$1200,inv!$A$1:$A$1200,$B1725,inv!$T$1:$T$1200,$A1725,inv!$U$1:$U$1200,'DIAS DE INVENTARIO TAT'!H$1)</f>
        <v>0</v>
      </c>
      <c r="I1725">
        <f>+SUMIFS(inv!$D$1:$D$1200,inv!$A$1:$A$1200,$B1725,inv!$T$1:$T$1200,$A1725,inv!$U$1:$U$1200,'DIAS DE INVENTARIO TAT'!I$1)</f>
        <v>0</v>
      </c>
      <c r="J1725">
        <f>+SUMIFS(inv!$D$1:$D$1200,inv!$A$1:$A$1200,$B1725,inv!$T$1:$T$1200,$A1725,inv!$U$1:$U$1200,'DIAS DE INVENTARIO TAT'!J$1)</f>
        <v>0</v>
      </c>
      <c r="K1725">
        <f>+SUMIFS(inv!$D$1:$D$1200,inv!$A$1:$A$1200,$B1725,inv!$T$1:$T$1200,$A1725,inv!$U$1:$U$1200,'DIAS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+SUMIFS(inv!$D$1:$D$1200,inv!$A$1:$A$1200,$B1726,inv!$T$1:$T$1200,$A1726,inv!$U$1:$U$1200,'DIAS DE INVENTARIO TAT'!E$1)</f>
        <v>0</v>
      </c>
      <c r="F1726">
        <f>+SUMIFS(inv!$D$1:$D$1200,inv!$A$1:$A$1200,$B1726,inv!$T$1:$T$1200,$A1726,inv!$U$1:$U$1200,'DIAS DE INVENTARIO TAT'!F$1)</f>
        <v>0</v>
      </c>
      <c r="G1726">
        <f>+SUMIFS(inv!$D$1:$D$1200,inv!$A$1:$A$1200,$B1726,inv!$T$1:$T$1200,$A1726,inv!$U$1:$U$1200,'DIAS DE INVENTARIO TAT'!G$1)</f>
        <v>0</v>
      </c>
      <c r="H1726">
        <f>+SUMIFS(inv!$D$1:$D$1200,inv!$A$1:$A$1200,$B1726,inv!$T$1:$T$1200,$A1726,inv!$U$1:$U$1200,'DIAS DE INVENTARIO TAT'!H$1)</f>
        <v>0</v>
      </c>
      <c r="I1726">
        <f>+SUMIFS(inv!$D$1:$D$1200,inv!$A$1:$A$1200,$B1726,inv!$T$1:$T$1200,$A1726,inv!$U$1:$U$1200,'DIAS DE INVENTARIO TAT'!I$1)</f>
        <v>0</v>
      </c>
      <c r="J1726">
        <f>+SUMIFS(inv!$D$1:$D$1200,inv!$A$1:$A$1200,$B1726,inv!$T$1:$T$1200,$A1726,inv!$U$1:$U$1200,'DIAS DE INVENTARIO TAT'!J$1)</f>
        <v>0</v>
      </c>
      <c r="K1726">
        <f>+SUMIFS(inv!$D$1:$D$1200,inv!$A$1:$A$1200,$B1726,inv!$T$1:$T$1200,$A1726,inv!$U$1:$U$1200,'DIAS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+SUMIFS(inv!$D$1:$D$1200,inv!$A$1:$A$1200,$B1727,inv!$T$1:$T$1200,$A1727,inv!$U$1:$U$1200,'DIAS DE INVENTARIO TAT'!E$1)</f>
        <v>0</v>
      </c>
      <c r="F1727">
        <f>+SUMIFS(inv!$D$1:$D$1200,inv!$A$1:$A$1200,$B1727,inv!$T$1:$T$1200,$A1727,inv!$U$1:$U$1200,'DIAS DE INVENTARIO TAT'!F$1)</f>
        <v>0</v>
      </c>
      <c r="G1727">
        <f>+SUMIFS(inv!$D$1:$D$1200,inv!$A$1:$A$1200,$B1727,inv!$T$1:$T$1200,$A1727,inv!$U$1:$U$1200,'DIAS DE INVENTARIO TAT'!G$1)</f>
        <v>0</v>
      </c>
      <c r="H1727">
        <f>+SUMIFS(inv!$D$1:$D$1200,inv!$A$1:$A$1200,$B1727,inv!$T$1:$T$1200,$A1727,inv!$U$1:$U$1200,'DIAS DE INVENTARIO TAT'!H$1)</f>
        <v>0</v>
      </c>
      <c r="I1727">
        <f>+SUMIFS(inv!$D$1:$D$1200,inv!$A$1:$A$1200,$B1727,inv!$T$1:$T$1200,$A1727,inv!$U$1:$U$1200,'DIAS DE INVENTARIO TAT'!I$1)</f>
        <v>0</v>
      </c>
      <c r="J1727">
        <f>+SUMIFS(inv!$D$1:$D$1200,inv!$A$1:$A$1200,$B1727,inv!$T$1:$T$1200,$A1727,inv!$U$1:$U$1200,'DIAS DE INVENTARIO TAT'!J$1)</f>
        <v>0</v>
      </c>
      <c r="K1727">
        <f>+SUMIFS(inv!$D$1:$D$1200,inv!$A$1:$A$1200,$B1727,inv!$T$1:$T$1200,$A1727,inv!$U$1:$U$1200,'DIAS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+SUMIFS(inv!$D$1:$D$1200,inv!$A$1:$A$1200,$B1728,inv!$T$1:$T$1200,$A1728,inv!$U$1:$U$1200,'DIAS DE INVENTARIO TAT'!E$1)</f>
        <v>0</v>
      </c>
      <c r="F1728">
        <f>+SUMIFS(inv!$D$1:$D$1200,inv!$A$1:$A$1200,$B1728,inv!$T$1:$T$1200,$A1728,inv!$U$1:$U$1200,'DIAS DE INVENTARIO TAT'!F$1)</f>
        <v>0</v>
      </c>
      <c r="G1728">
        <f>+SUMIFS(inv!$D$1:$D$1200,inv!$A$1:$A$1200,$B1728,inv!$T$1:$T$1200,$A1728,inv!$U$1:$U$1200,'DIAS DE INVENTARIO TAT'!G$1)</f>
        <v>0</v>
      </c>
      <c r="H1728">
        <f>+SUMIFS(inv!$D$1:$D$1200,inv!$A$1:$A$1200,$B1728,inv!$T$1:$T$1200,$A1728,inv!$U$1:$U$1200,'DIAS DE INVENTARIO TAT'!H$1)</f>
        <v>0</v>
      </c>
      <c r="I1728">
        <f>+SUMIFS(inv!$D$1:$D$1200,inv!$A$1:$A$1200,$B1728,inv!$T$1:$T$1200,$A1728,inv!$U$1:$U$1200,'DIAS DE INVENTARIO TAT'!I$1)</f>
        <v>0</v>
      </c>
      <c r="J1728">
        <f>+SUMIFS(inv!$D$1:$D$1200,inv!$A$1:$A$1200,$B1728,inv!$T$1:$T$1200,$A1728,inv!$U$1:$U$1200,'DIAS DE INVENTARIO TAT'!J$1)</f>
        <v>0</v>
      </c>
      <c r="K1728">
        <f>+SUMIFS(inv!$D$1:$D$1200,inv!$A$1:$A$1200,$B1728,inv!$T$1:$T$1200,$A1728,inv!$U$1:$U$1200,'DIAS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+SUMIFS(inv!$D$1:$D$1200,inv!$A$1:$A$1200,$B1729,inv!$T$1:$T$1200,$A1729,inv!$U$1:$U$1200,'DIAS DE INVENTARIO TAT'!E$1)</f>
        <v>0</v>
      </c>
      <c r="F1729">
        <f>+SUMIFS(inv!$D$1:$D$1200,inv!$A$1:$A$1200,$B1729,inv!$T$1:$T$1200,$A1729,inv!$U$1:$U$1200,'DIAS DE INVENTARIO TAT'!F$1)</f>
        <v>0</v>
      </c>
      <c r="G1729">
        <f>+SUMIFS(inv!$D$1:$D$1200,inv!$A$1:$A$1200,$B1729,inv!$T$1:$T$1200,$A1729,inv!$U$1:$U$1200,'DIAS DE INVENTARIO TAT'!G$1)</f>
        <v>0</v>
      </c>
      <c r="H1729">
        <f>+SUMIFS(inv!$D$1:$D$1200,inv!$A$1:$A$1200,$B1729,inv!$T$1:$T$1200,$A1729,inv!$U$1:$U$1200,'DIAS DE INVENTARIO TAT'!H$1)</f>
        <v>0</v>
      </c>
      <c r="I1729">
        <f>+SUMIFS(inv!$D$1:$D$1200,inv!$A$1:$A$1200,$B1729,inv!$T$1:$T$1200,$A1729,inv!$U$1:$U$1200,'DIAS DE INVENTARIO TAT'!I$1)</f>
        <v>0</v>
      </c>
      <c r="J1729">
        <f>+SUMIFS(inv!$D$1:$D$1200,inv!$A$1:$A$1200,$B1729,inv!$T$1:$T$1200,$A1729,inv!$U$1:$U$1200,'DIAS DE INVENTARIO TAT'!J$1)</f>
        <v>0</v>
      </c>
      <c r="K1729">
        <f>+SUMIFS(inv!$D$1:$D$1200,inv!$A$1:$A$1200,$B1729,inv!$T$1:$T$1200,$A1729,inv!$U$1:$U$1200,'DIAS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+SUMIFS(inv!$D$1:$D$1200,inv!$A$1:$A$1200,$B1730,inv!$T$1:$T$1200,$A1730,inv!$U$1:$U$1200,'DIAS DE INVENTARIO TAT'!E$1)</f>
        <v>0</v>
      </c>
      <c r="F1730">
        <f>+SUMIFS(inv!$D$1:$D$1200,inv!$A$1:$A$1200,$B1730,inv!$T$1:$T$1200,$A1730,inv!$U$1:$U$1200,'DIAS DE INVENTARIO TAT'!F$1)</f>
        <v>0</v>
      </c>
      <c r="G1730">
        <f>+SUMIFS(inv!$D$1:$D$1200,inv!$A$1:$A$1200,$B1730,inv!$T$1:$T$1200,$A1730,inv!$U$1:$U$1200,'DIAS DE INVENTARIO TAT'!G$1)</f>
        <v>0</v>
      </c>
      <c r="H1730">
        <f>+SUMIFS(inv!$D$1:$D$1200,inv!$A$1:$A$1200,$B1730,inv!$T$1:$T$1200,$A1730,inv!$U$1:$U$1200,'DIAS DE INVENTARIO TAT'!H$1)</f>
        <v>0</v>
      </c>
      <c r="I1730">
        <f>+SUMIFS(inv!$D$1:$D$1200,inv!$A$1:$A$1200,$B1730,inv!$T$1:$T$1200,$A1730,inv!$U$1:$U$1200,'DIAS DE INVENTARIO TAT'!I$1)</f>
        <v>0</v>
      </c>
      <c r="J1730">
        <f>+SUMIFS(inv!$D$1:$D$1200,inv!$A$1:$A$1200,$B1730,inv!$T$1:$T$1200,$A1730,inv!$U$1:$U$1200,'DIAS DE INVENTARIO TAT'!J$1)</f>
        <v>0</v>
      </c>
      <c r="K1730">
        <f>+SUMIFS(inv!$D$1:$D$1200,inv!$A$1:$A$1200,$B1730,inv!$T$1:$T$1200,$A1730,inv!$U$1:$U$1200,'DIAS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+SUMIFS(inv!$D$1:$D$1200,inv!$A$1:$A$1200,$B1731,inv!$T$1:$T$1200,$A1731,inv!$U$1:$U$1200,'DIAS DE INVENTARIO TAT'!E$1)</f>
        <v>0</v>
      </c>
      <c r="F1731">
        <f>+SUMIFS(inv!$D$1:$D$1200,inv!$A$1:$A$1200,$B1731,inv!$T$1:$T$1200,$A1731,inv!$U$1:$U$1200,'DIAS DE INVENTARIO TAT'!F$1)</f>
        <v>0</v>
      </c>
      <c r="G1731">
        <f>+SUMIFS(inv!$D$1:$D$1200,inv!$A$1:$A$1200,$B1731,inv!$T$1:$T$1200,$A1731,inv!$U$1:$U$1200,'DIAS DE INVENTARIO TAT'!G$1)</f>
        <v>0</v>
      </c>
      <c r="H1731">
        <f>+SUMIFS(inv!$D$1:$D$1200,inv!$A$1:$A$1200,$B1731,inv!$T$1:$T$1200,$A1731,inv!$U$1:$U$1200,'DIAS DE INVENTARIO TAT'!H$1)</f>
        <v>0</v>
      </c>
      <c r="I1731">
        <f>+SUMIFS(inv!$D$1:$D$1200,inv!$A$1:$A$1200,$B1731,inv!$T$1:$T$1200,$A1731,inv!$U$1:$U$1200,'DIAS DE INVENTARIO TAT'!I$1)</f>
        <v>0</v>
      </c>
      <c r="J1731">
        <f>+SUMIFS(inv!$D$1:$D$1200,inv!$A$1:$A$1200,$B1731,inv!$T$1:$T$1200,$A1731,inv!$U$1:$U$1200,'DIAS DE INVENTARIO TAT'!J$1)</f>
        <v>0</v>
      </c>
      <c r="K1731">
        <f>+SUMIFS(inv!$D$1:$D$1200,inv!$A$1:$A$1200,$B1731,inv!$T$1:$T$1200,$A1731,inv!$U$1:$U$1200,'DIAS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+SUMIFS(inv!$D$1:$D$1200,inv!$A$1:$A$1200,$B1732,inv!$T$1:$T$1200,$A1732,inv!$U$1:$U$1200,'DIAS DE INVENTARIO TAT'!E$1)</f>
        <v>0</v>
      </c>
      <c r="F1732">
        <f>+SUMIFS(inv!$D$1:$D$1200,inv!$A$1:$A$1200,$B1732,inv!$T$1:$T$1200,$A1732,inv!$U$1:$U$1200,'DIAS DE INVENTARIO TAT'!F$1)</f>
        <v>0</v>
      </c>
      <c r="G1732">
        <f>+SUMIFS(inv!$D$1:$D$1200,inv!$A$1:$A$1200,$B1732,inv!$T$1:$T$1200,$A1732,inv!$U$1:$U$1200,'DIAS DE INVENTARIO TAT'!G$1)</f>
        <v>0</v>
      </c>
      <c r="H1732">
        <f>+SUMIFS(inv!$D$1:$D$1200,inv!$A$1:$A$1200,$B1732,inv!$T$1:$T$1200,$A1732,inv!$U$1:$U$1200,'DIAS DE INVENTARIO TAT'!H$1)</f>
        <v>0</v>
      </c>
      <c r="I1732">
        <f>+SUMIFS(inv!$D$1:$D$1200,inv!$A$1:$A$1200,$B1732,inv!$T$1:$T$1200,$A1732,inv!$U$1:$U$1200,'DIAS DE INVENTARIO TAT'!I$1)</f>
        <v>0</v>
      </c>
      <c r="J1732">
        <f>+SUMIFS(inv!$D$1:$D$1200,inv!$A$1:$A$1200,$B1732,inv!$T$1:$T$1200,$A1732,inv!$U$1:$U$1200,'DIAS DE INVENTARIO TAT'!J$1)</f>
        <v>0</v>
      </c>
      <c r="K1732">
        <f>+SUMIFS(inv!$D$1:$D$1200,inv!$A$1:$A$1200,$B1732,inv!$T$1:$T$1200,$A1732,inv!$U$1:$U$1200,'DIAS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+SUMIFS(inv!$D$1:$D$1200,inv!$A$1:$A$1200,$B1733,inv!$T$1:$T$1200,$A1733,inv!$U$1:$U$1200,'DIAS DE INVENTARIO TAT'!E$1)</f>
        <v>0</v>
      </c>
      <c r="F1733">
        <f>+SUMIFS(inv!$D$1:$D$1200,inv!$A$1:$A$1200,$B1733,inv!$T$1:$T$1200,$A1733,inv!$U$1:$U$1200,'DIAS DE INVENTARIO TAT'!F$1)</f>
        <v>0</v>
      </c>
      <c r="G1733">
        <f>+SUMIFS(inv!$D$1:$D$1200,inv!$A$1:$A$1200,$B1733,inv!$T$1:$T$1200,$A1733,inv!$U$1:$U$1200,'DIAS DE INVENTARIO TAT'!G$1)</f>
        <v>0</v>
      </c>
      <c r="H1733">
        <f>+SUMIFS(inv!$D$1:$D$1200,inv!$A$1:$A$1200,$B1733,inv!$T$1:$T$1200,$A1733,inv!$U$1:$U$1200,'DIAS DE INVENTARIO TAT'!H$1)</f>
        <v>0</v>
      </c>
      <c r="I1733">
        <f>+SUMIFS(inv!$D$1:$D$1200,inv!$A$1:$A$1200,$B1733,inv!$T$1:$T$1200,$A1733,inv!$U$1:$U$1200,'DIAS DE INVENTARIO TAT'!I$1)</f>
        <v>0</v>
      </c>
      <c r="J1733">
        <f>+SUMIFS(inv!$D$1:$D$1200,inv!$A$1:$A$1200,$B1733,inv!$T$1:$T$1200,$A1733,inv!$U$1:$U$1200,'DIAS DE INVENTARIO TAT'!J$1)</f>
        <v>0</v>
      </c>
      <c r="K1733">
        <f>+SUMIFS(inv!$D$1:$D$1200,inv!$A$1:$A$1200,$B1733,inv!$T$1:$T$1200,$A1733,inv!$U$1:$U$1200,'DIAS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+SUMIFS(inv!$D$1:$D$1200,inv!$A$1:$A$1200,$B1734,inv!$T$1:$T$1200,$A1734,inv!$U$1:$U$1200,'DIAS DE INVENTARIO TAT'!E$1)</f>
        <v>0</v>
      </c>
      <c r="F1734">
        <f>+SUMIFS(inv!$D$1:$D$1200,inv!$A$1:$A$1200,$B1734,inv!$T$1:$T$1200,$A1734,inv!$U$1:$U$1200,'DIAS DE INVENTARIO TAT'!F$1)</f>
        <v>0</v>
      </c>
      <c r="G1734">
        <f>+SUMIFS(inv!$D$1:$D$1200,inv!$A$1:$A$1200,$B1734,inv!$T$1:$T$1200,$A1734,inv!$U$1:$U$1200,'DIAS DE INVENTARIO TAT'!G$1)</f>
        <v>0</v>
      </c>
      <c r="H1734">
        <f>+SUMIFS(inv!$D$1:$D$1200,inv!$A$1:$A$1200,$B1734,inv!$T$1:$T$1200,$A1734,inv!$U$1:$U$1200,'DIAS DE INVENTARIO TAT'!H$1)</f>
        <v>0</v>
      </c>
      <c r="I1734">
        <f>+SUMIFS(inv!$D$1:$D$1200,inv!$A$1:$A$1200,$B1734,inv!$T$1:$T$1200,$A1734,inv!$U$1:$U$1200,'DIAS DE INVENTARIO TAT'!I$1)</f>
        <v>0</v>
      </c>
      <c r="J1734">
        <f>+SUMIFS(inv!$D$1:$D$1200,inv!$A$1:$A$1200,$B1734,inv!$T$1:$T$1200,$A1734,inv!$U$1:$U$1200,'DIAS DE INVENTARIO TAT'!J$1)</f>
        <v>0</v>
      </c>
      <c r="K1734">
        <f>+SUMIFS(inv!$D$1:$D$1200,inv!$A$1:$A$1200,$B1734,inv!$T$1:$T$1200,$A1734,inv!$U$1:$U$1200,'DIAS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+SUMIFS(inv!$D$1:$D$1200,inv!$A$1:$A$1200,$B1735,inv!$T$1:$T$1200,$A1735,inv!$U$1:$U$1200,'DIAS DE INVENTARIO TAT'!E$1)</f>
        <v>0</v>
      </c>
      <c r="F1735">
        <f>+SUMIFS(inv!$D$1:$D$1200,inv!$A$1:$A$1200,$B1735,inv!$T$1:$T$1200,$A1735,inv!$U$1:$U$1200,'DIAS DE INVENTARIO TAT'!F$1)</f>
        <v>0</v>
      </c>
      <c r="G1735">
        <f>+SUMIFS(inv!$D$1:$D$1200,inv!$A$1:$A$1200,$B1735,inv!$T$1:$T$1200,$A1735,inv!$U$1:$U$1200,'DIAS DE INVENTARIO TAT'!G$1)</f>
        <v>0</v>
      </c>
      <c r="H1735">
        <f>+SUMIFS(inv!$D$1:$D$1200,inv!$A$1:$A$1200,$B1735,inv!$T$1:$T$1200,$A1735,inv!$U$1:$U$1200,'DIAS DE INVENTARIO TAT'!H$1)</f>
        <v>0</v>
      </c>
      <c r="I1735">
        <f>+SUMIFS(inv!$D$1:$D$1200,inv!$A$1:$A$1200,$B1735,inv!$T$1:$T$1200,$A1735,inv!$U$1:$U$1200,'DIAS DE INVENTARIO TAT'!I$1)</f>
        <v>0</v>
      </c>
      <c r="J1735">
        <f>+SUMIFS(inv!$D$1:$D$1200,inv!$A$1:$A$1200,$B1735,inv!$T$1:$T$1200,$A1735,inv!$U$1:$U$1200,'DIAS DE INVENTARIO TAT'!J$1)</f>
        <v>0</v>
      </c>
      <c r="K1735">
        <f>+SUMIFS(inv!$D$1:$D$1200,inv!$A$1:$A$1200,$B1735,inv!$T$1:$T$1200,$A1735,inv!$U$1:$U$1200,'DIAS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+SUMIFS(inv!$D$1:$D$1200,inv!$A$1:$A$1200,$B1736,inv!$T$1:$T$1200,$A1736,inv!$U$1:$U$1200,'DIAS DE INVENTARIO TAT'!E$1)</f>
        <v>0</v>
      </c>
      <c r="F1736">
        <f>+SUMIFS(inv!$D$1:$D$1200,inv!$A$1:$A$1200,$B1736,inv!$T$1:$T$1200,$A1736,inv!$U$1:$U$1200,'DIAS DE INVENTARIO TAT'!F$1)</f>
        <v>0</v>
      </c>
      <c r="G1736">
        <f>+SUMIFS(inv!$D$1:$D$1200,inv!$A$1:$A$1200,$B1736,inv!$T$1:$T$1200,$A1736,inv!$U$1:$U$1200,'DIAS DE INVENTARIO TAT'!G$1)</f>
        <v>0</v>
      </c>
      <c r="H1736">
        <f>+SUMIFS(inv!$D$1:$D$1200,inv!$A$1:$A$1200,$B1736,inv!$T$1:$T$1200,$A1736,inv!$U$1:$U$1200,'DIAS DE INVENTARIO TAT'!H$1)</f>
        <v>0</v>
      </c>
      <c r="I1736">
        <f>+SUMIFS(inv!$D$1:$D$1200,inv!$A$1:$A$1200,$B1736,inv!$T$1:$T$1200,$A1736,inv!$U$1:$U$1200,'DIAS DE INVENTARIO TAT'!I$1)</f>
        <v>0</v>
      </c>
      <c r="J1736">
        <f>+SUMIFS(inv!$D$1:$D$1200,inv!$A$1:$A$1200,$B1736,inv!$T$1:$T$1200,$A1736,inv!$U$1:$U$1200,'DIAS DE INVENTARIO TAT'!J$1)</f>
        <v>0</v>
      </c>
      <c r="K1736">
        <f>+SUMIFS(inv!$D$1:$D$1200,inv!$A$1:$A$1200,$B1736,inv!$T$1:$T$1200,$A1736,inv!$U$1:$U$1200,'DIAS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+SUMIFS(inv!$D$1:$D$1200,inv!$A$1:$A$1200,$B1737,inv!$T$1:$T$1200,$A1737,inv!$U$1:$U$1200,'DIAS DE INVENTARIO TAT'!E$1)</f>
        <v>0</v>
      </c>
      <c r="F1737">
        <f>+SUMIFS(inv!$D$1:$D$1200,inv!$A$1:$A$1200,$B1737,inv!$T$1:$T$1200,$A1737,inv!$U$1:$U$1200,'DIAS DE INVENTARIO TAT'!F$1)</f>
        <v>0</v>
      </c>
      <c r="G1737">
        <f>+SUMIFS(inv!$D$1:$D$1200,inv!$A$1:$A$1200,$B1737,inv!$T$1:$T$1200,$A1737,inv!$U$1:$U$1200,'DIAS DE INVENTARIO TAT'!G$1)</f>
        <v>0</v>
      </c>
      <c r="H1737">
        <f>+SUMIFS(inv!$D$1:$D$1200,inv!$A$1:$A$1200,$B1737,inv!$T$1:$T$1200,$A1737,inv!$U$1:$U$1200,'DIAS DE INVENTARIO TAT'!H$1)</f>
        <v>0</v>
      </c>
      <c r="I1737">
        <f>+SUMIFS(inv!$D$1:$D$1200,inv!$A$1:$A$1200,$B1737,inv!$T$1:$T$1200,$A1737,inv!$U$1:$U$1200,'DIAS DE INVENTARIO TAT'!I$1)</f>
        <v>0</v>
      </c>
      <c r="J1737">
        <f>+SUMIFS(inv!$D$1:$D$1200,inv!$A$1:$A$1200,$B1737,inv!$T$1:$T$1200,$A1737,inv!$U$1:$U$1200,'DIAS DE INVENTARIO TAT'!J$1)</f>
        <v>0</v>
      </c>
      <c r="K1737">
        <f>+SUMIFS(inv!$D$1:$D$1200,inv!$A$1:$A$1200,$B1737,inv!$T$1:$T$1200,$A1737,inv!$U$1:$U$1200,'DIAS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+SUMIFS(inv!$D$1:$D$1200,inv!$A$1:$A$1200,$B1738,inv!$T$1:$T$1200,$A1738,inv!$U$1:$U$1200,'DIAS DE INVENTARIO TAT'!E$1)</f>
        <v>0</v>
      </c>
      <c r="F1738">
        <f>+SUMIFS(inv!$D$1:$D$1200,inv!$A$1:$A$1200,$B1738,inv!$T$1:$T$1200,$A1738,inv!$U$1:$U$1200,'DIAS DE INVENTARIO TAT'!F$1)</f>
        <v>0</v>
      </c>
      <c r="G1738">
        <f>+SUMIFS(inv!$D$1:$D$1200,inv!$A$1:$A$1200,$B1738,inv!$T$1:$T$1200,$A1738,inv!$U$1:$U$1200,'DIAS DE INVENTARIO TAT'!G$1)</f>
        <v>0</v>
      </c>
      <c r="H1738">
        <f>+SUMIFS(inv!$D$1:$D$1200,inv!$A$1:$A$1200,$B1738,inv!$T$1:$T$1200,$A1738,inv!$U$1:$U$1200,'DIAS DE INVENTARIO TAT'!H$1)</f>
        <v>0</v>
      </c>
      <c r="I1738">
        <f>+SUMIFS(inv!$D$1:$D$1200,inv!$A$1:$A$1200,$B1738,inv!$T$1:$T$1200,$A1738,inv!$U$1:$U$1200,'DIAS DE INVENTARIO TAT'!I$1)</f>
        <v>0</v>
      </c>
      <c r="J1738">
        <f>+SUMIFS(inv!$D$1:$D$1200,inv!$A$1:$A$1200,$B1738,inv!$T$1:$T$1200,$A1738,inv!$U$1:$U$1200,'DIAS DE INVENTARIO TAT'!J$1)</f>
        <v>0</v>
      </c>
      <c r="K1738">
        <f>+SUMIFS(inv!$D$1:$D$1200,inv!$A$1:$A$1200,$B1738,inv!$T$1:$T$1200,$A1738,inv!$U$1:$U$1200,'DIAS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+SUMIFS(inv!$D$1:$D$1200,inv!$A$1:$A$1200,$B1739,inv!$T$1:$T$1200,$A1739,inv!$U$1:$U$1200,'DIAS DE INVENTARIO TAT'!E$1)</f>
        <v>0</v>
      </c>
      <c r="F1739">
        <f>+SUMIFS(inv!$D$1:$D$1200,inv!$A$1:$A$1200,$B1739,inv!$T$1:$T$1200,$A1739,inv!$U$1:$U$1200,'DIAS DE INVENTARIO TAT'!F$1)</f>
        <v>0</v>
      </c>
      <c r="G1739">
        <f>+SUMIFS(inv!$D$1:$D$1200,inv!$A$1:$A$1200,$B1739,inv!$T$1:$T$1200,$A1739,inv!$U$1:$U$1200,'DIAS DE INVENTARIO TAT'!G$1)</f>
        <v>0</v>
      </c>
      <c r="H1739">
        <f>+SUMIFS(inv!$D$1:$D$1200,inv!$A$1:$A$1200,$B1739,inv!$T$1:$T$1200,$A1739,inv!$U$1:$U$1200,'DIAS DE INVENTARIO TAT'!H$1)</f>
        <v>0</v>
      </c>
      <c r="I1739">
        <f>+SUMIFS(inv!$D$1:$D$1200,inv!$A$1:$A$1200,$B1739,inv!$T$1:$T$1200,$A1739,inv!$U$1:$U$1200,'DIAS DE INVENTARIO TAT'!I$1)</f>
        <v>0</v>
      </c>
      <c r="J1739">
        <f>+SUMIFS(inv!$D$1:$D$1200,inv!$A$1:$A$1200,$B1739,inv!$T$1:$T$1200,$A1739,inv!$U$1:$U$1200,'DIAS DE INVENTARIO TAT'!J$1)</f>
        <v>0</v>
      </c>
      <c r="K1739">
        <f>+SUMIFS(inv!$D$1:$D$1200,inv!$A$1:$A$1200,$B1739,inv!$T$1:$T$1200,$A1739,inv!$U$1:$U$1200,'DIAS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+SUMIFS(inv!$D$1:$D$1200,inv!$A$1:$A$1200,$B1740,inv!$T$1:$T$1200,$A1740,inv!$U$1:$U$1200,'DIAS DE INVENTARIO TAT'!E$1)</f>
        <v>0</v>
      </c>
      <c r="F1740">
        <f>+SUMIFS(inv!$D$1:$D$1200,inv!$A$1:$A$1200,$B1740,inv!$T$1:$T$1200,$A1740,inv!$U$1:$U$1200,'DIAS DE INVENTARIO TAT'!F$1)</f>
        <v>0</v>
      </c>
      <c r="G1740">
        <f>+SUMIFS(inv!$D$1:$D$1200,inv!$A$1:$A$1200,$B1740,inv!$T$1:$T$1200,$A1740,inv!$U$1:$U$1200,'DIAS DE INVENTARIO TAT'!G$1)</f>
        <v>0</v>
      </c>
      <c r="H1740">
        <f>+SUMIFS(inv!$D$1:$D$1200,inv!$A$1:$A$1200,$B1740,inv!$T$1:$T$1200,$A1740,inv!$U$1:$U$1200,'DIAS DE INVENTARIO TAT'!H$1)</f>
        <v>0</v>
      </c>
      <c r="I1740">
        <f>+SUMIFS(inv!$D$1:$D$1200,inv!$A$1:$A$1200,$B1740,inv!$T$1:$T$1200,$A1740,inv!$U$1:$U$1200,'DIAS DE INVENTARIO TAT'!I$1)</f>
        <v>0</v>
      </c>
      <c r="J1740">
        <f>+SUMIFS(inv!$D$1:$D$1200,inv!$A$1:$A$1200,$B1740,inv!$T$1:$T$1200,$A1740,inv!$U$1:$U$1200,'DIAS DE INVENTARIO TAT'!J$1)</f>
        <v>0</v>
      </c>
      <c r="K1740">
        <f>+SUMIFS(inv!$D$1:$D$1200,inv!$A$1:$A$1200,$B1740,inv!$T$1:$T$1200,$A1740,inv!$U$1:$U$1200,'DIAS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+SUMIFS(inv!$D$1:$D$1200,inv!$A$1:$A$1200,$B1741,inv!$T$1:$T$1200,$A1741,inv!$U$1:$U$1200,'DIAS DE INVENTARIO TAT'!E$1)</f>
        <v>0</v>
      </c>
      <c r="F1741">
        <f>+SUMIFS(inv!$D$1:$D$1200,inv!$A$1:$A$1200,$B1741,inv!$T$1:$T$1200,$A1741,inv!$U$1:$U$1200,'DIAS DE INVENTARIO TAT'!F$1)</f>
        <v>0</v>
      </c>
      <c r="G1741">
        <f>+SUMIFS(inv!$D$1:$D$1200,inv!$A$1:$A$1200,$B1741,inv!$T$1:$T$1200,$A1741,inv!$U$1:$U$1200,'DIAS DE INVENTARIO TAT'!G$1)</f>
        <v>0</v>
      </c>
      <c r="H1741">
        <f>+SUMIFS(inv!$D$1:$D$1200,inv!$A$1:$A$1200,$B1741,inv!$T$1:$T$1200,$A1741,inv!$U$1:$U$1200,'DIAS DE INVENTARIO TAT'!H$1)</f>
        <v>0</v>
      </c>
      <c r="I1741">
        <f>+SUMIFS(inv!$D$1:$D$1200,inv!$A$1:$A$1200,$B1741,inv!$T$1:$T$1200,$A1741,inv!$U$1:$U$1200,'DIAS DE INVENTARIO TAT'!I$1)</f>
        <v>0</v>
      </c>
      <c r="J1741">
        <f>+SUMIFS(inv!$D$1:$D$1200,inv!$A$1:$A$1200,$B1741,inv!$T$1:$T$1200,$A1741,inv!$U$1:$U$1200,'DIAS DE INVENTARIO TAT'!J$1)</f>
        <v>0</v>
      </c>
      <c r="K1741">
        <f>+SUMIFS(inv!$D$1:$D$1200,inv!$A$1:$A$1200,$B1741,inv!$T$1:$T$1200,$A1741,inv!$U$1:$U$1200,'DIAS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+SUMIFS(inv!$D$1:$D$1200,inv!$A$1:$A$1200,$B1742,inv!$T$1:$T$1200,$A1742,inv!$U$1:$U$1200,'DIAS DE INVENTARIO TAT'!E$1)</f>
        <v>0</v>
      </c>
      <c r="F1742">
        <f>+SUMIFS(inv!$D$1:$D$1200,inv!$A$1:$A$1200,$B1742,inv!$T$1:$T$1200,$A1742,inv!$U$1:$U$1200,'DIAS DE INVENTARIO TAT'!F$1)</f>
        <v>0</v>
      </c>
      <c r="G1742">
        <f>+SUMIFS(inv!$D$1:$D$1200,inv!$A$1:$A$1200,$B1742,inv!$T$1:$T$1200,$A1742,inv!$U$1:$U$1200,'DIAS DE INVENTARIO TAT'!G$1)</f>
        <v>0</v>
      </c>
      <c r="H1742">
        <f>+SUMIFS(inv!$D$1:$D$1200,inv!$A$1:$A$1200,$B1742,inv!$T$1:$T$1200,$A1742,inv!$U$1:$U$1200,'DIAS DE INVENTARIO TAT'!H$1)</f>
        <v>0</v>
      </c>
      <c r="I1742">
        <f>+SUMIFS(inv!$D$1:$D$1200,inv!$A$1:$A$1200,$B1742,inv!$T$1:$T$1200,$A1742,inv!$U$1:$U$1200,'DIAS DE INVENTARIO TAT'!I$1)</f>
        <v>0</v>
      </c>
      <c r="J1742">
        <f>+SUMIFS(inv!$D$1:$D$1200,inv!$A$1:$A$1200,$B1742,inv!$T$1:$T$1200,$A1742,inv!$U$1:$U$1200,'DIAS DE INVENTARIO TAT'!J$1)</f>
        <v>0</v>
      </c>
      <c r="K1742">
        <f>+SUMIFS(inv!$D$1:$D$1200,inv!$A$1:$A$1200,$B1742,inv!$T$1:$T$1200,$A1742,inv!$U$1:$U$1200,'DIAS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+SUMIFS(inv!$D$1:$D$1200,inv!$A$1:$A$1200,$B1743,inv!$T$1:$T$1200,$A1743,inv!$U$1:$U$1200,'DIAS DE INVENTARIO TAT'!E$1)</f>
        <v>0</v>
      </c>
      <c r="F1743">
        <f>+SUMIFS(inv!$D$1:$D$1200,inv!$A$1:$A$1200,$B1743,inv!$T$1:$T$1200,$A1743,inv!$U$1:$U$1200,'DIAS DE INVENTARIO TAT'!F$1)</f>
        <v>0</v>
      </c>
      <c r="G1743">
        <f>+SUMIFS(inv!$D$1:$D$1200,inv!$A$1:$A$1200,$B1743,inv!$T$1:$T$1200,$A1743,inv!$U$1:$U$1200,'DIAS DE INVENTARIO TAT'!G$1)</f>
        <v>0</v>
      </c>
      <c r="H1743">
        <f>+SUMIFS(inv!$D$1:$D$1200,inv!$A$1:$A$1200,$B1743,inv!$T$1:$T$1200,$A1743,inv!$U$1:$U$1200,'DIAS DE INVENTARIO TAT'!H$1)</f>
        <v>0</v>
      </c>
      <c r="I1743">
        <f>+SUMIFS(inv!$D$1:$D$1200,inv!$A$1:$A$1200,$B1743,inv!$T$1:$T$1200,$A1743,inv!$U$1:$U$1200,'DIAS DE INVENTARIO TAT'!I$1)</f>
        <v>0</v>
      </c>
      <c r="J1743">
        <f>+SUMIFS(inv!$D$1:$D$1200,inv!$A$1:$A$1200,$B1743,inv!$T$1:$T$1200,$A1743,inv!$U$1:$U$1200,'DIAS DE INVENTARIO TAT'!J$1)</f>
        <v>0</v>
      </c>
      <c r="K1743">
        <f>+SUMIFS(inv!$D$1:$D$1200,inv!$A$1:$A$1200,$B1743,inv!$T$1:$T$1200,$A1743,inv!$U$1:$U$1200,'DIAS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+SUMIFS(inv!$D$1:$D$1200,inv!$A$1:$A$1200,$B1744,inv!$T$1:$T$1200,$A1744,inv!$U$1:$U$1200,'DIAS DE INVENTARIO TAT'!E$1)</f>
        <v>0</v>
      </c>
      <c r="F1744">
        <f>+SUMIFS(inv!$D$1:$D$1200,inv!$A$1:$A$1200,$B1744,inv!$T$1:$T$1200,$A1744,inv!$U$1:$U$1200,'DIAS DE INVENTARIO TAT'!F$1)</f>
        <v>0</v>
      </c>
      <c r="G1744">
        <f>+SUMIFS(inv!$D$1:$D$1200,inv!$A$1:$A$1200,$B1744,inv!$T$1:$T$1200,$A1744,inv!$U$1:$U$1200,'DIAS DE INVENTARIO TAT'!G$1)</f>
        <v>0</v>
      </c>
      <c r="H1744">
        <f>+SUMIFS(inv!$D$1:$D$1200,inv!$A$1:$A$1200,$B1744,inv!$T$1:$T$1200,$A1744,inv!$U$1:$U$1200,'DIAS DE INVENTARIO TAT'!H$1)</f>
        <v>0</v>
      </c>
      <c r="I1744">
        <f>+SUMIFS(inv!$D$1:$D$1200,inv!$A$1:$A$1200,$B1744,inv!$T$1:$T$1200,$A1744,inv!$U$1:$U$1200,'DIAS DE INVENTARIO TAT'!I$1)</f>
        <v>0</v>
      </c>
      <c r="J1744">
        <f>+SUMIFS(inv!$D$1:$D$1200,inv!$A$1:$A$1200,$B1744,inv!$T$1:$T$1200,$A1744,inv!$U$1:$U$1200,'DIAS DE INVENTARIO TAT'!J$1)</f>
        <v>0</v>
      </c>
      <c r="K1744">
        <f>+SUMIFS(inv!$D$1:$D$1200,inv!$A$1:$A$1200,$B1744,inv!$T$1:$T$1200,$A1744,inv!$U$1:$U$1200,'DIAS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+SUMIFS(inv!$D$1:$D$1200,inv!$A$1:$A$1200,$B1745,inv!$T$1:$T$1200,$A1745,inv!$U$1:$U$1200,'DIAS DE INVENTARIO TAT'!E$1)</f>
        <v>0</v>
      </c>
      <c r="F1745">
        <f>+SUMIFS(inv!$D$1:$D$1200,inv!$A$1:$A$1200,$B1745,inv!$T$1:$T$1200,$A1745,inv!$U$1:$U$1200,'DIAS DE INVENTARIO TAT'!F$1)</f>
        <v>0</v>
      </c>
      <c r="G1745">
        <f>+SUMIFS(inv!$D$1:$D$1200,inv!$A$1:$A$1200,$B1745,inv!$T$1:$T$1200,$A1745,inv!$U$1:$U$1200,'DIAS DE INVENTARIO TAT'!G$1)</f>
        <v>0</v>
      </c>
      <c r="H1745">
        <f>+SUMIFS(inv!$D$1:$D$1200,inv!$A$1:$A$1200,$B1745,inv!$T$1:$T$1200,$A1745,inv!$U$1:$U$1200,'DIAS DE INVENTARIO TAT'!H$1)</f>
        <v>0</v>
      </c>
      <c r="I1745">
        <f>+SUMIFS(inv!$D$1:$D$1200,inv!$A$1:$A$1200,$B1745,inv!$T$1:$T$1200,$A1745,inv!$U$1:$U$1200,'DIAS DE INVENTARIO TAT'!I$1)</f>
        <v>0</v>
      </c>
      <c r="J1745">
        <f>+SUMIFS(inv!$D$1:$D$1200,inv!$A$1:$A$1200,$B1745,inv!$T$1:$T$1200,$A1745,inv!$U$1:$U$1200,'DIAS DE INVENTARIO TAT'!J$1)</f>
        <v>0</v>
      </c>
      <c r="K1745">
        <f>+SUMIFS(inv!$D$1:$D$1200,inv!$A$1:$A$1200,$B1745,inv!$T$1:$T$1200,$A1745,inv!$U$1:$U$1200,'DIAS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+SUMIFS(inv!$D$1:$D$1200,inv!$A$1:$A$1200,$B1746,inv!$T$1:$T$1200,$A1746,inv!$U$1:$U$1200,'DIAS DE INVENTARIO TAT'!E$1)</f>
        <v>0</v>
      </c>
      <c r="F1746">
        <f>+SUMIFS(inv!$D$1:$D$1200,inv!$A$1:$A$1200,$B1746,inv!$T$1:$T$1200,$A1746,inv!$U$1:$U$1200,'DIAS DE INVENTARIO TAT'!F$1)</f>
        <v>0</v>
      </c>
      <c r="G1746">
        <f>+SUMIFS(inv!$D$1:$D$1200,inv!$A$1:$A$1200,$B1746,inv!$T$1:$T$1200,$A1746,inv!$U$1:$U$1200,'DIAS DE INVENTARIO TAT'!G$1)</f>
        <v>0</v>
      </c>
      <c r="H1746">
        <f>+SUMIFS(inv!$D$1:$D$1200,inv!$A$1:$A$1200,$B1746,inv!$T$1:$T$1200,$A1746,inv!$U$1:$U$1200,'DIAS DE INVENTARIO TAT'!H$1)</f>
        <v>0</v>
      </c>
      <c r="I1746">
        <f>+SUMIFS(inv!$D$1:$D$1200,inv!$A$1:$A$1200,$B1746,inv!$T$1:$T$1200,$A1746,inv!$U$1:$U$1200,'DIAS DE INVENTARIO TAT'!I$1)</f>
        <v>0</v>
      </c>
      <c r="J1746">
        <f>+SUMIFS(inv!$D$1:$D$1200,inv!$A$1:$A$1200,$B1746,inv!$T$1:$T$1200,$A1746,inv!$U$1:$U$1200,'DIAS DE INVENTARIO TAT'!J$1)</f>
        <v>0</v>
      </c>
      <c r="K1746">
        <f>+SUMIFS(inv!$D$1:$D$1200,inv!$A$1:$A$1200,$B1746,inv!$T$1:$T$1200,$A1746,inv!$U$1:$U$1200,'DIAS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+SUMIFS(inv!$D$1:$D$1200,inv!$A$1:$A$1200,$B1747,inv!$T$1:$T$1200,$A1747,inv!$U$1:$U$1200,'DIAS DE INVENTARIO TAT'!E$1)</f>
        <v>0</v>
      </c>
      <c r="F1747">
        <f>+SUMIFS(inv!$D$1:$D$1200,inv!$A$1:$A$1200,$B1747,inv!$T$1:$T$1200,$A1747,inv!$U$1:$U$1200,'DIAS DE INVENTARIO TAT'!F$1)</f>
        <v>0</v>
      </c>
      <c r="G1747">
        <f>+SUMIFS(inv!$D$1:$D$1200,inv!$A$1:$A$1200,$B1747,inv!$T$1:$T$1200,$A1747,inv!$U$1:$U$1200,'DIAS DE INVENTARIO TAT'!G$1)</f>
        <v>0</v>
      </c>
      <c r="H1747">
        <f>+SUMIFS(inv!$D$1:$D$1200,inv!$A$1:$A$1200,$B1747,inv!$T$1:$T$1200,$A1747,inv!$U$1:$U$1200,'DIAS DE INVENTARIO TAT'!H$1)</f>
        <v>0</v>
      </c>
      <c r="I1747">
        <f>+SUMIFS(inv!$D$1:$D$1200,inv!$A$1:$A$1200,$B1747,inv!$T$1:$T$1200,$A1747,inv!$U$1:$U$1200,'DIAS DE INVENTARIO TAT'!I$1)</f>
        <v>0</v>
      </c>
      <c r="J1747">
        <f>+SUMIFS(inv!$D$1:$D$1200,inv!$A$1:$A$1200,$B1747,inv!$T$1:$T$1200,$A1747,inv!$U$1:$U$1200,'DIAS DE INVENTARIO TAT'!J$1)</f>
        <v>0</v>
      </c>
      <c r="K1747">
        <f>+SUMIFS(inv!$D$1:$D$1200,inv!$A$1:$A$1200,$B1747,inv!$T$1:$T$1200,$A1747,inv!$U$1:$U$1200,'DIAS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+SUMIFS(inv!$D$1:$D$1200,inv!$A$1:$A$1200,$B1748,inv!$T$1:$T$1200,$A1748,inv!$U$1:$U$1200,'DIAS DE INVENTARIO TAT'!E$1)</f>
        <v>0</v>
      </c>
      <c r="F1748">
        <f>+SUMIFS(inv!$D$1:$D$1200,inv!$A$1:$A$1200,$B1748,inv!$T$1:$T$1200,$A1748,inv!$U$1:$U$1200,'DIAS DE INVENTARIO TAT'!F$1)</f>
        <v>0</v>
      </c>
      <c r="G1748">
        <f>+SUMIFS(inv!$D$1:$D$1200,inv!$A$1:$A$1200,$B1748,inv!$T$1:$T$1200,$A1748,inv!$U$1:$U$1200,'DIAS DE INVENTARIO TAT'!G$1)</f>
        <v>0</v>
      </c>
      <c r="H1748">
        <f>+SUMIFS(inv!$D$1:$D$1200,inv!$A$1:$A$1200,$B1748,inv!$T$1:$T$1200,$A1748,inv!$U$1:$U$1200,'DIAS DE INVENTARIO TAT'!H$1)</f>
        <v>0</v>
      </c>
      <c r="I1748">
        <f>+SUMIFS(inv!$D$1:$D$1200,inv!$A$1:$A$1200,$B1748,inv!$T$1:$T$1200,$A1748,inv!$U$1:$U$1200,'DIAS DE INVENTARIO TAT'!I$1)</f>
        <v>0</v>
      </c>
      <c r="J1748">
        <f>+SUMIFS(inv!$D$1:$D$1200,inv!$A$1:$A$1200,$B1748,inv!$T$1:$T$1200,$A1748,inv!$U$1:$U$1200,'DIAS DE INVENTARIO TAT'!J$1)</f>
        <v>0</v>
      </c>
      <c r="K1748">
        <f>+SUMIFS(inv!$D$1:$D$1200,inv!$A$1:$A$1200,$B1748,inv!$T$1:$T$1200,$A1748,inv!$U$1:$U$1200,'DIAS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+SUMIFS(inv!$D$1:$D$1200,inv!$A$1:$A$1200,$B1749,inv!$T$1:$T$1200,$A1749,inv!$U$1:$U$1200,'DIAS DE INVENTARIO TAT'!E$1)</f>
        <v>0</v>
      </c>
      <c r="F1749">
        <f>+SUMIFS(inv!$D$1:$D$1200,inv!$A$1:$A$1200,$B1749,inv!$T$1:$T$1200,$A1749,inv!$U$1:$U$1200,'DIAS DE INVENTARIO TAT'!F$1)</f>
        <v>0</v>
      </c>
      <c r="G1749">
        <f>+SUMIFS(inv!$D$1:$D$1200,inv!$A$1:$A$1200,$B1749,inv!$T$1:$T$1200,$A1749,inv!$U$1:$U$1200,'DIAS DE INVENTARIO TAT'!G$1)</f>
        <v>0</v>
      </c>
      <c r="H1749">
        <f>+SUMIFS(inv!$D$1:$D$1200,inv!$A$1:$A$1200,$B1749,inv!$T$1:$T$1200,$A1749,inv!$U$1:$U$1200,'DIAS DE INVENTARIO TAT'!H$1)</f>
        <v>0</v>
      </c>
      <c r="I1749">
        <f>+SUMIFS(inv!$D$1:$D$1200,inv!$A$1:$A$1200,$B1749,inv!$T$1:$T$1200,$A1749,inv!$U$1:$U$1200,'DIAS DE INVENTARIO TAT'!I$1)</f>
        <v>0</v>
      </c>
      <c r="J1749">
        <f>+SUMIFS(inv!$D$1:$D$1200,inv!$A$1:$A$1200,$B1749,inv!$T$1:$T$1200,$A1749,inv!$U$1:$U$1200,'DIAS DE INVENTARIO TAT'!J$1)</f>
        <v>0</v>
      </c>
      <c r="K1749">
        <f>+SUMIFS(inv!$D$1:$D$1200,inv!$A$1:$A$1200,$B1749,inv!$T$1:$T$1200,$A1749,inv!$U$1:$U$1200,'DIAS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+SUMIFS(inv!$D$1:$D$1200,inv!$A$1:$A$1200,$B1750,inv!$T$1:$T$1200,$A1750,inv!$U$1:$U$1200,'DIAS DE INVENTARIO TAT'!E$1)</f>
        <v>0</v>
      </c>
      <c r="F1750">
        <f>+SUMIFS(inv!$D$1:$D$1200,inv!$A$1:$A$1200,$B1750,inv!$T$1:$T$1200,$A1750,inv!$U$1:$U$1200,'DIAS DE INVENTARIO TAT'!F$1)</f>
        <v>0</v>
      </c>
      <c r="G1750">
        <f>+SUMIFS(inv!$D$1:$D$1200,inv!$A$1:$A$1200,$B1750,inv!$T$1:$T$1200,$A1750,inv!$U$1:$U$1200,'DIAS DE INVENTARIO TAT'!G$1)</f>
        <v>0</v>
      </c>
      <c r="H1750">
        <f>+SUMIFS(inv!$D$1:$D$1200,inv!$A$1:$A$1200,$B1750,inv!$T$1:$T$1200,$A1750,inv!$U$1:$U$1200,'DIAS DE INVENTARIO TAT'!H$1)</f>
        <v>0</v>
      </c>
      <c r="I1750">
        <f>+SUMIFS(inv!$D$1:$D$1200,inv!$A$1:$A$1200,$B1750,inv!$T$1:$T$1200,$A1750,inv!$U$1:$U$1200,'DIAS DE INVENTARIO TAT'!I$1)</f>
        <v>0</v>
      </c>
      <c r="J1750">
        <f>+SUMIFS(inv!$D$1:$D$1200,inv!$A$1:$A$1200,$B1750,inv!$T$1:$T$1200,$A1750,inv!$U$1:$U$1200,'DIAS DE INVENTARIO TAT'!J$1)</f>
        <v>0</v>
      </c>
      <c r="K1750">
        <f>+SUMIFS(inv!$D$1:$D$1200,inv!$A$1:$A$1200,$B1750,inv!$T$1:$T$1200,$A1750,inv!$U$1:$U$1200,'DIAS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+SUMIFS(inv!$D$1:$D$1200,inv!$A$1:$A$1200,$B1751,inv!$T$1:$T$1200,$A1751,inv!$U$1:$U$1200,'DIAS DE INVENTARIO TAT'!E$1)</f>
        <v>0</v>
      </c>
      <c r="F1751">
        <f>+SUMIFS(inv!$D$1:$D$1200,inv!$A$1:$A$1200,$B1751,inv!$T$1:$T$1200,$A1751,inv!$U$1:$U$1200,'DIAS DE INVENTARIO TAT'!F$1)</f>
        <v>0</v>
      </c>
      <c r="G1751">
        <f>+SUMIFS(inv!$D$1:$D$1200,inv!$A$1:$A$1200,$B1751,inv!$T$1:$T$1200,$A1751,inv!$U$1:$U$1200,'DIAS DE INVENTARIO TAT'!G$1)</f>
        <v>0</v>
      </c>
      <c r="H1751">
        <f>+SUMIFS(inv!$D$1:$D$1200,inv!$A$1:$A$1200,$B1751,inv!$T$1:$T$1200,$A1751,inv!$U$1:$U$1200,'DIAS DE INVENTARIO TAT'!H$1)</f>
        <v>0</v>
      </c>
      <c r="I1751">
        <f>+SUMIFS(inv!$D$1:$D$1200,inv!$A$1:$A$1200,$B1751,inv!$T$1:$T$1200,$A1751,inv!$U$1:$U$1200,'DIAS DE INVENTARIO TAT'!I$1)</f>
        <v>0</v>
      </c>
      <c r="J1751">
        <f>+SUMIFS(inv!$D$1:$D$1200,inv!$A$1:$A$1200,$B1751,inv!$T$1:$T$1200,$A1751,inv!$U$1:$U$1200,'DIAS DE INVENTARIO TAT'!J$1)</f>
        <v>0</v>
      </c>
      <c r="K1751">
        <f>+SUMIFS(inv!$D$1:$D$1200,inv!$A$1:$A$1200,$B1751,inv!$T$1:$T$1200,$A1751,inv!$U$1:$U$1200,'DIAS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+SUMIFS(inv!$D$1:$D$1200,inv!$A$1:$A$1200,$B1752,inv!$T$1:$T$1200,$A1752,inv!$U$1:$U$1200,'DIAS DE INVENTARIO TAT'!E$1)</f>
        <v>0</v>
      </c>
      <c r="F1752">
        <f>+SUMIFS(inv!$D$1:$D$1200,inv!$A$1:$A$1200,$B1752,inv!$T$1:$T$1200,$A1752,inv!$U$1:$U$1200,'DIAS DE INVENTARIO TAT'!F$1)</f>
        <v>0</v>
      </c>
      <c r="G1752">
        <f>+SUMIFS(inv!$D$1:$D$1200,inv!$A$1:$A$1200,$B1752,inv!$T$1:$T$1200,$A1752,inv!$U$1:$U$1200,'DIAS DE INVENTARIO TAT'!G$1)</f>
        <v>0</v>
      </c>
      <c r="H1752">
        <f>+SUMIFS(inv!$D$1:$D$1200,inv!$A$1:$A$1200,$B1752,inv!$T$1:$T$1200,$A1752,inv!$U$1:$U$1200,'DIAS DE INVENTARIO TAT'!H$1)</f>
        <v>0</v>
      </c>
      <c r="I1752">
        <f>+SUMIFS(inv!$D$1:$D$1200,inv!$A$1:$A$1200,$B1752,inv!$T$1:$T$1200,$A1752,inv!$U$1:$U$1200,'DIAS DE INVENTARIO TAT'!I$1)</f>
        <v>0</v>
      </c>
      <c r="J1752">
        <f>+SUMIFS(inv!$D$1:$D$1200,inv!$A$1:$A$1200,$B1752,inv!$T$1:$T$1200,$A1752,inv!$U$1:$U$1200,'DIAS DE INVENTARIO TAT'!J$1)</f>
        <v>0</v>
      </c>
      <c r="K1752">
        <f>+SUMIFS(inv!$D$1:$D$1200,inv!$A$1:$A$1200,$B1752,inv!$T$1:$T$1200,$A1752,inv!$U$1:$U$1200,'DIAS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+SUMIFS(inv!$D$1:$D$1200,inv!$A$1:$A$1200,$B1753,inv!$T$1:$T$1200,$A1753,inv!$U$1:$U$1200,'DIAS DE INVENTARIO TAT'!E$1)</f>
        <v>0</v>
      </c>
      <c r="F1753">
        <f>+SUMIFS(inv!$D$1:$D$1200,inv!$A$1:$A$1200,$B1753,inv!$T$1:$T$1200,$A1753,inv!$U$1:$U$1200,'DIAS DE INVENTARIO TAT'!F$1)</f>
        <v>0</v>
      </c>
      <c r="G1753">
        <f>+SUMIFS(inv!$D$1:$D$1200,inv!$A$1:$A$1200,$B1753,inv!$T$1:$T$1200,$A1753,inv!$U$1:$U$1200,'DIAS DE INVENTARIO TAT'!G$1)</f>
        <v>0</v>
      </c>
      <c r="H1753">
        <f>+SUMIFS(inv!$D$1:$D$1200,inv!$A$1:$A$1200,$B1753,inv!$T$1:$T$1200,$A1753,inv!$U$1:$U$1200,'DIAS DE INVENTARIO TAT'!H$1)</f>
        <v>0</v>
      </c>
      <c r="I1753">
        <f>+SUMIFS(inv!$D$1:$D$1200,inv!$A$1:$A$1200,$B1753,inv!$T$1:$T$1200,$A1753,inv!$U$1:$U$1200,'DIAS DE INVENTARIO TAT'!I$1)</f>
        <v>0</v>
      </c>
      <c r="J1753">
        <f>+SUMIFS(inv!$D$1:$D$1200,inv!$A$1:$A$1200,$B1753,inv!$T$1:$T$1200,$A1753,inv!$U$1:$U$1200,'DIAS DE INVENTARIO TAT'!J$1)</f>
        <v>0</v>
      </c>
      <c r="K1753">
        <f>+SUMIFS(inv!$D$1:$D$1200,inv!$A$1:$A$1200,$B1753,inv!$T$1:$T$1200,$A1753,inv!$U$1:$U$1200,'DIAS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+SUMIFS(inv!$D$1:$D$1200,inv!$A$1:$A$1200,$B1754,inv!$T$1:$T$1200,$A1754,inv!$U$1:$U$1200,'DIAS DE INVENTARIO TAT'!E$1)</f>
        <v>0</v>
      </c>
      <c r="F1754">
        <f>+SUMIFS(inv!$D$1:$D$1200,inv!$A$1:$A$1200,$B1754,inv!$T$1:$T$1200,$A1754,inv!$U$1:$U$1200,'DIAS DE INVENTARIO TAT'!F$1)</f>
        <v>0</v>
      </c>
      <c r="G1754">
        <f>+SUMIFS(inv!$D$1:$D$1200,inv!$A$1:$A$1200,$B1754,inv!$T$1:$T$1200,$A1754,inv!$U$1:$U$1200,'DIAS DE INVENTARIO TAT'!G$1)</f>
        <v>0</v>
      </c>
      <c r="H1754">
        <f>+SUMIFS(inv!$D$1:$D$1200,inv!$A$1:$A$1200,$B1754,inv!$T$1:$T$1200,$A1754,inv!$U$1:$U$1200,'DIAS DE INVENTARIO TAT'!H$1)</f>
        <v>0</v>
      </c>
      <c r="I1754">
        <f>+SUMIFS(inv!$D$1:$D$1200,inv!$A$1:$A$1200,$B1754,inv!$T$1:$T$1200,$A1754,inv!$U$1:$U$1200,'DIAS DE INVENTARIO TAT'!I$1)</f>
        <v>0</v>
      </c>
      <c r="J1754">
        <f>+SUMIFS(inv!$D$1:$D$1200,inv!$A$1:$A$1200,$B1754,inv!$T$1:$T$1200,$A1754,inv!$U$1:$U$1200,'DIAS DE INVENTARIO TAT'!J$1)</f>
        <v>0</v>
      </c>
      <c r="K1754">
        <f>+SUMIFS(inv!$D$1:$D$1200,inv!$A$1:$A$1200,$B1754,inv!$T$1:$T$1200,$A1754,inv!$U$1:$U$1200,'DIAS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+SUMIFS(inv!$D$1:$D$1200,inv!$A$1:$A$1200,$B1755,inv!$T$1:$T$1200,$A1755,inv!$U$1:$U$1200,'DIAS DE INVENTARIO TAT'!E$1)</f>
        <v>0</v>
      </c>
      <c r="F1755">
        <f>+SUMIFS(inv!$D$1:$D$1200,inv!$A$1:$A$1200,$B1755,inv!$T$1:$T$1200,$A1755,inv!$U$1:$U$1200,'DIAS DE INVENTARIO TAT'!F$1)</f>
        <v>0</v>
      </c>
      <c r="G1755">
        <f>+SUMIFS(inv!$D$1:$D$1200,inv!$A$1:$A$1200,$B1755,inv!$T$1:$T$1200,$A1755,inv!$U$1:$U$1200,'DIAS DE INVENTARIO TAT'!G$1)</f>
        <v>0</v>
      </c>
      <c r="H1755">
        <f>+SUMIFS(inv!$D$1:$D$1200,inv!$A$1:$A$1200,$B1755,inv!$T$1:$T$1200,$A1755,inv!$U$1:$U$1200,'DIAS DE INVENTARIO TAT'!H$1)</f>
        <v>0</v>
      </c>
      <c r="I1755">
        <f>+SUMIFS(inv!$D$1:$D$1200,inv!$A$1:$A$1200,$B1755,inv!$T$1:$T$1200,$A1755,inv!$U$1:$U$1200,'DIAS DE INVENTARIO TAT'!I$1)</f>
        <v>0</v>
      </c>
      <c r="J1755">
        <f>+SUMIFS(inv!$D$1:$D$1200,inv!$A$1:$A$1200,$B1755,inv!$T$1:$T$1200,$A1755,inv!$U$1:$U$1200,'DIAS DE INVENTARIO TAT'!J$1)</f>
        <v>0</v>
      </c>
      <c r="K1755">
        <f>+SUMIFS(inv!$D$1:$D$1200,inv!$A$1:$A$1200,$B1755,inv!$T$1:$T$1200,$A1755,inv!$U$1:$U$1200,'DIAS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+SUMIFS(inv!$D$1:$D$1200,inv!$A$1:$A$1200,$B1756,inv!$T$1:$T$1200,$A1756,inv!$U$1:$U$1200,'DIAS DE INVENTARIO TAT'!E$1)</f>
        <v>0</v>
      </c>
      <c r="F1756">
        <f>+SUMIFS(inv!$D$1:$D$1200,inv!$A$1:$A$1200,$B1756,inv!$T$1:$T$1200,$A1756,inv!$U$1:$U$1200,'DIAS DE INVENTARIO TAT'!F$1)</f>
        <v>0</v>
      </c>
      <c r="G1756">
        <f>+SUMIFS(inv!$D$1:$D$1200,inv!$A$1:$A$1200,$B1756,inv!$T$1:$T$1200,$A1756,inv!$U$1:$U$1200,'DIAS DE INVENTARIO TAT'!G$1)</f>
        <v>0</v>
      </c>
      <c r="H1756">
        <f>+SUMIFS(inv!$D$1:$D$1200,inv!$A$1:$A$1200,$B1756,inv!$T$1:$T$1200,$A1756,inv!$U$1:$U$1200,'DIAS DE INVENTARIO TAT'!H$1)</f>
        <v>0</v>
      </c>
      <c r="I1756">
        <f>+SUMIFS(inv!$D$1:$D$1200,inv!$A$1:$A$1200,$B1756,inv!$T$1:$T$1200,$A1756,inv!$U$1:$U$1200,'DIAS DE INVENTARIO TAT'!I$1)</f>
        <v>0</v>
      </c>
      <c r="J1756">
        <f>+SUMIFS(inv!$D$1:$D$1200,inv!$A$1:$A$1200,$B1756,inv!$T$1:$T$1200,$A1756,inv!$U$1:$U$1200,'DIAS DE INVENTARIO TAT'!J$1)</f>
        <v>0</v>
      </c>
      <c r="K1756">
        <f>+SUMIFS(inv!$D$1:$D$1200,inv!$A$1:$A$1200,$B1756,inv!$T$1:$T$1200,$A1756,inv!$U$1:$U$1200,'DIAS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+SUMIFS(inv!$D$1:$D$1200,inv!$A$1:$A$1200,$B1757,inv!$T$1:$T$1200,$A1757,inv!$U$1:$U$1200,'DIAS DE INVENTARIO TAT'!E$1)</f>
        <v>0</v>
      </c>
      <c r="F1757">
        <f>+SUMIFS(inv!$D$1:$D$1200,inv!$A$1:$A$1200,$B1757,inv!$T$1:$T$1200,$A1757,inv!$U$1:$U$1200,'DIAS DE INVENTARIO TAT'!F$1)</f>
        <v>0</v>
      </c>
      <c r="G1757">
        <f>+SUMIFS(inv!$D$1:$D$1200,inv!$A$1:$A$1200,$B1757,inv!$T$1:$T$1200,$A1757,inv!$U$1:$U$1200,'DIAS DE INVENTARIO TAT'!G$1)</f>
        <v>0</v>
      </c>
      <c r="H1757">
        <f>+SUMIFS(inv!$D$1:$D$1200,inv!$A$1:$A$1200,$B1757,inv!$T$1:$T$1200,$A1757,inv!$U$1:$U$1200,'DIAS DE INVENTARIO TAT'!H$1)</f>
        <v>0</v>
      </c>
      <c r="I1757">
        <f>+SUMIFS(inv!$D$1:$D$1200,inv!$A$1:$A$1200,$B1757,inv!$T$1:$T$1200,$A1757,inv!$U$1:$U$1200,'DIAS DE INVENTARIO TAT'!I$1)</f>
        <v>0</v>
      </c>
      <c r="J1757">
        <f>+SUMIFS(inv!$D$1:$D$1200,inv!$A$1:$A$1200,$B1757,inv!$T$1:$T$1200,$A1757,inv!$U$1:$U$1200,'DIAS DE INVENTARIO TAT'!J$1)</f>
        <v>0</v>
      </c>
      <c r="K1757">
        <f>+SUMIFS(inv!$D$1:$D$1200,inv!$A$1:$A$1200,$B1757,inv!$T$1:$T$1200,$A1757,inv!$U$1:$U$1200,'DIAS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+SUMIFS(inv!$D$1:$D$1200,inv!$A$1:$A$1200,$B1758,inv!$T$1:$T$1200,$A1758,inv!$U$1:$U$1200,'DIAS DE INVENTARIO TAT'!E$1)</f>
        <v>0</v>
      </c>
      <c r="F1758">
        <f>+SUMIFS(inv!$D$1:$D$1200,inv!$A$1:$A$1200,$B1758,inv!$T$1:$T$1200,$A1758,inv!$U$1:$U$1200,'DIAS DE INVENTARIO TAT'!F$1)</f>
        <v>0</v>
      </c>
      <c r="G1758">
        <f>+SUMIFS(inv!$D$1:$D$1200,inv!$A$1:$A$1200,$B1758,inv!$T$1:$T$1200,$A1758,inv!$U$1:$U$1200,'DIAS DE INVENTARIO TAT'!G$1)</f>
        <v>0</v>
      </c>
      <c r="H1758">
        <f>+SUMIFS(inv!$D$1:$D$1200,inv!$A$1:$A$1200,$B1758,inv!$T$1:$T$1200,$A1758,inv!$U$1:$U$1200,'DIAS DE INVENTARIO TAT'!H$1)</f>
        <v>0</v>
      </c>
      <c r="I1758">
        <f>+SUMIFS(inv!$D$1:$D$1200,inv!$A$1:$A$1200,$B1758,inv!$T$1:$T$1200,$A1758,inv!$U$1:$U$1200,'DIAS DE INVENTARIO TAT'!I$1)</f>
        <v>0</v>
      </c>
      <c r="J1758">
        <f>+SUMIFS(inv!$D$1:$D$1200,inv!$A$1:$A$1200,$B1758,inv!$T$1:$T$1200,$A1758,inv!$U$1:$U$1200,'DIAS DE INVENTARIO TAT'!J$1)</f>
        <v>0</v>
      </c>
      <c r="K1758">
        <f>+SUMIFS(inv!$D$1:$D$1200,inv!$A$1:$A$1200,$B1758,inv!$T$1:$T$1200,$A1758,inv!$U$1:$U$1200,'DIAS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+SUMIFS(inv!$D$1:$D$1200,inv!$A$1:$A$1200,$B1759,inv!$T$1:$T$1200,$A1759,inv!$U$1:$U$1200,'DIAS DE INVENTARIO TAT'!E$1)</f>
        <v>0</v>
      </c>
      <c r="F1759">
        <f>+SUMIFS(inv!$D$1:$D$1200,inv!$A$1:$A$1200,$B1759,inv!$T$1:$T$1200,$A1759,inv!$U$1:$U$1200,'DIAS DE INVENTARIO TAT'!F$1)</f>
        <v>0</v>
      </c>
      <c r="G1759">
        <f>+SUMIFS(inv!$D$1:$D$1200,inv!$A$1:$A$1200,$B1759,inv!$T$1:$T$1200,$A1759,inv!$U$1:$U$1200,'DIAS DE INVENTARIO TAT'!G$1)</f>
        <v>0</v>
      </c>
      <c r="H1759">
        <f>+SUMIFS(inv!$D$1:$D$1200,inv!$A$1:$A$1200,$B1759,inv!$T$1:$T$1200,$A1759,inv!$U$1:$U$1200,'DIAS DE INVENTARIO TAT'!H$1)</f>
        <v>0</v>
      </c>
      <c r="I1759">
        <f>+SUMIFS(inv!$D$1:$D$1200,inv!$A$1:$A$1200,$B1759,inv!$T$1:$T$1200,$A1759,inv!$U$1:$U$1200,'DIAS DE INVENTARIO TAT'!I$1)</f>
        <v>0</v>
      </c>
      <c r="J1759">
        <f>+SUMIFS(inv!$D$1:$D$1200,inv!$A$1:$A$1200,$B1759,inv!$T$1:$T$1200,$A1759,inv!$U$1:$U$1200,'DIAS DE INVENTARIO TAT'!J$1)</f>
        <v>0</v>
      </c>
      <c r="K1759">
        <f>+SUMIFS(inv!$D$1:$D$1200,inv!$A$1:$A$1200,$B1759,inv!$T$1:$T$1200,$A1759,inv!$U$1:$U$1200,'DIAS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+SUMIFS(inv!$D$1:$D$1200,inv!$A$1:$A$1200,$B1760,inv!$T$1:$T$1200,$A1760,inv!$U$1:$U$1200,'DIAS DE INVENTARIO TAT'!E$1)</f>
        <v>0</v>
      </c>
      <c r="F1760">
        <f>+SUMIFS(inv!$D$1:$D$1200,inv!$A$1:$A$1200,$B1760,inv!$T$1:$T$1200,$A1760,inv!$U$1:$U$1200,'DIAS DE INVENTARIO TAT'!F$1)</f>
        <v>0</v>
      </c>
      <c r="G1760">
        <f>+SUMIFS(inv!$D$1:$D$1200,inv!$A$1:$A$1200,$B1760,inv!$T$1:$T$1200,$A1760,inv!$U$1:$U$1200,'DIAS DE INVENTARIO TAT'!G$1)</f>
        <v>0</v>
      </c>
      <c r="H1760">
        <f>+SUMIFS(inv!$D$1:$D$1200,inv!$A$1:$A$1200,$B1760,inv!$T$1:$T$1200,$A1760,inv!$U$1:$U$1200,'DIAS DE INVENTARIO TAT'!H$1)</f>
        <v>0</v>
      </c>
      <c r="I1760">
        <f>+SUMIFS(inv!$D$1:$D$1200,inv!$A$1:$A$1200,$B1760,inv!$T$1:$T$1200,$A1760,inv!$U$1:$U$1200,'DIAS DE INVENTARIO TAT'!I$1)</f>
        <v>0</v>
      </c>
      <c r="J1760">
        <f>+SUMIFS(inv!$D$1:$D$1200,inv!$A$1:$A$1200,$B1760,inv!$T$1:$T$1200,$A1760,inv!$U$1:$U$1200,'DIAS DE INVENTARIO TAT'!J$1)</f>
        <v>0</v>
      </c>
      <c r="K1760">
        <f>+SUMIFS(inv!$D$1:$D$1200,inv!$A$1:$A$1200,$B1760,inv!$T$1:$T$1200,$A1760,inv!$U$1:$U$1200,'DIAS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+SUMIFS(inv!$D$1:$D$1200,inv!$A$1:$A$1200,$B1761,inv!$T$1:$T$1200,$A1761,inv!$U$1:$U$1200,'DIAS DE INVENTARIO TAT'!E$1)</f>
        <v>0</v>
      </c>
      <c r="F1761">
        <f>+SUMIFS(inv!$D$1:$D$1200,inv!$A$1:$A$1200,$B1761,inv!$T$1:$T$1200,$A1761,inv!$U$1:$U$1200,'DIAS DE INVENTARIO TAT'!F$1)</f>
        <v>0</v>
      </c>
      <c r="G1761">
        <f>+SUMIFS(inv!$D$1:$D$1200,inv!$A$1:$A$1200,$B1761,inv!$T$1:$T$1200,$A1761,inv!$U$1:$U$1200,'DIAS DE INVENTARIO TAT'!G$1)</f>
        <v>0</v>
      </c>
      <c r="H1761">
        <f>+SUMIFS(inv!$D$1:$D$1200,inv!$A$1:$A$1200,$B1761,inv!$T$1:$T$1200,$A1761,inv!$U$1:$U$1200,'DIAS DE INVENTARIO TAT'!H$1)</f>
        <v>0</v>
      </c>
      <c r="I1761">
        <f>+SUMIFS(inv!$D$1:$D$1200,inv!$A$1:$A$1200,$B1761,inv!$T$1:$T$1200,$A1761,inv!$U$1:$U$1200,'DIAS DE INVENTARIO TAT'!I$1)</f>
        <v>0</v>
      </c>
      <c r="J1761">
        <f>+SUMIFS(inv!$D$1:$D$1200,inv!$A$1:$A$1200,$B1761,inv!$T$1:$T$1200,$A1761,inv!$U$1:$U$1200,'DIAS DE INVENTARIO TAT'!J$1)</f>
        <v>0</v>
      </c>
      <c r="K1761">
        <f>+SUMIFS(inv!$D$1:$D$1200,inv!$A$1:$A$1200,$B1761,inv!$T$1:$T$1200,$A1761,inv!$U$1:$U$1200,'DIAS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+SUMIFS(inv!$D$1:$D$1200,inv!$A$1:$A$1200,$B1762,inv!$T$1:$T$1200,$A1762,inv!$U$1:$U$1200,'DIAS DE INVENTARIO TAT'!E$1)</f>
        <v>0</v>
      </c>
      <c r="F1762">
        <f>+SUMIFS(inv!$D$1:$D$1200,inv!$A$1:$A$1200,$B1762,inv!$T$1:$T$1200,$A1762,inv!$U$1:$U$1200,'DIAS DE INVENTARIO TAT'!F$1)</f>
        <v>0</v>
      </c>
      <c r="G1762">
        <f>+SUMIFS(inv!$D$1:$D$1200,inv!$A$1:$A$1200,$B1762,inv!$T$1:$T$1200,$A1762,inv!$U$1:$U$1200,'DIAS DE INVENTARIO TAT'!G$1)</f>
        <v>0</v>
      </c>
      <c r="H1762">
        <f>+SUMIFS(inv!$D$1:$D$1200,inv!$A$1:$A$1200,$B1762,inv!$T$1:$T$1200,$A1762,inv!$U$1:$U$1200,'DIAS DE INVENTARIO TAT'!H$1)</f>
        <v>0</v>
      </c>
      <c r="I1762">
        <f>+SUMIFS(inv!$D$1:$D$1200,inv!$A$1:$A$1200,$B1762,inv!$T$1:$T$1200,$A1762,inv!$U$1:$U$1200,'DIAS DE INVENTARIO TAT'!I$1)</f>
        <v>0</v>
      </c>
      <c r="J1762">
        <f>+SUMIFS(inv!$D$1:$D$1200,inv!$A$1:$A$1200,$B1762,inv!$T$1:$T$1200,$A1762,inv!$U$1:$U$1200,'DIAS DE INVENTARIO TAT'!J$1)</f>
        <v>0</v>
      </c>
      <c r="K1762">
        <f>+SUMIFS(inv!$D$1:$D$1200,inv!$A$1:$A$1200,$B1762,inv!$T$1:$T$1200,$A1762,inv!$U$1:$U$1200,'DIAS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+SUMIFS(inv!$D$1:$D$1200,inv!$A$1:$A$1200,$B1763,inv!$T$1:$T$1200,$A1763,inv!$U$1:$U$1200,'DIAS DE INVENTARIO TAT'!E$1)</f>
        <v>0</v>
      </c>
      <c r="F1763">
        <f>+SUMIFS(inv!$D$1:$D$1200,inv!$A$1:$A$1200,$B1763,inv!$T$1:$T$1200,$A1763,inv!$U$1:$U$1200,'DIAS DE INVENTARIO TAT'!F$1)</f>
        <v>0</v>
      </c>
      <c r="G1763">
        <f>+SUMIFS(inv!$D$1:$D$1200,inv!$A$1:$A$1200,$B1763,inv!$T$1:$T$1200,$A1763,inv!$U$1:$U$1200,'DIAS DE INVENTARIO TAT'!G$1)</f>
        <v>0</v>
      </c>
      <c r="H1763">
        <f>+SUMIFS(inv!$D$1:$D$1200,inv!$A$1:$A$1200,$B1763,inv!$T$1:$T$1200,$A1763,inv!$U$1:$U$1200,'DIAS DE INVENTARIO TAT'!H$1)</f>
        <v>0</v>
      </c>
      <c r="I1763">
        <f>+SUMIFS(inv!$D$1:$D$1200,inv!$A$1:$A$1200,$B1763,inv!$T$1:$T$1200,$A1763,inv!$U$1:$U$1200,'DIAS DE INVENTARIO TAT'!I$1)</f>
        <v>0</v>
      </c>
      <c r="J1763">
        <f>+SUMIFS(inv!$D$1:$D$1200,inv!$A$1:$A$1200,$B1763,inv!$T$1:$T$1200,$A1763,inv!$U$1:$U$1200,'DIAS DE INVENTARIO TAT'!J$1)</f>
        <v>0</v>
      </c>
      <c r="K1763">
        <f>+SUMIFS(inv!$D$1:$D$1200,inv!$A$1:$A$1200,$B1763,inv!$T$1:$T$1200,$A1763,inv!$U$1:$U$1200,'DIAS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+SUMIFS(inv!$D$1:$D$1200,inv!$A$1:$A$1200,$B1764,inv!$T$1:$T$1200,$A1764,inv!$U$1:$U$1200,'DIAS DE INVENTARIO TAT'!E$1)</f>
        <v>0</v>
      </c>
      <c r="F1764">
        <f>+SUMIFS(inv!$D$1:$D$1200,inv!$A$1:$A$1200,$B1764,inv!$T$1:$T$1200,$A1764,inv!$U$1:$U$1200,'DIAS DE INVENTARIO TAT'!F$1)</f>
        <v>0</v>
      </c>
      <c r="G1764">
        <f>+SUMIFS(inv!$D$1:$D$1200,inv!$A$1:$A$1200,$B1764,inv!$T$1:$T$1200,$A1764,inv!$U$1:$U$1200,'DIAS DE INVENTARIO TAT'!G$1)</f>
        <v>0</v>
      </c>
      <c r="H1764">
        <f>+SUMIFS(inv!$D$1:$D$1200,inv!$A$1:$A$1200,$B1764,inv!$T$1:$T$1200,$A1764,inv!$U$1:$U$1200,'DIAS DE INVENTARIO TAT'!H$1)</f>
        <v>0</v>
      </c>
      <c r="I1764">
        <f>+SUMIFS(inv!$D$1:$D$1200,inv!$A$1:$A$1200,$B1764,inv!$T$1:$T$1200,$A1764,inv!$U$1:$U$1200,'DIAS DE INVENTARIO TAT'!I$1)</f>
        <v>0</v>
      </c>
      <c r="J1764">
        <f>+SUMIFS(inv!$D$1:$D$1200,inv!$A$1:$A$1200,$B1764,inv!$T$1:$T$1200,$A1764,inv!$U$1:$U$1200,'DIAS DE INVENTARIO TAT'!J$1)</f>
        <v>0</v>
      </c>
      <c r="K1764">
        <f>+SUMIFS(inv!$D$1:$D$1200,inv!$A$1:$A$1200,$B1764,inv!$T$1:$T$1200,$A1764,inv!$U$1:$U$1200,'DIAS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+SUMIFS(inv!$D$1:$D$1200,inv!$A$1:$A$1200,$B1765,inv!$T$1:$T$1200,$A1765,inv!$U$1:$U$1200,'DIAS DE INVENTARIO TAT'!E$1)</f>
        <v>0</v>
      </c>
      <c r="F1765">
        <f>+SUMIFS(inv!$D$1:$D$1200,inv!$A$1:$A$1200,$B1765,inv!$T$1:$T$1200,$A1765,inv!$U$1:$U$1200,'DIAS DE INVENTARIO TAT'!F$1)</f>
        <v>0</v>
      </c>
      <c r="G1765">
        <f>+SUMIFS(inv!$D$1:$D$1200,inv!$A$1:$A$1200,$B1765,inv!$T$1:$T$1200,$A1765,inv!$U$1:$U$1200,'DIAS DE INVENTARIO TAT'!G$1)</f>
        <v>0</v>
      </c>
      <c r="H1765">
        <f>+SUMIFS(inv!$D$1:$D$1200,inv!$A$1:$A$1200,$B1765,inv!$T$1:$T$1200,$A1765,inv!$U$1:$U$1200,'DIAS DE INVENTARIO TAT'!H$1)</f>
        <v>0</v>
      </c>
      <c r="I1765">
        <f>+SUMIFS(inv!$D$1:$D$1200,inv!$A$1:$A$1200,$B1765,inv!$T$1:$T$1200,$A1765,inv!$U$1:$U$1200,'DIAS DE INVENTARIO TAT'!I$1)</f>
        <v>0</v>
      </c>
      <c r="J1765">
        <f>+SUMIFS(inv!$D$1:$D$1200,inv!$A$1:$A$1200,$B1765,inv!$T$1:$T$1200,$A1765,inv!$U$1:$U$1200,'DIAS DE INVENTARIO TAT'!J$1)</f>
        <v>0</v>
      </c>
      <c r="K1765">
        <f>+SUMIFS(inv!$D$1:$D$1200,inv!$A$1:$A$1200,$B1765,inv!$T$1:$T$1200,$A1765,inv!$U$1:$U$1200,'DIAS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+SUMIFS(inv!$D$1:$D$1200,inv!$A$1:$A$1200,$B1766,inv!$T$1:$T$1200,$A1766,inv!$U$1:$U$1200,'DIAS DE INVENTARIO TAT'!E$1)</f>
        <v>0</v>
      </c>
      <c r="F1766">
        <f>+SUMIFS(inv!$D$1:$D$1200,inv!$A$1:$A$1200,$B1766,inv!$T$1:$T$1200,$A1766,inv!$U$1:$U$1200,'DIAS DE INVENTARIO TAT'!F$1)</f>
        <v>0</v>
      </c>
      <c r="G1766">
        <f>+SUMIFS(inv!$D$1:$D$1200,inv!$A$1:$A$1200,$B1766,inv!$T$1:$T$1200,$A1766,inv!$U$1:$U$1200,'DIAS DE INVENTARIO TAT'!G$1)</f>
        <v>0</v>
      </c>
      <c r="H1766">
        <f>+SUMIFS(inv!$D$1:$D$1200,inv!$A$1:$A$1200,$B1766,inv!$T$1:$T$1200,$A1766,inv!$U$1:$U$1200,'DIAS DE INVENTARIO TAT'!H$1)</f>
        <v>0</v>
      </c>
      <c r="I1766">
        <f>+SUMIFS(inv!$D$1:$D$1200,inv!$A$1:$A$1200,$B1766,inv!$T$1:$T$1200,$A1766,inv!$U$1:$U$1200,'DIAS DE INVENTARIO TAT'!I$1)</f>
        <v>0</v>
      </c>
      <c r="J1766">
        <f>+SUMIFS(inv!$D$1:$D$1200,inv!$A$1:$A$1200,$B1766,inv!$T$1:$T$1200,$A1766,inv!$U$1:$U$1200,'DIAS DE INVENTARIO TAT'!J$1)</f>
        <v>0</v>
      </c>
      <c r="K1766">
        <f>+SUMIFS(inv!$D$1:$D$1200,inv!$A$1:$A$1200,$B1766,inv!$T$1:$T$1200,$A1766,inv!$U$1:$U$1200,'DIAS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+SUMIFS(inv!$D$1:$D$1200,inv!$A$1:$A$1200,$B1767,inv!$T$1:$T$1200,$A1767,inv!$U$1:$U$1200,'DIAS DE INVENTARIO TAT'!E$1)</f>
        <v>0</v>
      </c>
      <c r="F1767">
        <f>+SUMIFS(inv!$D$1:$D$1200,inv!$A$1:$A$1200,$B1767,inv!$T$1:$T$1200,$A1767,inv!$U$1:$U$1200,'DIAS DE INVENTARIO TAT'!F$1)</f>
        <v>0</v>
      </c>
      <c r="G1767">
        <f>+SUMIFS(inv!$D$1:$D$1200,inv!$A$1:$A$1200,$B1767,inv!$T$1:$T$1200,$A1767,inv!$U$1:$U$1200,'DIAS DE INVENTARIO TAT'!G$1)</f>
        <v>0</v>
      </c>
      <c r="H1767">
        <f>+SUMIFS(inv!$D$1:$D$1200,inv!$A$1:$A$1200,$B1767,inv!$T$1:$T$1200,$A1767,inv!$U$1:$U$1200,'DIAS DE INVENTARIO TAT'!H$1)</f>
        <v>0</v>
      </c>
      <c r="I1767">
        <f>+SUMIFS(inv!$D$1:$D$1200,inv!$A$1:$A$1200,$B1767,inv!$T$1:$T$1200,$A1767,inv!$U$1:$U$1200,'DIAS DE INVENTARIO TAT'!I$1)</f>
        <v>0</v>
      </c>
      <c r="J1767">
        <f>+SUMIFS(inv!$D$1:$D$1200,inv!$A$1:$A$1200,$B1767,inv!$T$1:$T$1200,$A1767,inv!$U$1:$U$1200,'DIAS DE INVENTARIO TAT'!J$1)</f>
        <v>0</v>
      </c>
      <c r="K1767">
        <f>+SUMIFS(inv!$D$1:$D$1200,inv!$A$1:$A$1200,$B1767,inv!$T$1:$T$1200,$A1767,inv!$U$1:$U$1200,'DIAS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+SUMIFS(inv!$D$1:$D$1200,inv!$A$1:$A$1200,$B1768,inv!$T$1:$T$1200,$A1768,inv!$U$1:$U$1200,'DIAS DE INVENTARIO TAT'!E$1)</f>
        <v>0</v>
      </c>
      <c r="F1768">
        <f>+SUMIFS(inv!$D$1:$D$1200,inv!$A$1:$A$1200,$B1768,inv!$T$1:$T$1200,$A1768,inv!$U$1:$U$1200,'DIAS DE INVENTARIO TAT'!F$1)</f>
        <v>0</v>
      </c>
      <c r="G1768">
        <f>+SUMIFS(inv!$D$1:$D$1200,inv!$A$1:$A$1200,$B1768,inv!$T$1:$T$1200,$A1768,inv!$U$1:$U$1200,'DIAS DE INVENTARIO TAT'!G$1)</f>
        <v>0</v>
      </c>
      <c r="H1768">
        <f>+SUMIFS(inv!$D$1:$D$1200,inv!$A$1:$A$1200,$B1768,inv!$T$1:$T$1200,$A1768,inv!$U$1:$U$1200,'DIAS DE INVENTARIO TAT'!H$1)</f>
        <v>0</v>
      </c>
      <c r="I1768">
        <f>+SUMIFS(inv!$D$1:$D$1200,inv!$A$1:$A$1200,$B1768,inv!$T$1:$T$1200,$A1768,inv!$U$1:$U$1200,'DIAS DE INVENTARIO TAT'!I$1)</f>
        <v>0</v>
      </c>
      <c r="J1768">
        <f>+SUMIFS(inv!$D$1:$D$1200,inv!$A$1:$A$1200,$B1768,inv!$T$1:$T$1200,$A1768,inv!$U$1:$U$1200,'DIAS DE INVENTARIO TAT'!J$1)</f>
        <v>0</v>
      </c>
      <c r="K1768">
        <f>+SUMIFS(inv!$D$1:$D$1200,inv!$A$1:$A$1200,$B1768,inv!$T$1:$T$1200,$A1768,inv!$U$1:$U$1200,'DIAS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+SUMIFS(inv!$D$1:$D$1200,inv!$A$1:$A$1200,$B1769,inv!$T$1:$T$1200,$A1769,inv!$U$1:$U$1200,'DIAS DE INVENTARIO TAT'!E$1)</f>
        <v>0</v>
      </c>
      <c r="F1769">
        <f>+SUMIFS(inv!$D$1:$D$1200,inv!$A$1:$A$1200,$B1769,inv!$T$1:$T$1200,$A1769,inv!$U$1:$U$1200,'DIAS DE INVENTARIO TAT'!F$1)</f>
        <v>0</v>
      </c>
      <c r="G1769">
        <f>+SUMIFS(inv!$D$1:$D$1200,inv!$A$1:$A$1200,$B1769,inv!$T$1:$T$1200,$A1769,inv!$U$1:$U$1200,'DIAS DE INVENTARIO TAT'!G$1)</f>
        <v>0</v>
      </c>
      <c r="H1769">
        <f>+SUMIFS(inv!$D$1:$D$1200,inv!$A$1:$A$1200,$B1769,inv!$T$1:$T$1200,$A1769,inv!$U$1:$U$1200,'DIAS DE INVENTARIO TAT'!H$1)</f>
        <v>0</v>
      </c>
      <c r="I1769">
        <f>+SUMIFS(inv!$D$1:$D$1200,inv!$A$1:$A$1200,$B1769,inv!$T$1:$T$1200,$A1769,inv!$U$1:$U$1200,'DIAS DE INVENTARIO TAT'!I$1)</f>
        <v>0</v>
      </c>
      <c r="J1769">
        <f>+SUMIFS(inv!$D$1:$D$1200,inv!$A$1:$A$1200,$B1769,inv!$T$1:$T$1200,$A1769,inv!$U$1:$U$1200,'DIAS DE INVENTARIO TAT'!J$1)</f>
        <v>0</v>
      </c>
      <c r="K1769">
        <f>+SUMIFS(inv!$D$1:$D$1200,inv!$A$1:$A$1200,$B1769,inv!$T$1:$T$1200,$A1769,inv!$U$1:$U$1200,'DIAS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+SUMIFS(inv!$D$1:$D$1200,inv!$A$1:$A$1200,$B1770,inv!$T$1:$T$1200,$A1770,inv!$U$1:$U$1200,'DIAS DE INVENTARIO TAT'!E$1)</f>
        <v>0</v>
      </c>
      <c r="F1770">
        <f>+SUMIFS(inv!$D$1:$D$1200,inv!$A$1:$A$1200,$B1770,inv!$T$1:$T$1200,$A1770,inv!$U$1:$U$1200,'DIAS DE INVENTARIO TAT'!F$1)</f>
        <v>0</v>
      </c>
      <c r="G1770">
        <f>+SUMIFS(inv!$D$1:$D$1200,inv!$A$1:$A$1200,$B1770,inv!$T$1:$T$1200,$A1770,inv!$U$1:$U$1200,'DIAS DE INVENTARIO TAT'!G$1)</f>
        <v>0</v>
      </c>
      <c r="H1770">
        <f>+SUMIFS(inv!$D$1:$D$1200,inv!$A$1:$A$1200,$B1770,inv!$T$1:$T$1200,$A1770,inv!$U$1:$U$1200,'DIAS DE INVENTARIO TAT'!H$1)</f>
        <v>0</v>
      </c>
      <c r="I1770">
        <f>+SUMIFS(inv!$D$1:$D$1200,inv!$A$1:$A$1200,$B1770,inv!$T$1:$T$1200,$A1770,inv!$U$1:$U$1200,'DIAS DE INVENTARIO TAT'!I$1)</f>
        <v>0</v>
      </c>
      <c r="J1770">
        <f>+SUMIFS(inv!$D$1:$D$1200,inv!$A$1:$A$1200,$B1770,inv!$T$1:$T$1200,$A1770,inv!$U$1:$U$1200,'DIAS DE INVENTARIO TAT'!J$1)</f>
        <v>0</v>
      </c>
      <c r="K1770">
        <f>+SUMIFS(inv!$D$1:$D$1200,inv!$A$1:$A$1200,$B1770,inv!$T$1:$T$1200,$A1770,inv!$U$1:$U$1200,'DIAS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+SUMIFS(inv!$D$1:$D$1200,inv!$A$1:$A$1200,$B1771,inv!$T$1:$T$1200,$A1771,inv!$U$1:$U$1200,'DIAS DE INVENTARIO TAT'!E$1)</f>
        <v>0</v>
      </c>
      <c r="F1771">
        <f>+SUMIFS(inv!$D$1:$D$1200,inv!$A$1:$A$1200,$B1771,inv!$T$1:$T$1200,$A1771,inv!$U$1:$U$1200,'DIAS DE INVENTARIO TAT'!F$1)</f>
        <v>0</v>
      </c>
      <c r="G1771">
        <f>+SUMIFS(inv!$D$1:$D$1200,inv!$A$1:$A$1200,$B1771,inv!$T$1:$T$1200,$A1771,inv!$U$1:$U$1200,'DIAS DE INVENTARIO TAT'!G$1)</f>
        <v>0</v>
      </c>
      <c r="H1771">
        <f>+SUMIFS(inv!$D$1:$D$1200,inv!$A$1:$A$1200,$B1771,inv!$T$1:$T$1200,$A1771,inv!$U$1:$U$1200,'DIAS DE INVENTARIO TAT'!H$1)</f>
        <v>0</v>
      </c>
      <c r="I1771">
        <f>+SUMIFS(inv!$D$1:$D$1200,inv!$A$1:$A$1200,$B1771,inv!$T$1:$T$1200,$A1771,inv!$U$1:$U$1200,'DIAS DE INVENTARIO TAT'!I$1)</f>
        <v>0</v>
      </c>
      <c r="J1771">
        <f>+SUMIFS(inv!$D$1:$D$1200,inv!$A$1:$A$1200,$B1771,inv!$T$1:$T$1200,$A1771,inv!$U$1:$U$1200,'DIAS DE INVENTARIO TAT'!J$1)</f>
        <v>0</v>
      </c>
      <c r="K1771">
        <f>+SUMIFS(inv!$D$1:$D$1200,inv!$A$1:$A$1200,$B1771,inv!$T$1:$T$1200,$A1771,inv!$U$1:$U$1200,'DIAS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+SUMIFS(inv!$D$1:$D$1200,inv!$A$1:$A$1200,$B1772,inv!$T$1:$T$1200,$A1772,inv!$U$1:$U$1200,'DIAS DE INVENTARIO TAT'!E$1)</f>
        <v>0</v>
      </c>
      <c r="F1772">
        <f>+SUMIFS(inv!$D$1:$D$1200,inv!$A$1:$A$1200,$B1772,inv!$T$1:$T$1200,$A1772,inv!$U$1:$U$1200,'DIAS DE INVENTARIO TAT'!F$1)</f>
        <v>0</v>
      </c>
      <c r="G1772">
        <f>+SUMIFS(inv!$D$1:$D$1200,inv!$A$1:$A$1200,$B1772,inv!$T$1:$T$1200,$A1772,inv!$U$1:$U$1200,'DIAS DE INVENTARIO TAT'!G$1)</f>
        <v>0</v>
      </c>
      <c r="H1772">
        <f>+SUMIFS(inv!$D$1:$D$1200,inv!$A$1:$A$1200,$B1772,inv!$T$1:$T$1200,$A1772,inv!$U$1:$U$1200,'DIAS DE INVENTARIO TAT'!H$1)</f>
        <v>0</v>
      </c>
      <c r="I1772">
        <f>+SUMIFS(inv!$D$1:$D$1200,inv!$A$1:$A$1200,$B1772,inv!$T$1:$T$1200,$A1772,inv!$U$1:$U$1200,'DIAS DE INVENTARIO TAT'!I$1)</f>
        <v>0</v>
      </c>
      <c r="J1772">
        <f>+SUMIFS(inv!$D$1:$D$1200,inv!$A$1:$A$1200,$B1772,inv!$T$1:$T$1200,$A1772,inv!$U$1:$U$1200,'DIAS DE INVENTARIO TAT'!J$1)</f>
        <v>0</v>
      </c>
      <c r="K1772">
        <f>+SUMIFS(inv!$D$1:$D$1200,inv!$A$1:$A$1200,$B1772,inv!$T$1:$T$1200,$A1772,inv!$U$1:$U$1200,'DIAS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+SUMIFS(inv!$D$1:$D$1200,inv!$A$1:$A$1200,$B1773,inv!$T$1:$T$1200,$A1773,inv!$U$1:$U$1200,'DIAS DE INVENTARIO TAT'!E$1)</f>
        <v>0</v>
      </c>
      <c r="F1773">
        <f>+SUMIFS(inv!$D$1:$D$1200,inv!$A$1:$A$1200,$B1773,inv!$T$1:$T$1200,$A1773,inv!$U$1:$U$1200,'DIAS DE INVENTARIO TAT'!F$1)</f>
        <v>0</v>
      </c>
      <c r="G1773">
        <f>+SUMIFS(inv!$D$1:$D$1200,inv!$A$1:$A$1200,$B1773,inv!$T$1:$T$1200,$A1773,inv!$U$1:$U$1200,'DIAS DE INVENTARIO TAT'!G$1)</f>
        <v>0</v>
      </c>
      <c r="H1773">
        <f>+SUMIFS(inv!$D$1:$D$1200,inv!$A$1:$A$1200,$B1773,inv!$T$1:$T$1200,$A1773,inv!$U$1:$U$1200,'DIAS DE INVENTARIO TAT'!H$1)</f>
        <v>0</v>
      </c>
      <c r="I1773">
        <f>+SUMIFS(inv!$D$1:$D$1200,inv!$A$1:$A$1200,$B1773,inv!$T$1:$T$1200,$A1773,inv!$U$1:$U$1200,'DIAS DE INVENTARIO TAT'!I$1)</f>
        <v>0</v>
      </c>
      <c r="J1773">
        <f>+SUMIFS(inv!$D$1:$D$1200,inv!$A$1:$A$1200,$B1773,inv!$T$1:$T$1200,$A1773,inv!$U$1:$U$1200,'DIAS DE INVENTARIO TAT'!J$1)</f>
        <v>0</v>
      </c>
      <c r="K1773">
        <f>+SUMIFS(inv!$D$1:$D$1200,inv!$A$1:$A$1200,$B1773,inv!$T$1:$T$1200,$A1773,inv!$U$1:$U$1200,'DIAS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+SUMIFS(inv!$D$1:$D$1200,inv!$A$1:$A$1200,$B1774,inv!$T$1:$T$1200,$A1774,inv!$U$1:$U$1200,'DIAS DE INVENTARIO TAT'!E$1)</f>
        <v>0</v>
      </c>
      <c r="F1774">
        <f>+SUMIFS(inv!$D$1:$D$1200,inv!$A$1:$A$1200,$B1774,inv!$T$1:$T$1200,$A1774,inv!$U$1:$U$1200,'DIAS DE INVENTARIO TAT'!F$1)</f>
        <v>0</v>
      </c>
      <c r="G1774">
        <f>+SUMIFS(inv!$D$1:$D$1200,inv!$A$1:$A$1200,$B1774,inv!$T$1:$T$1200,$A1774,inv!$U$1:$U$1200,'DIAS DE INVENTARIO TAT'!G$1)</f>
        <v>0</v>
      </c>
      <c r="H1774">
        <f>+SUMIFS(inv!$D$1:$D$1200,inv!$A$1:$A$1200,$B1774,inv!$T$1:$T$1200,$A1774,inv!$U$1:$U$1200,'DIAS DE INVENTARIO TAT'!H$1)</f>
        <v>0</v>
      </c>
      <c r="I1774">
        <f>+SUMIFS(inv!$D$1:$D$1200,inv!$A$1:$A$1200,$B1774,inv!$T$1:$T$1200,$A1774,inv!$U$1:$U$1200,'DIAS DE INVENTARIO TAT'!I$1)</f>
        <v>0</v>
      </c>
      <c r="J1774">
        <f>+SUMIFS(inv!$D$1:$D$1200,inv!$A$1:$A$1200,$B1774,inv!$T$1:$T$1200,$A1774,inv!$U$1:$U$1200,'DIAS DE INVENTARIO TAT'!J$1)</f>
        <v>0</v>
      </c>
      <c r="K1774">
        <f>+SUMIFS(inv!$D$1:$D$1200,inv!$A$1:$A$1200,$B1774,inv!$T$1:$T$1200,$A1774,inv!$U$1:$U$1200,'DIAS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+SUMIFS(inv!$D$1:$D$1200,inv!$A$1:$A$1200,$B1775,inv!$T$1:$T$1200,$A1775,inv!$U$1:$U$1200,'DIAS DE INVENTARIO TAT'!E$1)</f>
        <v>0</v>
      </c>
      <c r="F1775">
        <f>+SUMIFS(inv!$D$1:$D$1200,inv!$A$1:$A$1200,$B1775,inv!$T$1:$T$1200,$A1775,inv!$U$1:$U$1200,'DIAS DE INVENTARIO TAT'!F$1)</f>
        <v>0</v>
      </c>
      <c r="G1775">
        <f>+SUMIFS(inv!$D$1:$D$1200,inv!$A$1:$A$1200,$B1775,inv!$T$1:$T$1200,$A1775,inv!$U$1:$U$1200,'DIAS DE INVENTARIO TAT'!G$1)</f>
        <v>0</v>
      </c>
      <c r="H1775">
        <f>+SUMIFS(inv!$D$1:$D$1200,inv!$A$1:$A$1200,$B1775,inv!$T$1:$T$1200,$A1775,inv!$U$1:$U$1200,'DIAS DE INVENTARIO TAT'!H$1)</f>
        <v>0</v>
      </c>
      <c r="I1775">
        <f>+SUMIFS(inv!$D$1:$D$1200,inv!$A$1:$A$1200,$B1775,inv!$T$1:$T$1200,$A1775,inv!$U$1:$U$1200,'DIAS DE INVENTARIO TAT'!I$1)</f>
        <v>0</v>
      </c>
      <c r="J1775">
        <f>+SUMIFS(inv!$D$1:$D$1200,inv!$A$1:$A$1200,$B1775,inv!$T$1:$T$1200,$A1775,inv!$U$1:$U$1200,'DIAS DE INVENTARIO TAT'!J$1)</f>
        <v>0</v>
      </c>
      <c r="K1775">
        <f>+SUMIFS(inv!$D$1:$D$1200,inv!$A$1:$A$1200,$B1775,inv!$T$1:$T$1200,$A1775,inv!$U$1:$U$1200,'DIAS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+SUMIFS(inv!$D$1:$D$1200,inv!$A$1:$A$1200,$B1776,inv!$T$1:$T$1200,$A1776,inv!$U$1:$U$1200,'DIAS DE INVENTARIO TAT'!E$1)</f>
        <v>0</v>
      </c>
      <c r="F1776">
        <f>+SUMIFS(inv!$D$1:$D$1200,inv!$A$1:$A$1200,$B1776,inv!$T$1:$T$1200,$A1776,inv!$U$1:$U$1200,'DIAS DE INVENTARIO TAT'!F$1)</f>
        <v>0</v>
      </c>
      <c r="G1776">
        <f>+SUMIFS(inv!$D$1:$D$1200,inv!$A$1:$A$1200,$B1776,inv!$T$1:$T$1200,$A1776,inv!$U$1:$U$1200,'DIAS DE INVENTARIO TAT'!G$1)</f>
        <v>0</v>
      </c>
      <c r="H1776">
        <f>+SUMIFS(inv!$D$1:$D$1200,inv!$A$1:$A$1200,$B1776,inv!$T$1:$T$1200,$A1776,inv!$U$1:$U$1200,'DIAS DE INVENTARIO TAT'!H$1)</f>
        <v>0</v>
      </c>
      <c r="I1776">
        <f>+SUMIFS(inv!$D$1:$D$1200,inv!$A$1:$A$1200,$B1776,inv!$T$1:$T$1200,$A1776,inv!$U$1:$U$1200,'DIAS DE INVENTARIO TAT'!I$1)</f>
        <v>0</v>
      </c>
      <c r="J1776">
        <f>+SUMIFS(inv!$D$1:$D$1200,inv!$A$1:$A$1200,$B1776,inv!$T$1:$T$1200,$A1776,inv!$U$1:$U$1200,'DIAS DE INVENTARIO TAT'!J$1)</f>
        <v>0</v>
      </c>
      <c r="K1776">
        <f>+SUMIFS(inv!$D$1:$D$1200,inv!$A$1:$A$1200,$B1776,inv!$T$1:$T$1200,$A1776,inv!$U$1:$U$1200,'DIAS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+SUMIFS(inv!$D$1:$D$1200,inv!$A$1:$A$1200,$B1777,inv!$T$1:$T$1200,$A1777,inv!$U$1:$U$1200,'DIAS DE INVENTARIO TAT'!E$1)</f>
        <v>0</v>
      </c>
      <c r="F1777">
        <f>+SUMIFS(inv!$D$1:$D$1200,inv!$A$1:$A$1200,$B1777,inv!$T$1:$T$1200,$A1777,inv!$U$1:$U$1200,'DIAS DE INVENTARIO TAT'!F$1)</f>
        <v>0</v>
      </c>
      <c r="G1777">
        <f>+SUMIFS(inv!$D$1:$D$1200,inv!$A$1:$A$1200,$B1777,inv!$T$1:$T$1200,$A1777,inv!$U$1:$U$1200,'DIAS DE INVENTARIO TAT'!G$1)</f>
        <v>0</v>
      </c>
      <c r="H1777">
        <f>+SUMIFS(inv!$D$1:$D$1200,inv!$A$1:$A$1200,$B1777,inv!$T$1:$T$1200,$A1777,inv!$U$1:$U$1200,'DIAS DE INVENTARIO TAT'!H$1)</f>
        <v>0</v>
      </c>
      <c r="I1777">
        <f>+SUMIFS(inv!$D$1:$D$1200,inv!$A$1:$A$1200,$B1777,inv!$T$1:$T$1200,$A1777,inv!$U$1:$U$1200,'DIAS DE INVENTARIO TAT'!I$1)</f>
        <v>0</v>
      </c>
      <c r="J1777">
        <f>+SUMIFS(inv!$D$1:$D$1200,inv!$A$1:$A$1200,$B1777,inv!$T$1:$T$1200,$A1777,inv!$U$1:$U$1200,'DIAS DE INVENTARIO TAT'!J$1)</f>
        <v>0</v>
      </c>
      <c r="K1777">
        <f>+SUMIFS(inv!$D$1:$D$1200,inv!$A$1:$A$1200,$B1777,inv!$T$1:$T$1200,$A1777,inv!$U$1:$U$1200,'DIAS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+SUMIFS(inv!$D$1:$D$1200,inv!$A$1:$A$1200,$B1778,inv!$T$1:$T$1200,$A1778,inv!$U$1:$U$1200,'DIAS DE INVENTARIO TAT'!E$1)</f>
        <v>0</v>
      </c>
      <c r="F1778">
        <f>+SUMIFS(inv!$D$1:$D$1200,inv!$A$1:$A$1200,$B1778,inv!$T$1:$T$1200,$A1778,inv!$U$1:$U$1200,'DIAS DE INVENTARIO TAT'!F$1)</f>
        <v>0</v>
      </c>
      <c r="G1778">
        <f>+SUMIFS(inv!$D$1:$D$1200,inv!$A$1:$A$1200,$B1778,inv!$T$1:$T$1200,$A1778,inv!$U$1:$U$1200,'DIAS DE INVENTARIO TAT'!G$1)</f>
        <v>0</v>
      </c>
      <c r="H1778">
        <f>+SUMIFS(inv!$D$1:$D$1200,inv!$A$1:$A$1200,$B1778,inv!$T$1:$T$1200,$A1778,inv!$U$1:$U$1200,'DIAS DE INVENTARIO TAT'!H$1)</f>
        <v>0</v>
      </c>
      <c r="I1778">
        <f>+SUMIFS(inv!$D$1:$D$1200,inv!$A$1:$A$1200,$B1778,inv!$T$1:$T$1200,$A1778,inv!$U$1:$U$1200,'DIAS DE INVENTARIO TAT'!I$1)</f>
        <v>0</v>
      </c>
      <c r="J1778">
        <f>+SUMIFS(inv!$D$1:$D$1200,inv!$A$1:$A$1200,$B1778,inv!$T$1:$T$1200,$A1778,inv!$U$1:$U$1200,'DIAS DE INVENTARIO TAT'!J$1)</f>
        <v>0</v>
      </c>
      <c r="K1778">
        <f>+SUMIFS(inv!$D$1:$D$1200,inv!$A$1:$A$1200,$B1778,inv!$T$1:$T$1200,$A1778,inv!$U$1:$U$1200,'DIAS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+SUMIFS(inv!$D$1:$D$1200,inv!$A$1:$A$1200,$B1779,inv!$T$1:$T$1200,$A1779,inv!$U$1:$U$1200,'DIAS DE INVENTARIO TAT'!E$1)</f>
        <v>0</v>
      </c>
      <c r="F1779">
        <f>+SUMIFS(inv!$D$1:$D$1200,inv!$A$1:$A$1200,$B1779,inv!$T$1:$T$1200,$A1779,inv!$U$1:$U$1200,'DIAS DE INVENTARIO TAT'!F$1)</f>
        <v>0</v>
      </c>
      <c r="G1779">
        <f>+SUMIFS(inv!$D$1:$D$1200,inv!$A$1:$A$1200,$B1779,inv!$T$1:$T$1200,$A1779,inv!$U$1:$U$1200,'DIAS DE INVENTARIO TAT'!G$1)</f>
        <v>0</v>
      </c>
      <c r="H1779">
        <f>+SUMIFS(inv!$D$1:$D$1200,inv!$A$1:$A$1200,$B1779,inv!$T$1:$T$1200,$A1779,inv!$U$1:$U$1200,'DIAS DE INVENTARIO TAT'!H$1)</f>
        <v>0</v>
      </c>
      <c r="I1779">
        <f>+SUMIFS(inv!$D$1:$D$1200,inv!$A$1:$A$1200,$B1779,inv!$T$1:$T$1200,$A1779,inv!$U$1:$U$1200,'DIAS DE INVENTARIO TAT'!I$1)</f>
        <v>0</v>
      </c>
      <c r="J1779">
        <f>+SUMIFS(inv!$D$1:$D$1200,inv!$A$1:$A$1200,$B1779,inv!$T$1:$T$1200,$A1779,inv!$U$1:$U$1200,'DIAS DE INVENTARIO TAT'!J$1)</f>
        <v>0</v>
      </c>
      <c r="K1779">
        <f>+SUMIFS(inv!$D$1:$D$1200,inv!$A$1:$A$1200,$B1779,inv!$T$1:$T$1200,$A1779,inv!$U$1:$U$1200,'DIAS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+SUMIFS(inv!$D$1:$D$1200,inv!$A$1:$A$1200,$B1780,inv!$T$1:$T$1200,$A1780,inv!$U$1:$U$1200,'DIAS DE INVENTARIO TAT'!E$1)</f>
        <v>0</v>
      </c>
      <c r="F1780">
        <f>+SUMIFS(inv!$D$1:$D$1200,inv!$A$1:$A$1200,$B1780,inv!$T$1:$T$1200,$A1780,inv!$U$1:$U$1200,'DIAS DE INVENTARIO TAT'!F$1)</f>
        <v>0</v>
      </c>
      <c r="G1780">
        <f>+SUMIFS(inv!$D$1:$D$1200,inv!$A$1:$A$1200,$B1780,inv!$T$1:$T$1200,$A1780,inv!$U$1:$U$1200,'DIAS DE INVENTARIO TAT'!G$1)</f>
        <v>0</v>
      </c>
      <c r="H1780">
        <f>+SUMIFS(inv!$D$1:$D$1200,inv!$A$1:$A$1200,$B1780,inv!$T$1:$T$1200,$A1780,inv!$U$1:$U$1200,'DIAS DE INVENTARIO TAT'!H$1)</f>
        <v>0</v>
      </c>
      <c r="I1780">
        <f>+SUMIFS(inv!$D$1:$D$1200,inv!$A$1:$A$1200,$B1780,inv!$T$1:$T$1200,$A1780,inv!$U$1:$U$1200,'DIAS DE INVENTARIO TAT'!I$1)</f>
        <v>0</v>
      </c>
      <c r="J1780">
        <f>+SUMIFS(inv!$D$1:$D$1200,inv!$A$1:$A$1200,$B1780,inv!$T$1:$T$1200,$A1780,inv!$U$1:$U$1200,'DIAS DE INVENTARIO TAT'!J$1)</f>
        <v>0</v>
      </c>
      <c r="K1780">
        <f>+SUMIFS(inv!$D$1:$D$1200,inv!$A$1:$A$1200,$B1780,inv!$T$1:$T$1200,$A1780,inv!$U$1:$U$1200,'DIAS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+SUMIFS(inv!$D$1:$D$1200,inv!$A$1:$A$1200,$B1781,inv!$T$1:$T$1200,$A1781,inv!$U$1:$U$1200,'DIAS DE INVENTARIO TAT'!E$1)</f>
        <v>0</v>
      </c>
      <c r="F1781">
        <f>+SUMIFS(inv!$D$1:$D$1200,inv!$A$1:$A$1200,$B1781,inv!$T$1:$T$1200,$A1781,inv!$U$1:$U$1200,'DIAS DE INVENTARIO TAT'!F$1)</f>
        <v>0</v>
      </c>
      <c r="G1781">
        <f>+SUMIFS(inv!$D$1:$D$1200,inv!$A$1:$A$1200,$B1781,inv!$T$1:$T$1200,$A1781,inv!$U$1:$U$1200,'DIAS DE INVENTARIO TAT'!G$1)</f>
        <v>0</v>
      </c>
      <c r="H1781">
        <f>+SUMIFS(inv!$D$1:$D$1200,inv!$A$1:$A$1200,$B1781,inv!$T$1:$T$1200,$A1781,inv!$U$1:$U$1200,'DIAS DE INVENTARIO TAT'!H$1)</f>
        <v>0</v>
      </c>
      <c r="I1781">
        <f>+SUMIFS(inv!$D$1:$D$1200,inv!$A$1:$A$1200,$B1781,inv!$T$1:$T$1200,$A1781,inv!$U$1:$U$1200,'DIAS DE INVENTARIO TAT'!I$1)</f>
        <v>0</v>
      </c>
      <c r="J1781">
        <f>+SUMIFS(inv!$D$1:$D$1200,inv!$A$1:$A$1200,$B1781,inv!$T$1:$T$1200,$A1781,inv!$U$1:$U$1200,'DIAS DE INVENTARIO TAT'!J$1)</f>
        <v>0</v>
      </c>
      <c r="K1781">
        <f>+SUMIFS(inv!$D$1:$D$1200,inv!$A$1:$A$1200,$B1781,inv!$T$1:$T$1200,$A1781,inv!$U$1:$U$1200,'DIAS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+SUMIFS(inv!$D$1:$D$1200,inv!$A$1:$A$1200,$B1782,inv!$T$1:$T$1200,$A1782,inv!$U$1:$U$1200,'DIAS DE INVENTARIO TAT'!E$1)</f>
        <v>0</v>
      </c>
      <c r="F1782">
        <f>+SUMIFS(inv!$D$1:$D$1200,inv!$A$1:$A$1200,$B1782,inv!$T$1:$T$1200,$A1782,inv!$U$1:$U$1200,'DIAS DE INVENTARIO TAT'!F$1)</f>
        <v>0</v>
      </c>
      <c r="G1782">
        <f>+SUMIFS(inv!$D$1:$D$1200,inv!$A$1:$A$1200,$B1782,inv!$T$1:$T$1200,$A1782,inv!$U$1:$U$1200,'DIAS DE INVENTARIO TAT'!G$1)</f>
        <v>0</v>
      </c>
      <c r="H1782">
        <f>+SUMIFS(inv!$D$1:$D$1200,inv!$A$1:$A$1200,$B1782,inv!$T$1:$T$1200,$A1782,inv!$U$1:$U$1200,'DIAS DE INVENTARIO TAT'!H$1)</f>
        <v>0</v>
      </c>
      <c r="I1782">
        <f>+SUMIFS(inv!$D$1:$D$1200,inv!$A$1:$A$1200,$B1782,inv!$T$1:$T$1200,$A1782,inv!$U$1:$U$1200,'DIAS DE INVENTARIO TAT'!I$1)</f>
        <v>0</v>
      </c>
      <c r="J1782">
        <f>+SUMIFS(inv!$D$1:$D$1200,inv!$A$1:$A$1200,$B1782,inv!$T$1:$T$1200,$A1782,inv!$U$1:$U$1200,'DIAS DE INVENTARIO TAT'!J$1)</f>
        <v>0</v>
      </c>
      <c r="K1782">
        <f>+SUMIFS(inv!$D$1:$D$1200,inv!$A$1:$A$1200,$B1782,inv!$T$1:$T$1200,$A1782,inv!$U$1:$U$1200,'DIAS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+SUMIFS(inv!$D$1:$D$1200,inv!$A$1:$A$1200,$B1783,inv!$T$1:$T$1200,$A1783,inv!$U$1:$U$1200,'DIAS DE INVENTARIO TAT'!E$1)</f>
        <v>0</v>
      </c>
      <c r="F1783">
        <f>+SUMIFS(inv!$D$1:$D$1200,inv!$A$1:$A$1200,$B1783,inv!$T$1:$T$1200,$A1783,inv!$U$1:$U$1200,'DIAS DE INVENTARIO TAT'!F$1)</f>
        <v>0</v>
      </c>
      <c r="G1783">
        <f>+SUMIFS(inv!$D$1:$D$1200,inv!$A$1:$A$1200,$B1783,inv!$T$1:$T$1200,$A1783,inv!$U$1:$U$1200,'DIAS DE INVENTARIO TAT'!G$1)</f>
        <v>0</v>
      </c>
      <c r="H1783">
        <f>+SUMIFS(inv!$D$1:$D$1200,inv!$A$1:$A$1200,$B1783,inv!$T$1:$T$1200,$A1783,inv!$U$1:$U$1200,'DIAS DE INVENTARIO TAT'!H$1)</f>
        <v>0</v>
      </c>
      <c r="I1783">
        <f>+SUMIFS(inv!$D$1:$D$1200,inv!$A$1:$A$1200,$B1783,inv!$T$1:$T$1200,$A1783,inv!$U$1:$U$1200,'DIAS DE INVENTARIO TAT'!I$1)</f>
        <v>0</v>
      </c>
      <c r="J1783">
        <f>+SUMIFS(inv!$D$1:$D$1200,inv!$A$1:$A$1200,$B1783,inv!$T$1:$T$1200,$A1783,inv!$U$1:$U$1200,'DIAS DE INVENTARIO TAT'!J$1)</f>
        <v>0</v>
      </c>
      <c r="K1783">
        <f>+SUMIFS(inv!$D$1:$D$1200,inv!$A$1:$A$1200,$B1783,inv!$T$1:$T$1200,$A1783,inv!$U$1:$U$1200,'DIAS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+SUMIFS(inv!$D$1:$D$1200,inv!$A$1:$A$1200,$B1784,inv!$T$1:$T$1200,$A1784,inv!$U$1:$U$1200,'DIAS DE INVENTARIO TAT'!E$1)</f>
        <v>0</v>
      </c>
      <c r="F1784">
        <f>+SUMIFS(inv!$D$1:$D$1200,inv!$A$1:$A$1200,$B1784,inv!$T$1:$T$1200,$A1784,inv!$U$1:$U$1200,'DIAS DE INVENTARIO TAT'!F$1)</f>
        <v>0</v>
      </c>
      <c r="G1784">
        <f>+SUMIFS(inv!$D$1:$D$1200,inv!$A$1:$A$1200,$B1784,inv!$T$1:$T$1200,$A1784,inv!$U$1:$U$1200,'DIAS DE INVENTARIO TAT'!G$1)</f>
        <v>0</v>
      </c>
      <c r="H1784">
        <f>+SUMIFS(inv!$D$1:$D$1200,inv!$A$1:$A$1200,$B1784,inv!$T$1:$T$1200,$A1784,inv!$U$1:$U$1200,'DIAS DE INVENTARIO TAT'!H$1)</f>
        <v>0</v>
      </c>
      <c r="I1784">
        <f>+SUMIFS(inv!$D$1:$D$1200,inv!$A$1:$A$1200,$B1784,inv!$T$1:$T$1200,$A1784,inv!$U$1:$U$1200,'DIAS DE INVENTARIO TAT'!I$1)</f>
        <v>0</v>
      </c>
      <c r="J1784">
        <f>+SUMIFS(inv!$D$1:$D$1200,inv!$A$1:$A$1200,$B1784,inv!$T$1:$T$1200,$A1784,inv!$U$1:$U$1200,'DIAS DE INVENTARIO TAT'!J$1)</f>
        <v>0</v>
      </c>
      <c r="K1784">
        <f>+SUMIFS(inv!$D$1:$D$1200,inv!$A$1:$A$1200,$B1784,inv!$T$1:$T$1200,$A1784,inv!$U$1:$U$1200,'DIAS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+SUMIFS(inv!$D$1:$D$1200,inv!$A$1:$A$1200,$B1785,inv!$T$1:$T$1200,$A1785,inv!$U$1:$U$1200,'DIAS DE INVENTARIO TAT'!E$1)</f>
        <v>0</v>
      </c>
      <c r="F1785">
        <f>+SUMIFS(inv!$D$1:$D$1200,inv!$A$1:$A$1200,$B1785,inv!$T$1:$T$1200,$A1785,inv!$U$1:$U$1200,'DIAS DE INVENTARIO TAT'!F$1)</f>
        <v>0</v>
      </c>
      <c r="G1785">
        <f>+SUMIFS(inv!$D$1:$D$1200,inv!$A$1:$A$1200,$B1785,inv!$T$1:$T$1200,$A1785,inv!$U$1:$U$1200,'DIAS DE INVENTARIO TAT'!G$1)</f>
        <v>0</v>
      </c>
      <c r="H1785">
        <f>+SUMIFS(inv!$D$1:$D$1200,inv!$A$1:$A$1200,$B1785,inv!$T$1:$T$1200,$A1785,inv!$U$1:$U$1200,'DIAS DE INVENTARIO TAT'!H$1)</f>
        <v>0</v>
      </c>
      <c r="I1785">
        <f>+SUMIFS(inv!$D$1:$D$1200,inv!$A$1:$A$1200,$B1785,inv!$T$1:$T$1200,$A1785,inv!$U$1:$U$1200,'DIAS DE INVENTARIO TAT'!I$1)</f>
        <v>0</v>
      </c>
      <c r="J1785">
        <f>+SUMIFS(inv!$D$1:$D$1200,inv!$A$1:$A$1200,$B1785,inv!$T$1:$T$1200,$A1785,inv!$U$1:$U$1200,'DIAS DE INVENTARIO TAT'!J$1)</f>
        <v>0</v>
      </c>
      <c r="K1785">
        <f>+SUMIFS(inv!$D$1:$D$1200,inv!$A$1:$A$1200,$B1785,inv!$T$1:$T$1200,$A1785,inv!$U$1:$U$1200,'DIAS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+SUMIFS(inv!$D$1:$D$1200,inv!$A$1:$A$1200,$B1786,inv!$T$1:$T$1200,$A1786,inv!$U$1:$U$1200,'DIAS DE INVENTARIO TAT'!E$1)</f>
        <v>0</v>
      </c>
      <c r="F1786">
        <f>+SUMIFS(inv!$D$1:$D$1200,inv!$A$1:$A$1200,$B1786,inv!$T$1:$T$1200,$A1786,inv!$U$1:$U$1200,'DIAS DE INVENTARIO TAT'!F$1)</f>
        <v>0</v>
      </c>
      <c r="G1786">
        <f>+SUMIFS(inv!$D$1:$D$1200,inv!$A$1:$A$1200,$B1786,inv!$T$1:$T$1200,$A1786,inv!$U$1:$U$1200,'DIAS DE INVENTARIO TAT'!G$1)</f>
        <v>0</v>
      </c>
      <c r="H1786">
        <f>+SUMIFS(inv!$D$1:$D$1200,inv!$A$1:$A$1200,$B1786,inv!$T$1:$T$1200,$A1786,inv!$U$1:$U$1200,'DIAS DE INVENTARIO TAT'!H$1)</f>
        <v>0</v>
      </c>
      <c r="I1786">
        <f>+SUMIFS(inv!$D$1:$D$1200,inv!$A$1:$A$1200,$B1786,inv!$T$1:$T$1200,$A1786,inv!$U$1:$U$1200,'DIAS DE INVENTARIO TAT'!I$1)</f>
        <v>0</v>
      </c>
      <c r="J1786">
        <f>+SUMIFS(inv!$D$1:$D$1200,inv!$A$1:$A$1200,$B1786,inv!$T$1:$T$1200,$A1786,inv!$U$1:$U$1200,'DIAS DE INVENTARIO TAT'!J$1)</f>
        <v>0</v>
      </c>
      <c r="K1786">
        <f>+SUMIFS(inv!$D$1:$D$1200,inv!$A$1:$A$1200,$B1786,inv!$T$1:$T$1200,$A1786,inv!$U$1:$U$1200,'DIAS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+SUMIFS(inv!$D$1:$D$1200,inv!$A$1:$A$1200,$B1787,inv!$T$1:$T$1200,$A1787,inv!$U$1:$U$1200,'DIAS DE INVENTARIO TAT'!E$1)</f>
        <v>0</v>
      </c>
      <c r="F1787">
        <f>+SUMIFS(inv!$D$1:$D$1200,inv!$A$1:$A$1200,$B1787,inv!$T$1:$T$1200,$A1787,inv!$U$1:$U$1200,'DIAS DE INVENTARIO TAT'!F$1)</f>
        <v>0</v>
      </c>
      <c r="G1787">
        <f>+SUMIFS(inv!$D$1:$D$1200,inv!$A$1:$A$1200,$B1787,inv!$T$1:$T$1200,$A1787,inv!$U$1:$U$1200,'DIAS DE INVENTARIO TAT'!G$1)</f>
        <v>0</v>
      </c>
      <c r="H1787">
        <f>+SUMIFS(inv!$D$1:$D$1200,inv!$A$1:$A$1200,$B1787,inv!$T$1:$T$1200,$A1787,inv!$U$1:$U$1200,'DIAS DE INVENTARIO TAT'!H$1)</f>
        <v>0</v>
      </c>
      <c r="I1787">
        <f>+SUMIFS(inv!$D$1:$D$1200,inv!$A$1:$A$1200,$B1787,inv!$T$1:$T$1200,$A1787,inv!$U$1:$U$1200,'DIAS DE INVENTARIO TAT'!I$1)</f>
        <v>0</v>
      </c>
      <c r="J1787">
        <f>+SUMIFS(inv!$D$1:$D$1200,inv!$A$1:$A$1200,$B1787,inv!$T$1:$T$1200,$A1787,inv!$U$1:$U$1200,'DIAS DE INVENTARIO TAT'!J$1)</f>
        <v>0</v>
      </c>
      <c r="K1787">
        <f>+SUMIFS(inv!$D$1:$D$1200,inv!$A$1:$A$1200,$B1787,inv!$T$1:$T$1200,$A1787,inv!$U$1:$U$1200,'DIAS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+SUMIFS(inv!$D$1:$D$1200,inv!$A$1:$A$1200,$B1788,inv!$T$1:$T$1200,$A1788,inv!$U$1:$U$1200,'DIAS DE INVENTARIO TAT'!E$1)</f>
        <v>0</v>
      </c>
      <c r="F1788">
        <f>+SUMIFS(inv!$D$1:$D$1200,inv!$A$1:$A$1200,$B1788,inv!$T$1:$T$1200,$A1788,inv!$U$1:$U$1200,'DIAS DE INVENTARIO TAT'!F$1)</f>
        <v>0</v>
      </c>
      <c r="G1788">
        <f>+SUMIFS(inv!$D$1:$D$1200,inv!$A$1:$A$1200,$B1788,inv!$T$1:$T$1200,$A1788,inv!$U$1:$U$1200,'DIAS DE INVENTARIO TAT'!G$1)</f>
        <v>0</v>
      </c>
      <c r="H1788">
        <f>+SUMIFS(inv!$D$1:$D$1200,inv!$A$1:$A$1200,$B1788,inv!$T$1:$T$1200,$A1788,inv!$U$1:$U$1200,'DIAS DE INVENTARIO TAT'!H$1)</f>
        <v>0</v>
      </c>
      <c r="I1788">
        <f>+SUMIFS(inv!$D$1:$D$1200,inv!$A$1:$A$1200,$B1788,inv!$T$1:$T$1200,$A1788,inv!$U$1:$U$1200,'DIAS DE INVENTARIO TAT'!I$1)</f>
        <v>0</v>
      </c>
      <c r="J1788">
        <f>+SUMIFS(inv!$D$1:$D$1200,inv!$A$1:$A$1200,$B1788,inv!$T$1:$T$1200,$A1788,inv!$U$1:$U$1200,'DIAS DE INVENTARIO TAT'!J$1)</f>
        <v>0</v>
      </c>
      <c r="K1788">
        <f>+SUMIFS(inv!$D$1:$D$1200,inv!$A$1:$A$1200,$B1788,inv!$T$1:$T$1200,$A1788,inv!$U$1:$U$1200,'DIAS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+SUMIFS(inv!$D$1:$D$1200,inv!$A$1:$A$1200,$B1789,inv!$T$1:$T$1200,$A1789,inv!$U$1:$U$1200,'DIAS DE INVENTARIO TAT'!E$1)</f>
        <v>0</v>
      </c>
      <c r="F1789">
        <f>+SUMIFS(inv!$D$1:$D$1200,inv!$A$1:$A$1200,$B1789,inv!$T$1:$T$1200,$A1789,inv!$U$1:$U$1200,'DIAS DE INVENTARIO TAT'!F$1)</f>
        <v>0</v>
      </c>
      <c r="G1789">
        <f>+SUMIFS(inv!$D$1:$D$1200,inv!$A$1:$A$1200,$B1789,inv!$T$1:$T$1200,$A1789,inv!$U$1:$U$1200,'DIAS DE INVENTARIO TAT'!G$1)</f>
        <v>0</v>
      </c>
      <c r="H1789">
        <f>+SUMIFS(inv!$D$1:$D$1200,inv!$A$1:$A$1200,$B1789,inv!$T$1:$T$1200,$A1789,inv!$U$1:$U$1200,'DIAS DE INVENTARIO TAT'!H$1)</f>
        <v>0</v>
      </c>
      <c r="I1789">
        <f>+SUMIFS(inv!$D$1:$D$1200,inv!$A$1:$A$1200,$B1789,inv!$T$1:$T$1200,$A1789,inv!$U$1:$U$1200,'DIAS DE INVENTARIO TAT'!I$1)</f>
        <v>0</v>
      </c>
      <c r="J1789">
        <f>+SUMIFS(inv!$D$1:$D$1200,inv!$A$1:$A$1200,$B1789,inv!$T$1:$T$1200,$A1789,inv!$U$1:$U$1200,'DIAS DE INVENTARIO TAT'!J$1)</f>
        <v>0</v>
      </c>
      <c r="K1789">
        <f>+SUMIFS(inv!$D$1:$D$1200,inv!$A$1:$A$1200,$B1789,inv!$T$1:$T$1200,$A1789,inv!$U$1:$U$1200,'DIAS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+SUMIFS(inv!$D$1:$D$1200,inv!$A$1:$A$1200,$B1790,inv!$T$1:$T$1200,$A1790,inv!$U$1:$U$1200,'DIAS DE INVENTARIO TAT'!E$1)</f>
        <v>0</v>
      </c>
      <c r="F1790">
        <f>+SUMIFS(inv!$D$1:$D$1200,inv!$A$1:$A$1200,$B1790,inv!$T$1:$T$1200,$A1790,inv!$U$1:$U$1200,'DIAS DE INVENTARIO TAT'!F$1)</f>
        <v>0</v>
      </c>
      <c r="G1790">
        <f>+SUMIFS(inv!$D$1:$D$1200,inv!$A$1:$A$1200,$B1790,inv!$T$1:$T$1200,$A1790,inv!$U$1:$U$1200,'DIAS DE INVENTARIO TAT'!G$1)</f>
        <v>0</v>
      </c>
      <c r="H1790">
        <f>+SUMIFS(inv!$D$1:$D$1200,inv!$A$1:$A$1200,$B1790,inv!$T$1:$T$1200,$A1790,inv!$U$1:$U$1200,'DIAS DE INVENTARIO TAT'!H$1)</f>
        <v>0</v>
      </c>
      <c r="I1790">
        <f>+SUMIFS(inv!$D$1:$D$1200,inv!$A$1:$A$1200,$B1790,inv!$T$1:$T$1200,$A1790,inv!$U$1:$U$1200,'DIAS DE INVENTARIO TAT'!I$1)</f>
        <v>0</v>
      </c>
      <c r="J1790">
        <f>+SUMIFS(inv!$D$1:$D$1200,inv!$A$1:$A$1200,$B1790,inv!$T$1:$T$1200,$A1790,inv!$U$1:$U$1200,'DIAS DE INVENTARIO TAT'!J$1)</f>
        <v>0</v>
      </c>
      <c r="K1790">
        <f>+SUMIFS(inv!$D$1:$D$1200,inv!$A$1:$A$1200,$B1790,inv!$T$1:$T$1200,$A1790,inv!$U$1:$U$1200,'DIAS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+SUMIFS(inv!$D$1:$D$1200,inv!$A$1:$A$1200,$B1791,inv!$T$1:$T$1200,$A1791,inv!$U$1:$U$1200,'DIAS DE INVENTARIO TAT'!E$1)</f>
        <v>0</v>
      </c>
      <c r="F1791">
        <f>+SUMIFS(inv!$D$1:$D$1200,inv!$A$1:$A$1200,$B1791,inv!$T$1:$T$1200,$A1791,inv!$U$1:$U$1200,'DIAS DE INVENTARIO TAT'!F$1)</f>
        <v>0</v>
      </c>
      <c r="G1791">
        <f>+SUMIFS(inv!$D$1:$D$1200,inv!$A$1:$A$1200,$B1791,inv!$T$1:$T$1200,$A1791,inv!$U$1:$U$1200,'DIAS DE INVENTARIO TAT'!G$1)</f>
        <v>0</v>
      </c>
      <c r="H1791">
        <f>+SUMIFS(inv!$D$1:$D$1200,inv!$A$1:$A$1200,$B1791,inv!$T$1:$T$1200,$A1791,inv!$U$1:$U$1200,'DIAS DE INVENTARIO TAT'!H$1)</f>
        <v>0</v>
      </c>
      <c r="I1791">
        <f>+SUMIFS(inv!$D$1:$D$1200,inv!$A$1:$A$1200,$B1791,inv!$T$1:$T$1200,$A1791,inv!$U$1:$U$1200,'DIAS DE INVENTARIO TAT'!I$1)</f>
        <v>0</v>
      </c>
      <c r="J1791">
        <f>+SUMIFS(inv!$D$1:$D$1200,inv!$A$1:$A$1200,$B1791,inv!$T$1:$T$1200,$A1791,inv!$U$1:$U$1200,'DIAS DE INVENTARIO TAT'!J$1)</f>
        <v>0</v>
      </c>
      <c r="K1791">
        <f>+SUMIFS(inv!$D$1:$D$1200,inv!$A$1:$A$1200,$B1791,inv!$T$1:$T$1200,$A1791,inv!$U$1:$U$1200,'DIAS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+SUMIFS(inv!$D$1:$D$1200,inv!$A$1:$A$1200,$B1792,inv!$T$1:$T$1200,$A1792,inv!$U$1:$U$1200,'DIAS DE INVENTARIO TAT'!E$1)</f>
        <v>0</v>
      </c>
      <c r="F1792">
        <f>+SUMIFS(inv!$D$1:$D$1200,inv!$A$1:$A$1200,$B1792,inv!$T$1:$T$1200,$A1792,inv!$U$1:$U$1200,'DIAS DE INVENTARIO TAT'!F$1)</f>
        <v>0</v>
      </c>
      <c r="G1792">
        <f>+SUMIFS(inv!$D$1:$D$1200,inv!$A$1:$A$1200,$B1792,inv!$T$1:$T$1200,$A1792,inv!$U$1:$U$1200,'DIAS DE INVENTARIO TAT'!G$1)</f>
        <v>0</v>
      </c>
      <c r="H1792">
        <f>+SUMIFS(inv!$D$1:$D$1200,inv!$A$1:$A$1200,$B1792,inv!$T$1:$T$1200,$A1792,inv!$U$1:$U$1200,'DIAS DE INVENTARIO TAT'!H$1)</f>
        <v>0</v>
      </c>
      <c r="I1792">
        <f>+SUMIFS(inv!$D$1:$D$1200,inv!$A$1:$A$1200,$B1792,inv!$T$1:$T$1200,$A1792,inv!$U$1:$U$1200,'DIAS DE INVENTARIO TAT'!I$1)</f>
        <v>0</v>
      </c>
      <c r="J1792">
        <f>+SUMIFS(inv!$D$1:$D$1200,inv!$A$1:$A$1200,$B1792,inv!$T$1:$T$1200,$A1792,inv!$U$1:$U$1200,'DIAS DE INVENTARIO TAT'!J$1)</f>
        <v>0</v>
      </c>
      <c r="K1792">
        <f>+SUMIFS(inv!$D$1:$D$1200,inv!$A$1:$A$1200,$B1792,inv!$T$1:$T$1200,$A1792,inv!$U$1:$U$1200,'DIAS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+SUMIFS(inv!$D$1:$D$1200,inv!$A$1:$A$1200,$B1793,inv!$T$1:$T$1200,$A1793,inv!$U$1:$U$1200,'DIAS DE INVENTARIO TAT'!E$1)</f>
        <v>0</v>
      </c>
      <c r="F1793">
        <f>+SUMIFS(inv!$D$1:$D$1200,inv!$A$1:$A$1200,$B1793,inv!$T$1:$T$1200,$A1793,inv!$U$1:$U$1200,'DIAS DE INVENTARIO TAT'!F$1)</f>
        <v>0</v>
      </c>
      <c r="G1793">
        <f>+SUMIFS(inv!$D$1:$D$1200,inv!$A$1:$A$1200,$B1793,inv!$T$1:$T$1200,$A1793,inv!$U$1:$U$1200,'DIAS DE INVENTARIO TAT'!G$1)</f>
        <v>0</v>
      </c>
      <c r="H1793">
        <f>+SUMIFS(inv!$D$1:$D$1200,inv!$A$1:$A$1200,$B1793,inv!$T$1:$T$1200,$A1793,inv!$U$1:$U$1200,'DIAS DE INVENTARIO TAT'!H$1)</f>
        <v>0</v>
      </c>
      <c r="I1793">
        <f>+SUMIFS(inv!$D$1:$D$1200,inv!$A$1:$A$1200,$B1793,inv!$T$1:$T$1200,$A1793,inv!$U$1:$U$1200,'DIAS DE INVENTARIO TAT'!I$1)</f>
        <v>0</v>
      </c>
      <c r="J1793">
        <f>+SUMIFS(inv!$D$1:$D$1200,inv!$A$1:$A$1200,$B1793,inv!$T$1:$T$1200,$A1793,inv!$U$1:$U$1200,'DIAS DE INVENTARIO TAT'!J$1)</f>
        <v>0</v>
      </c>
      <c r="K1793">
        <f>+SUMIFS(inv!$D$1:$D$1200,inv!$A$1:$A$1200,$B1793,inv!$T$1:$T$1200,$A1793,inv!$U$1:$U$1200,'DIAS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+SUMIFS(inv!$D$1:$D$1200,inv!$A$1:$A$1200,$B1794,inv!$T$1:$T$1200,$A1794,inv!$U$1:$U$1200,'DIAS DE INVENTARIO TAT'!E$1)</f>
        <v>0</v>
      </c>
      <c r="F1794">
        <f>+SUMIFS(inv!$D$1:$D$1200,inv!$A$1:$A$1200,$B1794,inv!$T$1:$T$1200,$A1794,inv!$U$1:$U$1200,'DIAS DE INVENTARIO TAT'!F$1)</f>
        <v>0</v>
      </c>
      <c r="G1794">
        <f>+SUMIFS(inv!$D$1:$D$1200,inv!$A$1:$A$1200,$B1794,inv!$T$1:$T$1200,$A1794,inv!$U$1:$U$1200,'DIAS DE INVENTARIO TAT'!G$1)</f>
        <v>0</v>
      </c>
      <c r="H1794">
        <f>+SUMIFS(inv!$D$1:$D$1200,inv!$A$1:$A$1200,$B1794,inv!$T$1:$T$1200,$A1794,inv!$U$1:$U$1200,'DIAS DE INVENTARIO TAT'!H$1)</f>
        <v>0</v>
      </c>
      <c r="I1794">
        <f>+SUMIFS(inv!$D$1:$D$1200,inv!$A$1:$A$1200,$B1794,inv!$T$1:$T$1200,$A1794,inv!$U$1:$U$1200,'DIAS DE INVENTARIO TAT'!I$1)</f>
        <v>0</v>
      </c>
      <c r="J1794">
        <f>+SUMIFS(inv!$D$1:$D$1200,inv!$A$1:$A$1200,$B1794,inv!$T$1:$T$1200,$A1794,inv!$U$1:$U$1200,'DIAS DE INVENTARIO TAT'!J$1)</f>
        <v>0</v>
      </c>
      <c r="K1794">
        <f>+SUMIFS(inv!$D$1:$D$1200,inv!$A$1:$A$1200,$B1794,inv!$T$1:$T$1200,$A1794,inv!$U$1:$U$1200,'DIAS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+SUMIFS(inv!$D$1:$D$1200,inv!$A$1:$A$1200,$B1795,inv!$T$1:$T$1200,$A1795,inv!$U$1:$U$1200,'DIAS DE INVENTARIO TAT'!E$1)</f>
        <v>0</v>
      </c>
      <c r="F1795">
        <f>+SUMIFS(inv!$D$1:$D$1200,inv!$A$1:$A$1200,$B1795,inv!$T$1:$T$1200,$A1795,inv!$U$1:$U$1200,'DIAS DE INVENTARIO TAT'!F$1)</f>
        <v>0</v>
      </c>
      <c r="G1795">
        <f>+SUMIFS(inv!$D$1:$D$1200,inv!$A$1:$A$1200,$B1795,inv!$T$1:$T$1200,$A1795,inv!$U$1:$U$1200,'DIAS DE INVENTARIO TAT'!G$1)</f>
        <v>0</v>
      </c>
      <c r="H1795">
        <f>+SUMIFS(inv!$D$1:$D$1200,inv!$A$1:$A$1200,$B1795,inv!$T$1:$T$1200,$A1795,inv!$U$1:$U$1200,'DIAS DE INVENTARIO TAT'!H$1)</f>
        <v>0</v>
      </c>
      <c r="I1795">
        <f>+SUMIFS(inv!$D$1:$D$1200,inv!$A$1:$A$1200,$B1795,inv!$T$1:$T$1200,$A1795,inv!$U$1:$U$1200,'DIAS DE INVENTARIO TAT'!I$1)</f>
        <v>0</v>
      </c>
      <c r="J1795">
        <f>+SUMIFS(inv!$D$1:$D$1200,inv!$A$1:$A$1200,$B1795,inv!$T$1:$T$1200,$A1795,inv!$U$1:$U$1200,'DIAS DE INVENTARIO TAT'!J$1)</f>
        <v>0</v>
      </c>
      <c r="K1795">
        <f>+SUMIFS(inv!$D$1:$D$1200,inv!$A$1:$A$1200,$B1795,inv!$T$1:$T$1200,$A1795,inv!$U$1:$U$1200,'DIAS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+SUMIFS(inv!$D$1:$D$1200,inv!$A$1:$A$1200,$B1796,inv!$T$1:$T$1200,$A1796,inv!$U$1:$U$1200,'DIAS DE INVENTARIO TAT'!E$1)</f>
        <v>0</v>
      </c>
      <c r="F1796">
        <f>+SUMIFS(inv!$D$1:$D$1200,inv!$A$1:$A$1200,$B1796,inv!$T$1:$T$1200,$A1796,inv!$U$1:$U$1200,'DIAS DE INVENTARIO TAT'!F$1)</f>
        <v>0</v>
      </c>
      <c r="G1796">
        <f>+SUMIFS(inv!$D$1:$D$1200,inv!$A$1:$A$1200,$B1796,inv!$T$1:$T$1200,$A1796,inv!$U$1:$U$1200,'DIAS DE INVENTARIO TAT'!G$1)</f>
        <v>0</v>
      </c>
      <c r="H1796">
        <f>+SUMIFS(inv!$D$1:$D$1200,inv!$A$1:$A$1200,$B1796,inv!$T$1:$T$1200,$A1796,inv!$U$1:$U$1200,'DIAS DE INVENTARIO TAT'!H$1)</f>
        <v>0</v>
      </c>
      <c r="I1796">
        <f>+SUMIFS(inv!$D$1:$D$1200,inv!$A$1:$A$1200,$B1796,inv!$T$1:$T$1200,$A1796,inv!$U$1:$U$1200,'DIAS DE INVENTARIO TAT'!I$1)</f>
        <v>0</v>
      </c>
      <c r="J1796">
        <f>+SUMIFS(inv!$D$1:$D$1200,inv!$A$1:$A$1200,$B1796,inv!$T$1:$T$1200,$A1796,inv!$U$1:$U$1200,'DIAS DE INVENTARIO TAT'!J$1)</f>
        <v>0</v>
      </c>
      <c r="K1796">
        <f>+SUMIFS(inv!$D$1:$D$1200,inv!$A$1:$A$1200,$B1796,inv!$T$1:$T$1200,$A1796,inv!$U$1:$U$1200,'DIAS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+SUMIFS(inv!$D$1:$D$1200,inv!$A$1:$A$1200,$B1797,inv!$T$1:$T$1200,$A1797,inv!$U$1:$U$1200,'DIAS DE INVENTARIO TAT'!E$1)</f>
        <v>0</v>
      </c>
      <c r="F1797">
        <f>+SUMIFS(inv!$D$1:$D$1200,inv!$A$1:$A$1200,$B1797,inv!$T$1:$T$1200,$A1797,inv!$U$1:$U$1200,'DIAS DE INVENTARIO TAT'!F$1)</f>
        <v>0</v>
      </c>
      <c r="G1797">
        <f>+SUMIFS(inv!$D$1:$D$1200,inv!$A$1:$A$1200,$B1797,inv!$T$1:$T$1200,$A1797,inv!$U$1:$U$1200,'DIAS DE INVENTARIO TAT'!G$1)</f>
        <v>0</v>
      </c>
      <c r="H1797">
        <f>+SUMIFS(inv!$D$1:$D$1200,inv!$A$1:$A$1200,$B1797,inv!$T$1:$T$1200,$A1797,inv!$U$1:$U$1200,'DIAS DE INVENTARIO TAT'!H$1)</f>
        <v>0</v>
      </c>
      <c r="I1797">
        <f>+SUMIFS(inv!$D$1:$D$1200,inv!$A$1:$A$1200,$B1797,inv!$T$1:$T$1200,$A1797,inv!$U$1:$U$1200,'DIAS DE INVENTARIO TAT'!I$1)</f>
        <v>0</v>
      </c>
      <c r="J1797">
        <f>+SUMIFS(inv!$D$1:$D$1200,inv!$A$1:$A$1200,$B1797,inv!$T$1:$T$1200,$A1797,inv!$U$1:$U$1200,'DIAS DE INVENTARIO TAT'!J$1)</f>
        <v>0</v>
      </c>
      <c r="K1797">
        <f>+SUMIFS(inv!$D$1:$D$1200,inv!$A$1:$A$1200,$B1797,inv!$T$1:$T$1200,$A1797,inv!$U$1:$U$1200,'DIAS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+SUMIFS(inv!$D$1:$D$1200,inv!$A$1:$A$1200,$B1798,inv!$T$1:$T$1200,$A1798,inv!$U$1:$U$1200,'DIAS DE INVENTARIO TAT'!E$1)</f>
        <v>0</v>
      </c>
      <c r="F1798">
        <f>+SUMIFS(inv!$D$1:$D$1200,inv!$A$1:$A$1200,$B1798,inv!$T$1:$T$1200,$A1798,inv!$U$1:$U$1200,'DIAS DE INVENTARIO TAT'!F$1)</f>
        <v>0</v>
      </c>
      <c r="G1798">
        <f>+SUMIFS(inv!$D$1:$D$1200,inv!$A$1:$A$1200,$B1798,inv!$T$1:$T$1200,$A1798,inv!$U$1:$U$1200,'DIAS DE INVENTARIO TAT'!G$1)</f>
        <v>0</v>
      </c>
      <c r="H1798">
        <f>+SUMIFS(inv!$D$1:$D$1200,inv!$A$1:$A$1200,$B1798,inv!$T$1:$T$1200,$A1798,inv!$U$1:$U$1200,'DIAS DE INVENTARIO TAT'!H$1)</f>
        <v>0</v>
      </c>
      <c r="I1798">
        <f>+SUMIFS(inv!$D$1:$D$1200,inv!$A$1:$A$1200,$B1798,inv!$T$1:$T$1200,$A1798,inv!$U$1:$U$1200,'DIAS DE INVENTARIO TAT'!I$1)</f>
        <v>0</v>
      </c>
      <c r="J1798">
        <f>+SUMIFS(inv!$D$1:$D$1200,inv!$A$1:$A$1200,$B1798,inv!$T$1:$T$1200,$A1798,inv!$U$1:$U$1200,'DIAS DE INVENTARIO TAT'!J$1)</f>
        <v>0</v>
      </c>
      <c r="K1798">
        <f>+SUMIFS(inv!$D$1:$D$1200,inv!$A$1:$A$1200,$B1798,inv!$T$1:$T$1200,$A1798,inv!$U$1:$U$1200,'DIAS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+SUMIFS(inv!$D$1:$D$1200,inv!$A$1:$A$1200,$B1799,inv!$T$1:$T$1200,$A1799,inv!$U$1:$U$1200,'DIAS DE INVENTARIO TAT'!E$1)</f>
        <v>0</v>
      </c>
      <c r="F1799">
        <f>+SUMIFS(inv!$D$1:$D$1200,inv!$A$1:$A$1200,$B1799,inv!$T$1:$T$1200,$A1799,inv!$U$1:$U$1200,'DIAS DE INVENTARIO TAT'!F$1)</f>
        <v>0</v>
      </c>
      <c r="G1799">
        <f>+SUMIFS(inv!$D$1:$D$1200,inv!$A$1:$A$1200,$B1799,inv!$T$1:$T$1200,$A1799,inv!$U$1:$U$1200,'DIAS DE INVENTARIO TAT'!G$1)</f>
        <v>0</v>
      </c>
      <c r="H1799">
        <f>+SUMIFS(inv!$D$1:$D$1200,inv!$A$1:$A$1200,$B1799,inv!$T$1:$T$1200,$A1799,inv!$U$1:$U$1200,'DIAS DE INVENTARIO TAT'!H$1)</f>
        <v>0</v>
      </c>
      <c r="I1799">
        <f>+SUMIFS(inv!$D$1:$D$1200,inv!$A$1:$A$1200,$B1799,inv!$T$1:$T$1200,$A1799,inv!$U$1:$U$1200,'DIAS DE INVENTARIO TAT'!I$1)</f>
        <v>0</v>
      </c>
      <c r="J1799">
        <f>+SUMIFS(inv!$D$1:$D$1200,inv!$A$1:$A$1200,$B1799,inv!$T$1:$T$1200,$A1799,inv!$U$1:$U$1200,'DIAS DE INVENTARIO TAT'!J$1)</f>
        <v>0</v>
      </c>
      <c r="K1799">
        <f>+SUMIFS(inv!$D$1:$D$1200,inv!$A$1:$A$1200,$B1799,inv!$T$1:$T$1200,$A1799,inv!$U$1:$U$1200,'DIAS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+SUMIFS(inv!$D$1:$D$1200,inv!$A$1:$A$1200,$B1800,inv!$T$1:$T$1200,$A1800,inv!$U$1:$U$1200,'DIAS DE INVENTARIO TAT'!E$1)</f>
        <v>0</v>
      </c>
      <c r="F1800">
        <f>+SUMIFS(inv!$D$1:$D$1200,inv!$A$1:$A$1200,$B1800,inv!$T$1:$T$1200,$A1800,inv!$U$1:$U$1200,'DIAS DE INVENTARIO TAT'!F$1)</f>
        <v>0</v>
      </c>
      <c r="G1800">
        <f>+SUMIFS(inv!$D$1:$D$1200,inv!$A$1:$A$1200,$B1800,inv!$T$1:$T$1200,$A1800,inv!$U$1:$U$1200,'DIAS DE INVENTARIO TAT'!G$1)</f>
        <v>0</v>
      </c>
      <c r="H1800">
        <f>+SUMIFS(inv!$D$1:$D$1200,inv!$A$1:$A$1200,$B1800,inv!$T$1:$T$1200,$A1800,inv!$U$1:$U$1200,'DIAS DE INVENTARIO TAT'!H$1)</f>
        <v>0</v>
      </c>
      <c r="I1800">
        <f>+SUMIFS(inv!$D$1:$D$1200,inv!$A$1:$A$1200,$B1800,inv!$T$1:$T$1200,$A1800,inv!$U$1:$U$1200,'DIAS DE INVENTARIO TAT'!I$1)</f>
        <v>0</v>
      </c>
      <c r="J1800">
        <f>+SUMIFS(inv!$D$1:$D$1200,inv!$A$1:$A$1200,$B1800,inv!$T$1:$T$1200,$A1800,inv!$U$1:$U$1200,'DIAS DE INVENTARIO TAT'!J$1)</f>
        <v>0</v>
      </c>
      <c r="K1800">
        <f>+SUMIFS(inv!$D$1:$D$1200,inv!$A$1:$A$1200,$B1800,inv!$T$1:$T$1200,$A1800,inv!$U$1:$U$1200,'DIAS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+SUMIFS(inv!$D$1:$D$1200,inv!$A$1:$A$1200,$B1801,inv!$T$1:$T$1200,$A1801,inv!$U$1:$U$1200,'DIAS DE INVENTARIO TAT'!E$1)</f>
        <v>0</v>
      </c>
      <c r="F1801">
        <f>+SUMIFS(inv!$D$1:$D$1200,inv!$A$1:$A$1200,$B1801,inv!$T$1:$T$1200,$A1801,inv!$U$1:$U$1200,'DIAS DE INVENTARIO TAT'!F$1)</f>
        <v>0</v>
      </c>
      <c r="G1801">
        <f>+SUMIFS(inv!$D$1:$D$1200,inv!$A$1:$A$1200,$B1801,inv!$T$1:$T$1200,$A1801,inv!$U$1:$U$1200,'DIAS DE INVENTARIO TAT'!G$1)</f>
        <v>0</v>
      </c>
      <c r="H1801">
        <f>+SUMIFS(inv!$D$1:$D$1200,inv!$A$1:$A$1200,$B1801,inv!$T$1:$T$1200,$A1801,inv!$U$1:$U$1200,'DIAS DE INVENTARIO TAT'!H$1)</f>
        <v>0</v>
      </c>
      <c r="I1801">
        <f>+SUMIFS(inv!$D$1:$D$1200,inv!$A$1:$A$1200,$B1801,inv!$T$1:$T$1200,$A1801,inv!$U$1:$U$1200,'DIAS DE INVENTARIO TAT'!I$1)</f>
        <v>0</v>
      </c>
      <c r="J1801">
        <f>+SUMIFS(inv!$D$1:$D$1200,inv!$A$1:$A$1200,$B1801,inv!$T$1:$T$1200,$A1801,inv!$U$1:$U$1200,'DIAS DE INVENTARIO TAT'!J$1)</f>
        <v>0</v>
      </c>
      <c r="K1801">
        <f>+SUMIFS(inv!$D$1:$D$1200,inv!$A$1:$A$1200,$B1801,inv!$T$1:$T$1200,$A1801,inv!$U$1:$U$1200,'DIAS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+SUMIFS(inv!$D$1:$D$1200,inv!$A$1:$A$1200,$B1802,inv!$T$1:$T$1200,$A1802,inv!$U$1:$U$1200,'DIAS DE INVENTARIO TAT'!E$1)</f>
        <v>0</v>
      </c>
      <c r="F1802">
        <f>+SUMIFS(inv!$D$1:$D$1200,inv!$A$1:$A$1200,$B1802,inv!$T$1:$T$1200,$A1802,inv!$U$1:$U$1200,'DIAS DE INVENTARIO TAT'!F$1)</f>
        <v>0</v>
      </c>
      <c r="G1802">
        <f>+SUMIFS(inv!$D$1:$D$1200,inv!$A$1:$A$1200,$B1802,inv!$T$1:$T$1200,$A1802,inv!$U$1:$U$1200,'DIAS DE INVENTARIO TAT'!G$1)</f>
        <v>0</v>
      </c>
      <c r="H1802">
        <f>+SUMIFS(inv!$D$1:$D$1200,inv!$A$1:$A$1200,$B1802,inv!$T$1:$T$1200,$A1802,inv!$U$1:$U$1200,'DIAS DE INVENTARIO TAT'!H$1)</f>
        <v>0</v>
      </c>
      <c r="I1802">
        <f>+SUMIFS(inv!$D$1:$D$1200,inv!$A$1:$A$1200,$B1802,inv!$T$1:$T$1200,$A1802,inv!$U$1:$U$1200,'DIAS DE INVENTARIO TAT'!I$1)</f>
        <v>0</v>
      </c>
      <c r="J1802">
        <f>+SUMIFS(inv!$D$1:$D$1200,inv!$A$1:$A$1200,$B1802,inv!$T$1:$T$1200,$A1802,inv!$U$1:$U$1200,'DIAS DE INVENTARIO TAT'!J$1)</f>
        <v>0</v>
      </c>
      <c r="K1802">
        <f>+SUMIFS(inv!$D$1:$D$1200,inv!$A$1:$A$1200,$B1802,inv!$T$1:$T$1200,$A1802,inv!$U$1:$U$1200,'DIAS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+SUMIFS(inv!$D$1:$D$1200,inv!$A$1:$A$1200,$B1803,inv!$T$1:$T$1200,$A1803,inv!$U$1:$U$1200,'DIAS DE INVENTARIO TAT'!E$1)</f>
        <v>0</v>
      </c>
      <c r="F1803">
        <f>+SUMIFS(inv!$D$1:$D$1200,inv!$A$1:$A$1200,$B1803,inv!$T$1:$T$1200,$A1803,inv!$U$1:$U$1200,'DIAS DE INVENTARIO TAT'!F$1)</f>
        <v>0</v>
      </c>
      <c r="G1803">
        <f>+SUMIFS(inv!$D$1:$D$1200,inv!$A$1:$A$1200,$B1803,inv!$T$1:$T$1200,$A1803,inv!$U$1:$U$1200,'DIAS DE INVENTARIO TAT'!G$1)</f>
        <v>0</v>
      </c>
      <c r="H1803">
        <f>+SUMIFS(inv!$D$1:$D$1200,inv!$A$1:$A$1200,$B1803,inv!$T$1:$T$1200,$A1803,inv!$U$1:$U$1200,'DIAS DE INVENTARIO TAT'!H$1)</f>
        <v>0</v>
      </c>
      <c r="I1803">
        <f>+SUMIFS(inv!$D$1:$D$1200,inv!$A$1:$A$1200,$B1803,inv!$T$1:$T$1200,$A1803,inv!$U$1:$U$1200,'DIAS DE INVENTARIO TAT'!I$1)</f>
        <v>0</v>
      </c>
      <c r="J1803">
        <f>+SUMIFS(inv!$D$1:$D$1200,inv!$A$1:$A$1200,$B1803,inv!$T$1:$T$1200,$A1803,inv!$U$1:$U$1200,'DIAS DE INVENTARIO TAT'!J$1)</f>
        <v>0</v>
      </c>
      <c r="K1803">
        <f>+SUMIFS(inv!$D$1:$D$1200,inv!$A$1:$A$1200,$B1803,inv!$T$1:$T$1200,$A1803,inv!$U$1:$U$1200,'DIAS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+SUMIFS(inv!$D$1:$D$1200,inv!$A$1:$A$1200,$B1804,inv!$T$1:$T$1200,$A1804,inv!$U$1:$U$1200,'DIAS DE INVENTARIO TAT'!E$1)</f>
        <v>0</v>
      </c>
      <c r="F1804">
        <f>+SUMIFS(inv!$D$1:$D$1200,inv!$A$1:$A$1200,$B1804,inv!$T$1:$T$1200,$A1804,inv!$U$1:$U$1200,'DIAS DE INVENTARIO TAT'!F$1)</f>
        <v>0</v>
      </c>
      <c r="G1804">
        <f>+SUMIFS(inv!$D$1:$D$1200,inv!$A$1:$A$1200,$B1804,inv!$T$1:$T$1200,$A1804,inv!$U$1:$U$1200,'DIAS DE INVENTARIO TAT'!G$1)</f>
        <v>0</v>
      </c>
      <c r="H1804">
        <f>+SUMIFS(inv!$D$1:$D$1200,inv!$A$1:$A$1200,$B1804,inv!$T$1:$T$1200,$A1804,inv!$U$1:$U$1200,'DIAS DE INVENTARIO TAT'!H$1)</f>
        <v>0</v>
      </c>
      <c r="I1804">
        <f>+SUMIFS(inv!$D$1:$D$1200,inv!$A$1:$A$1200,$B1804,inv!$T$1:$T$1200,$A1804,inv!$U$1:$U$1200,'DIAS DE INVENTARIO TAT'!I$1)</f>
        <v>0</v>
      </c>
      <c r="J1804">
        <f>+SUMIFS(inv!$D$1:$D$1200,inv!$A$1:$A$1200,$B1804,inv!$T$1:$T$1200,$A1804,inv!$U$1:$U$1200,'DIAS DE INVENTARIO TAT'!J$1)</f>
        <v>0</v>
      </c>
      <c r="K1804">
        <f>+SUMIFS(inv!$D$1:$D$1200,inv!$A$1:$A$1200,$B1804,inv!$T$1:$T$1200,$A1804,inv!$U$1:$U$1200,'DIAS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+SUMIFS(inv!$D$1:$D$1200,inv!$A$1:$A$1200,$B1805,inv!$T$1:$T$1200,$A1805,inv!$U$1:$U$1200,'DIAS DE INVENTARIO TAT'!E$1)</f>
        <v>0</v>
      </c>
      <c r="F1805">
        <f>+SUMIFS(inv!$D$1:$D$1200,inv!$A$1:$A$1200,$B1805,inv!$T$1:$T$1200,$A1805,inv!$U$1:$U$1200,'DIAS DE INVENTARIO TAT'!F$1)</f>
        <v>0</v>
      </c>
      <c r="G1805">
        <f>+SUMIFS(inv!$D$1:$D$1200,inv!$A$1:$A$1200,$B1805,inv!$T$1:$T$1200,$A1805,inv!$U$1:$U$1200,'DIAS DE INVENTARIO TAT'!G$1)</f>
        <v>0</v>
      </c>
      <c r="H1805">
        <f>+SUMIFS(inv!$D$1:$D$1200,inv!$A$1:$A$1200,$B1805,inv!$T$1:$T$1200,$A1805,inv!$U$1:$U$1200,'DIAS DE INVENTARIO TAT'!H$1)</f>
        <v>0</v>
      </c>
      <c r="I1805">
        <f>+SUMIFS(inv!$D$1:$D$1200,inv!$A$1:$A$1200,$B1805,inv!$T$1:$T$1200,$A1805,inv!$U$1:$U$1200,'DIAS DE INVENTARIO TAT'!I$1)</f>
        <v>0</v>
      </c>
      <c r="J1805">
        <f>+SUMIFS(inv!$D$1:$D$1200,inv!$A$1:$A$1200,$B1805,inv!$T$1:$T$1200,$A1805,inv!$U$1:$U$1200,'DIAS DE INVENTARIO TAT'!J$1)</f>
        <v>0</v>
      </c>
      <c r="K1805">
        <f>+SUMIFS(inv!$D$1:$D$1200,inv!$A$1:$A$1200,$B1805,inv!$T$1:$T$1200,$A1805,inv!$U$1:$U$1200,'DIAS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+SUMIFS(inv!$D$1:$D$1200,inv!$A$1:$A$1200,$B1806,inv!$T$1:$T$1200,$A1806,inv!$U$1:$U$1200,'DIAS DE INVENTARIO TAT'!E$1)</f>
        <v>0</v>
      </c>
      <c r="F1806">
        <f>+SUMIFS(inv!$D$1:$D$1200,inv!$A$1:$A$1200,$B1806,inv!$T$1:$T$1200,$A1806,inv!$U$1:$U$1200,'DIAS DE INVENTARIO TAT'!F$1)</f>
        <v>0</v>
      </c>
      <c r="G1806">
        <f>+SUMIFS(inv!$D$1:$D$1200,inv!$A$1:$A$1200,$B1806,inv!$T$1:$T$1200,$A1806,inv!$U$1:$U$1200,'DIAS DE INVENTARIO TAT'!G$1)</f>
        <v>0</v>
      </c>
      <c r="H1806">
        <f>+SUMIFS(inv!$D$1:$D$1200,inv!$A$1:$A$1200,$B1806,inv!$T$1:$T$1200,$A1806,inv!$U$1:$U$1200,'DIAS DE INVENTARIO TAT'!H$1)</f>
        <v>0</v>
      </c>
      <c r="I1806">
        <f>+SUMIFS(inv!$D$1:$D$1200,inv!$A$1:$A$1200,$B1806,inv!$T$1:$T$1200,$A1806,inv!$U$1:$U$1200,'DIAS DE INVENTARIO TAT'!I$1)</f>
        <v>0</v>
      </c>
      <c r="J1806">
        <f>+SUMIFS(inv!$D$1:$D$1200,inv!$A$1:$A$1200,$B1806,inv!$T$1:$T$1200,$A1806,inv!$U$1:$U$1200,'DIAS DE INVENTARIO TAT'!J$1)</f>
        <v>0</v>
      </c>
      <c r="K1806">
        <f>+SUMIFS(inv!$D$1:$D$1200,inv!$A$1:$A$1200,$B1806,inv!$T$1:$T$1200,$A1806,inv!$U$1:$U$1200,'DIAS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+SUMIFS(inv!$D$1:$D$1200,inv!$A$1:$A$1200,$B1807,inv!$T$1:$T$1200,$A1807,inv!$U$1:$U$1200,'DIAS DE INVENTARIO TAT'!E$1)</f>
        <v>0</v>
      </c>
      <c r="F1807">
        <f>+SUMIFS(inv!$D$1:$D$1200,inv!$A$1:$A$1200,$B1807,inv!$T$1:$T$1200,$A1807,inv!$U$1:$U$1200,'DIAS DE INVENTARIO TAT'!F$1)</f>
        <v>0</v>
      </c>
      <c r="G1807">
        <f>+SUMIFS(inv!$D$1:$D$1200,inv!$A$1:$A$1200,$B1807,inv!$T$1:$T$1200,$A1807,inv!$U$1:$U$1200,'DIAS DE INVENTARIO TAT'!G$1)</f>
        <v>0</v>
      </c>
      <c r="H1807">
        <f>+SUMIFS(inv!$D$1:$D$1200,inv!$A$1:$A$1200,$B1807,inv!$T$1:$T$1200,$A1807,inv!$U$1:$U$1200,'DIAS DE INVENTARIO TAT'!H$1)</f>
        <v>0</v>
      </c>
      <c r="I1807">
        <f>+SUMIFS(inv!$D$1:$D$1200,inv!$A$1:$A$1200,$B1807,inv!$T$1:$T$1200,$A1807,inv!$U$1:$U$1200,'DIAS DE INVENTARIO TAT'!I$1)</f>
        <v>0</v>
      </c>
      <c r="J1807">
        <f>+SUMIFS(inv!$D$1:$D$1200,inv!$A$1:$A$1200,$B1807,inv!$T$1:$T$1200,$A1807,inv!$U$1:$U$1200,'DIAS DE INVENTARIO TAT'!J$1)</f>
        <v>0</v>
      </c>
      <c r="K1807">
        <f>+SUMIFS(inv!$D$1:$D$1200,inv!$A$1:$A$1200,$B1807,inv!$T$1:$T$1200,$A1807,inv!$U$1:$U$1200,'DIAS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+SUMIFS(inv!$D$1:$D$1200,inv!$A$1:$A$1200,$B1808,inv!$T$1:$T$1200,$A1808,inv!$U$1:$U$1200,'DIAS DE INVENTARIO TAT'!E$1)</f>
        <v>0</v>
      </c>
      <c r="F1808">
        <f>+SUMIFS(inv!$D$1:$D$1200,inv!$A$1:$A$1200,$B1808,inv!$T$1:$T$1200,$A1808,inv!$U$1:$U$1200,'DIAS DE INVENTARIO TAT'!F$1)</f>
        <v>0</v>
      </c>
      <c r="G1808">
        <f>+SUMIFS(inv!$D$1:$D$1200,inv!$A$1:$A$1200,$B1808,inv!$T$1:$T$1200,$A1808,inv!$U$1:$U$1200,'DIAS DE INVENTARIO TAT'!G$1)</f>
        <v>0</v>
      </c>
      <c r="H1808">
        <f>+SUMIFS(inv!$D$1:$D$1200,inv!$A$1:$A$1200,$B1808,inv!$T$1:$T$1200,$A1808,inv!$U$1:$U$1200,'DIAS DE INVENTARIO TAT'!H$1)</f>
        <v>0</v>
      </c>
      <c r="I1808">
        <f>+SUMIFS(inv!$D$1:$D$1200,inv!$A$1:$A$1200,$B1808,inv!$T$1:$T$1200,$A1808,inv!$U$1:$U$1200,'DIAS DE INVENTARIO TAT'!I$1)</f>
        <v>0</v>
      </c>
      <c r="J1808">
        <f>+SUMIFS(inv!$D$1:$D$1200,inv!$A$1:$A$1200,$B1808,inv!$T$1:$T$1200,$A1808,inv!$U$1:$U$1200,'DIAS DE INVENTARIO TAT'!J$1)</f>
        <v>0</v>
      </c>
      <c r="K1808">
        <f>+SUMIFS(inv!$D$1:$D$1200,inv!$A$1:$A$1200,$B1808,inv!$T$1:$T$1200,$A1808,inv!$U$1:$U$1200,'DIAS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+SUMIFS(inv!$D$1:$D$1200,inv!$A$1:$A$1200,$B1809,inv!$T$1:$T$1200,$A1809,inv!$U$1:$U$1200,'DIAS DE INVENTARIO TAT'!E$1)</f>
        <v>0</v>
      </c>
      <c r="F1809">
        <f>+SUMIFS(inv!$D$1:$D$1200,inv!$A$1:$A$1200,$B1809,inv!$T$1:$T$1200,$A1809,inv!$U$1:$U$1200,'DIAS DE INVENTARIO TAT'!F$1)</f>
        <v>0</v>
      </c>
      <c r="G1809">
        <f>+SUMIFS(inv!$D$1:$D$1200,inv!$A$1:$A$1200,$B1809,inv!$T$1:$T$1200,$A1809,inv!$U$1:$U$1200,'DIAS DE INVENTARIO TAT'!G$1)</f>
        <v>0</v>
      </c>
      <c r="H1809">
        <f>+SUMIFS(inv!$D$1:$D$1200,inv!$A$1:$A$1200,$B1809,inv!$T$1:$T$1200,$A1809,inv!$U$1:$U$1200,'DIAS DE INVENTARIO TAT'!H$1)</f>
        <v>0</v>
      </c>
      <c r="I1809">
        <f>+SUMIFS(inv!$D$1:$D$1200,inv!$A$1:$A$1200,$B1809,inv!$T$1:$T$1200,$A1809,inv!$U$1:$U$1200,'DIAS DE INVENTARIO TAT'!I$1)</f>
        <v>0</v>
      </c>
      <c r="J1809">
        <f>+SUMIFS(inv!$D$1:$D$1200,inv!$A$1:$A$1200,$B1809,inv!$T$1:$T$1200,$A1809,inv!$U$1:$U$1200,'DIAS DE INVENTARIO TAT'!J$1)</f>
        <v>0</v>
      </c>
      <c r="K1809">
        <f>+SUMIFS(inv!$D$1:$D$1200,inv!$A$1:$A$1200,$B1809,inv!$T$1:$T$1200,$A1809,inv!$U$1:$U$1200,'DIAS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+SUMIFS(inv!$D$1:$D$1200,inv!$A$1:$A$1200,$B1810,inv!$T$1:$T$1200,$A1810,inv!$U$1:$U$1200,'DIAS DE INVENTARIO TAT'!E$1)</f>
        <v>0</v>
      </c>
      <c r="F1810">
        <f>+SUMIFS(inv!$D$1:$D$1200,inv!$A$1:$A$1200,$B1810,inv!$T$1:$T$1200,$A1810,inv!$U$1:$U$1200,'DIAS DE INVENTARIO TAT'!F$1)</f>
        <v>0</v>
      </c>
      <c r="G1810">
        <f>+SUMIFS(inv!$D$1:$D$1200,inv!$A$1:$A$1200,$B1810,inv!$T$1:$T$1200,$A1810,inv!$U$1:$U$1200,'DIAS DE INVENTARIO TAT'!G$1)</f>
        <v>0</v>
      </c>
      <c r="H1810">
        <f>+SUMIFS(inv!$D$1:$D$1200,inv!$A$1:$A$1200,$B1810,inv!$T$1:$T$1200,$A1810,inv!$U$1:$U$1200,'DIAS DE INVENTARIO TAT'!H$1)</f>
        <v>0</v>
      </c>
      <c r="I1810">
        <f>+SUMIFS(inv!$D$1:$D$1200,inv!$A$1:$A$1200,$B1810,inv!$T$1:$T$1200,$A1810,inv!$U$1:$U$1200,'DIAS DE INVENTARIO TAT'!I$1)</f>
        <v>0</v>
      </c>
      <c r="J1810">
        <f>+SUMIFS(inv!$D$1:$D$1200,inv!$A$1:$A$1200,$B1810,inv!$T$1:$T$1200,$A1810,inv!$U$1:$U$1200,'DIAS DE INVENTARIO TAT'!J$1)</f>
        <v>0</v>
      </c>
      <c r="K1810">
        <f>+SUMIFS(inv!$D$1:$D$1200,inv!$A$1:$A$1200,$B1810,inv!$T$1:$T$1200,$A1810,inv!$U$1:$U$1200,'DIAS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+SUMIFS(inv!$D$1:$D$1200,inv!$A$1:$A$1200,$B1811,inv!$T$1:$T$1200,$A1811,inv!$U$1:$U$1200,'DIAS DE INVENTARIO TAT'!E$1)</f>
        <v>0</v>
      </c>
      <c r="F1811">
        <f>+SUMIFS(inv!$D$1:$D$1200,inv!$A$1:$A$1200,$B1811,inv!$T$1:$T$1200,$A1811,inv!$U$1:$U$1200,'DIAS DE INVENTARIO TAT'!F$1)</f>
        <v>0</v>
      </c>
      <c r="G1811">
        <f>+SUMIFS(inv!$D$1:$D$1200,inv!$A$1:$A$1200,$B1811,inv!$T$1:$T$1200,$A1811,inv!$U$1:$U$1200,'DIAS DE INVENTARIO TAT'!G$1)</f>
        <v>0</v>
      </c>
      <c r="H1811">
        <f>+SUMIFS(inv!$D$1:$D$1200,inv!$A$1:$A$1200,$B1811,inv!$T$1:$T$1200,$A1811,inv!$U$1:$U$1200,'DIAS DE INVENTARIO TAT'!H$1)</f>
        <v>0</v>
      </c>
      <c r="I1811">
        <f>+SUMIFS(inv!$D$1:$D$1200,inv!$A$1:$A$1200,$B1811,inv!$T$1:$T$1200,$A1811,inv!$U$1:$U$1200,'DIAS DE INVENTARIO TAT'!I$1)</f>
        <v>0</v>
      </c>
      <c r="J1811">
        <f>+SUMIFS(inv!$D$1:$D$1200,inv!$A$1:$A$1200,$B1811,inv!$T$1:$T$1200,$A1811,inv!$U$1:$U$1200,'DIAS DE INVENTARIO TAT'!J$1)</f>
        <v>0</v>
      </c>
      <c r="K1811">
        <f>+SUMIFS(inv!$D$1:$D$1200,inv!$A$1:$A$1200,$B1811,inv!$T$1:$T$1200,$A1811,inv!$U$1:$U$1200,'DIAS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+SUMIFS(inv!$D$1:$D$1200,inv!$A$1:$A$1200,$B1812,inv!$T$1:$T$1200,$A1812,inv!$U$1:$U$1200,'DIAS DE INVENTARIO TAT'!E$1)</f>
        <v>0</v>
      </c>
      <c r="F1812">
        <f>+SUMIFS(inv!$D$1:$D$1200,inv!$A$1:$A$1200,$B1812,inv!$T$1:$T$1200,$A1812,inv!$U$1:$U$1200,'DIAS DE INVENTARIO TAT'!F$1)</f>
        <v>0</v>
      </c>
      <c r="G1812">
        <f>+SUMIFS(inv!$D$1:$D$1200,inv!$A$1:$A$1200,$B1812,inv!$T$1:$T$1200,$A1812,inv!$U$1:$U$1200,'DIAS DE INVENTARIO TAT'!G$1)</f>
        <v>0</v>
      </c>
      <c r="H1812">
        <f>+SUMIFS(inv!$D$1:$D$1200,inv!$A$1:$A$1200,$B1812,inv!$T$1:$T$1200,$A1812,inv!$U$1:$U$1200,'DIAS DE INVENTARIO TAT'!H$1)</f>
        <v>0</v>
      </c>
      <c r="I1812">
        <f>+SUMIFS(inv!$D$1:$D$1200,inv!$A$1:$A$1200,$B1812,inv!$T$1:$T$1200,$A1812,inv!$U$1:$U$1200,'DIAS DE INVENTARIO TAT'!I$1)</f>
        <v>0</v>
      </c>
      <c r="J1812">
        <f>+SUMIFS(inv!$D$1:$D$1200,inv!$A$1:$A$1200,$B1812,inv!$T$1:$T$1200,$A1812,inv!$U$1:$U$1200,'DIAS DE INVENTARIO TAT'!J$1)</f>
        <v>0</v>
      </c>
      <c r="K1812">
        <f>+SUMIFS(inv!$D$1:$D$1200,inv!$A$1:$A$1200,$B1812,inv!$T$1:$T$1200,$A1812,inv!$U$1:$U$1200,'DIAS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+SUMIFS(inv!$D$1:$D$1200,inv!$A$1:$A$1200,$B1813,inv!$T$1:$T$1200,$A1813,inv!$U$1:$U$1200,'DIAS DE INVENTARIO TAT'!E$1)</f>
        <v>0</v>
      </c>
      <c r="F1813">
        <f>+SUMIFS(inv!$D$1:$D$1200,inv!$A$1:$A$1200,$B1813,inv!$T$1:$T$1200,$A1813,inv!$U$1:$U$1200,'DIAS DE INVENTARIO TAT'!F$1)</f>
        <v>0</v>
      </c>
      <c r="G1813">
        <f>+SUMIFS(inv!$D$1:$D$1200,inv!$A$1:$A$1200,$B1813,inv!$T$1:$T$1200,$A1813,inv!$U$1:$U$1200,'DIAS DE INVENTARIO TAT'!G$1)</f>
        <v>0</v>
      </c>
      <c r="H1813">
        <f>+SUMIFS(inv!$D$1:$D$1200,inv!$A$1:$A$1200,$B1813,inv!$T$1:$T$1200,$A1813,inv!$U$1:$U$1200,'DIAS DE INVENTARIO TAT'!H$1)</f>
        <v>0</v>
      </c>
      <c r="I1813">
        <f>+SUMIFS(inv!$D$1:$D$1200,inv!$A$1:$A$1200,$B1813,inv!$T$1:$T$1200,$A1813,inv!$U$1:$U$1200,'DIAS DE INVENTARIO TAT'!I$1)</f>
        <v>0</v>
      </c>
      <c r="J1813">
        <f>+SUMIFS(inv!$D$1:$D$1200,inv!$A$1:$A$1200,$B1813,inv!$T$1:$T$1200,$A1813,inv!$U$1:$U$1200,'DIAS DE INVENTARIO TAT'!J$1)</f>
        <v>0</v>
      </c>
      <c r="K1813">
        <f>+SUMIFS(inv!$D$1:$D$1200,inv!$A$1:$A$1200,$B1813,inv!$T$1:$T$1200,$A1813,inv!$U$1:$U$1200,'DIAS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+SUMIFS(inv!$D$1:$D$1200,inv!$A$1:$A$1200,$B1814,inv!$T$1:$T$1200,$A1814,inv!$U$1:$U$1200,'DIAS DE INVENTARIO TAT'!E$1)</f>
        <v>0</v>
      </c>
      <c r="F1814">
        <f>+SUMIFS(inv!$D$1:$D$1200,inv!$A$1:$A$1200,$B1814,inv!$T$1:$T$1200,$A1814,inv!$U$1:$U$1200,'DIAS DE INVENTARIO TAT'!F$1)</f>
        <v>0</v>
      </c>
      <c r="G1814">
        <f>+SUMIFS(inv!$D$1:$D$1200,inv!$A$1:$A$1200,$B1814,inv!$T$1:$T$1200,$A1814,inv!$U$1:$U$1200,'DIAS DE INVENTARIO TAT'!G$1)</f>
        <v>0</v>
      </c>
      <c r="H1814">
        <f>+SUMIFS(inv!$D$1:$D$1200,inv!$A$1:$A$1200,$B1814,inv!$T$1:$T$1200,$A1814,inv!$U$1:$U$1200,'DIAS DE INVENTARIO TAT'!H$1)</f>
        <v>0</v>
      </c>
      <c r="I1814">
        <f>+SUMIFS(inv!$D$1:$D$1200,inv!$A$1:$A$1200,$B1814,inv!$T$1:$T$1200,$A1814,inv!$U$1:$U$1200,'DIAS DE INVENTARIO TAT'!I$1)</f>
        <v>0</v>
      </c>
      <c r="J1814">
        <f>+SUMIFS(inv!$D$1:$D$1200,inv!$A$1:$A$1200,$B1814,inv!$T$1:$T$1200,$A1814,inv!$U$1:$U$1200,'DIAS DE INVENTARIO TAT'!J$1)</f>
        <v>0</v>
      </c>
      <c r="K1814">
        <f>+SUMIFS(inv!$D$1:$D$1200,inv!$A$1:$A$1200,$B1814,inv!$T$1:$T$1200,$A1814,inv!$U$1:$U$1200,'DIAS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+SUMIFS(inv!$D$1:$D$1200,inv!$A$1:$A$1200,$B1815,inv!$T$1:$T$1200,$A1815,inv!$U$1:$U$1200,'DIAS DE INVENTARIO TAT'!E$1)</f>
        <v>0</v>
      </c>
      <c r="F1815">
        <f>+SUMIFS(inv!$D$1:$D$1200,inv!$A$1:$A$1200,$B1815,inv!$T$1:$T$1200,$A1815,inv!$U$1:$U$1200,'DIAS DE INVENTARIO TAT'!F$1)</f>
        <v>0</v>
      </c>
      <c r="G1815">
        <f>+SUMIFS(inv!$D$1:$D$1200,inv!$A$1:$A$1200,$B1815,inv!$T$1:$T$1200,$A1815,inv!$U$1:$U$1200,'DIAS DE INVENTARIO TAT'!G$1)</f>
        <v>0</v>
      </c>
      <c r="H1815">
        <f>+SUMIFS(inv!$D$1:$D$1200,inv!$A$1:$A$1200,$B1815,inv!$T$1:$T$1200,$A1815,inv!$U$1:$U$1200,'DIAS DE INVENTARIO TAT'!H$1)</f>
        <v>0</v>
      </c>
      <c r="I1815">
        <f>+SUMIFS(inv!$D$1:$D$1200,inv!$A$1:$A$1200,$B1815,inv!$T$1:$T$1200,$A1815,inv!$U$1:$U$1200,'DIAS DE INVENTARIO TAT'!I$1)</f>
        <v>0</v>
      </c>
      <c r="J1815">
        <f>+SUMIFS(inv!$D$1:$D$1200,inv!$A$1:$A$1200,$B1815,inv!$T$1:$T$1200,$A1815,inv!$U$1:$U$1200,'DIAS DE INVENTARIO TAT'!J$1)</f>
        <v>0</v>
      </c>
      <c r="K1815">
        <f>+SUMIFS(inv!$D$1:$D$1200,inv!$A$1:$A$1200,$B1815,inv!$T$1:$T$1200,$A1815,inv!$U$1:$U$1200,'DIAS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+SUMIFS(inv!$D$1:$D$1200,inv!$A$1:$A$1200,$B1816,inv!$T$1:$T$1200,$A1816,inv!$U$1:$U$1200,'DIAS DE INVENTARIO TAT'!E$1)</f>
        <v>0</v>
      </c>
      <c r="F1816">
        <f>+SUMIFS(inv!$D$1:$D$1200,inv!$A$1:$A$1200,$B1816,inv!$T$1:$T$1200,$A1816,inv!$U$1:$U$1200,'DIAS DE INVENTARIO TAT'!F$1)</f>
        <v>0</v>
      </c>
      <c r="G1816">
        <f>+SUMIFS(inv!$D$1:$D$1200,inv!$A$1:$A$1200,$B1816,inv!$T$1:$T$1200,$A1816,inv!$U$1:$U$1200,'DIAS DE INVENTARIO TAT'!G$1)</f>
        <v>0</v>
      </c>
      <c r="H1816">
        <f>+SUMIFS(inv!$D$1:$D$1200,inv!$A$1:$A$1200,$B1816,inv!$T$1:$T$1200,$A1816,inv!$U$1:$U$1200,'DIAS DE INVENTARIO TAT'!H$1)</f>
        <v>0</v>
      </c>
      <c r="I1816">
        <f>+SUMIFS(inv!$D$1:$D$1200,inv!$A$1:$A$1200,$B1816,inv!$T$1:$T$1200,$A1816,inv!$U$1:$U$1200,'DIAS DE INVENTARIO TAT'!I$1)</f>
        <v>0</v>
      </c>
      <c r="J1816">
        <f>+SUMIFS(inv!$D$1:$D$1200,inv!$A$1:$A$1200,$B1816,inv!$T$1:$T$1200,$A1816,inv!$U$1:$U$1200,'DIAS DE INVENTARIO TAT'!J$1)</f>
        <v>0</v>
      </c>
      <c r="K1816">
        <f>+SUMIFS(inv!$D$1:$D$1200,inv!$A$1:$A$1200,$B1816,inv!$T$1:$T$1200,$A1816,inv!$U$1:$U$1200,'DIAS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+SUMIFS(inv!$D$1:$D$1200,inv!$A$1:$A$1200,$B1817,inv!$T$1:$T$1200,$A1817,inv!$U$1:$U$1200,'DIAS DE INVENTARIO TAT'!E$1)</f>
        <v>0</v>
      </c>
      <c r="F1817">
        <f>+SUMIFS(inv!$D$1:$D$1200,inv!$A$1:$A$1200,$B1817,inv!$T$1:$T$1200,$A1817,inv!$U$1:$U$1200,'DIAS DE INVENTARIO TAT'!F$1)</f>
        <v>0</v>
      </c>
      <c r="G1817">
        <f>+SUMIFS(inv!$D$1:$D$1200,inv!$A$1:$A$1200,$B1817,inv!$T$1:$T$1200,$A1817,inv!$U$1:$U$1200,'DIAS DE INVENTARIO TAT'!G$1)</f>
        <v>0</v>
      </c>
      <c r="H1817">
        <f>+SUMIFS(inv!$D$1:$D$1200,inv!$A$1:$A$1200,$B1817,inv!$T$1:$T$1200,$A1817,inv!$U$1:$U$1200,'DIAS DE INVENTARIO TAT'!H$1)</f>
        <v>0</v>
      </c>
      <c r="I1817">
        <f>+SUMIFS(inv!$D$1:$D$1200,inv!$A$1:$A$1200,$B1817,inv!$T$1:$T$1200,$A1817,inv!$U$1:$U$1200,'DIAS DE INVENTARIO TAT'!I$1)</f>
        <v>0</v>
      </c>
      <c r="J1817">
        <f>+SUMIFS(inv!$D$1:$D$1200,inv!$A$1:$A$1200,$B1817,inv!$T$1:$T$1200,$A1817,inv!$U$1:$U$1200,'DIAS DE INVENTARIO TAT'!J$1)</f>
        <v>0</v>
      </c>
      <c r="K1817">
        <f>+SUMIFS(inv!$D$1:$D$1200,inv!$A$1:$A$1200,$B1817,inv!$T$1:$T$1200,$A1817,inv!$U$1:$U$1200,'DIAS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+SUMIFS(inv!$D$1:$D$1200,inv!$A$1:$A$1200,$B1818,inv!$T$1:$T$1200,$A1818,inv!$U$1:$U$1200,'DIAS DE INVENTARIO TAT'!E$1)</f>
        <v>0</v>
      </c>
      <c r="F1818">
        <f>+SUMIFS(inv!$D$1:$D$1200,inv!$A$1:$A$1200,$B1818,inv!$T$1:$T$1200,$A1818,inv!$U$1:$U$1200,'DIAS DE INVENTARIO TAT'!F$1)</f>
        <v>0</v>
      </c>
      <c r="G1818">
        <f>+SUMIFS(inv!$D$1:$D$1200,inv!$A$1:$A$1200,$B1818,inv!$T$1:$T$1200,$A1818,inv!$U$1:$U$1200,'DIAS DE INVENTARIO TAT'!G$1)</f>
        <v>0</v>
      </c>
      <c r="H1818">
        <f>+SUMIFS(inv!$D$1:$D$1200,inv!$A$1:$A$1200,$B1818,inv!$T$1:$T$1200,$A1818,inv!$U$1:$U$1200,'DIAS DE INVENTARIO TAT'!H$1)</f>
        <v>0</v>
      </c>
      <c r="I1818">
        <f>+SUMIFS(inv!$D$1:$D$1200,inv!$A$1:$A$1200,$B1818,inv!$T$1:$T$1200,$A1818,inv!$U$1:$U$1200,'DIAS DE INVENTARIO TAT'!I$1)</f>
        <v>0</v>
      </c>
      <c r="J1818">
        <f>+SUMIFS(inv!$D$1:$D$1200,inv!$A$1:$A$1200,$B1818,inv!$T$1:$T$1200,$A1818,inv!$U$1:$U$1200,'DIAS DE INVENTARIO TAT'!J$1)</f>
        <v>0</v>
      </c>
      <c r="K1818">
        <f>+SUMIFS(inv!$D$1:$D$1200,inv!$A$1:$A$1200,$B1818,inv!$T$1:$T$1200,$A1818,inv!$U$1:$U$1200,'DIAS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+SUMIFS(inv!$D$1:$D$1200,inv!$A$1:$A$1200,$B1819,inv!$T$1:$T$1200,$A1819,inv!$U$1:$U$1200,'DIAS DE INVENTARIO TAT'!E$1)</f>
        <v>0</v>
      </c>
      <c r="F1819">
        <f>+SUMIFS(inv!$D$1:$D$1200,inv!$A$1:$A$1200,$B1819,inv!$T$1:$T$1200,$A1819,inv!$U$1:$U$1200,'DIAS DE INVENTARIO TAT'!F$1)</f>
        <v>0</v>
      </c>
      <c r="G1819">
        <f>+SUMIFS(inv!$D$1:$D$1200,inv!$A$1:$A$1200,$B1819,inv!$T$1:$T$1200,$A1819,inv!$U$1:$U$1200,'DIAS DE INVENTARIO TAT'!G$1)</f>
        <v>0</v>
      </c>
      <c r="H1819">
        <f>+SUMIFS(inv!$D$1:$D$1200,inv!$A$1:$A$1200,$B1819,inv!$T$1:$T$1200,$A1819,inv!$U$1:$U$1200,'DIAS DE INVENTARIO TAT'!H$1)</f>
        <v>0</v>
      </c>
      <c r="I1819">
        <f>+SUMIFS(inv!$D$1:$D$1200,inv!$A$1:$A$1200,$B1819,inv!$T$1:$T$1200,$A1819,inv!$U$1:$U$1200,'DIAS DE INVENTARIO TAT'!I$1)</f>
        <v>0</v>
      </c>
      <c r="J1819">
        <f>+SUMIFS(inv!$D$1:$D$1200,inv!$A$1:$A$1200,$B1819,inv!$T$1:$T$1200,$A1819,inv!$U$1:$U$1200,'DIAS DE INVENTARIO TAT'!J$1)</f>
        <v>0</v>
      </c>
      <c r="K1819">
        <f>+SUMIFS(inv!$D$1:$D$1200,inv!$A$1:$A$1200,$B1819,inv!$T$1:$T$1200,$A1819,inv!$U$1:$U$1200,'DIAS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+SUMIFS(inv!$D$1:$D$1200,inv!$A$1:$A$1200,$B1820,inv!$T$1:$T$1200,$A1820,inv!$U$1:$U$1200,'DIAS DE INVENTARIO TAT'!E$1)</f>
        <v>0</v>
      </c>
      <c r="F1820">
        <f>+SUMIFS(inv!$D$1:$D$1200,inv!$A$1:$A$1200,$B1820,inv!$T$1:$T$1200,$A1820,inv!$U$1:$U$1200,'DIAS DE INVENTARIO TAT'!F$1)</f>
        <v>0</v>
      </c>
      <c r="G1820">
        <f>+SUMIFS(inv!$D$1:$D$1200,inv!$A$1:$A$1200,$B1820,inv!$T$1:$T$1200,$A1820,inv!$U$1:$U$1200,'DIAS DE INVENTARIO TAT'!G$1)</f>
        <v>0</v>
      </c>
      <c r="H1820">
        <f>+SUMIFS(inv!$D$1:$D$1200,inv!$A$1:$A$1200,$B1820,inv!$T$1:$T$1200,$A1820,inv!$U$1:$U$1200,'DIAS DE INVENTARIO TAT'!H$1)</f>
        <v>0</v>
      </c>
      <c r="I1820">
        <f>+SUMIFS(inv!$D$1:$D$1200,inv!$A$1:$A$1200,$B1820,inv!$T$1:$T$1200,$A1820,inv!$U$1:$U$1200,'DIAS DE INVENTARIO TAT'!I$1)</f>
        <v>0</v>
      </c>
      <c r="J1820">
        <f>+SUMIFS(inv!$D$1:$D$1200,inv!$A$1:$A$1200,$B1820,inv!$T$1:$T$1200,$A1820,inv!$U$1:$U$1200,'DIAS DE INVENTARIO TAT'!J$1)</f>
        <v>0</v>
      </c>
      <c r="K1820">
        <f>+SUMIFS(inv!$D$1:$D$1200,inv!$A$1:$A$1200,$B1820,inv!$T$1:$T$1200,$A1820,inv!$U$1:$U$1200,'DIAS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+SUMIFS(inv!$D$1:$D$1200,inv!$A$1:$A$1200,$B1821,inv!$T$1:$T$1200,$A1821,inv!$U$1:$U$1200,'DIAS DE INVENTARIO TAT'!E$1)</f>
        <v>0</v>
      </c>
      <c r="F1821">
        <f>+SUMIFS(inv!$D$1:$D$1200,inv!$A$1:$A$1200,$B1821,inv!$T$1:$T$1200,$A1821,inv!$U$1:$U$1200,'DIAS DE INVENTARIO TAT'!F$1)</f>
        <v>0</v>
      </c>
      <c r="G1821">
        <f>+SUMIFS(inv!$D$1:$D$1200,inv!$A$1:$A$1200,$B1821,inv!$T$1:$T$1200,$A1821,inv!$U$1:$U$1200,'DIAS DE INVENTARIO TAT'!G$1)</f>
        <v>0</v>
      </c>
      <c r="H1821">
        <f>+SUMIFS(inv!$D$1:$D$1200,inv!$A$1:$A$1200,$B1821,inv!$T$1:$T$1200,$A1821,inv!$U$1:$U$1200,'DIAS DE INVENTARIO TAT'!H$1)</f>
        <v>0</v>
      </c>
      <c r="I1821">
        <f>+SUMIFS(inv!$D$1:$D$1200,inv!$A$1:$A$1200,$B1821,inv!$T$1:$T$1200,$A1821,inv!$U$1:$U$1200,'DIAS DE INVENTARIO TAT'!I$1)</f>
        <v>0</v>
      </c>
      <c r="J1821">
        <f>+SUMIFS(inv!$D$1:$D$1200,inv!$A$1:$A$1200,$B1821,inv!$T$1:$T$1200,$A1821,inv!$U$1:$U$1200,'DIAS DE INVENTARIO TAT'!J$1)</f>
        <v>0</v>
      </c>
      <c r="K1821">
        <f>+SUMIFS(inv!$D$1:$D$1200,inv!$A$1:$A$1200,$B1821,inv!$T$1:$T$1200,$A1821,inv!$U$1:$U$1200,'DIAS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+SUMIFS(inv!$D$1:$D$1200,inv!$A$1:$A$1200,$B1822,inv!$T$1:$T$1200,$A1822,inv!$U$1:$U$1200,'DIAS DE INVENTARIO TAT'!E$1)</f>
        <v>0</v>
      </c>
      <c r="F1822">
        <f>+SUMIFS(inv!$D$1:$D$1200,inv!$A$1:$A$1200,$B1822,inv!$T$1:$T$1200,$A1822,inv!$U$1:$U$1200,'DIAS DE INVENTARIO TAT'!F$1)</f>
        <v>0</v>
      </c>
      <c r="G1822">
        <f>+SUMIFS(inv!$D$1:$D$1200,inv!$A$1:$A$1200,$B1822,inv!$T$1:$T$1200,$A1822,inv!$U$1:$U$1200,'DIAS DE INVENTARIO TAT'!G$1)</f>
        <v>0</v>
      </c>
      <c r="H1822">
        <f>+SUMIFS(inv!$D$1:$D$1200,inv!$A$1:$A$1200,$B1822,inv!$T$1:$T$1200,$A1822,inv!$U$1:$U$1200,'DIAS DE INVENTARIO TAT'!H$1)</f>
        <v>0</v>
      </c>
      <c r="I1822">
        <f>+SUMIFS(inv!$D$1:$D$1200,inv!$A$1:$A$1200,$B1822,inv!$T$1:$T$1200,$A1822,inv!$U$1:$U$1200,'DIAS DE INVENTARIO TAT'!I$1)</f>
        <v>0</v>
      </c>
      <c r="J1822">
        <f>+SUMIFS(inv!$D$1:$D$1200,inv!$A$1:$A$1200,$B1822,inv!$T$1:$T$1200,$A1822,inv!$U$1:$U$1200,'DIAS DE INVENTARIO TAT'!J$1)</f>
        <v>0</v>
      </c>
      <c r="K1822">
        <f>+SUMIFS(inv!$D$1:$D$1200,inv!$A$1:$A$1200,$B1822,inv!$T$1:$T$1200,$A1822,inv!$U$1:$U$1200,'DIAS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+SUMIFS(inv!$D$1:$D$1200,inv!$A$1:$A$1200,$B1823,inv!$T$1:$T$1200,$A1823,inv!$U$1:$U$1200,'DIAS DE INVENTARIO TAT'!E$1)</f>
        <v>0</v>
      </c>
      <c r="F1823">
        <f>+SUMIFS(inv!$D$1:$D$1200,inv!$A$1:$A$1200,$B1823,inv!$T$1:$T$1200,$A1823,inv!$U$1:$U$1200,'DIAS DE INVENTARIO TAT'!F$1)</f>
        <v>0</v>
      </c>
      <c r="G1823">
        <f>+SUMIFS(inv!$D$1:$D$1200,inv!$A$1:$A$1200,$B1823,inv!$T$1:$T$1200,$A1823,inv!$U$1:$U$1200,'DIAS DE INVENTARIO TAT'!G$1)</f>
        <v>0</v>
      </c>
      <c r="H1823">
        <f>+SUMIFS(inv!$D$1:$D$1200,inv!$A$1:$A$1200,$B1823,inv!$T$1:$T$1200,$A1823,inv!$U$1:$U$1200,'DIAS DE INVENTARIO TAT'!H$1)</f>
        <v>0</v>
      </c>
      <c r="I1823">
        <f>+SUMIFS(inv!$D$1:$D$1200,inv!$A$1:$A$1200,$B1823,inv!$T$1:$T$1200,$A1823,inv!$U$1:$U$1200,'DIAS DE INVENTARIO TAT'!I$1)</f>
        <v>0</v>
      </c>
      <c r="J1823">
        <f>+SUMIFS(inv!$D$1:$D$1200,inv!$A$1:$A$1200,$B1823,inv!$T$1:$T$1200,$A1823,inv!$U$1:$U$1200,'DIAS DE INVENTARIO TAT'!J$1)</f>
        <v>0</v>
      </c>
      <c r="K1823">
        <f>+SUMIFS(inv!$D$1:$D$1200,inv!$A$1:$A$1200,$B1823,inv!$T$1:$T$1200,$A1823,inv!$U$1:$U$1200,'DIAS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+SUMIFS(inv!$D$1:$D$1200,inv!$A$1:$A$1200,$B1824,inv!$T$1:$T$1200,$A1824,inv!$U$1:$U$1200,'DIAS DE INVENTARIO TAT'!E$1)</f>
        <v>0</v>
      </c>
      <c r="F1824">
        <f>+SUMIFS(inv!$D$1:$D$1200,inv!$A$1:$A$1200,$B1824,inv!$T$1:$T$1200,$A1824,inv!$U$1:$U$1200,'DIAS DE INVENTARIO TAT'!F$1)</f>
        <v>0</v>
      </c>
      <c r="G1824">
        <f>+SUMIFS(inv!$D$1:$D$1200,inv!$A$1:$A$1200,$B1824,inv!$T$1:$T$1200,$A1824,inv!$U$1:$U$1200,'DIAS DE INVENTARIO TAT'!G$1)</f>
        <v>0</v>
      </c>
      <c r="H1824">
        <f>+SUMIFS(inv!$D$1:$D$1200,inv!$A$1:$A$1200,$B1824,inv!$T$1:$T$1200,$A1824,inv!$U$1:$U$1200,'DIAS DE INVENTARIO TAT'!H$1)</f>
        <v>0</v>
      </c>
      <c r="I1824">
        <f>+SUMIFS(inv!$D$1:$D$1200,inv!$A$1:$A$1200,$B1824,inv!$T$1:$T$1200,$A1824,inv!$U$1:$U$1200,'DIAS DE INVENTARIO TAT'!I$1)</f>
        <v>0</v>
      </c>
      <c r="J1824">
        <f>+SUMIFS(inv!$D$1:$D$1200,inv!$A$1:$A$1200,$B1824,inv!$T$1:$T$1200,$A1824,inv!$U$1:$U$1200,'DIAS DE INVENTARIO TAT'!J$1)</f>
        <v>0</v>
      </c>
      <c r="K1824">
        <f>+SUMIFS(inv!$D$1:$D$1200,inv!$A$1:$A$1200,$B1824,inv!$T$1:$T$1200,$A1824,inv!$U$1:$U$1200,'DIAS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+SUMIFS(inv!$D$1:$D$1200,inv!$A$1:$A$1200,$B1825,inv!$T$1:$T$1200,$A1825,inv!$U$1:$U$1200,'DIAS DE INVENTARIO TAT'!E$1)</f>
        <v>0</v>
      </c>
      <c r="F1825">
        <f>+SUMIFS(inv!$D$1:$D$1200,inv!$A$1:$A$1200,$B1825,inv!$T$1:$T$1200,$A1825,inv!$U$1:$U$1200,'DIAS DE INVENTARIO TAT'!F$1)</f>
        <v>0</v>
      </c>
      <c r="G1825">
        <f>+SUMIFS(inv!$D$1:$D$1200,inv!$A$1:$A$1200,$B1825,inv!$T$1:$T$1200,$A1825,inv!$U$1:$U$1200,'DIAS DE INVENTARIO TAT'!G$1)</f>
        <v>0</v>
      </c>
      <c r="H1825">
        <f>+SUMIFS(inv!$D$1:$D$1200,inv!$A$1:$A$1200,$B1825,inv!$T$1:$T$1200,$A1825,inv!$U$1:$U$1200,'DIAS DE INVENTARIO TAT'!H$1)</f>
        <v>0</v>
      </c>
      <c r="I1825">
        <f>+SUMIFS(inv!$D$1:$D$1200,inv!$A$1:$A$1200,$B1825,inv!$T$1:$T$1200,$A1825,inv!$U$1:$U$1200,'DIAS DE INVENTARIO TAT'!I$1)</f>
        <v>0</v>
      </c>
      <c r="J1825">
        <f>+SUMIFS(inv!$D$1:$D$1200,inv!$A$1:$A$1200,$B1825,inv!$T$1:$T$1200,$A1825,inv!$U$1:$U$1200,'DIAS DE INVENTARIO TAT'!J$1)</f>
        <v>0</v>
      </c>
      <c r="K1825">
        <f>+SUMIFS(inv!$D$1:$D$1200,inv!$A$1:$A$1200,$B1825,inv!$T$1:$T$1200,$A1825,inv!$U$1:$U$1200,'DIAS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+SUMIFS(inv!$D$1:$D$1200,inv!$A$1:$A$1200,$B1826,inv!$T$1:$T$1200,$A1826,inv!$U$1:$U$1200,'DIAS DE INVENTARIO TAT'!E$1)</f>
        <v>0</v>
      </c>
      <c r="F1826">
        <f>+SUMIFS(inv!$D$1:$D$1200,inv!$A$1:$A$1200,$B1826,inv!$T$1:$T$1200,$A1826,inv!$U$1:$U$1200,'DIAS DE INVENTARIO TAT'!F$1)</f>
        <v>0</v>
      </c>
      <c r="G1826">
        <f>+SUMIFS(inv!$D$1:$D$1200,inv!$A$1:$A$1200,$B1826,inv!$T$1:$T$1200,$A1826,inv!$U$1:$U$1200,'DIAS DE INVENTARIO TAT'!G$1)</f>
        <v>0</v>
      </c>
      <c r="H1826">
        <f>+SUMIFS(inv!$D$1:$D$1200,inv!$A$1:$A$1200,$B1826,inv!$T$1:$T$1200,$A1826,inv!$U$1:$U$1200,'DIAS DE INVENTARIO TAT'!H$1)</f>
        <v>0</v>
      </c>
      <c r="I1826">
        <f>+SUMIFS(inv!$D$1:$D$1200,inv!$A$1:$A$1200,$B1826,inv!$T$1:$T$1200,$A1826,inv!$U$1:$U$1200,'DIAS DE INVENTARIO TAT'!I$1)</f>
        <v>0</v>
      </c>
      <c r="J1826">
        <f>+SUMIFS(inv!$D$1:$D$1200,inv!$A$1:$A$1200,$B1826,inv!$T$1:$T$1200,$A1826,inv!$U$1:$U$1200,'DIAS DE INVENTARIO TAT'!J$1)</f>
        <v>0</v>
      </c>
      <c r="K1826">
        <f>+SUMIFS(inv!$D$1:$D$1200,inv!$A$1:$A$1200,$B1826,inv!$T$1:$T$1200,$A1826,inv!$U$1:$U$1200,'DIAS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+SUMIFS(inv!$D$1:$D$1200,inv!$A$1:$A$1200,$B1827,inv!$T$1:$T$1200,$A1827,inv!$U$1:$U$1200,'DIAS DE INVENTARIO TAT'!E$1)</f>
        <v>0</v>
      </c>
      <c r="F1827">
        <f>+SUMIFS(inv!$D$1:$D$1200,inv!$A$1:$A$1200,$B1827,inv!$T$1:$T$1200,$A1827,inv!$U$1:$U$1200,'DIAS DE INVENTARIO TAT'!F$1)</f>
        <v>0</v>
      </c>
      <c r="G1827">
        <f>+SUMIFS(inv!$D$1:$D$1200,inv!$A$1:$A$1200,$B1827,inv!$T$1:$T$1200,$A1827,inv!$U$1:$U$1200,'DIAS DE INVENTARIO TAT'!G$1)</f>
        <v>0</v>
      </c>
      <c r="H1827">
        <f>+SUMIFS(inv!$D$1:$D$1200,inv!$A$1:$A$1200,$B1827,inv!$T$1:$T$1200,$A1827,inv!$U$1:$U$1200,'DIAS DE INVENTARIO TAT'!H$1)</f>
        <v>0</v>
      </c>
      <c r="I1827">
        <f>+SUMIFS(inv!$D$1:$D$1200,inv!$A$1:$A$1200,$B1827,inv!$T$1:$T$1200,$A1827,inv!$U$1:$U$1200,'DIAS DE INVENTARIO TAT'!I$1)</f>
        <v>0</v>
      </c>
      <c r="J1827">
        <f>+SUMIFS(inv!$D$1:$D$1200,inv!$A$1:$A$1200,$B1827,inv!$T$1:$T$1200,$A1827,inv!$U$1:$U$1200,'DIAS DE INVENTARIO TAT'!J$1)</f>
        <v>0</v>
      </c>
      <c r="K1827">
        <f>+SUMIFS(inv!$D$1:$D$1200,inv!$A$1:$A$1200,$B1827,inv!$T$1:$T$1200,$A1827,inv!$U$1:$U$1200,'DIAS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+SUMIFS(inv!$D$1:$D$1200,inv!$A$1:$A$1200,$B1828,inv!$T$1:$T$1200,$A1828,inv!$U$1:$U$1200,'DIAS DE INVENTARIO TAT'!E$1)</f>
        <v>0</v>
      </c>
      <c r="F1828">
        <f>+SUMIFS(inv!$D$1:$D$1200,inv!$A$1:$A$1200,$B1828,inv!$T$1:$T$1200,$A1828,inv!$U$1:$U$1200,'DIAS DE INVENTARIO TAT'!F$1)</f>
        <v>0</v>
      </c>
      <c r="G1828">
        <f>+SUMIFS(inv!$D$1:$D$1200,inv!$A$1:$A$1200,$B1828,inv!$T$1:$T$1200,$A1828,inv!$U$1:$U$1200,'DIAS DE INVENTARIO TAT'!G$1)</f>
        <v>0</v>
      </c>
      <c r="H1828">
        <f>+SUMIFS(inv!$D$1:$D$1200,inv!$A$1:$A$1200,$B1828,inv!$T$1:$T$1200,$A1828,inv!$U$1:$U$1200,'DIAS DE INVENTARIO TAT'!H$1)</f>
        <v>0</v>
      </c>
      <c r="I1828">
        <f>+SUMIFS(inv!$D$1:$D$1200,inv!$A$1:$A$1200,$B1828,inv!$T$1:$T$1200,$A1828,inv!$U$1:$U$1200,'DIAS DE INVENTARIO TAT'!I$1)</f>
        <v>0</v>
      </c>
      <c r="J1828">
        <f>+SUMIFS(inv!$D$1:$D$1200,inv!$A$1:$A$1200,$B1828,inv!$T$1:$T$1200,$A1828,inv!$U$1:$U$1200,'DIAS DE INVENTARIO TAT'!J$1)</f>
        <v>0</v>
      </c>
      <c r="K1828">
        <f>+SUMIFS(inv!$D$1:$D$1200,inv!$A$1:$A$1200,$B1828,inv!$T$1:$T$1200,$A1828,inv!$U$1:$U$1200,'DIAS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+SUMIFS(inv!$D$1:$D$1200,inv!$A$1:$A$1200,$B1829,inv!$T$1:$T$1200,$A1829,inv!$U$1:$U$1200,'DIAS DE INVENTARIO TAT'!E$1)</f>
        <v>0</v>
      </c>
      <c r="F1829">
        <f>+SUMIFS(inv!$D$1:$D$1200,inv!$A$1:$A$1200,$B1829,inv!$T$1:$T$1200,$A1829,inv!$U$1:$U$1200,'DIAS DE INVENTARIO TAT'!F$1)</f>
        <v>0</v>
      </c>
      <c r="G1829">
        <f>+SUMIFS(inv!$D$1:$D$1200,inv!$A$1:$A$1200,$B1829,inv!$T$1:$T$1200,$A1829,inv!$U$1:$U$1200,'DIAS DE INVENTARIO TAT'!G$1)</f>
        <v>0</v>
      </c>
      <c r="H1829">
        <f>+SUMIFS(inv!$D$1:$D$1200,inv!$A$1:$A$1200,$B1829,inv!$T$1:$T$1200,$A1829,inv!$U$1:$U$1200,'DIAS DE INVENTARIO TAT'!H$1)</f>
        <v>0</v>
      </c>
      <c r="I1829">
        <f>+SUMIFS(inv!$D$1:$D$1200,inv!$A$1:$A$1200,$B1829,inv!$T$1:$T$1200,$A1829,inv!$U$1:$U$1200,'DIAS DE INVENTARIO TAT'!I$1)</f>
        <v>0</v>
      </c>
      <c r="J1829">
        <f>+SUMIFS(inv!$D$1:$D$1200,inv!$A$1:$A$1200,$B1829,inv!$T$1:$T$1200,$A1829,inv!$U$1:$U$1200,'DIAS DE INVENTARIO TAT'!J$1)</f>
        <v>0</v>
      </c>
      <c r="K1829">
        <f>+SUMIFS(inv!$D$1:$D$1200,inv!$A$1:$A$1200,$B1829,inv!$T$1:$T$1200,$A1829,inv!$U$1:$U$1200,'DIAS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+SUMIFS(inv!$D$1:$D$1200,inv!$A$1:$A$1200,$B1830,inv!$T$1:$T$1200,$A1830,inv!$U$1:$U$1200,'DIAS DE INVENTARIO TAT'!E$1)</f>
        <v>0</v>
      </c>
      <c r="F1830">
        <f>+SUMIFS(inv!$D$1:$D$1200,inv!$A$1:$A$1200,$B1830,inv!$T$1:$T$1200,$A1830,inv!$U$1:$U$1200,'DIAS DE INVENTARIO TAT'!F$1)</f>
        <v>0</v>
      </c>
      <c r="G1830">
        <f>+SUMIFS(inv!$D$1:$D$1200,inv!$A$1:$A$1200,$B1830,inv!$T$1:$T$1200,$A1830,inv!$U$1:$U$1200,'DIAS DE INVENTARIO TAT'!G$1)</f>
        <v>0</v>
      </c>
      <c r="H1830">
        <f>+SUMIFS(inv!$D$1:$D$1200,inv!$A$1:$A$1200,$B1830,inv!$T$1:$T$1200,$A1830,inv!$U$1:$U$1200,'DIAS DE INVENTARIO TAT'!H$1)</f>
        <v>0</v>
      </c>
      <c r="I1830">
        <f>+SUMIFS(inv!$D$1:$D$1200,inv!$A$1:$A$1200,$B1830,inv!$T$1:$T$1200,$A1830,inv!$U$1:$U$1200,'DIAS DE INVENTARIO TAT'!I$1)</f>
        <v>0</v>
      </c>
      <c r="J1830">
        <f>+SUMIFS(inv!$D$1:$D$1200,inv!$A$1:$A$1200,$B1830,inv!$T$1:$T$1200,$A1830,inv!$U$1:$U$1200,'DIAS DE INVENTARIO TAT'!J$1)</f>
        <v>0</v>
      </c>
      <c r="K1830">
        <f>+SUMIFS(inv!$D$1:$D$1200,inv!$A$1:$A$1200,$B1830,inv!$T$1:$T$1200,$A1830,inv!$U$1:$U$1200,'DIAS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+SUMIFS(inv!$D$1:$D$1200,inv!$A$1:$A$1200,$B1831,inv!$T$1:$T$1200,$A1831,inv!$U$1:$U$1200,'DIAS DE INVENTARIO TAT'!E$1)</f>
        <v>0</v>
      </c>
      <c r="F1831">
        <f>+SUMIFS(inv!$D$1:$D$1200,inv!$A$1:$A$1200,$B1831,inv!$T$1:$T$1200,$A1831,inv!$U$1:$U$1200,'DIAS DE INVENTARIO TAT'!F$1)</f>
        <v>0</v>
      </c>
      <c r="G1831">
        <f>+SUMIFS(inv!$D$1:$D$1200,inv!$A$1:$A$1200,$B1831,inv!$T$1:$T$1200,$A1831,inv!$U$1:$U$1200,'DIAS DE INVENTARIO TAT'!G$1)</f>
        <v>0</v>
      </c>
      <c r="H1831">
        <f>+SUMIFS(inv!$D$1:$D$1200,inv!$A$1:$A$1200,$B1831,inv!$T$1:$T$1200,$A1831,inv!$U$1:$U$1200,'DIAS DE INVENTARIO TAT'!H$1)</f>
        <v>0</v>
      </c>
      <c r="I1831">
        <f>+SUMIFS(inv!$D$1:$D$1200,inv!$A$1:$A$1200,$B1831,inv!$T$1:$T$1200,$A1831,inv!$U$1:$U$1200,'DIAS DE INVENTARIO TAT'!I$1)</f>
        <v>0</v>
      </c>
      <c r="J1831">
        <f>+SUMIFS(inv!$D$1:$D$1200,inv!$A$1:$A$1200,$B1831,inv!$T$1:$T$1200,$A1831,inv!$U$1:$U$1200,'DIAS DE INVENTARIO TAT'!J$1)</f>
        <v>0</v>
      </c>
      <c r="K1831">
        <f>+SUMIFS(inv!$D$1:$D$1200,inv!$A$1:$A$1200,$B1831,inv!$T$1:$T$1200,$A1831,inv!$U$1:$U$1200,'DIAS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+SUMIFS(inv!$D$1:$D$1200,inv!$A$1:$A$1200,$B1832,inv!$T$1:$T$1200,$A1832,inv!$U$1:$U$1200,'DIAS DE INVENTARIO TAT'!E$1)</f>
        <v>0</v>
      </c>
      <c r="F1832">
        <f>+SUMIFS(inv!$D$1:$D$1200,inv!$A$1:$A$1200,$B1832,inv!$T$1:$T$1200,$A1832,inv!$U$1:$U$1200,'DIAS DE INVENTARIO TAT'!F$1)</f>
        <v>0</v>
      </c>
      <c r="G1832">
        <f>+SUMIFS(inv!$D$1:$D$1200,inv!$A$1:$A$1200,$B1832,inv!$T$1:$T$1200,$A1832,inv!$U$1:$U$1200,'DIAS DE INVENTARIO TAT'!G$1)</f>
        <v>0</v>
      </c>
      <c r="H1832">
        <f>+SUMIFS(inv!$D$1:$D$1200,inv!$A$1:$A$1200,$B1832,inv!$T$1:$T$1200,$A1832,inv!$U$1:$U$1200,'DIAS DE INVENTARIO TAT'!H$1)</f>
        <v>0</v>
      </c>
      <c r="I1832">
        <f>+SUMIFS(inv!$D$1:$D$1200,inv!$A$1:$A$1200,$B1832,inv!$T$1:$T$1200,$A1832,inv!$U$1:$U$1200,'DIAS DE INVENTARIO TAT'!I$1)</f>
        <v>0</v>
      </c>
      <c r="J1832">
        <f>+SUMIFS(inv!$D$1:$D$1200,inv!$A$1:$A$1200,$B1832,inv!$T$1:$T$1200,$A1832,inv!$U$1:$U$1200,'DIAS DE INVENTARIO TAT'!J$1)</f>
        <v>0</v>
      </c>
      <c r="K1832">
        <f>+SUMIFS(inv!$D$1:$D$1200,inv!$A$1:$A$1200,$B1832,inv!$T$1:$T$1200,$A1832,inv!$U$1:$U$1200,'DIAS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+SUMIFS(inv!$D$1:$D$1200,inv!$A$1:$A$1200,$B1833,inv!$T$1:$T$1200,$A1833,inv!$U$1:$U$1200,'DIAS DE INVENTARIO TAT'!E$1)</f>
        <v>0</v>
      </c>
      <c r="F1833">
        <f>+SUMIFS(inv!$D$1:$D$1200,inv!$A$1:$A$1200,$B1833,inv!$T$1:$T$1200,$A1833,inv!$U$1:$U$1200,'DIAS DE INVENTARIO TAT'!F$1)</f>
        <v>0</v>
      </c>
      <c r="G1833">
        <f>+SUMIFS(inv!$D$1:$D$1200,inv!$A$1:$A$1200,$B1833,inv!$T$1:$T$1200,$A1833,inv!$U$1:$U$1200,'DIAS DE INVENTARIO TAT'!G$1)</f>
        <v>0</v>
      </c>
      <c r="H1833">
        <f>+SUMIFS(inv!$D$1:$D$1200,inv!$A$1:$A$1200,$B1833,inv!$T$1:$T$1200,$A1833,inv!$U$1:$U$1200,'DIAS DE INVENTARIO TAT'!H$1)</f>
        <v>0</v>
      </c>
      <c r="I1833">
        <f>+SUMIFS(inv!$D$1:$D$1200,inv!$A$1:$A$1200,$B1833,inv!$T$1:$T$1200,$A1833,inv!$U$1:$U$1200,'DIAS DE INVENTARIO TAT'!I$1)</f>
        <v>0</v>
      </c>
      <c r="J1833">
        <f>+SUMIFS(inv!$D$1:$D$1200,inv!$A$1:$A$1200,$B1833,inv!$T$1:$T$1200,$A1833,inv!$U$1:$U$1200,'DIAS DE INVENTARIO TAT'!J$1)</f>
        <v>0</v>
      </c>
      <c r="K1833">
        <f>+SUMIFS(inv!$D$1:$D$1200,inv!$A$1:$A$1200,$B1833,inv!$T$1:$T$1200,$A1833,inv!$U$1:$U$1200,'DIAS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+SUMIFS(inv!$D$1:$D$1200,inv!$A$1:$A$1200,$B1834,inv!$T$1:$T$1200,$A1834,inv!$U$1:$U$1200,'DIAS DE INVENTARIO TAT'!E$1)</f>
        <v>0</v>
      </c>
      <c r="F1834">
        <f>+SUMIFS(inv!$D$1:$D$1200,inv!$A$1:$A$1200,$B1834,inv!$T$1:$T$1200,$A1834,inv!$U$1:$U$1200,'DIAS DE INVENTARIO TAT'!F$1)</f>
        <v>0</v>
      </c>
      <c r="G1834">
        <f>+SUMIFS(inv!$D$1:$D$1200,inv!$A$1:$A$1200,$B1834,inv!$T$1:$T$1200,$A1834,inv!$U$1:$U$1200,'DIAS DE INVENTARIO TAT'!G$1)</f>
        <v>0</v>
      </c>
      <c r="H1834">
        <f>+SUMIFS(inv!$D$1:$D$1200,inv!$A$1:$A$1200,$B1834,inv!$T$1:$T$1200,$A1834,inv!$U$1:$U$1200,'DIAS DE INVENTARIO TAT'!H$1)</f>
        <v>0</v>
      </c>
      <c r="I1834">
        <f>+SUMIFS(inv!$D$1:$D$1200,inv!$A$1:$A$1200,$B1834,inv!$T$1:$T$1200,$A1834,inv!$U$1:$U$1200,'DIAS DE INVENTARIO TAT'!I$1)</f>
        <v>0</v>
      </c>
      <c r="J1834">
        <f>+SUMIFS(inv!$D$1:$D$1200,inv!$A$1:$A$1200,$B1834,inv!$T$1:$T$1200,$A1834,inv!$U$1:$U$1200,'DIAS DE INVENTARIO TAT'!J$1)</f>
        <v>0</v>
      </c>
      <c r="K1834">
        <f>+SUMIFS(inv!$D$1:$D$1200,inv!$A$1:$A$1200,$B1834,inv!$T$1:$T$1200,$A1834,inv!$U$1:$U$1200,'DIAS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+SUMIFS(inv!$D$1:$D$1200,inv!$A$1:$A$1200,$B1835,inv!$T$1:$T$1200,$A1835,inv!$U$1:$U$1200,'DIAS DE INVENTARIO TAT'!E$1)</f>
        <v>0</v>
      </c>
      <c r="F1835">
        <f>+SUMIFS(inv!$D$1:$D$1200,inv!$A$1:$A$1200,$B1835,inv!$T$1:$T$1200,$A1835,inv!$U$1:$U$1200,'DIAS DE INVENTARIO TAT'!F$1)</f>
        <v>0</v>
      </c>
      <c r="G1835">
        <f>+SUMIFS(inv!$D$1:$D$1200,inv!$A$1:$A$1200,$B1835,inv!$T$1:$T$1200,$A1835,inv!$U$1:$U$1200,'DIAS DE INVENTARIO TAT'!G$1)</f>
        <v>0</v>
      </c>
      <c r="H1835">
        <f>+SUMIFS(inv!$D$1:$D$1200,inv!$A$1:$A$1200,$B1835,inv!$T$1:$T$1200,$A1835,inv!$U$1:$U$1200,'DIAS DE INVENTARIO TAT'!H$1)</f>
        <v>0</v>
      </c>
      <c r="I1835">
        <f>+SUMIFS(inv!$D$1:$D$1200,inv!$A$1:$A$1200,$B1835,inv!$T$1:$T$1200,$A1835,inv!$U$1:$U$1200,'DIAS DE INVENTARIO TAT'!I$1)</f>
        <v>0</v>
      </c>
      <c r="J1835">
        <f>+SUMIFS(inv!$D$1:$D$1200,inv!$A$1:$A$1200,$B1835,inv!$T$1:$T$1200,$A1835,inv!$U$1:$U$1200,'DIAS DE INVENTARIO TAT'!J$1)</f>
        <v>0</v>
      </c>
      <c r="K1835">
        <f>+SUMIFS(inv!$D$1:$D$1200,inv!$A$1:$A$1200,$B1835,inv!$T$1:$T$1200,$A1835,inv!$U$1:$U$1200,'DIAS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+SUMIFS(inv!$D$1:$D$1200,inv!$A$1:$A$1200,$B1836,inv!$T$1:$T$1200,$A1836,inv!$U$1:$U$1200,'DIAS DE INVENTARIO TAT'!E$1)</f>
        <v>0</v>
      </c>
      <c r="F1836">
        <f>+SUMIFS(inv!$D$1:$D$1200,inv!$A$1:$A$1200,$B1836,inv!$T$1:$T$1200,$A1836,inv!$U$1:$U$1200,'DIAS DE INVENTARIO TAT'!F$1)</f>
        <v>0</v>
      </c>
      <c r="G1836">
        <f>+SUMIFS(inv!$D$1:$D$1200,inv!$A$1:$A$1200,$B1836,inv!$T$1:$T$1200,$A1836,inv!$U$1:$U$1200,'DIAS DE INVENTARIO TAT'!G$1)</f>
        <v>0</v>
      </c>
      <c r="H1836">
        <f>+SUMIFS(inv!$D$1:$D$1200,inv!$A$1:$A$1200,$B1836,inv!$T$1:$T$1200,$A1836,inv!$U$1:$U$1200,'DIAS DE INVENTARIO TAT'!H$1)</f>
        <v>0</v>
      </c>
      <c r="I1836">
        <f>+SUMIFS(inv!$D$1:$D$1200,inv!$A$1:$A$1200,$B1836,inv!$T$1:$T$1200,$A1836,inv!$U$1:$U$1200,'DIAS DE INVENTARIO TAT'!I$1)</f>
        <v>0</v>
      </c>
      <c r="J1836">
        <f>+SUMIFS(inv!$D$1:$D$1200,inv!$A$1:$A$1200,$B1836,inv!$T$1:$T$1200,$A1836,inv!$U$1:$U$1200,'DIAS DE INVENTARIO TAT'!J$1)</f>
        <v>0</v>
      </c>
      <c r="K1836">
        <f>+SUMIFS(inv!$D$1:$D$1200,inv!$A$1:$A$1200,$B1836,inv!$T$1:$T$1200,$A1836,inv!$U$1:$U$1200,'DIAS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+SUMIFS(inv!$D$1:$D$1200,inv!$A$1:$A$1200,$B1837,inv!$T$1:$T$1200,$A1837,inv!$U$1:$U$1200,'DIAS DE INVENTARIO TAT'!E$1)</f>
        <v>0</v>
      </c>
      <c r="F1837">
        <f>+SUMIFS(inv!$D$1:$D$1200,inv!$A$1:$A$1200,$B1837,inv!$T$1:$T$1200,$A1837,inv!$U$1:$U$1200,'DIAS DE INVENTARIO TAT'!F$1)</f>
        <v>0</v>
      </c>
      <c r="G1837">
        <f>+SUMIFS(inv!$D$1:$D$1200,inv!$A$1:$A$1200,$B1837,inv!$T$1:$T$1200,$A1837,inv!$U$1:$U$1200,'DIAS DE INVENTARIO TAT'!G$1)</f>
        <v>0</v>
      </c>
      <c r="H1837">
        <f>+SUMIFS(inv!$D$1:$D$1200,inv!$A$1:$A$1200,$B1837,inv!$T$1:$T$1200,$A1837,inv!$U$1:$U$1200,'DIAS DE INVENTARIO TAT'!H$1)</f>
        <v>0</v>
      </c>
      <c r="I1837">
        <f>+SUMIFS(inv!$D$1:$D$1200,inv!$A$1:$A$1200,$B1837,inv!$T$1:$T$1200,$A1837,inv!$U$1:$U$1200,'DIAS DE INVENTARIO TAT'!I$1)</f>
        <v>0</v>
      </c>
      <c r="J1837">
        <f>+SUMIFS(inv!$D$1:$D$1200,inv!$A$1:$A$1200,$B1837,inv!$T$1:$T$1200,$A1837,inv!$U$1:$U$1200,'DIAS DE INVENTARIO TAT'!J$1)</f>
        <v>0</v>
      </c>
      <c r="K1837">
        <f>+SUMIFS(inv!$D$1:$D$1200,inv!$A$1:$A$1200,$B1837,inv!$T$1:$T$1200,$A1837,inv!$U$1:$U$1200,'DIAS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+SUMIFS(inv!$D$1:$D$1200,inv!$A$1:$A$1200,$B1838,inv!$T$1:$T$1200,$A1838,inv!$U$1:$U$1200,'DIAS DE INVENTARIO TAT'!E$1)</f>
        <v>0</v>
      </c>
      <c r="F1838">
        <f>+SUMIFS(inv!$D$1:$D$1200,inv!$A$1:$A$1200,$B1838,inv!$T$1:$T$1200,$A1838,inv!$U$1:$U$1200,'DIAS DE INVENTARIO TAT'!F$1)</f>
        <v>0</v>
      </c>
      <c r="G1838">
        <f>+SUMIFS(inv!$D$1:$D$1200,inv!$A$1:$A$1200,$B1838,inv!$T$1:$T$1200,$A1838,inv!$U$1:$U$1200,'DIAS DE INVENTARIO TAT'!G$1)</f>
        <v>0</v>
      </c>
      <c r="H1838">
        <f>+SUMIFS(inv!$D$1:$D$1200,inv!$A$1:$A$1200,$B1838,inv!$T$1:$T$1200,$A1838,inv!$U$1:$U$1200,'DIAS DE INVENTARIO TAT'!H$1)</f>
        <v>0</v>
      </c>
      <c r="I1838">
        <f>+SUMIFS(inv!$D$1:$D$1200,inv!$A$1:$A$1200,$B1838,inv!$T$1:$T$1200,$A1838,inv!$U$1:$U$1200,'DIAS DE INVENTARIO TAT'!I$1)</f>
        <v>0</v>
      </c>
      <c r="J1838">
        <f>+SUMIFS(inv!$D$1:$D$1200,inv!$A$1:$A$1200,$B1838,inv!$T$1:$T$1200,$A1838,inv!$U$1:$U$1200,'DIAS DE INVENTARIO TAT'!J$1)</f>
        <v>0</v>
      </c>
      <c r="K1838">
        <f>+SUMIFS(inv!$D$1:$D$1200,inv!$A$1:$A$1200,$B1838,inv!$T$1:$T$1200,$A1838,inv!$U$1:$U$1200,'DIAS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+SUMIFS(inv!$D$1:$D$1200,inv!$A$1:$A$1200,$B1839,inv!$T$1:$T$1200,$A1839,inv!$U$1:$U$1200,'DIAS DE INVENTARIO TAT'!E$1)</f>
        <v>0</v>
      </c>
      <c r="F1839">
        <f>+SUMIFS(inv!$D$1:$D$1200,inv!$A$1:$A$1200,$B1839,inv!$T$1:$T$1200,$A1839,inv!$U$1:$U$1200,'DIAS DE INVENTARIO TAT'!F$1)</f>
        <v>0</v>
      </c>
      <c r="G1839">
        <f>+SUMIFS(inv!$D$1:$D$1200,inv!$A$1:$A$1200,$B1839,inv!$T$1:$T$1200,$A1839,inv!$U$1:$U$1200,'DIAS DE INVENTARIO TAT'!G$1)</f>
        <v>0</v>
      </c>
      <c r="H1839">
        <f>+SUMIFS(inv!$D$1:$D$1200,inv!$A$1:$A$1200,$B1839,inv!$T$1:$T$1200,$A1839,inv!$U$1:$U$1200,'DIAS DE INVENTARIO TAT'!H$1)</f>
        <v>0</v>
      </c>
      <c r="I1839">
        <f>+SUMIFS(inv!$D$1:$D$1200,inv!$A$1:$A$1200,$B1839,inv!$T$1:$T$1200,$A1839,inv!$U$1:$U$1200,'DIAS DE INVENTARIO TAT'!I$1)</f>
        <v>0</v>
      </c>
      <c r="J1839">
        <f>+SUMIFS(inv!$D$1:$D$1200,inv!$A$1:$A$1200,$B1839,inv!$T$1:$T$1200,$A1839,inv!$U$1:$U$1200,'DIAS DE INVENTARIO TAT'!J$1)</f>
        <v>0</v>
      </c>
      <c r="K1839">
        <f>+SUMIFS(inv!$D$1:$D$1200,inv!$A$1:$A$1200,$B1839,inv!$T$1:$T$1200,$A1839,inv!$U$1:$U$1200,'DIAS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+SUMIFS(inv!$D$1:$D$1200,inv!$A$1:$A$1200,$B1840,inv!$T$1:$T$1200,$A1840,inv!$U$1:$U$1200,'DIAS DE INVENTARIO TAT'!E$1)</f>
        <v>0</v>
      </c>
      <c r="F1840">
        <f>+SUMIFS(inv!$D$1:$D$1200,inv!$A$1:$A$1200,$B1840,inv!$T$1:$T$1200,$A1840,inv!$U$1:$U$1200,'DIAS DE INVENTARIO TAT'!F$1)</f>
        <v>0</v>
      </c>
      <c r="G1840">
        <f>+SUMIFS(inv!$D$1:$D$1200,inv!$A$1:$A$1200,$B1840,inv!$T$1:$T$1200,$A1840,inv!$U$1:$U$1200,'DIAS DE INVENTARIO TAT'!G$1)</f>
        <v>0</v>
      </c>
      <c r="H1840">
        <f>+SUMIFS(inv!$D$1:$D$1200,inv!$A$1:$A$1200,$B1840,inv!$T$1:$T$1200,$A1840,inv!$U$1:$U$1200,'DIAS DE INVENTARIO TAT'!H$1)</f>
        <v>0</v>
      </c>
      <c r="I1840">
        <f>+SUMIFS(inv!$D$1:$D$1200,inv!$A$1:$A$1200,$B1840,inv!$T$1:$T$1200,$A1840,inv!$U$1:$U$1200,'DIAS DE INVENTARIO TAT'!I$1)</f>
        <v>0</v>
      </c>
      <c r="J1840">
        <f>+SUMIFS(inv!$D$1:$D$1200,inv!$A$1:$A$1200,$B1840,inv!$T$1:$T$1200,$A1840,inv!$U$1:$U$1200,'DIAS DE INVENTARIO TAT'!J$1)</f>
        <v>0</v>
      </c>
      <c r="K1840">
        <f>+SUMIFS(inv!$D$1:$D$1200,inv!$A$1:$A$1200,$B1840,inv!$T$1:$T$1200,$A1840,inv!$U$1:$U$1200,'DIAS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+SUMIFS(inv!$D$1:$D$1200,inv!$A$1:$A$1200,$B1841,inv!$T$1:$T$1200,$A1841,inv!$U$1:$U$1200,'DIAS DE INVENTARIO TAT'!E$1)</f>
        <v>0</v>
      </c>
      <c r="F1841">
        <f>+SUMIFS(inv!$D$1:$D$1200,inv!$A$1:$A$1200,$B1841,inv!$T$1:$T$1200,$A1841,inv!$U$1:$U$1200,'DIAS DE INVENTARIO TAT'!F$1)</f>
        <v>0</v>
      </c>
      <c r="G1841">
        <f>+SUMIFS(inv!$D$1:$D$1200,inv!$A$1:$A$1200,$B1841,inv!$T$1:$T$1200,$A1841,inv!$U$1:$U$1200,'DIAS DE INVENTARIO TAT'!G$1)</f>
        <v>0</v>
      </c>
      <c r="H1841">
        <f>+SUMIFS(inv!$D$1:$D$1200,inv!$A$1:$A$1200,$B1841,inv!$T$1:$T$1200,$A1841,inv!$U$1:$U$1200,'DIAS DE INVENTARIO TAT'!H$1)</f>
        <v>0</v>
      </c>
      <c r="I1841">
        <f>+SUMIFS(inv!$D$1:$D$1200,inv!$A$1:$A$1200,$B1841,inv!$T$1:$T$1200,$A1841,inv!$U$1:$U$1200,'DIAS DE INVENTARIO TAT'!I$1)</f>
        <v>0</v>
      </c>
      <c r="J1841">
        <f>+SUMIFS(inv!$D$1:$D$1200,inv!$A$1:$A$1200,$B1841,inv!$T$1:$T$1200,$A1841,inv!$U$1:$U$1200,'DIAS DE INVENTARIO TAT'!J$1)</f>
        <v>0</v>
      </c>
      <c r="K1841">
        <f>+SUMIFS(inv!$D$1:$D$1200,inv!$A$1:$A$1200,$B1841,inv!$T$1:$T$1200,$A1841,inv!$U$1:$U$1200,'DIAS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+SUMIFS(inv!$D$1:$D$1200,inv!$A$1:$A$1200,$B1842,inv!$T$1:$T$1200,$A1842,inv!$U$1:$U$1200,'DIAS DE INVENTARIO TAT'!E$1)</f>
        <v>0</v>
      </c>
      <c r="F1842">
        <f>+SUMIFS(inv!$D$1:$D$1200,inv!$A$1:$A$1200,$B1842,inv!$T$1:$T$1200,$A1842,inv!$U$1:$U$1200,'DIAS DE INVENTARIO TAT'!F$1)</f>
        <v>0</v>
      </c>
      <c r="G1842">
        <f>+SUMIFS(inv!$D$1:$D$1200,inv!$A$1:$A$1200,$B1842,inv!$T$1:$T$1200,$A1842,inv!$U$1:$U$1200,'DIAS DE INVENTARIO TAT'!G$1)</f>
        <v>0</v>
      </c>
      <c r="H1842">
        <f>+SUMIFS(inv!$D$1:$D$1200,inv!$A$1:$A$1200,$B1842,inv!$T$1:$T$1200,$A1842,inv!$U$1:$U$1200,'DIAS DE INVENTARIO TAT'!H$1)</f>
        <v>0</v>
      </c>
      <c r="I1842">
        <f>+SUMIFS(inv!$D$1:$D$1200,inv!$A$1:$A$1200,$B1842,inv!$T$1:$T$1200,$A1842,inv!$U$1:$U$1200,'DIAS DE INVENTARIO TAT'!I$1)</f>
        <v>0</v>
      </c>
      <c r="J1842">
        <f>+SUMIFS(inv!$D$1:$D$1200,inv!$A$1:$A$1200,$B1842,inv!$T$1:$T$1200,$A1842,inv!$U$1:$U$1200,'DIAS DE INVENTARIO TAT'!J$1)</f>
        <v>0</v>
      </c>
      <c r="K1842">
        <f>+SUMIFS(inv!$D$1:$D$1200,inv!$A$1:$A$1200,$B1842,inv!$T$1:$T$1200,$A1842,inv!$U$1:$U$1200,'DIAS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+SUMIFS(inv!$D$1:$D$1200,inv!$A$1:$A$1200,$B1843,inv!$T$1:$T$1200,$A1843,inv!$U$1:$U$1200,'DIAS DE INVENTARIO TAT'!E$1)</f>
        <v>0</v>
      </c>
      <c r="F1843">
        <f>+SUMIFS(inv!$D$1:$D$1200,inv!$A$1:$A$1200,$B1843,inv!$T$1:$T$1200,$A1843,inv!$U$1:$U$1200,'DIAS DE INVENTARIO TAT'!F$1)</f>
        <v>0</v>
      </c>
      <c r="G1843">
        <f>+SUMIFS(inv!$D$1:$D$1200,inv!$A$1:$A$1200,$B1843,inv!$T$1:$T$1200,$A1843,inv!$U$1:$U$1200,'DIAS DE INVENTARIO TAT'!G$1)</f>
        <v>0</v>
      </c>
      <c r="H1843">
        <f>+SUMIFS(inv!$D$1:$D$1200,inv!$A$1:$A$1200,$B1843,inv!$T$1:$T$1200,$A1843,inv!$U$1:$U$1200,'DIAS DE INVENTARIO TAT'!H$1)</f>
        <v>0</v>
      </c>
      <c r="I1843">
        <f>+SUMIFS(inv!$D$1:$D$1200,inv!$A$1:$A$1200,$B1843,inv!$T$1:$T$1200,$A1843,inv!$U$1:$U$1200,'DIAS DE INVENTARIO TAT'!I$1)</f>
        <v>0</v>
      </c>
      <c r="J1843">
        <f>+SUMIFS(inv!$D$1:$D$1200,inv!$A$1:$A$1200,$B1843,inv!$T$1:$T$1200,$A1843,inv!$U$1:$U$1200,'DIAS DE INVENTARIO TAT'!J$1)</f>
        <v>0</v>
      </c>
      <c r="K1843">
        <f>+SUMIFS(inv!$D$1:$D$1200,inv!$A$1:$A$1200,$B1843,inv!$T$1:$T$1200,$A1843,inv!$U$1:$U$1200,'DIAS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+SUMIFS(inv!$D$1:$D$1200,inv!$A$1:$A$1200,$B1844,inv!$T$1:$T$1200,$A1844,inv!$U$1:$U$1200,'DIAS DE INVENTARIO TAT'!E$1)</f>
        <v>0</v>
      </c>
      <c r="F1844">
        <f>+SUMIFS(inv!$D$1:$D$1200,inv!$A$1:$A$1200,$B1844,inv!$T$1:$T$1200,$A1844,inv!$U$1:$U$1200,'DIAS DE INVENTARIO TAT'!F$1)</f>
        <v>0</v>
      </c>
      <c r="G1844">
        <f>+SUMIFS(inv!$D$1:$D$1200,inv!$A$1:$A$1200,$B1844,inv!$T$1:$T$1200,$A1844,inv!$U$1:$U$1200,'DIAS DE INVENTARIO TAT'!G$1)</f>
        <v>0</v>
      </c>
      <c r="H1844">
        <f>+SUMIFS(inv!$D$1:$D$1200,inv!$A$1:$A$1200,$B1844,inv!$T$1:$T$1200,$A1844,inv!$U$1:$U$1200,'DIAS DE INVENTARIO TAT'!H$1)</f>
        <v>0</v>
      </c>
      <c r="I1844">
        <f>+SUMIFS(inv!$D$1:$D$1200,inv!$A$1:$A$1200,$B1844,inv!$T$1:$T$1200,$A1844,inv!$U$1:$U$1200,'DIAS DE INVENTARIO TAT'!I$1)</f>
        <v>0</v>
      </c>
      <c r="J1844">
        <f>+SUMIFS(inv!$D$1:$D$1200,inv!$A$1:$A$1200,$B1844,inv!$T$1:$T$1200,$A1844,inv!$U$1:$U$1200,'DIAS DE INVENTARIO TAT'!J$1)</f>
        <v>0</v>
      </c>
      <c r="K1844">
        <f>+SUMIFS(inv!$D$1:$D$1200,inv!$A$1:$A$1200,$B1844,inv!$T$1:$T$1200,$A1844,inv!$U$1:$U$1200,'DIAS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+SUMIFS(inv!$D$1:$D$1200,inv!$A$1:$A$1200,$B1845,inv!$T$1:$T$1200,$A1845,inv!$U$1:$U$1200,'DIAS DE INVENTARIO TAT'!E$1)</f>
        <v>0</v>
      </c>
      <c r="F1845">
        <f>+SUMIFS(inv!$D$1:$D$1200,inv!$A$1:$A$1200,$B1845,inv!$T$1:$T$1200,$A1845,inv!$U$1:$U$1200,'DIAS DE INVENTARIO TAT'!F$1)</f>
        <v>0</v>
      </c>
      <c r="G1845">
        <f>+SUMIFS(inv!$D$1:$D$1200,inv!$A$1:$A$1200,$B1845,inv!$T$1:$T$1200,$A1845,inv!$U$1:$U$1200,'DIAS DE INVENTARIO TAT'!G$1)</f>
        <v>0</v>
      </c>
      <c r="H1845">
        <f>+SUMIFS(inv!$D$1:$D$1200,inv!$A$1:$A$1200,$B1845,inv!$T$1:$T$1200,$A1845,inv!$U$1:$U$1200,'DIAS DE INVENTARIO TAT'!H$1)</f>
        <v>0</v>
      </c>
      <c r="I1845">
        <f>+SUMIFS(inv!$D$1:$D$1200,inv!$A$1:$A$1200,$B1845,inv!$T$1:$T$1200,$A1845,inv!$U$1:$U$1200,'DIAS DE INVENTARIO TAT'!I$1)</f>
        <v>0</v>
      </c>
      <c r="J1845">
        <f>+SUMIFS(inv!$D$1:$D$1200,inv!$A$1:$A$1200,$B1845,inv!$T$1:$T$1200,$A1845,inv!$U$1:$U$1200,'DIAS DE INVENTARIO TAT'!J$1)</f>
        <v>0</v>
      </c>
      <c r="K1845">
        <f>+SUMIFS(inv!$D$1:$D$1200,inv!$A$1:$A$1200,$B1845,inv!$T$1:$T$1200,$A1845,inv!$U$1:$U$1200,'DIAS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+SUMIFS(inv!$D$1:$D$1200,inv!$A$1:$A$1200,$B1846,inv!$T$1:$T$1200,$A1846,inv!$U$1:$U$1200,'DIAS DE INVENTARIO TAT'!E$1)</f>
        <v>0</v>
      </c>
      <c r="F1846">
        <f>+SUMIFS(inv!$D$1:$D$1200,inv!$A$1:$A$1200,$B1846,inv!$T$1:$T$1200,$A1846,inv!$U$1:$U$1200,'DIAS DE INVENTARIO TAT'!F$1)</f>
        <v>0</v>
      </c>
      <c r="G1846">
        <f>+SUMIFS(inv!$D$1:$D$1200,inv!$A$1:$A$1200,$B1846,inv!$T$1:$T$1200,$A1846,inv!$U$1:$U$1200,'DIAS DE INVENTARIO TAT'!G$1)</f>
        <v>0</v>
      </c>
      <c r="H1846">
        <f>+SUMIFS(inv!$D$1:$D$1200,inv!$A$1:$A$1200,$B1846,inv!$T$1:$T$1200,$A1846,inv!$U$1:$U$1200,'DIAS DE INVENTARIO TAT'!H$1)</f>
        <v>0</v>
      </c>
      <c r="I1846">
        <f>+SUMIFS(inv!$D$1:$D$1200,inv!$A$1:$A$1200,$B1846,inv!$T$1:$T$1200,$A1846,inv!$U$1:$U$1200,'DIAS DE INVENTARIO TAT'!I$1)</f>
        <v>0</v>
      </c>
      <c r="J1846">
        <f>+SUMIFS(inv!$D$1:$D$1200,inv!$A$1:$A$1200,$B1846,inv!$T$1:$T$1200,$A1846,inv!$U$1:$U$1200,'DIAS DE INVENTARIO TAT'!J$1)</f>
        <v>0</v>
      </c>
      <c r="K1846">
        <f>+SUMIFS(inv!$D$1:$D$1200,inv!$A$1:$A$1200,$B1846,inv!$T$1:$T$1200,$A1846,inv!$U$1:$U$1200,'DIAS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+SUMIFS(inv!$D$1:$D$1200,inv!$A$1:$A$1200,$B1847,inv!$T$1:$T$1200,$A1847,inv!$U$1:$U$1200,'DIAS DE INVENTARIO TAT'!E$1)</f>
        <v>0</v>
      </c>
      <c r="F1847">
        <f>+SUMIFS(inv!$D$1:$D$1200,inv!$A$1:$A$1200,$B1847,inv!$T$1:$T$1200,$A1847,inv!$U$1:$U$1200,'DIAS DE INVENTARIO TAT'!F$1)</f>
        <v>0</v>
      </c>
      <c r="G1847">
        <f>+SUMIFS(inv!$D$1:$D$1200,inv!$A$1:$A$1200,$B1847,inv!$T$1:$T$1200,$A1847,inv!$U$1:$U$1200,'DIAS DE INVENTARIO TAT'!G$1)</f>
        <v>0</v>
      </c>
      <c r="H1847">
        <f>+SUMIFS(inv!$D$1:$D$1200,inv!$A$1:$A$1200,$B1847,inv!$T$1:$T$1200,$A1847,inv!$U$1:$U$1200,'DIAS DE INVENTARIO TAT'!H$1)</f>
        <v>0</v>
      </c>
      <c r="I1847">
        <f>+SUMIFS(inv!$D$1:$D$1200,inv!$A$1:$A$1200,$B1847,inv!$T$1:$T$1200,$A1847,inv!$U$1:$U$1200,'DIAS DE INVENTARIO TAT'!I$1)</f>
        <v>0</v>
      </c>
      <c r="J1847">
        <f>+SUMIFS(inv!$D$1:$D$1200,inv!$A$1:$A$1200,$B1847,inv!$T$1:$T$1200,$A1847,inv!$U$1:$U$1200,'DIAS DE INVENTARIO TAT'!J$1)</f>
        <v>0</v>
      </c>
      <c r="K1847">
        <f>+SUMIFS(inv!$D$1:$D$1200,inv!$A$1:$A$1200,$B1847,inv!$T$1:$T$1200,$A1847,inv!$U$1:$U$1200,'DIAS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+SUMIFS(inv!$D$1:$D$1200,inv!$A$1:$A$1200,$B1848,inv!$T$1:$T$1200,$A1848,inv!$U$1:$U$1200,'DIAS DE INVENTARIO TAT'!E$1)</f>
        <v>0</v>
      </c>
      <c r="F1848">
        <f>+SUMIFS(inv!$D$1:$D$1200,inv!$A$1:$A$1200,$B1848,inv!$T$1:$T$1200,$A1848,inv!$U$1:$U$1200,'DIAS DE INVENTARIO TAT'!F$1)</f>
        <v>0</v>
      </c>
      <c r="G1848">
        <f>+SUMIFS(inv!$D$1:$D$1200,inv!$A$1:$A$1200,$B1848,inv!$T$1:$T$1200,$A1848,inv!$U$1:$U$1200,'DIAS DE INVENTARIO TAT'!G$1)</f>
        <v>0</v>
      </c>
      <c r="H1848">
        <f>+SUMIFS(inv!$D$1:$D$1200,inv!$A$1:$A$1200,$B1848,inv!$T$1:$T$1200,$A1848,inv!$U$1:$U$1200,'DIAS DE INVENTARIO TAT'!H$1)</f>
        <v>0</v>
      </c>
      <c r="I1848">
        <f>+SUMIFS(inv!$D$1:$D$1200,inv!$A$1:$A$1200,$B1848,inv!$T$1:$T$1200,$A1848,inv!$U$1:$U$1200,'DIAS DE INVENTARIO TAT'!I$1)</f>
        <v>0</v>
      </c>
      <c r="J1848">
        <f>+SUMIFS(inv!$D$1:$D$1200,inv!$A$1:$A$1200,$B1848,inv!$T$1:$T$1200,$A1848,inv!$U$1:$U$1200,'DIAS DE INVENTARIO TAT'!J$1)</f>
        <v>0</v>
      </c>
      <c r="K1848">
        <f>+SUMIFS(inv!$D$1:$D$1200,inv!$A$1:$A$1200,$B1848,inv!$T$1:$T$1200,$A1848,inv!$U$1:$U$1200,'DIAS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+SUMIFS(inv!$D$1:$D$1200,inv!$A$1:$A$1200,$B1849,inv!$T$1:$T$1200,$A1849,inv!$U$1:$U$1200,'DIAS DE INVENTARIO TAT'!E$1)</f>
        <v>0</v>
      </c>
      <c r="F1849">
        <f>+SUMIFS(inv!$D$1:$D$1200,inv!$A$1:$A$1200,$B1849,inv!$T$1:$T$1200,$A1849,inv!$U$1:$U$1200,'DIAS DE INVENTARIO TAT'!F$1)</f>
        <v>0</v>
      </c>
      <c r="G1849">
        <f>+SUMIFS(inv!$D$1:$D$1200,inv!$A$1:$A$1200,$B1849,inv!$T$1:$T$1200,$A1849,inv!$U$1:$U$1200,'DIAS DE INVENTARIO TAT'!G$1)</f>
        <v>0</v>
      </c>
      <c r="H1849">
        <f>+SUMIFS(inv!$D$1:$D$1200,inv!$A$1:$A$1200,$B1849,inv!$T$1:$T$1200,$A1849,inv!$U$1:$U$1200,'DIAS DE INVENTARIO TAT'!H$1)</f>
        <v>0</v>
      </c>
      <c r="I1849">
        <f>+SUMIFS(inv!$D$1:$D$1200,inv!$A$1:$A$1200,$B1849,inv!$T$1:$T$1200,$A1849,inv!$U$1:$U$1200,'DIAS DE INVENTARIO TAT'!I$1)</f>
        <v>0</v>
      </c>
      <c r="J1849">
        <f>+SUMIFS(inv!$D$1:$D$1200,inv!$A$1:$A$1200,$B1849,inv!$T$1:$T$1200,$A1849,inv!$U$1:$U$1200,'DIAS DE INVENTARIO TAT'!J$1)</f>
        <v>0</v>
      </c>
      <c r="K1849">
        <f>+SUMIFS(inv!$D$1:$D$1200,inv!$A$1:$A$1200,$B1849,inv!$T$1:$T$1200,$A1849,inv!$U$1:$U$1200,'DIAS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+SUMIFS(inv!$D$1:$D$1200,inv!$A$1:$A$1200,$B1850,inv!$T$1:$T$1200,$A1850,inv!$U$1:$U$1200,'DIAS DE INVENTARIO TAT'!E$1)</f>
        <v>0</v>
      </c>
      <c r="F1850">
        <f>+SUMIFS(inv!$D$1:$D$1200,inv!$A$1:$A$1200,$B1850,inv!$T$1:$T$1200,$A1850,inv!$U$1:$U$1200,'DIAS DE INVENTARIO TAT'!F$1)</f>
        <v>0</v>
      </c>
      <c r="G1850">
        <f>+SUMIFS(inv!$D$1:$D$1200,inv!$A$1:$A$1200,$B1850,inv!$T$1:$T$1200,$A1850,inv!$U$1:$U$1200,'DIAS DE INVENTARIO TAT'!G$1)</f>
        <v>0</v>
      </c>
      <c r="H1850">
        <f>+SUMIFS(inv!$D$1:$D$1200,inv!$A$1:$A$1200,$B1850,inv!$T$1:$T$1200,$A1850,inv!$U$1:$U$1200,'DIAS DE INVENTARIO TAT'!H$1)</f>
        <v>0</v>
      </c>
      <c r="I1850">
        <f>+SUMIFS(inv!$D$1:$D$1200,inv!$A$1:$A$1200,$B1850,inv!$T$1:$T$1200,$A1850,inv!$U$1:$U$1200,'DIAS DE INVENTARIO TAT'!I$1)</f>
        <v>0</v>
      </c>
      <c r="J1850">
        <f>+SUMIFS(inv!$D$1:$D$1200,inv!$A$1:$A$1200,$B1850,inv!$T$1:$T$1200,$A1850,inv!$U$1:$U$1200,'DIAS DE INVENTARIO TAT'!J$1)</f>
        <v>0</v>
      </c>
      <c r="K1850">
        <f>+SUMIFS(inv!$D$1:$D$1200,inv!$A$1:$A$1200,$B1850,inv!$T$1:$T$1200,$A1850,inv!$U$1:$U$1200,'DIAS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+SUMIFS(inv!$D$1:$D$1200,inv!$A$1:$A$1200,$B1851,inv!$T$1:$T$1200,$A1851,inv!$U$1:$U$1200,'DIAS DE INVENTARIO TAT'!E$1)</f>
        <v>0</v>
      </c>
      <c r="F1851">
        <f>+SUMIFS(inv!$D$1:$D$1200,inv!$A$1:$A$1200,$B1851,inv!$T$1:$T$1200,$A1851,inv!$U$1:$U$1200,'DIAS DE INVENTARIO TAT'!F$1)</f>
        <v>0</v>
      </c>
      <c r="G1851">
        <f>+SUMIFS(inv!$D$1:$D$1200,inv!$A$1:$A$1200,$B1851,inv!$T$1:$T$1200,$A1851,inv!$U$1:$U$1200,'DIAS DE INVENTARIO TAT'!G$1)</f>
        <v>0</v>
      </c>
      <c r="H1851">
        <f>+SUMIFS(inv!$D$1:$D$1200,inv!$A$1:$A$1200,$B1851,inv!$T$1:$T$1200,$A1851,inv!$U$1:$U$1200,'DIAS DE INVENTARIO TAT'!H$1)</f>
        <v>0</v>
      </c>
      <c r="I1851">
        <f>+SUMIFS(inv!$D$1:$D$1200,inv!$A$1:$A$1200,$B1851,inv!$T$1:$T$1200,$A1851,inv!$U$1:$U$1200,'DIAS DE INVENTARIO TAT'!I$1)</f>
        <v>0</v>
      </c>
      <c r="J1851">
        <f>+SUMIFS(inv!$D$1:$D$1200,inv!$A$1:$A$1200,$B1851,inv!$T$1:$T$1200,$A1851,inv!$U$1:$U$1200,'DIAS DE INVENTARIO TAT'!J$1)</f>
        <v>0</v>
      </c>
      <c r="K1851">
        <f>+SUMIFS(inv!$D$1:$D$1200,inv!$A$1:$A$1200,$B1851,inv!$T$1:$T$1200,$A1851,inv!$U$1:$U$1200,'DIAS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+SUMIFS(inv!$D$1:$D$1200,inv!$A$1:$A$1200,$B1852,inv!$T$1:$T$1200,$A1852,inv!$U$1:$U$1200,'DIAS DE INVENTARIO TAT'!E$1)</f>
        <v>0</v>
      </c>
      <c r="F1852">
        <f>+SUMIFS(inv!$D$1:$D$1200,inv!$A$1:$A$1200,$B1852,inv!$T$1:$T$1200,$A1852,inv!$U$1:$U$1200,'DIAS DE INVENTARIO TAT'!F$1)</f>
        <v>0</v>
      </c>
      <c r="G1852">
        <f>+SUMIFS(inv!$D$1:$D$1200,inv!$A$1:$A$1200,$B1852,inv!$T$1:$T$1200,$A1852,inv!$U$1:$U$1200,'DIAS DE INVENTARIO TAT'!G$1)</f>
        <v>0</v>
      </c>
      <c r="H1852">
        <f>+SUMIFS(inv!$D$1:$D$1200,inv!$A$1:$A$1200,$B1852,inv!$T$1:$T$1200,$A1852,inv!$U$1:$U$1200,'DIAS DE INVENTARIO TAT'!H$1)</f>
        <v>0</v>
      </c>
      <c r="I1852">
        <f>+SUMIFS(inv!$D$1:$D$1200,inv!$A$1:$A$1200,$B1852,inv!$T$1:$T$1200,$A1852,inv!$U$1:$U$1200,'DIAS DE INVENTARIO TAT'!I$1)</f>
        <v>0</v>
      </c>
      <c r="J1852">
        <f>+SUMIFS(inv!$D$1:$D$1200,inv!$A$1:$A$1200,$B1852,inv!$T$1:$T$1200,$A1852,inv!$U$1:$U$1200,'DIAS DE INVENTARIO TAT'!J$1)</f>
        <v>0</v>
      </c>
      <c r="K1852">
        <f>+SUMIFS(inv!$D$1:$D$1200,inv!$A$1:$A$1200,$B1852,inv!$T$1:$T$1200,$A1852,inv!$U$1:$U$1200,'DIAS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+SUMIFS(inv!$D$1:$D$1200,inv!$A$1:$A$1200,$B1853,inv!$T$1:$T$1200,$A1853,inv!$U$1:$U$1200,'DIAS DE INVENTARIO TAT'!E$1)</f>
        <v>0</v>
      </c>
      <c r="F1853">
        <f>+SUMIFS(inv!$D$1:$D$1200,inv!$A$1:$A$1200,$B1853,inv!$T$1:$T$1200,$A1853,inv!$U$1:$U$1200,'DIAS DE INVENTARIO TAT'!F$1)</f>
        <v>0</v>
      </c>
      <c r="G1853">
        <f>+SUMIFS(inv!$D$1:$D$1200,inv!$A$1:$A$1200,$B1853,inv!$T$1:$T$1200,$A1853,inv!$U$1:$U$1200,'DIAS DE INVENTARIO TAT'!G$1)</f>
        <v>0</v>
      </c>
      <c r="H1853">
        <f>+SUMIFS(inv!$D$1:$D$1200,inv!$A$1:$A$1200,$B1853,inv!$T$1:$T$1200,$A1853,inv!$U$1:$U$1200,'DIAS DE INVENTARIO TAT'!H$1)</f>
        <v>0</v>
      </c>
      <c r="I1853">
        <f>+SUMIFS(inv!$D$1:$D$1200,inv!$A$1:$A$1200,$B1853,inv!$T$1:$T$1200,$A1853,inv!$U$1:$U$1200,'DIAS DE INVENTARIO TAT'!I$1)</f>
        <v>0</v>
      </c>
      <c r="J1853">
        <f>+SUMIFS(inv!$D$1:$D$1200,inv!$A$1:$A$1200,$B1853,inv!$T$1:$T$1200,$A1853,inv!$U$1:$U$1200,'DIAS DE INVENTARIO TAT'!J$1)</f>
        <v>0</v>
      </c>
      <c r="K1853">
        <f>+SUMIFS(inv!$D$1:$D$1200,inv!$A$1:$A$1200,$B1853,inv!$T$1:$T$1200,$A1853,inv!$U$1:$U$1200,'DIAS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+SUMIFS(inv!$D$1:$D$1200,inv!$A$1:$A$1200,$B1854,inv!$T$1:$T$1200,$A1854,inv!$U$1:$U$1200,'DIAS DE INVENTARIO TAT'!E$1)</f>
        <v>0</v>
      </c>
      <c r="F1854">
        <f>+SUMIFS(inv!$D$1:$D$1200,inv!$A$1:$A$1200,$B1854,inv!$T$1:$T$1200,$A1854,inv!$U$1:$U$1200,'DIAS DE INVENTARIO TAT'!F$1)</f>
        <v>0</v>
      </c>
      <c r="G1854">
        <f>+SUMIFS(inv!$D$1:$D$1200,inv!$A$1:$A$1200,$B1854,inv!$T$1:$T$1200,$A1854,inv!$U$1:$U$1200,'DIAS DE INVENTARIO TAT'!G$1)</f>
        <v>0</v>
      </c>
      <c r="H1854">
        <f>+SUMIFS(inv!$D$1:$D$1200,inv!$A$1:$A$1200,$B1854,inv!$T$1:$T$1200,$A1854,inv!$U$1:$U$1200,'DIAS DE INVENTARIO TAT'!H$1)</f>
        <v>0</v>
      </c>
      <c r="I1854">
        <f>+SUMIFS(inv!$D$1:$D$1200,inv!$A$1:$A$1200,$B1854,inv!$T$1:$T$1200,$A1854,inv!$U$1:$U$1200,'DIAS DE INVENTARIO TAT'!I$1)</f>
        <v>0</v>
      </c>
      <c r="J1854">
        <f>+SUMIFS(inv!$D$1:$D$1200,inv!$A$1:$A$1200,$B1854,inv!$T$1:$T$1200,$A1854,inv!$U$1:$U$1200,'DIAS DE INVENTARIO TAT'!J$1)</f>
        <v>0</v>
      </c>
      <c r="K1854">
        <f>+SUMIFS(inv!$D$1:$D$1200,inv!$A$1:$A$1200,$B1854,inv!$T$1:$T$1200,$A1854,inv!$U$1:$U$1200,'DIAS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+SUMIFS(inv!$D$1:$D$1200,inv!$A$1:$A$1200,$B1855,inv!$T$1:$T$1200,$A1855,inv!$U$1:$U$1200,'DIAS DE INVENTARIO TAT'!E$1)</f>
        <v>0</v>
      </c>
      <c r="F1855">
        <f>+SUMIFS(inv!$D$1:$D$1200,inv!$A$1:$A$1200,$B1855,inv!$T$1:$T$1200,$A1855,inv!$U$1:$U$1200,'DIAS DE INVENTARIO TAT'!F$1)</f>
        <v>0</v>
      </c>
      <c r="G1855">
        <f>+SUMIFS(inv!$D$1:$D$1200,inv!$A$1:$A$1200,$B1855,inv!$T$1:$T$1200,$A1855,inv!$U$1:$U$1200,'DIAS DE INVENTARIO TAT'!G$1)</f>
        <v>0</v>
      </c>
      <c r="H1855">
        <f>+SUMIFS(inv!$D$1:$D$1200,inv!$A$1:$A$1200,$B1855,inv!$T$1:$T$1200,$A1855,inv!$U$1:$U$1200,'DIAS DE INVENTARIO TAT'!H$1)</f>
        <v>0</v>
      </c>
      <c r="I1855">
        <f>+SUMIFS(inv!$D$1:$D$1200,inv!$A$1:$A$1200,$B1855,inv!$T$1:$T$1200,$A1855,inv!$U$1:$U$1200,'DIAS DE INVENTARIO TAT'!I$1)</f>
        <v>0</v>
      </c>
      <c r="J1855">
        <f>+SUMIFS(inv!$D$1:$D$1200,inv!$A$1:$A$1200,$B1855,inv!$T$1:$T$1200,$A1855,inv!$U$1:$U$1200,'DIAS DE INVENTARIO TAT'!J$1)</f>
        <v>0</v>
      </c>
      <c r="K1855">
        <f>+SUMIFS(inv!$D$1:$D$1200,inv!$A$1:$A$1200,$B1855,inv!$T$1:$T$1200,$A1855,inv!$U$1:$U$1200,'DIAS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+SUMIFS(inv!$D$1:$D$1200,inv!$A$1:$A$1200,$B1856,inv!$T$1:$T$1200,$A1856,inv!$U$1:$U$1200,'DIAS DE INVENTARIO TAT'!E$1)</f>
        <v>0</v>
      </c>
      <c r="F1856">
        <f>+SUMIFS(inv!$D$1:$D$1200,inv!$A$1:$A$1200,$B1856,inv!$T$1:$T$1200,$A1856,inv!$U$1:$U$1200,'DIAS DE INVENTARIO TAT'!F$1)</f>
        <v>0</v>
      </c>
      <c r="G1856">
        <f>+SUMIFS(inv!$D$1:$D$1200,inv!$A$1:$A$1200,$B1856,inv!$T$1:$T$1200,$A1856,inv!$U$1:$U$1200,'DIAS DE INVENTARIO TAT'!G$1)</f>
        <v>0</v>
      </c>
      <c r="H1856">
        <f>+SUMIFS(inv!$D$1:$D$1200,inv!$A$1:$A$1200,$B1856,inv!$T$1:$T$1200,$A1856,inv!$U$1:$U$1200,'DIAS DE INVENTARIO TAT'!H$1)</f>
        <v>0</v>
      </c>
      <c r="I1856">
        <f>+SUMIFS(inv!$D$1:$D$1200,inv!$A$1:$A$1200,$B1856,inv!$T$1:$T$1200,$A1856,inv!$U$1:$U$1200,'DIAS DE INVENTARIO TAT'!I$1)</f>
        <v>0</v>
      </c>
      <c r="J1856">
        <f>+SUMIFS(inv!$D$1:$D$1200,inv!$A$1:$A$1200,$B1856,inv!$T$1:$T$1200,$A1856,inv!$U$1:$U$1200,'DIAS DE INVENTARIO TAT'!J$1)</f>
        <v>0</v>
      </c>
      <c r="K1856">
        <f>+SUMIFS(inv!$D$1:$D$1200,inv!$A$1:$A$1200,$B1856,inv!$T$1:$T$1200,$A1856,inv!$U$1:$U$1200,'DIAS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+SUMIFS(inv!$D$1:$D$1200,inv!$A$1:$A$1200,$B1857,inv!$T$1:$T$1200,$A1857,inv!$U$1:$U$1200,'DIAS DE INVENTARIO TAT'!E$1)</f>
        <v>0</v>
      </c>
      <c r="F1857">
        <f>+SUMIFS(inv!$D$1:$D$1200,inv!$A$1:$A$1200,$B1857,inv!$T$1:$T$1200,$A1857,inv!$U$1:$U$1200,'DIAS DE INVENTARIO TAT'!F$1)</f>
        <v>0</v>
      </c>
      <c r="G1857">
        <f>+SUMIFS(inv!$D$1:$D$1200,inv!$A$1:$A$1200,$B1857,inv!$T$1:$T$1200,$A1857,inv!$U$1:$U$1200,'DIAS DE INVENTARIO TAT'!G$1)</f>
        <v>0</v>
      </c>
      <c r="H1857">
        <f>+SUMIFS(inv!$D$1:$D$1200,inv!$A$1:$A$1200,$B1857,inv!$T$1:$T$1200,$A1857,inv!$U$1:$U$1200,'DIAS DE INVENTARIO TAT'!H$1)</f>
        <v>0</v>
      </c>
      <c r="I1857">
        <f>+SUMIFS(inv!$D$1:$D$1200,inv!$A$1:$A$1200,$B1857,inv!$T$1:$T$1200,$A1857,inv!$U$1:$U$1200,'DIAS DE INVENTARIO TAT'!I$1)</f>
        <v>0</v>
      </c>
      <c r="J1857">
        <f>+SUMIFS(inv!$D$1:$D$1200,inv!$A$1:$A$1200,$B1857,inv!$T$1:$T$1200,$A1857,inv!$U$1:$U$1200,'DIAS DE INVENTARIO TAT'!J$1)</f>
        <v>0</v>
      </c>
      <c r="K1857">
        <f>+SUMIFS(inv!$D$1:$D$1200,inv!$A$1:$A$1200,$B1857,inv!$T$1:$T$1200,$A1857,inv!$U$1:$U$1200,'DIAS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+SUMIFS(inv!$D$1:$D$1200,inv!$A$1:$A$1200,$B1858,inv!$T$1:$T$1200,$A1858,inv!$U$1:$U$1200,'DIAS DE INVENTARIO TAT'!E$1)</f>
        <v>0</v>
      </c>
      <c r="F1858">
        <f>+SUMIFS(inv!$D$1:$D$1200,inv!$A$1:$A$1200,$B1858,inv!$T$1:$T$1200,$A1858,inv!$U$1:$U$1200,'DIAS DE INVENTARIO TAT'!F$1)</f>
        <v>0</v>
      </c>
      <c r="G1858">
        <f>+SUMIFS(inv!$D$1:$D$1200,inv!$A$1:$A$1200,$B1858,inv!$T$1:$T$1200,$A1858,inv!$U$1:$U$1200,'DIAS DE INVENTARIO TAT'!G$1)</f>
        <v>0</v>
      </c>
      <c r="H1858">
        <f>+SUMIFS(inv!$D$1:$D$1200,inv!$A$1:$A$1200,$B1858,inv!$T$1:$T$1200,$A1858,inv!$U$1:$U$1200,'DIAS DE INVENTARIO TAT'!H$1)</f>
        <v>0</v>
      </c>
      <c r="I1858">
        <f>+SUMIFS(inv!$D$1:$D$1200,inv!$A$1:$A$1200,$B1858,inv!$T$1:$T$1200,$A1858,inv!$U$1:$U$1200,'DIAS DE INVENTARIO TAT'!I$1)</f>
        <v>0</v>
      </c>
      <c r="J1858">
        <f>+SUMIFS(inv!$D$1:$D$1200,inv!$A$1:$A$1200,$B1858,inv!$T$1:$T$1200,$A1858,inv!$U$1:$U$1200,'DIAS DE INVENTARIO TAT'!J$1)</f>
        <v>0</v>
      </c>
      <c r="K1858">
        <f>+SUMIFS(inv!$D$1:$D$1200,inv!$A$1:$A$1200,$B1858,inv!$T$1:$T$1200,$A1858,inv!$U$1:$U$1200,'DIAS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+SUMIFS(inv!$D$1:$D$1200,inv!$A$1:$A$1200,$B1859,inv!$T$1:$T$1200,$A1859,inv!$U$1:$U$1200,'DIAS DE INVENTARIO TAT'!E$1)</f>
        <v>0</v>
      </c>
      <c r="F1859">
        <f>+SUMIFS(inv!$D$1:$D$1200,inv!$A$1:$A$1200,$B1859,inv!$T$1:$T$1200,$A1859,inv!$U$1:$U$1200,'DIAS DE INVENTARIO TAT'!F$1)</f>
        <v>0</v>
      </c>
      <c r="G1859">
        <f>+SUMIFS(inv!$D$1:$D$1200,inv!$A$1:$A$1200,$B1859,inv!$T$1:$T$1200,$A1859,inv!$U$1:$U$1200,'DIAS DE INVENTARIO TAT'!G$1)</f>
        <v>0</v>
      </c>
      <c r="H1859">
        <f>+SUMIFS(inv!$D$1:$D$1200,inv!$A$1:$A$1200,$B1859,inv!$T$1:$T$1200,$A1859,inv!$U$1:$U$1200,'DIAS DE INVENTARIO TAT'!H$1)</f>
        <v>0</v>
      </c>
      <c r="I1859">
        <f>+SUMIFS(inv!$D$1:$D$1200,inv!$A$1:$A$1200,$B1859,inv!$T$1:$T$1200,$A1859,inv!$U$1:$U$1200,'DIAS DE INVENTARIO TAT'!I$1)</f>
        <v>0</v>
      </c>
      <c r="J1859">
        <f>+SUMIFS(inv!$D$1:$D$1200,inv!$A$1:$A$1200,$B1859,inv!$T$1:$T$1200,$A1859,inv!$U$1:$U$1200,'DIAS DE INVENTARIO TAT'!J$1)</f>
        <v>0</v>
      </c>
      <c r="K1859">
        <f>+SUMIFS(inv!$D$1:$D$1200,inv!$A$1:$A$1200,$B1859,inv!$T$1:$T$1200,$A1859,inv!$U$1:$U$1200,'DIAS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+SUMIFS(inv!$D$1:$D$1200,inv!$A$1:$A$1200,$B1860,inv!$T$1:$T$1200,$A1860,inv!$U$1:$U$1200,'DIAS DE INVENTARIO TAT'!E$1)</f>
        <v>0</v>
      </c>
      <c r="F1860">
        <f>+SUMIFS(inv!$D$1:$D$1200,inv!$A$1:$A$1200,$B1860,inv!$T$1:$T$1200,$A1860,inv!$U$1:$U$1200,'DIAS DE INVENTARIO TAT'!F$1)</f>
        <v>0</v>
      </c>
      <c r="G1860">
        <f>+SUMIFS(inv!$D$1:$D$1200,inv!$A$1:$A$1200,$B1860,inv!$T$1:$T$1200,$A1860,inv!$U$1:$U$1200,'DIAS DE INVENTARIO TAT'!G$1)</f>
        <v>0</v>
      </c>
      <c r="H1860">
        <f>+SUMIFS(inv!$D$1:$D$1200,inv!$A$1:$A$1200,$B1860,inv!$T$1:$T$1200,$A1860,inv!$U$1:$U$1200,'DIAS DE INVENTARIO TAT'!H$1)</f>
        <v>0</v>
      </c>
      <c r="I1860">
        <f>+SUMIFS(inv!$D$1:$D$1200,inv!$A$1:$A$1200,$B1860,inv!$T$1:$T$1200,$A1860,inv!$U$1:$U$1200,'DIAS DE INVENTARIO TAT'!I$1)</f>
        <v>0</v>
      </c>
      <c r="J1860">
        <f>+SUMIFS(inv!$D$1:$D$1200,inv!$A$1:$A$1200,$B1860,inv!$T$1:$T$1200,$A1860,inv!$U$1:$U$1200,'DIAS DE INVENTARIO TAT'!J$1)</f>
        <v>0</v>
      </c>
      <c r="K1860">
        <f>+SUMIFS(inv!$D$1:$D$1200,inv!$A$1:$A$1200,$B1860,inv!$T$1:$T$1200,$A1860,inv!$U$1:$U$1200,'DIAS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+SUMIFS(inv!$D$1:$D$1200,inv!$A$1:$A$1200,$B1861,inv!$T$1:$T$1200,$A1861,inv!$U$1:$U$1200,'DIAS DE INVENTARIO TAT'!E$1)</f>
        <v>0</v>
      </c>
      <c r="F1861">
        <f>+SUMIFS(inv!$D$1:$D$1200,inv!$A$1:$A$1200,$B1861,inv!$T$1:$T$1200,$A1861,inv!$U$1:$U$1200,'DIAS DE INVENTARIO TAT'!F$1)</f>
        <v>0</v>
      </c>
      <c r="G1861">
        <f>+SUMIFS(inv!$D$1:$D$1200,inv!$A$1:$A$1200,$B1861,inv!$T$1:$T$1200,$A1861,inv!$U$1:$U$1200,'DIAS DE INVENTARIO TAT'!G$1)</f>
        <v>0</v>
      </c>
      <c r="H1861">
        <f>+SUMIFS(inv!$D$1:$D$1200,inv!$A$1:$A$1200,$B1861,inv!$T$1:$T$1200,$A1861,inv!$U$1:$U$1200,'DIAS DE INVENTARIO TAT'!H$1)</f>
        <v>0</v>
      </c>
      <c r="I1861">
        <f>+SUMIFS(inv!$D$1:$D$1200,inv!$A$1:$A$1200,$B1861,inv!$T$1:$T$1200,$A1861,inv!$U$1:$U$1200,'DIAS DE INVENTARIO TAT'!I$1)</f>
        <v>0</v>
      </c>
      <c r="J1861">
        <f>+SUMIFS(inv!$D$1:$D$1200,inv!$A$1:$A$1200,$B1861,inv!$T$1:$T$1200,$A1861,inv!$U$1:$U$1200,'DIAS DE INVENTARIO TAT'!J$1)</f>
        <v>0</v>
      </c>
      <c r="K1861">
        <f>+SUMIFS(inv!$D$1:$D$1200,inv!$A$1:$A$1200,$B1861,inv!$T$1:$T$1200,$A1861,inv!$U$1:$U$1200,'DIAS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+SUMIFS(inv!$D$1:$D$1200,inv!$A$1:$A$1200,$B1862,inv!$T$1:$T$1200,$A1862,inv!$U$1:$U$1200,'DIAS DE INVENTARIO TAT'!E$1)</f>
        <v>0</v>
      </c>
      <c r="F1862">
        <f>+SUMIFS(inv!$D$1:$D$1200,inv!$A$1:$A$1200,$B1862,inv!$T$1:$T$1200,$A1862,inv!$U$1:$U$1200,'DIAS DE INVENTARIO TAT'!F$1)</f>
        <v>0</v>
      </c>
      <c r="G1862">
        <f>+SUMIFS(inv!$D$1:$D$1200,inv!$A$1:$A$1200,$B1862,inv!$T$1:$T$1200,$A1862,inv!$U$1:$U$1200,'DIAS DE INVENTARIO TAT'!G$1)</f>
        <v>0</v>
      </c>
      <c r="H1862">
        <f>+SUMIFS(inv!$D$1:$D$1200,inv!$A$1:$A$1200,$B1862,inv!$T$1:$T$1200,$A1862,inv!$U$1:$U$1200,'DIAS DE INVENTARIO TAT'!H$1)</f>
        <v>0</v>
      </c>
      <c r="I1862">
        <f>+SUMIFS(inv!$D$1:$D$1200,inv!$A$1:$A$1200,$B1862,inv!$T$1:$T$1200,$A1862,inv!$U$1:$U$1200,'DIAS DE INVENTARIO TAT'!I$1)</f>
        <v>0</v>
      </c>
      <c r="J1862">
        <f>+SUMIFS(inv!$D$1:$D$1200,inv!$A$1:$A$1200,$B1862,inv!$T$1:$T$1200,$A1862,inv!$U$1:$U$1200,'DIAS DE INVENTARIO TAT'!J$1)</f>
        <v>0</v>
      </c>
      <c r="K1862">
        <f>+SUMIFS(inv!$D$1:$D$1200,inv!$A$1:$A$1200,$B1862,inv!$T$1:$T$1200,$A1862,inv!$U$1:$U$1200,'DIAS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+SUMIFS(inv!$D$1:$D$1200,inv!$A$1:$A$1200,$B1863,inv!$T$1:$T$1200,$A1863,inv!$U$1:$U$1200,'DIAS DE INVENTARIO TAT'!E$1)</f>
        <v>0</v>
      </c>
      <c r="F1863">
        <f>+SUMIFS(inv!$D$1:$D$1200,inv!$A$1:$A$1200,$B1863,inv!$T$1:$T$1200,$A1863,inv!$U$1:$U$1200,'DIAS DE INVENTARIO TAT'!F$1)</f>
        <v>0</v>
      </c>
      <c r="G1863">
        <f>+SUMIFS(inv!$D$1:$D$1200,inv!$A$1:$A$1200,$B1863,inv!$T$1:$T$1200,$A1863,inv!$U$1:$U$1200,'DIAS DE INVENTARIO TAT'!G$1)</f>
        <v>0</v>
      </c>
      <c r="H1863">
        <f>+SUMIFS(inv!$D$1:$D$1200,inv!$A$1:$A$1200,$B1863,inv!$T$1:$T$1200,$A1863,inv!$U$1:$U$1200,'DIAS DE INVENTARIO TAT'!H$1)</f>
        <v>0</v>
      </c>
      <c r="I1863">
        <f>+SUMIFS(inv!$D$1:$D$1200,inv!$A$1:$A$1200,$B1863,inv!$T$1:$T$1200,$A1863,inv!$U$1:$U$1200,'DIAS DE INVENTARIO TAT'!I$1)</f>
        <v>0</v>
      </c>
      <c r="J1863">
        <f>+SUMIFS(inv!$D$1:$D$1200,inv!$A$1:$A$1200,$B1863,inv!$T$1:$T$1200,$A1863,inv!$U$1:$U$1200,'DIAS DE INVENTARIO TAT'!J$1)</f>
        <v>0</v>
      </c>
      <c r="K1863">
        <f>+SUMIFS(inv!$D$1:$D$1200,inv!$A$1:$A$1200,$B1863,inv!$T$1:$T$1200,$A1863,inv!$U$1:$U$1200,'DIAS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+SUMIFS(inv!$D$1:$D$1200,inv!$A$1:$A$1200,$B1864,inv!$T$1:$T$1200,$A1864,inv!$U$1:$U$1200,'DIAS DE INVENTARIO TAT'!E$1)</f>
        <v>0</v>
      </c>
      <c r="F1864">
        <f>+SUMIFS(inv!$D$1:$D$1200,inv!$A$1:$A$1200,$B1864,inv!$T$1:$T$1200,$A1864,inv!$U$1:$U$1200,'DIAS DE INVENTARIO TAT'!F$1)</f>
        <v>0</v>
      </c>
      <c r="G1864">
        <f>+SUMIFS(inv!$D$1:$D$1200,inv!$A$1:$A$1200,$B1864,inv!$T$1:$T$1200,$A1864,inv!$U$1:$U$1200,'DIAS DE INVENTARIO TAT'!G$1)</f>
        <v>0</v>
      </c>
      <c r="H1864">
        <f>+SUMIFS(inv!$D$1:$D$1200,inv!$A$1:$A$1200,$B1864,inv!$T$1:$T$1200,$A1864,inv!$U$1:$U$1200,'DIAS DE INVENTARIO TAT'!H$1)</f>
        <v>0</v>
      </c>
      <c r="I1864">
        <f>+SUMIFS(inv!$D$1:$D$1200,inv!$A$1:$A$1200,$B1864,inv!$T$1:$T$1200,$A1864,inv!$U$1:$U$1200,'DIAS DE INVENTARIO TAT'!I$1)</f>
        <v>0</v>
      </c>
      <c r="J1864">
        <f>+SUMIFS(inv!$D$1:$D$1200,inv!$A$1:$A$1200,$B1864,inv!$T$1:$T$1200,$A1864,inv!$U$1:$U$1200,'DIAS DE INVENTARIO TAT'!J$1)</f>
        <v>0</v>
      </c>
      <c r="K1864">
        <f>+SUMIFS(inv!$D$1:$D$1200,inv!$A$1:$A$1200,$B1864,inv!$T$1:$T$1200,$A1864,inv!$U$1:$U$1200,'DIAS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+SUMIFS(inv!$D$1:$D$1200,inv!$A$1:$A$1200,$B1865,inv!$T$1:$T$1200,$A1865,inv!$U$1:$U$1200,'DIAS DE INVENTARIO TAT'!E$1)</f>
        <v>0</v>
      </c>
      <c r="F1865">
        <f>+SUMIFS(inv!$D$1:$D$1200,inv!$A$1:$A$1200,$B1865,inv!$T$1:$T$1200,$A1865,inv!$U$1:$U$1200,'DIAS DE INVENTARIO TAT'!F$1)</f>
        <v>0</v>
      </c>
      <c r="G1865">
        <f>+SUMIFS(inv!$D$1:$D$1200,inv!$A$1:$A$1200,$B1865,inv!$T$1:$T$1200,$A1865,inv!$U$1:$U$1200,'DIAS DE INVENTARIO TAT'!G$1)</f>
        <v>0</v>
      </c>
      <c r="H1865">
        <f>+SUMIFS(inv!$D$1:$D$1200,inv!$A$1:$A$1200,$B1865,inv!$T$1:$T$1200,$A1865,inv!$U$1:$U$1200,'DIAS DE INVENTARIO TAT'!H$1)</f>
        <v>0</v>
      </c>
      <c r="I1865">
        <f>+SUMIFS(inv!$D$1:$D$1200,inv!$A$1:$A$1200,$B1865,inv!$T$1:$T$1200,$A1865,inv!$U$1:$U$1200,'DIAS DE INVENTARIO TAT'!I$1)</f>
        <v>0</v>
      </c>
      <c r="J1865">
        <f>+SUMIFS(inv!$D$1:$D$1200,inv!$A$1:$A$1200,$B1865,inv!$T$1:$T$1200,$A1865,inv!$U$1:$U$1200,'DIAS DE INVENTARIO TAT'!J$1)</f>
        <v>0</v>
      </c>
      <c r="K1865">
        <f>+SUMIFS(inv!$D$1:$D$1200,inv!$A$1:$A$1200,$B1865,inv!$T$1:$T$1200,$A1865,inv!$U$1:$U$1200,'DIAS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+SUMIFS(inv!$D$1:$D$1200,inv!$A$1:$A$1200,$B1866,inv!$T$1:$T$1200,$A1866,inv!$U$1:$U$1200,'DIAS DE INVENTARIO TAT'!E$1)</f>
        <v>0</v>
      </c>
      <c r="F1866">
        <f>+SUMIFS(inv!$D$1:$D$1200,inv!$A$1:$A$1200,$B1866,inv!$T$1:$T$1200,$A1866,inv!$U$1:$U$1200,'DIAS DE INVENTARIO TAT'!F$1)</f>
        <v>0</v>
      </c>
      <c r="G1866">
        <f>+SUMIFS(inv!$D$1:$D$1200,inv!$A$1:$A$1200,$B1866,inv!$T$1:$T$1200,$A1866,inv!$U$1:$U$1200,'DIAS DE INVENTARIO TAT'!G$1)</f>
        <v>0</v>
      </c>
      <c r="H1866">
        <f>+SUMIFS(inv!$D$1:$D$1200,inv!$A$1:$A$1200,$B1866,inv!$T$1:$T$1200,$A1866,inv!$U$1:$U$1200,'DIAS DE INVENTARIO TAT'!H$1)</f>
        <v>0</v>
      </c>
      <c r="I1866">
        <f>+SUMIFS(inv!$D$1:$D$1200,inv!$A$1:$A$1200,$B1866,inv!$T$1:$T$1200,$A1866,inv!$U$1:$U$1200,'DIAS DE INVENTARIO TAT'!I$1)</f>
        <v>0</v>
      </c>
      <c r="J1866">
        <f>+SUMIFS(inv!$D$1:$D$1200,inv!$A$1:$A$1200,$B1866,inv!$T$1:$T$1200,$A1866,inv!$U$1:$U$1200,'DIAS DE INVENTARIO TAT'!J$1)</f>
        <v>0</v>
      </c>
      <c r="K1866">
        <f>+SUMIFS(inv!$D$1:$D$1200,inv!$A$1:$A$1200,$B1866,inv!$T$1:$T$1200,$A1866,inv!$U$1:$U$1200,'DIAS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+SUMIFS(inv!$D$1:$D$1200,inv!$A$1:$A$1200,$B1867,inv!$T$1:$T$1200,$A1867,inv!$U$1:$U$1200,'DIAS DE INVENTARIO TAT'!E$1)</f>
        <v>0</v>
      </c>
      <c r="F1867">
        <f>+SUMIFS(inv!$D$1:$D$1200,inv!$A$1:$A$1200,$B1867,inv!$T$1:$T$1200,$A1867,inv!$U$1:$U$1200,'DIAS DE INVENTARIO TAT'!F$1)</f>
        <v>0</v>
      </c>
      <c r="G1867">
        <f>+SUMIFS(inv!$D$1:$D$1200,inv!$A$1:$A$1200,$B1867,inv!$T$1:$T$1200,$A1867,inv!$U$1:$U$1200,'DIAS DE INVENTARIO TAT'!G$1)</f>
        <v>0</v>
      </c>
      <c r="H1867">
        <f>+SUMIFS(inv!$D$1:$D$1200,inv!$A$1:$A$1200,$B1867,inv!$T$1:$T$1200,$A1867,inv!$U$1:$U$1200,'DIAS DE INVENTARIO TAT'!H$1)</f>
        <v>0</v>
      </c>
      <c r="I1867">
        <f>+SUMIFS(inv!$D$1:$D$1200,inv!$A$1:$A$1200,$B1867,inv!$T$1:$T$1200,$A1867,inv!$U$1:$U$1200,'DIAS DE INVENTARIO TAT'!I$1)</f>
        <v>0</v>
      </c>
      <c r="J1867">
        <f>+SUMIFS(inv!$D$1:$D$1200,inv!$A$1:$A$1200,$B1867,inv!$T$1:$T$1200,$A1867,inv!$U$1:$U$1200,'DIAS DE INVENTARIO TAT'!J$1)</f>
        <v>0</v>
      </c>
      <c r="K1867">
        <f>+SUMIFS(inv!$D$1:$D$1200,inv!$A$1:$A$1200,$B1867,inv!$T$1:$T$1200,$A1867,inv!$U$1:$U$1200,'DIAS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+SUMIFS(inv!$D$1:$D$1200,inv!$A$1:$A$1200,$B1868,inv!$T$1:$T$1200,$A1868,inv!$U$1:$U$1200,'DIAS DE INVENTARIO TAT'!E$1)</f>
        <v>0</v>
      </c>
      <c r="F1868">
        <f>+SUMIFS(inv!$D$1:$D$1200,inv!$A$1:$A$1200,$B1868,inv!$T$1:$T$1200,$A1868,inv!$U$1:$U$1200,'DIAS DE INVENTARIO TAT'!F$1)</f>
        <v>0</v>
      </c>
      <c r="G1868">
        <f>+SUMIFS(inv!$D$1:$D$1200,inv!$A$1:$A$1200,$B1868,inv!$T$1:$T$1200,$A1868,inv!$U$1:$U$1200,'DIAS DE INVENTARIO TAT'!G$1)</f>
        <v>0</v>
      </c>
      <c r="H1868">
        <f>+SUMIFS(inv!$D$1:$D$1200,inv!$A$1:$A$1200,$B1868,inv!$T$1:$T$1200,$A1868,inv!$U$1:$U$1200,'DIAS DE INVENTARIO TAT'!H$1)</f>
        <v>0</v>
      </c>
      <c r="I1868">
        <f>+SUMIFS(inv!$D$1:$D$1200,inv!$A$1:$A$1200,$B1868,inv!$T$1:$T$1200,$A1868,inv!$U$1:$U$1200,'DIAS DE INVENTARIO TAT'!I$1)</f>
        <v>0</v>
      </c>
      <c r="J1868">
        <f>+SUMIFS(inv!$D$1:$D$1200,inv!$A$1:$A$1200,$B1868,inv!$T$1:$T$1200,$A1868,inv!$U$1:$U$1200,'DIAS DE INVENTARIO TAT'!J$1)</f>
        <v>0</v>
      </c>
      <c r="K1868">
        <f>+SUMIFS(inv!$D$1:$D$1200,inv!$A$1:$A$1200,$B1868,inv!$T$1:$T$1200,$A1868,inv!$U$1:$U$1200,'DIAS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+SUMIFS(inv!$D$1:$D$1200,inv!$A$1:$A$1200,$B1869,inv!$T$1:$T$1200,$A1869,inv!$U$1:$U$1200,'DIAS DE INVENTARIO TAT'!E$1)</f>
        <v>0</v>
      </c>
      <c r="F1869">
        <f>+SUMIFS(inv!$D$1:$D$1200,inv!$A$1:$A$1200,$B1869,inv!$T$1:$T$1200,$A1869,inv!$U$1:$U$1200,'DIAS DE INVENTARIO TAT'!F$1)</f>
        <v>0</v>
      </c>
      <c r="G1869">
        <f>+SUMIFS(inv!$D$1:$D$1200,inv!$A$1:$A$1200,$B1869,inv!$T$1:$T$1200,$A1869,inv!$U$1:$U$1200,'DIAS DE INVENTARIO TAT'!G$1)</f>
        <v>0</v>
      </c>
      <c r="H1869">
        <f>+SUMIFS(inv!$D$1:$D$1200,inv!$A$1:$A$1200,$B1869,inv!$T$1:$T$1200,$A1869,inv!$U$1:$U$1200,'DIAS DE INVENTARIO TAT'!H$1)</f>
        <v>0</v>
      </c>
      <c r="I1869">
        <f>+SUMIFS(inv!$D$1:$D$1200,inv!$A$1:$A$1200,$B1869,inv!$T$1:$T$1200,$A1869,inv!$U$1:$U$1200,'DIAS DE INVENTARIO TAT'!I$1)</f>
        <v>0</v>
      </c>
      <c r="J1869">
        <f>+SUMIFS(inv!$D$1:$D$1200,inv!$A$1:$A$1200,$B1869,inv!$T$1:$T$1200,$A1869,inv!$U$1:$U$1200,'DIAS DE INVENTARIO TAT'!J$1)</f>
        <v>0</v>
      </c>
      <c r="K1869">
        <f>+SUMIFS(inv!$D$1:$D$1200,inv!$A$1:$A$1200,$B1869,inv!$T$1:$T$1200,$A1869,inv!$U$1:$U$1200,'DIAS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+SUMIFS(inv!$D$1:$D$1200,inv!$A$1:$A$1200,$B1870,inv!$T$1:$T$1200,$A1870,inv!$U$1:$U$1200,'DIAS DE INVENTARIO TAT'!E$1)</f>
        <v>0</v>
      </c>
      <c r="F1870">
        <f>+SUMIFS(inv!$D$1:$D$1200,inv!$A$1:$A$1200,$B1870,inv!$T$1:$T$1200,$A1870,inv!$U$1:$U$1200,'DIAS DE INVENTARIO TAT'!F$1)</f>
        <v>0</v>
      </c>
      <c r="G1870">
        <f>+SUMIFS(inv!$D$1:$D$1200,inv!$A$1:$A$1200,$B1870,inv!$T$1:$T$1200,$A1870,inv!$U$1:$U$1200,'DIAS DE INVENTARIO TAT'!G$1)</f>
        <v>0</v>
      </c>
      <c r="H1870">
        <f>+SUMIFS(inv!$D$1:$D$1200,inv!$A$1:$A$1200,$B1870,inv!$T$1:$T$1200,$A1870,inv!$U$1:$U$1200,'DIAS DE INVENTARIO TAT'!H$1)</f>
        <v>0</v>
      </c>
      <c r="I1870">
        <f>+SUMIFS(inv!$D$1:$D$1200,inv!$A$1:$A$1200,$B1870,inv!$T$1:$T$1200,$A1870,inv!$U$1:$U$1200,'DIAS DE INVENTARIO TAT'!I$1)</f>
        <v>0</v>
      </c>
      <c r="J1870">
        <f>+SUMIFS(inv!$D$1:$D$1200,inv!$A$1:$A$1200,$B1870,inv!$T$1:$T$1200,$A1870,inv!$U$1:$U$1200,'DIAS DE INVENTARIO TAT'!J$1)</f>
        <v>0</v>
      </c>
      <c r="K1870">
        <f>+SUMIFS(inv!$D$1:$D$1200,inv!$A$1:$A$1200,$B1870,inv!$T$1:$T$1200,$A1870,inv!$U$1:$U$1200,'DIAS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+SUMIFS(inv!$D$1:$D$1200,inv!$A$1:$A$1200,$B1871,inv!$T$1:$T$1200,$A1871,inv!$U$1:$U$1200,'DIAS DE INVENTARIO TAT'!E$1)</f>
        <v>0</v>
      </c>
      <c r="F1871">
        <f>+SUMIFS(inv!$D$1:$D$1200,inv!$A$1:$A$1200,$B1871,inv!$T$1:$T$1200,$A1871,inv!$U$1:$U$1200,'DIAS DE INVENTARIO TAT'!F$1)</f>
        <v>0</v>
      </c>
      <c r="G1871">
        <f>+SUMIFS(inv!$D$1:$D$1200,inv!$A$1:$A$1200,$B1871,inv!$T$1:$T$1200,$A1871,inv!$U$1:$U$1200,'DIAS DE INVENTARIO TAT'!G$1)</f>
        <v>0</v>
      </c>
      <c r="H1871">
        <f>+SUMIFS(inv!$D$1:$D$1200,inv!$A$1:$A$1200,$B1871,inv!$T$1:$T$1200,$A1871,inv!$U$1:$U$1200,'DIAS DE INVENTARIO TAT'!H$1)</f>
        <v>0</v>
      </c>
      <c r="I1871">
        <f>+SUMIFS(inv!$D$1:$D$1200,inv!$A$1:$A$1200,$B1871,inv!$T$1:$T$1200,$A1871,inv!$U$1:$U$1200,'DIAS DE INVENTARIO TAT'!I$1)</f>
        <v>0</v>
      </c>
      <c r="J1871">
        <f>+SUMIFS(inv!$D$1:$D$1200,inv!$A$1:$A$1200,$B1871,inv!$T$1:$T$1200,$A1871,inv!$U$1:$U$1200,'DIAS DE INVENTARIO TAT'!J$1)</f>
        <v>0</v>
      </c>
      <c r="K1871">
        <f>+SUMIFS(inv!$D$1:$D$1200,inv!$A$1:$A$1200,$B1871,inv!$T$1:$T$1200,$A1871,inv!$U$1:$U$1200,'DIAS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+SUMIFS(inv!$D$1:$D$1200,inv!$A$1:$A$1200,$B1872,inv!$T$1:$T$1200,$A1872,inv!$U$1:$U$1200,'DIAS DE INVENTARIO TAT'!E$1)</f>
        <v>0</v>
      </c>
      <c r="F1872">
        <f>+SUMIFS(inv!$D$1:$D$1200,inv!$A$1:$A$1200,$B1872,inv!$T$1:$T$1200,$A1872,inv!$U$1:$U$1200,'DIAS DE INVENTARIO TAT'!F$1)</f>
        <v>0</v>
      </c>
      <c r="G1872">
        <f>+SUMIFS(inv!$D$1:$D$1200,inv!$A$1:$A$1200,$B1872,inv!$T$1:$T$1200,$A1872,inv!$U$1:$U$1200,'DIAS DE INVENTARIO TAT'!G$1)</f>
        <v>0</v>
      </c>
      <c r="H1872">
        <f>+SUMIFS(inv!$D$1:$D$1200,inv!$A$1:$A$1200,$B1872,inv!$T$1:$T$1200,$A1872,inv!$U$1:$U$1200,'DIAS DE INVENTARIO TAT'!H$1)</f>
        <v>0</v>
      </c>
      <c r="I1872">
        <f>+SUMIFS(inv!$D$1:$D$1200,inv!$A$1:$A$1200,$B1872,inv!$T$1:$T$1200,$A1872,inv!$U$1:$U$1200,'DIAS DE INVENTARIO TAT'!I$1)</f>
        <v>0</v>
      </c>
      <c r="J1872">
        <f>+SUMIFS(inv!$D$1:$D$1200,inv!$A$1:$A$1200,$B1872,inv!$T$1:$T$1200,$A1872,inv!$U$1:$U$1200,'DIAS DE INVENTARIO TAT'!J$1)</f>
        <v>0</v>
      </c>
      <c r="K1872">
        <f>+SUMIFS(inv!$D$1:$D$1200,inv!$A$1:$A$1200,$B1872,inv!$T$1:$T$1200,$A1872,inv!$U$1:$U$1200,'DIAS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+SUMIFS(inv!$D$1:$D$1200,inv!$A$1:$A$1200,$B1873,inv!$T$1:$T$1200,$A1873,inv!$U$1:$U$1200,'DIAS DE INVENTARIO TAT'!E$1)</f>
        <v>0</v>
      </c>
      <c r="F1873">
        <f>+SUMIFS(inv!$D$1:$D$1200,inv!$A$1:$A$1200,$B1873,inv!$T$1:$T$1200,$A1873,inv!$U$1:$U$1200,'DIAS DE INVENTARIO TAT'!F$1)</f>
        <v>0</v>
      </c>
      <c r="G1873">
        <f>+SUMIFS(inv!$D$1:$D$1200,inv!$A$1:$A$1200,$B1873,inv!$T$1:$T$1200,$A1873,inv!$U$1:$U$1200,'DIAS DE INVENTARIO TAT'!G$1)</f>
        <v>0</v>
      </c>
      <c r="H1873">
        <f>+SUMIFS(inv!$D$1:$D$1200,inv!$A$1:$A$1200,$B1873,inv!$T$1:$T$1200,$A1873,inv!$U$1:$U$1200,'DIAS DE INVENTARIO TAT'!H$1)</f>
        <v>0</v>
      </c>
      <c r="I1873">
        <f>+SUMIFS(inv!$D$1:$D$1200,inv!$A$1:$A$1200,$B1873,inv!$T$1:$T$1200,$A1873,inv!$U$1:$U$1200,'DIAS DE INVENTARIO TAT'!I$1)</f>
        <v>0</v>
      </c>
      <c r="J1873">
        <f>+SUMIFS(inv!$D$1:$D$1200,inv!$A$1:$A$1200,$B1873,inv!$T$1:$T$1200,$A1873,inv!$U$1:$U$1200,'DIAS DE INVENTARIO TAT'!J$1)</f>
        <v>0</v>
      </c>
      <c r="K1873">
        <f>+SUMIFS(inv!$D$1:$D$1200,inv!$A$1:$A$1200,$B1873,inv!$T$1:$T$1200,$A1873,inv!$U$1:$U$1200,'DIAS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+SUMIFS(inv!$D$1:$D$1200,inv!$A$1:$A$1200,$B1874,inv!$T$1:$T$1200,$A1874,inv!$U$1:$U$1200,'DIAS DE INVENTARIO TAT'!E$1)</f>
        <v>0</v>
      </c>
      <c r="F1874">
        <f>+SUMIFS(inv!$D$1:$D$1200,inv!$A$1:$A$1200,$B1874,inv!$T$1:$T$1200,$A1874,inv!$U$1:$U$1200,'DIAS DE INVENTARIO TAT'!F$1)</f>
        <v>0</v>
      </c>
      <c r="G1874">
        <f>+SUMIFS(inv!$D$1:$D$1200,inv!$A$1:$A$1200,$B1874,inv!$T$1:$T$1200,$A1874,inv!$U$1:$U$1200,'DIAS DE INVENTARIO TAT'!G$1)</f>
        <v>0</v>
      </c>
      <c r="H1874">
        <f>+SUMIFS(inv!$D$1:$D$1200,inv!$A$1:$A$1200,$B1874,inv!$T$1:$T$1200,$A1874,inv!$U$1:$U$1200,'DIAS DE INVENTARIO TAT'!H$1)</f>
        <v>0</v>
      </c>
      <c r="I1874">
        <f>+SUMIFS(inv!$D$1:$D$1200,inv!$A$1:$A$1200,$B1874,inv!$T$1:$T$1200,$A1874,inv!$U$1:$U$1200,'DIAS DE INVENTARIO TAT'!I$1)</f>
        <v>0</v>
      </c>
      <c r="J1874">
        <f>+SUMIFS(inv!$D$1:$D$1200,inv!$A$1:$A$1200,$B1874,inv!$T$1:$T$1200,$A1874,inv!$U$1:$U$1200,'DIAS DE INVENTARIO TAT'!J$1)</f>
        <v>0</v>
      </c>
      <c r="K1874">
        <f>+SUMIFS(inv!$D$1:$D$1200,inv!$A$1:$A$1200,$B1874,inv!$T$1:$T$1200,$A1874,inv!$U$1:$U$1200,'DIAS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+SUMIFS(inv!$D$1:$D$1200,inv!$A$1:$A$1200,$B1875,inv!$T$1:$T$1200,$A1875,inv!$U$1:$U$1200,'DIAS DE INVENTARIO TAT'!E$1)</f>
        <v>0</v>
      </c>
      <c r="F1875">
        <f>+SUMIFS(inv!$D$1:$D$1200,inv!$A$1:$A$1200,$B1875,inv!$T$1:$T$1200,$A1875,inv!$U$1:$U$1200,'DIAS DE INVENTARIO TAT'!F$1)</f>
        <v>0</v>
      </c>
      <c r="G1875">
        <f>+SUMIFS(inv!$D$1:$D$1200,inv!$A$1:$A$1200,$B1875,inv!$T$1:$T$1200,$A1875,inv!$U$1:$U$1200,'DIAS DE INVENTARIO TAT'!G$1)</f>
        <v>0</v>
      </c>
      <c r="H1875">
        <f>+SUMIFS(inv!$D$1:$D$1200,inv!$A$1:$A$1200,$B1875,inv!$T$1:$T$1200,$A1875,inv!$U$1:$U$1200,'DIAS DE INVENTARIO TAT'!H$1)</f>
        <v>0</v>
      </c>
      <c r="I1875">
        <f>+SUMIFS(inv!$D$1:$D$1200,inv!$A$1:$A$1200,$B1875,inv!$T$1:$T$1200,$A1875,inv!$U$1:$U$1200,'DIAS DE INVENTARIO TAT'!I$1)</f>
        <v>0</v>
      </c>
      <c r="J1875">
        <f>+SUMIFS(inv!$D$1:$D$1200,inv!$A$1:$A$1200,$B1875,inv!$T$1:$T$1200,$A1875,inv!$U$1:$U$1200,'DIAS DE INVENTARIO TAT'!J$1)</f>
        <v>0</v>
      </c>
      <c r="K1875">
        <f>+SUMIFS(inv!$D$1:$D$1200,inv!$A$1:$A$1200,$B1875,inv!$T$1:$T$1200,$A1875,inv!$U$1:$U$1200,'DIAS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+SUMIFS(inv!$D$1:$D$1200,inv!$A$1:$A$1200,$B1876,inv!$T$1:$T$1200,$A1876,inv!$U$1:$U$1200,'DIAS DE INVENTARIO TAT'!E$1)</f>
        <v>0</v>
      </c>
      <c r="F1876">
        <f>+SUMIFS(inv!$D$1:$D$1200,inv!$A$1:$A$1200,$B1876,inv!$T$1:$T$1200,$A1876,inv!$U$1:$U$1200,'DIAS DE INVENTARIO TAT'!F$1)</f>
        <v>0</v>
      </c>
      <c r="G1876">
        <f>+SUMIFS(inv!$D$1:$D$1200,inv!$A$1:$A$1200,$B1876,inv!$T$1:$T$1200,$A1876,inv!$U$1:$U$1200,'DIAS DE INVENTARIO TAT'!G$1)</f>
        <v>0</v>
      </c>
      <c r="H1876">
        <f>+SUMIFS(inv!$D$1:$D$1200,inv!$A$1:$A$1200,$B1876,inv!$T$1:$T$1200,$A1876,inv!$U$1:$U$1200,'DIAS DE INVENTARIO TAT'!H$1)</f>
        <v>0</v>
      </c>
      <c r="I1876">
        <f>+SUMIFS(inv!$D$1:$D$1200,inv!$A$1:$A$1200,$B1876,inv!$T$1:$T$1200,$A1876,inv!$U$1:$U$1200,'DIAS DE INVENTARIO TAT'!I$1)</f>
        <v>0</v>
      </c>
      <c r="J1876">
        <f>+SUMIFS(inv!$D$1:$D$1200,inv!$A$1:$A$1200,$B1876,inv!$T$1:$T$1200,$A1876,inv!$U$1:$U$1200,'DIAS DE INVENTARIO TAT'!J$1)</f>
        <v>0</v>
      </c>
      <c r="K1876">
        <f>+SUMIFS(inv!$D$1:$D$1200,inv!$A$1:$A$1200,$B1876,inv!$T$1:$T$1200,$A1876,inv!$U$1:$U$1200,'DIAS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+SUMIFS(inv!$D$1:$D$1200,inv!$A$1:$A$1200,$B1877,inv!$T$1:$T$1200,$A1877,inv!$U$1:$U$1200,'DIAS DE INVENTARIO TAT'!E$1)</f>
        <v>0</v>
      </c>
      <c r="F1877">
        <f>+SUMIFS(inv!$D$1:$D$1200,inv!$A$1:$A$1200,$B1877,inv!$T$1:$T$1200,$A1877,inv!$U$1:$U$1200,'DIAS DE INVENTARIO TAT'!F$1)</f>
        <v>0</v>
      </c>
      <c r="G1877">
        <f>+SUMIFS(inv!$D$1:$D$1200,inv!$A$1:$A$1200,$B1877,inv!$T$1:$T$1200,$A1877,inv!$U$1:$U$1200,'DIAS DE INVENTARIO TAT'!G$1)</f>
        <v>0</v>
      </c>
      <c r="H1877">
        <f>+SUMIFS(inv!$D$1:$D$1200,inv!$A$1:$A$1200,$B1877,inv!$T$1:$T$1200,$A1877,inv!$U$1:$U$1200,'DIAS DE INVENTARIO TAT'!H$1)</f>
        <v>0</v>
      </c>
      <c r="I1877">
        <f>+SUMIFS(inv!$D$1:$D$1200,inv!$A$1:$A$1200,$B1877,inv!$T$1:$T$1200,$A1877,inv!$U$1:$U$1200,'DIAS DE INVENTARIO TAT'!I$1)</f>
        <v>0</v>
      </c>
      <c r="J1877">
        <f>+SUMIFS(inv!$D$1:$D$1200,inv!$A$1:$A$1200,$B1877,inv!$T$1:$T$1200,$A1877,inv!$U$1:$U$1200,'DIAS DE INVENTARIO TAT'!J$1)</f>
        <v>0</v>
      </c>
      <c r="K1877">
        <f>+SUMIFS(inv!$D$1:$D$1200,inv!$A$1:$A$1200,$B1877,inv!$T$1:$T$1200,$A1877,inv!$U$1:$U$1200,'DIAS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+SUMIFS(inv!$D$1:$D$1200,inv!$A$1:$A$1200,$B1878,inv!$T$1:$T$1200,$A1878,inv!$U$1:$U$1200,'DIAS DE INVENTARIO TAT'!E$1)</f>
        <v>0</v>
      </c>
      <c r="F1878">
        <f>+SUMIFS(inv!$D$1:$D$1200,inv!$A$1:$A$1200,$B1878,inv!$T$1:$T$1200,$A1878,inv!$U$1:$U$1200,'DIAS DE INVENTARIO TAT'!F$1)</f>
        <v>0</v>
      </c>
      <c r="G1878">
        <f>+SUMIFS(inv!$D$1:$D$1200,inv!$A$1:$A$1200,$B1878,inv!$T$1:$T$1200,$A1878,inv!$U$1:$U$1200,'DIAS DE INVENTARIO TAT'!G$1)</f>
        <v>0</v>
      </c>
      <c r="H1878">
        <f>+SUMIFS(inv!$D$1:$D$1200,inv!$A$1:$A$1200,$B1878,inv!$T$1:$T$1200,$A1878,inv!$U$1:$U$1200,'DIAS DE INVENTARIO TAT'!H$1)</f>
        <v>0</v>
      </c>
      <c r="I1878">
        <f>+SUMIFS(inv!$D$1:$D$1200,inv!$A$1:$A$1200,$B1878,inv!$T$1:$T$1200,$A1878,inv!$U$1:$U$1200,'DIAS DE INVENTARIO TAT'!I$1)</f>
        <v>0</v>
      </c>
      <c r="J1878">
        <f>+SUMIFS(inv!$D$1:$D$1200,inv!$A$1:$A$1200,$B1878,inv!$T$1:$T$1200,$A1878,inv!$U$1:$U$1200,'DIAS DE INVENTARIO TAT'!J$1)</f>
        <v>0</v>
      </c>
      <c r="K1878">
        <f>+SUMIFS(inv!$D$1:$D$1200,inv!$A$1:$A$1200,$B1878,inv!$T$1:$T$1200,$A1878,inv!$U$1:$U$1200,'DIAS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+SUMIFS(inv!$D$1:$D$1200,inv!$A$1:$A$1200,$B1879,inv!$T$1:$T$1200,$A1879,inv!$U$1:$U$1200,'DIAS DE INVENTARIO TAT'!E$1)</f>
        <v>0</v>
      </c>
      <c r="F1879">
        <f>+SUMIFS(inv!$D$1:$D$1200,inv!$A$1:$A$1200,$B1879,inv!$T$1:$T$1200,$A1879,inv!$U$1:$U$1200,'DIAS DE INVENTARIO TAT'!F$1)</f>
        <v>0</v>
      </c>
      <c r="G1879">
        <f>+SUMIFS(inv!$D$1:$D$1200,inv!$A$1:$A$1200,$B1879,inv!$T$1:$T$1200,$A1879,inv!$U$1:$U$1200,'DIAS DE INVENTARIO TAT'!G$1)</f>
        <v>0</v>
      </c>
      <c r="H1879">
        <f>+SUMIFS(inv!$D$1:$D$1200,inv!$A$1:$A$1200,$B1879,inv!$T$1:$T$1200,$A1879,inv!$U$1:$U$1200,'DIAS DE INVENTARIO TAT'!H$1)</f>
        <v>0</v>
      </c>
      <c r="I1879">
        <f>+SUMIFS(inv!$D$1:$D$1200,inv!$A$1:$A$1200,$B1879,inv!$T$1:$T$1200,$A1879,inv!$U$1:$U$1200,'DIAS DE INVENTARIO TAT'!I$1)</f>
        <v>0</v>
      </c>
      <c r="J1879">
        <f>+SUMIFS(inv!$D$1:$D$1200,inv!$A$1:$A$1200,$B1879,inv!$T$1:$T$1200,$A1879,inv!$U$1:$U$1200,'DIAS DE INVENTARIO TAT'!J$1)</f>
        <v>0</v>
      </c>
      <c r="K1879">
        <f>+SUMIFS(inv!$D$1:$D$1200,inv!$A$1:$A$1200,$B1879,inv!$T$1:$T$1200,$A1879,inv!$U$1:$U$1200,'DIAS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+SUMIFS(inv!$D$1:$D$1200,inv!$A$1:$A$1200,$B1880,inv!$T$1:$T$1200,$A1880,inv!$U$1:$U$1200,'DIAS DE INVENTARIO TAT'!E$1)</f>
        <v>0</v>
      </c>
      <c r="F1880">
        <f>+SUMIFS(inv!$D$1:$D$1200,inv!$A$1:$A$1200,$B1880,inv!$T$1:$T$1200,$A1880,inv!$U$1:$U$1200,'DIAS DE INVENTARIO TAT'!F$1)</f>
        <v>0</v>
      </c>
      <c r="G1880">
        <f>+SUMIFS(inv!$D$1:$D$1200,inv!$A$1:$A$1200,$B1880,inv!$T$1:$T$1200,$A1880,inv!$U$1:$U$1200,'DIAS DE INVENTARIO TAT'!G$1)</f>
        <v>0</v>
      </c>
      <c r="H1880">
        <f>+SUMIFS(inv!$D$1:$D$1200,inv!$A$1:$A$1200,$B1880,inv!$T$1:$T$1200,$A1880,inv!$U$1:$U$1200,'DIAS DE INVENTARIO TAT'!H$1)</f>
        <v>0</v>
      </c>
      <c r="I1880">
        <f>+SUMIFS(inv!$D$1:$D$1200,inv!$A$1:$A$1200,$B1880,inv!$T$1:$T$1200,$A1880,inv!$U$1:$U$1200,'DIAS DE INVENTARIO TAT'!I$1)</f>
        <v>0</v>
      </c>
      <c r="J1880">
        <f>+SUMIFS(inv!$D$1:$D$1200,inv!$A$1:$A$1200,$B1880,inv!$T$1:$T$1200,$A1880,inv!$U$1:$U$1200,'DIAS DE INVENTARIO TAT'!J$1)</f>
        <v>0</v>
      </c>
      <c r="K1880">
        <f>+SUMIFS(inv!$D$1:$D$1200,inv!$A$1:$A$1200,$B1880,inv!$T$1:$T$1200,$A1880,inv!$U$1:$U$1200,'DIAS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+SUMIFS(inv!$D$1:$D$1200,inv!$A$1:$A$1200,$B1881,inv!$T$1:$T$1200,$A1881,inv!$U$1:$U$1200,'DIAS DE INVENTARIO TAT'!E$1)</f>
        <v>0</v>
      </c>
      <c r="F1881">
        <f>+SUMIFS(inv!$D$1:$D$1200,inv!$A$1:$A$1200,$B1881,inv!$T$1:$T$1200,$A1881,inv!$U$1:$U$1200,'DIAS DE INVENTARIO TAT'!F$1)</f>
        <v>0</v>
      </c>
      <c r="G1881">
        <f>+SUMIFS(inv!$D$1:$D$1200,inv!$A$1:$A$1200,$B1881,inv!$T$1:$T$1200,$A1881,inv!$U$1:$U$1200,'DIAS DE INVENTARIO TAT'!G$1)</f>
        <v>0</v>
      </c>
      <c r="H1881">
        <f>+SUMIFS(inv!$D$1:$D$1200,inv!$A$1:$A$1200,$B1881,inv!$T$1:$T$1200,$A1881,inv!$U$1:$U$1200,'DIAS DE INVENTARIO TAT'!H$1)</f>
        <v>0</v>
      </c>
      <c r="I1881">
        <f>+SUMIFS(inv!$D$1:$D$1200,inv!$A$1:$A$1200,$B1881,inv!$T$1:$T$1200,$A1881,inv!$U$1:$U$1200,'DIAS DE INVENTARIO TAT'!I$1)</f>
        <v>0</v>
      </c>
      <c r="J1881">
        <f>+SUMIFS(inv!$D$1:$D$1200,inv!$A$1:$A$1200,$B1881,inv!$T$1:$T$1200,$A1881,inv!$U$1:$U$1200,'DIAS DE INVENTARIO TAT'!J$1)</f>
        <v>0</v>
      </c>
      <c r="K1881">
        <f>+SUMIFS(inv!$D$1:$D$1200,inv!$A$1:$A$1200,$B1881,inv!$T$1:$T$1200,$A1881,inv!$U$1:$U$1200,'DIAS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+SUMIFS(inv!$D$1:$D$1200,inv!$A$1:$A$1200,$B1882,inv!$T$1:$T$1200,$A1882,inv!$U$1:$U$1200,'DIAS DE INVENTARIO TAT'!E$1)</f>
        <v>0</v>
      </c>
      <c r="F1882">
        <f>+SUMIFS(inv!$D$1:$D$1200,inv!$A$1:$A$1200,$B1882,inv!$T$1:$T$1200,$A1882,inv!$U$1:$U$1200,'DIAS DE INVENTARIO TAT'!F$1)</f>
        <v>0</v>
      </c>
      <c r="G1882">
        <f>+SUMIFS(inv!$D$1:$D$1200,inv!$A$1:$A$1200,$B1882,inv!$T$1:$T$1200,$A1882,inv!$U$1:$U$1200,'DIAS DE INVENTARIO TAT'!G$1)</f>
        <v>0</v>
      </c>
      <c r="H1882">
        <f>+SUMIFS(inv!$D$1:$D$1200,inv!$A$1:$A$1200,$B1882,inv!$T$1:$T$1200,$A1882,inv!$U$1:$U$1200,'DIAS DE INVENTARIO TAT'!H$1)</f>
        <v>0</v>
      </c>
      <c r="I1882">
        <f>+SUMIFS(inv!$D$1:$D$1200,inv!$A$1:$A$1200,$B1882,inv!$T$1:$T$1200,$A1882,inv!$U$1:$U$1200,'DIAS DE INVENTARIO TAT'!I$1)</f>
        <v>0</v>
      </c>
      <c r="J1882">
        <f>+SUMIFS(inv!$D$1:$D$1200,inv!$A$1:$A$1200,$B1882,inv!$T$1:$T$1200,$A1882,inv!$U$1:$U$1200,'DIAS DE INVENTARIO TAT'!J$1)</f>
        <v>0</v>
      </c>
      <c r="K1882">
        <f>+SUMIFS(inv!$D$1:$D$1200,inv!$A$1:$A$1200,$B1882,inv!$T$1:$T$1200,$A1882,inv!$U$1:$U$1200,'DIAS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+SUMIFS(inv!$D$1:$D$1200,inv!$A$1:$A$1200,$B1883,inv!$T$1:$T$1200,$A1883,inv!$U$1:$U$1200,'DIAS DE INVENTARIO TAT'!E$1)</f>
        <v>0</v>
      </c>
      <c r="F1883">
        <f>+SUMIFS(inv!$D$1:$D$1200,inv!$A$1:$A$1200,$B1883,inv!$T$1:$T$1200,$A1883,inv!$U$1:$U$1200,'DIAS DE INVENTARIO TAT'!F$1)</f>
        <v>0</v>
      </c>
      <c r="G1883">
        <f>+SUMIFS(inv!$D$1:$D$1200,inv!$A$1:$A$1200,$B1883,inv!$T$1:$T$1200,$A1883,inv!$U$1:$U$1200,'DIAS DE INVENTARIO TAT'!G$1)</f>
        <v>0</v>
      </c>
      <c r="H1883">
        <f>+SUMIFS(inv!$D$1:$D$1200,inv!$A$1:$A$1200,$B1883,inv!$T$1:$T$1200,$A1883,inv!$U$1:$U$1200,'DIAS DE INVENTARIO TAT'!H$1)</f>
        <v>0</v>
      </c>
      <c r="I1883">
        <f>+SUMIFS(inv!$D$1:$D$1200,inv!$A$1:$A$1200,$B1883,inv!$T$1:$T$1200,$A1883,inv!$U$1:$U$1200,'DIAS DE INVENTARIO TAT'!I$1)</f>
        <v>0</v>
      </c>
      <c r="J1883">
        <f>+SUMIFS(inv!$D$1:$D$1200,inv!$A$1:$A$1200,$B1883,inv!$T$1:$T$1200,$A1883,inv!$U$1:$U$1200,'DIAS DE INVENTARIO TAT'!J$1)</f>
        <v>0</v>
      </c>
      <c r="K1883">
        <f>+SUMIFS(inv!$D$1:$D$1200,inv!$A$1:$A$1200,$B1883,inv!$T$1:$T$1200,$A1883,inv!$U$1:$U$1200,'DIAS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+SUMIFS(inv!$D$1:$D$1200,inv!$A$1:$A$1200,$B1884,inv!$T$1:$T$1200,$A1884,inv!$U$1:$U$1200,'DIAS DE INVENTARIO TAT'!E$1)</f>
        <v>0</v>
      </c>
      <c r="F1884">
        <f>+SUMIFS(inv!$D$1:$D$1200,inv!$A$1:$A$1200,$B1884,inv!$T$1:$T$1200,$A1884,inv!$U$1:$U$1200,'DIAS DE INVENTARIO TAT'!F$1)</f>
        <v>0</v>
      </c>
      <c r="G1884">
        <f>+SUMIFS(inv!$D$1:$D$1200,inv!$A$1:$A$1200,$B1884,inv!$T$1:$T$1200,$A1884,inv!$U$1:$U$1200,'DIAS DE INVENTARIO TAT'!G$1)</f>
        <v>0</v>
      </c>
      <c r="H1884">
        <f>+SUMIFS(inv!$D$1:$D$1200,inv!$A$1:$A$1200,$B1884,inv!$T$1:$T$1200,$A1884,inv!$U$1:$U$1200,'DIAS DE INVENTARIO TAT'!H$1)</f>
        <v>0</v>
      </c>
      <c r="I1884">
        <f>+SUMIFS(inv!$D$1:$D$1200,inv!$A$1:$A$1200,$B1884,inv!$T$1:$T$1200,$A1884,inv!$U$1:$U$1200,'DIAS DE INVENTARIO TAT'!I$1)</f>
        <v>0</v>
      </c>
      <c r="J1884">
        <f>+SUMIFS(inv!$D$1:$D$1200,inv!$A$1:$A$1200,$B1884,inv!$T$1:$T$1200,$A1884,inv!$U$1:$U$1200,'DIAS DE INVENTARIO TAT'!J$1)</f>
        <v>0</v>
      </c>
      <c r="K1884">
        <f>+SUMIFS(inv!$D$1:$D$1200,inv!$A$1:$A$1200,$B1884,inv!$T$1:$T$1200,$A1884,inv!$U$1:$U$1200,'DIAS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+SUMIFS(inv!$D$1:$D$1200,inv!$A$1:$A$1200,$B1885,inv!$T$1:$T$1200,$A1885,inv!$U$1:$U$1200,'DIAS DE INVENTARIO TAT'!E$1)</f>
        <v>0</v>
      </c>
      <c r="F1885">
        <f>+SUMIFS(inv!$D$1:$D$1200,inv!$A$1:$A$1200,$B1885,inv!$T$1:$T$1200,$A1885,inv!$U$1:$U$1200,'DIAS DE INVENTARIO TAT'!F$1)</f>
        <v>0</v>
      </c>
      <c r="G1885">
        <f>+SUMIFS(inv!$D$1:$D$1200,inv!$A$1:$A$1200,$B1885,inv!$T$1:$T$1200,$A1885,inv!$U$1:$U$1200,'DIAS DE INVENTARIO TAT'!G$1)</f>
        <v>0</v>
      </c>
      <c r="H1885">
        <f>+SUMIFS(inv!$D$1:$D$1200,inv!$A$1:$A$1200,$B1885,inv!$T$1:$T$1200,$A1885,inv!$U$1:$U$1200,'DIAS DE INVENTARIO TAT'!H$1)</f>
        <v>0</v>
      </c>
      <c r="I1885">
        <f>+SUMIFS(inv!$D$1:$D$1200,inv!$A$1:$A$1200,$B1885,inv!$T$1:$T$1200,$A1885,inv!$U$1:$U$1200,'DIAS DE INVENTARIO TAT'!I$1)</f>
        <v>0</v>
      </c>
      <c r="J1885">
        <f>+SUMIFS(inv!$D$1:$D$1200,inv!$A$1:$A$1200,$B1885,inv!$T$1:$T$1200,$A1885,inv!$U$1:$U$1200,'DIAS DE INVENTARIO TAT'!J$1)</f>
        <v>0</v>
      </c>
      <c r="K1885">
        <f>+SUMIFS(inv!$D$1:$D$1200,inv!$A$1:$A$1200,$B1885,inv!$T$1:$T$1200,$A1885,inv!$U$1:$U$1200,'DIAS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+SUMIFS(inv!$D$1:$D$1200,inv!$A$1:$A$1200,$B1886,inv!$T$1:$T$1200,$A1886,inv!$U$1:$U$1200,'DIAS DE INVENTARIO TAT'!E$1)</f>
        <v>0</v>
      </c>
      <c r="F1886">
        <f>+SUMIFS(inv!$D$1:$D$1200,inv!$A$1:$A$1200,$B1886,inv!$T$1:$T$1200,$A1886,inv!$U$1:$U$1200,'DIAS DE INVENTARIO TAT'!F$1)</f>
        <v>0</v>
      </c>
      <c r="G1886">
        <f>+SUMIFS(inv!$D$1:$D$1200,inv!$A$1:$A$1200,$B1886,inv!$T$1:$T$1200,$A1886,inv!$U$1:$U$1200,'DIAS DE INVENTARIO TAT'!G$1)</f>
        <v>0</v>
      </c>
      <c r="H1886">
        <f>+SUMIFS(inv!$D$1:$D$1200,inv!$A$1:$A$1200,$B1886,inv!$T$1:$T$1200,$A1886,inv!$U$1:$U$1200,'DIAS DE INVENTARIO TAT'!H$1)</f>
        <v>0</v>
      </c>
      <c r="I1886">
        <f>+SUMIFS(inv!$D$1:$D$1200,inv!$A$1:$A$1200,$B1886,inv!$T$1:$T$1200,$A1886,inv!$U$1:$U$1200,'DIAS DE INVENTARIO TAT'!I$1)</f>
        <v>0</v>
      </c>
      <c r="J1886">
        <f>+SUMIFS(inv!$D$1:$D$1200,inv!$A$1:$A$1200,$B1886,inv!$T$1:$T$1200,$A1886,inv!$U$1:$U$1200,'DIAS DE INVENTARIO TAT'!J$1)</f>
        <v>0</v>
      </c>
      <c r="K1886">
        <f>+SUMIFS(inv!$D$1:$D$1200,inv!$A$1:$A$1200,$B1886,inv!$T$1:$T$1200,$A1886,inv!$U$1:$U$1200,'DIAS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+SUMIFS(inv!$D$1:$D$1200,inv!$A$1:$A$1200,$B1887,inv!$T$1:$T$1200,$A1887,inv!$U$1:$U$1200,'DIAS DE INVENTARIO TAT'!E$1)</f>
        <v>0</v>
      </c>
      <c r="F1887">
        <f>+SUMIFS(inv!$D$1:$D$1200,inv!$A$1:$A$1200,$B1887,inv!$T$1:$T$1200,$A1887,inv!$U$1:$U$1200,'DIAS DE INVENTARIO TAT'!F$1)</f>
        <v>0</v>
      </c>
      <c r="G1887">
        <f>+SUMIFS(inv!$D$1:$D$1200,inv!$A$1:$A$1200,$B1887,inv!$T$1:$T$1200,$A1887,inv!$U$1:$U$1200,'DIAS DE INVENTARIO TAT'!G$1)</f>
        <v>0</v>
      </c>
      <c r="H1887">
        <f>+SUMIFS(inv!$D$1:$D$1200,inv!$A$1:$A$1200,$B1887,inv!$T$1:$T$1200,$A1887,inv!$U$1:$U$1200,'DIAS DE INVENTARIO TAT'!H$1)</f>
        <v>0</v>
      </c>
      <c r="I1887">
        <f>+SUMIFS(inv!$D$1:$D$1200,inv!$A$1:$A$1200,$B1887,inv!$T$1:$T$1200,$A1887,inv!$U$1:$U$1200,'DIAS DE INVENTARIO TAT'!I$1)</f>
        <v>0</v>
      </c>
      <c r="J1887">
        <f>+SUMIFS(inv!$D$1:$D$1200,inv!$A$1:$A$1200,$B1887,inv!$T$1:$T$1200,$A1887,inv!$U$1:$U$1200,'DIAS DE INVENTARIO TAT'!J$1)</f>
        <v>0</v>
      </c>
      <c r="K1887">
        <f>+SUMIFS(inv!$D$1:$D$1200,inv!$A$1:$A$1200,$B1887,inv!$T$1:$T$1200,$A1887,inv!$U$1:$U$1200,'DIAS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+SUMIFS(inv!$D$1:$D$1200,inv!$A$1:$A$1200,$B1888,inv!$T$1:$T$1200,$A1888,inv!$U$1:$U$1200,'DIAS DE INVENTARIO TAT'!E$1)</f>
        <v>0</v>
      </c>
      <c r="F1888">
        <f>+SUMIFS(inv!$D$1:$D$1200,inv!$A$1:$A$1200,$B1888,inv!$T$1:$T$1200,$A1888,inv!$U$1:$U$1200,'DIAS DE INVENTARIO TAT'!F$1)</f>
        <v>0</v>
      </c>
      <c r="G1888">
        <f>+SUMIFS(inv!$D$1:$D$1200,inv!$A$1:$A$1200,$B1888,inv!$T$1:$T$1200,$A1888,inv!$U$1:$U$1200,'DIAS DE INVENTARIO TAT'!G$1)</f>
        <v>0</v>
      </c>
      <c r="H1888">
        <f>+SUMIFS(inv!$D$1:$D$1200,inv!$A$1:$A$1200,$B1888,inv!$T$1:$T$1200,$A1888,inv!$U$1:$U$1200,'DIAS DE INVENTARIO TAT'!H$1)</f>
        <v>0</v>
      </c>
      <c r="I1888">
        <f>+SUMIFS(inv!$D$1:$D$1200,inv!$A$1:$A$1200,$B1888,inv!$T$1:$T$1200,$A1888,inv!$U$1:$U$1200,'DIAS DE INVENTARIO TAT'!I$1)</f>
        <v>0</v>
      </c>
      <c r="J1888">
        <f>+SUMIFS(inv!$D$1:$D$1200,inv!$A$1:$A$1200,$B1888,inv!$T$1:$T$1200,$A1888,inv!$U$1:$U$1200,'DIAS DE INVENTARIO TAT'!J$1)</f>
        <v>0</v>
      </c>
      <c r="K1888">
        <f>+SUMIFS(inv!$D$1:$D$1200,inv!$A$1:$A$1200,$B1888,inv!$T$1:$T$1200,$A1888,inv!$U$1:$U$1200,'DIAS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+SUMIFS(inv!$D$1:$D$1200,inv!$A$1:$A$1200,$B1889,inv!$T$1:$T$1200,$A1889,inv!$U$1:$U$1200,'DIAS DE INVENTARIO TAT'!E$1)</f>
        <v>0</v>
      </c>
      <c r="F1889">
        <f>+SUMIFS(inv!$D$1:$D$1200,inv!$A$1:$A$1200,$B1889,inv!$T$1:$T$1200,$A1889,inv!$U$1:$U$1200,'DIAS DE INVENTARIO TAT'!F$1)</f>
        <v>0</v>
      </c>
      <c r="G1889">
        <f>+SUMIFS(inv!$D$1:$D$1200,inv!$A$1:$A$1200,$B1889,inv!$T$1:$T$1200,$A1889,inv!$U$1:$U$1200,'DIAS DE INVENTARIO TAT'!G$1)</f>
        <v>0</v>
      </c>
      <c r="H1889">
        <f>+SUMIFS(inv!$D$1:$D$1200,inv!$A$1:$A$1200,$B1889,inv!$T$1:$T$1200,$A1889,inv!$U$1:$U$1200,'DIAS DE INVENTARIO TAT'!H$1)</f>
        <v>0</v>
      </c>
      <c r="I1889">
        <f>+SUMIFS(inv!$D$1:$D$1200,inv!$A$1:$A$1200,$B1889,inv!$T$1:$T$1200,$A1889,inv!$U$1:$U$1200,'DIAS DE INVENTARIO TAT'!I$1)</f>
        <v>0</v>
      </c>
      <c r="J1889">
        <f>+SUMIFS(inv!$D$1:$D$1200,inv!$A$1:$A$1200,$B1889,inv!$T$1:$T$1200,$A1889,inv!$U$1:$U$1200,'DIAS DE INVENTARIO TAT'!J$1)</f>
        <v>0</v>
      </c>
      <c r="K1889">
        <f>+SUMIFS(inv!$D$1:$D$1200,inv!$A$1:$A$1200,$B1889,inv!$T$1:$T$1200,$A1889,inv!$U$1:$U$1200,'DIAS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+SUMIFS(inv!$D$1:$D$1200,inv!$A$1:$A$1200,$B1890,inv!$T$1:$T$1200,$A1890,inv!$U$1:$U$1200,'DIAS DE INVENTARIO TAT'!E$1)</f>
        <v>0</v>
      </c>
      <c r="F1890">
        <f>+SUMIFS(inv!$D$1:$D$1200,inv!$A$1:$A$1200,$B1890,inv!$T$1:$T$1200,$A1890,inv!$U$1:$U$1200,'DIAS DE INVENTARIO TAT'!F$1)</f>
        <v>0</v>
      </c>
      <c r="G1890">
        <f>+SUMIFS(inv!$D$1:$D$1200,inv!$A$1:$A$1200,$B1890,inv!$T$1:$T$1200,$A1890,inv!$U$1:$U$1200,'DIAS DE INVENTARIO TAT'!G$1)</f>
        <v>0</v>
      </c>
      <c r="H1890">
        <f>+SUMIFS(inv!$D$1:$D$1200,inv!$A$1:$A$1200,$B1890,inv!$T$1:$T$1200,$A1890,inv!$U$1:$U$1200,'DIAS DE INVENTARIO TAT'!H$1)</f>
        <v>0</v>
      </c>
      <c r="I1890">
        <f>+SUMIFS(inv!$D$1:$D$1200,inv!$A$1:$A$1200,$B1890,inv!$T$1:$T$1200,$A1890,inv!$U$1:$U$1200,'DIAS DE INVENTARIO TAT'!I$1)</f>
        <v>0</v>
      </c>
      <c r="J1890">
        <f>+SUMIFS(inv!$D$1:$D$1200,inv!$A$1:$A$1200,$B1890,inv!$T$1:$T$1200,$A1890,inv!$U$1:$U$1200,'DIAS DE INVENTARIO TAT'!J$1)</f>
        <v>0</v>
      </c>
      <c r="K1890">
        <f>+SUMIFS(inv!$D$1:$D$1200,inv!$A$1:$A$1200,$B1890,inv!$T$1:$T$1200,$A1890,inv!$U$1:$U$1200,'DIAS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+SUMIFS(inv!$D$1:$D$1200,inv!$A$1:$A$1200,$B1891,inv!$T$1:$T$1200,$A1891,inv!$U$1:$U$1200,'DIAS DE INVENTARIO TAT'!E$1)</f>
        <v>0</v>
      </c>
      <c r="F1891">
        <f>+SUMIFS(inv!$D$1:$D$1200,inv!$A$1:$A$1200,$B1891,inv!$T$1:$T$1200,$A1891,inv!$U$1:$U$1200,'DIAS DE INVENTARIO TAT'!F$1)</f>
        <v>0</v>
      </c>
      <c r="G1891">
        <f>+SUMIFS(inv!$D$1:$D$1200,inv!$A$1:$A$1200,$B1891,inv!$T$1:$T$1200,$A1891,inv!$U$1:$U$1200,'DIAS DE INVENTARIO TAT'!G$1)</f>
        <v>0</v>
      </c>
      <c r="H1891">
        <f>+SUMIFS(inv!$D$1:$D$1200,inv!$A$1:$A$1200,$B1891,inv!$T$1:$T$1200,$A1891,inv!$U$1:$U$1200,'DIAS DE INVENTARIO TAT'!H$1)</f>
        <v>0</v>
      </c>
      <c r="I1891">
        <f>+SUMIFS(inv!$D$1:$D$1200,inv!$A$1:$A$1200,$B1891,inv!$T$1:$T$1200,$A1891,inv!$U$1:$U$1200,'DIAS DE INVENTARIO TAT'!I$1)</f>
        <v>0</v>
      </c>
      <c r="J1891">
        <f>+SUMIFS(inv!$D$1:$D$1200,inv!$A$1:$A$1200,$B1891,inv!$T$1:$T$1200,$A1891,inv!$U$1:$U$1200,'DIAS DE INVENTARIO TAT'!J$1)</f>
        <v>0</v>
      </c>
      <c r="K1891">
        <f>+SUMIFS(inv!$D$1:$D$1200,inv!$A$1:$A$1200,$B1891,inv!$T$1:$T$1200,$A1891,inv!$U$1:$U$1200,'DIAS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+SUMIFS(inv!$D$1:$D$1200,inv!$A$1:$A$1200,$B1892,inv!$T$1:$T$1200,$A1892,inv!$U$1:$U$1200,'DIAS DE INVENTARIO TAT'!E$1)</f>
        <v>0</v>
      </c>
      <c r="F1892">
        <f>+SUMIFS(inv!$D$1:$D$1200,inv!$A$1:$A$1200,$B1892,inv!$T$1:$T$1200,$A1892,inv!$U$1:$U$1200,'DIAS DE INVENTARIO TAT'!F$1)</f>
        <v>0</v>
      </c>
      <c r="G1892">
        <f>+SUMIFS(inv!$D$1:$D$1200,inv!$A$1:$A$1200,$B1892,inv!$T$1:$T$1200,$A1892,inv!$U$1:$U$1200,'DIAS DE INVENTARIO TAT'!G$1)</f>
        <v>0</v>
      </c>
      <c r="H1892">
        <f>+SUMIFS(inv!$D$1:$D$1200,inv!$A$1:$A$1200,$B1892,inv!$T$1:$T$1200,$A1892,inv!$U$1:$U$1200,'DIAS DE INVENTARIO TAT'!H$1)</f>
        <v>0</v>
      </c>
      <c r="I1892">
        <f>+SUMIFS(inv!$D$1:$D$1200,inv!$A$1:$A$1200,$B1892,inv!$T$1:$T$1200,$A1892,inv!$U$1:$U$1200,'DIAS DE INVENTARIO TAT'!I$1)</f>
        <v>0</v>
      </c>
      <c r="J1892">
        <f>+SUMIFS(inv!$D$1:$D$1200,inv!$A$1:$A$1200,$B1892,inv!$T$1:$T$1200,$A1892,inv!$U$1:$U$1200,'DIAS DE INVENTARIO TAT'!J$1)</f>
        <v>0</v>
      </c>
      <c r="K1892">
        <f>+SUMIFS(inv!$D$1:$D$1200,inv!$A$1:$A$1200,$B1892,inv!$T$1:$T$1200,$A1892,inv!$U$1:$U$1200,'DIAS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+SUMIFS(inv!$D$1:$D$1200,inv!$A$1:$A$1200,$B1893,inv!$T$1:$T$1200,$A1893,inv!$U$1:$U$1200,'DIAS DE INVENTARIO TAT'!E$1)</f>
        <v>0</v>
      </c>
      <c r="F1893">
        <f>+SUMIFS(inv!$D$1:$D$1200,inv!$A$1:$A$1200,$B1893,inv!$T$1:$T$1200,$A1893,inv!$U$1:$U$1200,'DIAS DE INVENTARIO TAT'!F$1)</f>
        <v>0</v>
      </c>
      <c r="G1893">
        <f>+SUMIFS(inv!$D$1:$D$1200,inv!$A$1:$A$1200,$B1893,inv!$T$1:$T$1200,$A1893,inv!$U$1:$U$1200,'DIAS DE INVENTARIO TAT'!G$1)</f>
        <v>0</v>
      </c>
      <c r="H1893">
        <f>+SUMIFS(inv!$D$1:$D$1200,inv!$A$1:$A$1200,$B1893,inv!$T$1:$T$1200,$A1893,inv!$U$1:$U$1200,'DIAS DE INVENTARIO TAT'!H$1)</f>
        <v>0</v>
      </c>
      <c r="I1893">
        <f>+SUMIFS(inv!$D$1:$D$1200,inv!$A$1:$A$1200,$B1893,inv!$T$1:$T$1200,$A1893,inv!$U$1:$U$1200,'DIAS DE INVENTARIO TAT'!I$1)</f>
        <v>0</v>
      </c>
      <c r="J1893">
        <f>+SUMIFS(inv!$D$1:$D$1200,inv!$A$1:$A$1200,$B1893,inv!$T$1:$T$1200,$A1893,inv!$U$1:$U$1200,'DIAS DE INVENTARIO TAT'!J$1)</f>
        <v>0</v>
      </c>
      <c r="K1893">
        <f>+SUMIFS(inv!$D$1:$D$1200,inv!$A$1:$A$1200,$B1893,inv!$T$1:$T$1200,$A1893,inv!$U$1:$U$1200,'DIAS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+SUMIFS(inv!$D$1:$D$1200,inv!$A$1:$A$1200,$B1894,inv!$T$1:$T$1200,$A1894,inv!$U$1:$U$1200,'DIAS DE INVENTARIO TAT'!E$1)</f>
        <v>0</v>
      </c>
      <c r="F1894">
        <f>+SUMIFS(inv!$D$1:$D$1200,inv!$A$1:$A$1200,$B1894,inv!$T$1:$T$1200,$A1894,inv!$U$1:$U$1200,'DIAS DE INVENTARIO TAT'!F$1)</f>
        <v>0</v>
      </c>
      <c r="G1894">
        <f>+SUMIFS(inv!$D$1:$D$1200,inv!$A$1:$A$1200,$B1894,inv!$T$1:$T$1200,$A1894,inv!$U$1:$U$1200,'DIAS DE INVENTARIO TAT'!G$1)</f>
        <v>0</v>
      </c>
      <c r="H1894">
        <f>+SUMIFS(inv!$D$1:$D$1200,inv!$A$1:$A$1200,$B1894,inv!$T$1:$T$1200,$A1894,inv!$U$1:$U$1200,'DIAS DE INVENTARIO TAT'!H$1)</f>
        <v>0</v>
      </c>
      <c r="I1894">
        <f>+SUMIFS(inv!$D$1:$D$1200,inv!$A$1:$A$1200,$B1894,inv!$T$1:$T$1200,$A1894,inv!$U$1:$U$1200,'DIAS DE INVENTARIO TAT'!I$1)</f>
        <v>0</v>
      </c>
      <c r="J1894">
        <f>+SUMIFS(inv!$D$1:$D$1200,inv!$A$1:$A$1200,$B1894,inv!$T$1:$T$1200,$A1894,inv!$U$1:$U$1200,'DIAS DE INVENTARIO TAT'!J$1)</f>
        <v>0</v>
      </c>
      <c r="K1894">
        <f>+SUMIFS(inv!$D$1:$D$1200,inv!$A$1:$A$1200,$B1894,inv!$T$1:$T$1200,$A1894,inv!$U$1:$U$1200,'DIAS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+SUMIFS(inv!$D$1:$D$1200,inv!$A$1:$A$1200,$B1895,inv!$T$1:$T$1200,$A1895,inv!$U$1:$U$1200,'DIAS DE INVENTARIO TAT'!E$1)</f>
        <v>0</v>
      </c>
      <c r="F1895">
        <f>+SUMIFS(inv!$D$1:$D$1200,inv!$A$1:$A$1200,$B1895,inv!$T$1:$T$1200,$A1895,inv!$U$1:$U$1200,'DIAS DE INVENTARIO TAT'!F$1)</f>
        <v>0</v>
      </c>
      <c r="G1895">
        <f>+SUMIFS(inv!$D$1:$D$1200,inv!$A$1:$A$1200,$B1895,inv!$T$1:$T$1200,$A1895,inv!$U$1:$U$1200,'DIAS DE INVENTARIO TAT'!G$1)</f>
        <v>0</v>
      </c>
      <c r="H1895">
        <f>+SUMIFS(inv!$D$1:$D$1200,inv!$A$1:$A$1200,$B1895,inv!$T$1:$T$1200,$A1895,inv!$U$1:$U$1200,'DIAS DE INVENTARIO TAT'!H$1)</f>
        <v>0</v>
      </c>
      <c r="I1895">
        <f>+SUMIFS(inv!$D$1:$D$1200,inv!$A$1:$A$1200,$B1895,inv!$T$1:$T$1200,$A1895,inv!$U$1:$U$1200,'DIAS DE INVENTARIO TAT'!I$1)</f>
        <v>0</v>
      </c>
      <c r="J1895">
        <f>+SUMIFS(inv!$D$1:$D$1200,inv!$A$1:$A$1200,$B1895,inv!$T$1:$T$1200,$A1895,inv!$U$1:$U$1200,'DIAS DE INVENTARIO TAT'!J$1)</f>
        <v>0</v>
      </c>
      <c r="K1895">
        <f>+SUMIFS(inv!$D$1:$D$1200,inv!$A$1:$A$1200,$B1895,inv!$T$1:$T$1200,$A1895,inv!$U$1:$U$1200,'DIAS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+SUMIFS(inv!$D$1:$D$1200,inv!$A$1:$A$1200,$B1896,inv!$T$1:$T$1200,$A1896,inv!$U$1:$U$1200,'DIAS DE INVENTARIO TAT'!E$1)</f>
        <v>0</v>
      </c>
      <c r="F1896">
        <f>+SUMIFS(inv!$D$1:$D$1200,inv!$A$1:$A$1200,$B1896,inv!$T$1:$T$1200,$A1896,inv!$U$1:$U$1200,'DIAS DE INVENTARIO TAT'!F$1)</f>
        <v>0</v>
      </c>
      <c r="G1896">
        <f>+SUMIFS(inv!$D$1:$D$1200,inv!$A$1:$A$1200,$B1896,inv!$T$1:$T$1200,$A1896,inv!$U$1:$U$1200,'DIAS DE INVENTARIO TAT'!G$1)</f>
        <v>0</v>
      </c>
      <c r="H1896">
        <f>+SUMIFS(inv!$D$1:$D$1200,inv!$A$1:$A$1200,$B1896,inv!$T$1:$T$1200,$A1896,inv!$U$1:$U$1200,'DIAS DE INVENTARIO TAT'!H$1)</f>
        <v>0</v>
      </c>
      <c r="I1896">
        <f>+SUMIFS(inv!$D$1:$D$1200,inv!$A$1:$A$1200,$B1896,inv!$T$1:$T$1200,$A1896,inv!$U$1:$U$1200,'DIAS DE INVENTARIO TAT'!I$1)</f>
        <v>0</v>
      </c>
      <c r="J1896">
        <f>+SUMIFS(inv!$D$1:$D$1200,inv!$A$1:$A$1200,$B1896,inv!$T$1:$T$1200,$A1896,inv!$U$1:$U$1200,'DIAS DE INVENTARIO TAT'!J$1)</f>
        <v>0</v>
      </c>
      <c r="K1896">
        <f>+SUMIFS(inv!$D$1:$D$1200,inv!$A$1:$A$1200,$B1896,inv!$T$1:$T$1200,$A1896,inv!$U$1:$U$1200,'DIAS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+SUMIFS(inv!$D$1:$D$1200,inv!$A$1:$A$1200,$B1897,inv!$T$1:$T$1200,$A1897,inv!$U$1:$U$1200,'DIAS DE INVENTARIO TAT'!E$1)</f>
        <v>0</v>
      </c>
      <c r="F1897">
        <f>+SUMIFS(inv!$D$1:$D$1200,inv!$A$1:$A$1200,$B1897,inv!$T$1:$T$1200,$A1897,inv!$U$1:$U$1200,'DIAS DE INVENTARIO TAT'!F$1)</f>
        <v>0</v>
      </c>
      <c r="G1897">
        <f>+SUMIFS(inv!$D$1:$D$1200,inv!$A$1:$A$1200,$B1897,inv!$T$1:$T$1200,$A1897,inv!$U$1:$U$1200,'DIAS DE INVENTARIO TAT'!G$1)</f>
        <v>0</v>
      </c>
      <c r="H1897">
        <f>+SUMIFS(inv!$D$1:$D$1200,inv!$A$1:$A$1200,$B1897,inv!$T$1:$T$1200,$A1897,inv!$U$1:$U$1200,'DIAS DE INVENTARIO TAT'!H$1)</f>
        <v>0</v>
      </c>
      <c r="I1897">
        <f>+SUMIFS(inv!$D$1:$D$1200,inv!$A$1:$A$1200,$B1897,inv!$T$1:$T$1200,$A1897,inv!$U$1:$U$1200,'DIAS DE INVENTARIO TAT'!I$1)</f>
        <v>0</v>
      </c>
      <c r="J1897">
        <f>+SUMIFS(inv!$D$1:$D$1200,inv!$A$1:$A$1200,$B1897,inv!$T$1:$T$1200,$A1897,inv!$U$1:$U$1200,'DIAS DE INVENTARIO TAT'!J$1)</f>
        <v>0</v>
      </c>
      <c r="K1897">
        <f>+SUMIFS(inv!$D$1:$D$1200,inv!$A$1:$A$1200,$B1897,inv!$T$1:$T$1200,$A1897,inv!$U$1:$U$1200,'DIAS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+SUMIFS(inv!$D$1:$D$1200,inv!$A$1:$A$1200,$B1898,inv!$T$1:$T$1200,$A1898,inv!$U$1:$U$1200,'DIAS DE INVENTARIO TAT'!E$1)</f>
        <v>0</v>
      </c>
      <c r="F1898">
        <f>+SUMIFS(inv!$D$1:$D$1200,inv!$A$1:$A$1200,$B1898,inv!$T$1:$T$1200,$A1898,inv!$U$1:$U$1200,'DIAS DE INVENTARIO TAT'!F$1)</f>
        <v>0</v>
      </c>
      <c r="G1898">
        <f>+SUMIFS(inv!$D$1:$D$1200,inv!$A$1:$A$1200,$B1898,inv!$T$1:$T$1200,$A1898,inv!$U$1:$U$1200,'DIAS DE INVENTARIO TAT'!G$1)</f>
        <v>0</v>
      </c>
      <c r="H1898">
        <f>+SUMIFS(inv!$D$1:$D$1200,inv!$A$1:$A$1200,$B1898,inv!$T$1:$T$1200,$A1898,inv!$U$1:$U$1200,'DIAS DE INVENTARIO TAT'!H$1)</f>
        <v>0</v>
      </c>
      <c r="I1898">
        <f>+SUMIFS(inv!$D$1:$D$1200,inv!$A$1:$A$1200,$B1898,inv!$T$1:$T$1200,$A1898,inv!$U$1:$U$1200,'DIAS DE INVENTARIO TAT'!I$1)</f>
        <v>0</v>
      </c>
      <c r="J1898">
        <f>+SUMIFS(inv!$D$1:$D$1200,inv!$A$1:$A$1200,$B1898,inv!$T$1:$T$1200,$A1898,inv!$U$1:$U$1200,'DIAS DE INVENTARIO TAT'!J$1)</f>
        <v>0</v>
      </c>
      <c r="K1898">
        <f>+SUMIFS(inv!$D$1:$D$1200,inv!$A$1:$A$1200,$B1898,inv!$T$1:$T$1200,$A1898,inv!$U$1:$U$1200,'DIAS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+SUMIFS(inv!$D$1:$D$1200,inv!$A$1:$A$1200,$B1899,inv!$T$1:$T$1200,$A1899,inv!$U$1:$U$1200,'DIAS DE INVENTARIO TAT'!E$1)</f>
        <v>0</v>
      </c>
      <c r="F1899">
        <f>+SUMIFS(inv!$D$1:$D$1200,inv!$A$1:$A$1200,$B1899,inv!$T$1:$T$1200,$A1899,inv!$U$1:$U$1200,'DIAS DE INVENTARIO TAT'!F$1)</f>
        <v>0</v>
      </c>
      <c r="G1899">
        <f>+SUMIFS(inv!$D$1:$D$1200,inv!$A$1:$A$1200,$B1899,inv!$T$1:$T$1200,$A1899,inv!$U$1:$U$1200,'DIAS DE INVENTARIO TAT'!G$1)</f>
        <v>0</v>
      </c>
      <c r="H1899">
        <f>+SUMIFS(inv!$D$1:$D$1200,inv!$A$1:$A$1200,$B1899,inv!$T$1:$T$1200,$A1899,inv!$U$1:$U$1200,'DIAS DE INVENTARIO TAT'!H$1)</f>
        <v>0</v>
      </c>
      <c r="I1899">
        <f>+SUMIFS(inv!$D$1:$D$1200,inv!$A$1:$A$1200,$B1899,inv!$T$1:$T$1200,$A1899,inv!$U$1:$U$1200,'DIAS DE INVENTARIO TAT'!I$1)</f>
        <v>0</v>
      </c>
      <c r="J1899">
        <f>+SUMIFS(inv!$D$1:$D$1200,inv!$A$1:$A$1200,$B1899,inv!$T$1:$T$1200,$A1899,inv!$U$1:$U$1200,'DIAS DE INVENTARIO TAT'!J$1)</f>
        <v>0</v>
      </c>
      <c r="K1899">
        <f>+SUMIFS(inv!$D$1:$D$1200,inv!$A$1:$A$1200,$B1899,inv!$T$1:$T$1200,$A1899,inv!$U$1:$U$1200,'DIAS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+SUMIFS(inv!$D$1:$D$1200,inv!$A$1:$A$1200,$B1900,inv!$T$1:$T$1200,$A1900,inv!$U$1:$U$1200,'DIAS DE INVENTARIO TAT'!E$1)</f>
        <v>0</v>
      </c>
      <c r="F1900">
        <f>+SUMIFS(inv!$D$1:$D$1200,inv!$A$1:$A$1200,$B1900,inv!$T$1:$T$1200,$A1900,inv!$U$1:$U$1200,'DIAS DE INVENTARIO TAT'!F$1)</f>
        <v>0</v>
      </c>
      <c r="G1900">
        <f>+SUMIFS(inv!$D$1:$D$1200,inv!$A$1:$A$1200,$B1900,inv!$T$1:$T$1200,$A1900,inv!$U$1:$U$1200,'DIAS DE INVENTARIO TAT'!G$1)</f>
        <v>0</v>
      </c>
      <c r="H1900">
        <f>+SUMIFS(inv!$D$1:$D$1200,inv!$A$1:$A$1200,$B1900,inv!$T$1:$T$1200,$A1900,inv!$U$1:$U$1200,'DIAS DE INVENTARIO TAT'!H$1)</f>
        <v>0</v>
      </c>
      <c r="I1900">
        <f>+SUMIFS(inv!$D$1:$D$1200,inv!$A$1:$A$1200,$B1900,inv!$T$1:$T$1200,$A1900,inv!$U$1:$U$1200,'DIAS DE INVENTARIO TAT'!I$1)</f>
        <v>0</v>
      </c>
      <c r="J1900">
        <f>+SUMIFS(inv!$D$1:$D$1200,inv!$A$1:$A$1200,$B1900,inv!$T$1:$T$1200,$A1900,inv!$U$1:$U$1200,'DIAS DE INVENTARIO TAT'!J$1)</f>
        <v>0</v>
      </c>
      <c r="K1900">
        <f>+SUMIFS(inv!$D$1:$D$1200,inv!$A$1:$A$1200,$B1900,inv!$T$1:$T$1200,$A1900,inv!$U$1:$U$1200,'DIAS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+SUMIFS(inv!$D$1:$D$1200,inv!$A$1:$A$1200,$B1901,inv!$T$1:$T$1200,$A1901,inv!$U$1:$U$1200,'DIAS DE INVENTARIO TAT'!E$1)</f>
        <v>0</v>
      </c>
      <c r="F1901">
        <f>+SUMIFS(inv!$D$1:$D$1200,inv!$A$1:$A$1200,$B1901,inv!$T$1:$T$1200,$A1901,inv!$U$1:$U$1200,'DIAS DE INVENTARIO TAT'!F$1)</f>
        <v>0</v>
      </c>
      <c r="G1901">
        <f>+SUMIFS(inv!$D$1:$D$1200,inv!$A$1:$A$1200,$B1901,inv!$T$1:$T$1200,$A1901,inv!$U$1:$U$1200,'DIAS DE INVENTARIO TAT'!G$1)</f>
        <v>0</v>
      </c>
      <c r="H1901">
        <f>+SUMIFS(inv!$D$1:$D$1200,inv!$A$1:$A$1200,$B1901,inv!$T$1:$T$1200,$A1901,inv!$U$1:$U$1200,'DIAS DE INVENTARIO TAT'!H$1)</f>
        <v>0</v>
      </c>
      <c r="I1901">
        <f>+SUMIFS(inv!$D$1:$D$1200,inv!$A$1:$A$1200,$B1901,inv!$T$1:$T$1200,$A1901,inv!$U$1:$U$1200,'DIAS DE INVENTARIO TAT'!I$1)</f>
        <v>0</v>
      </c>
      <c r="J1901">
        <f>+SUMIFS(inv!$D$1:$D$1200,inv!$A$1:$A$1200,$B1901,inv!$T$1:$T$1200,$A1901,inv!$U$1:$U$1200,'DIAS DE INVENTARIO TAT'!J$1)</f>
        <v>0</v>
      </c>
      <c r="K1901">
        <f>+SUMIFS(inv!$D$1:$D$1200,inv!$A$1:$A$1200,$B1901,inv!$T$1:$T$1200,$A1901,inv!$U$1:$U$1200,'DIAS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+SUMIFS(inv!$D$1:$D$1200,inv!$A$1:$A$1200,$B1902,inv!$T$1:$T$1200,$A1902,inv!$U$1:$U$1200,'DIAS DE INVENTARIO TAT'!E$1)</f>
        <v>0</v>
      </c>
      <c r="F1902">
        <f>+SUMIFS(inv!$D$1:$D$1200,inv!$A$1:$A$1200,$B1902,inv!$T$1:$T$1200,$A1902,inv!$U$1:$U$1200,'DIAS DE INVENTARIO TAT'!F$1)</f>
        <v>0</v>
      </c>
      <c r="G1902">
        <f>+SUMIFS(inv!$D$1:$D$1200,inv!$A$1:$A$1200,$B1902,inv!$T$1:$T$1200,$A1902,inv!$U$1:$U$1200,'DIAS DE INVENTARIO TAT'!G$1)</f>
        <v>0</v>
      </c>
      <c r="H1902">
        <f>+SUMIFS(inv!$D$1:$D$1200,inv!$A$1:$A$1200,$B1902,inv!$T$1:$T$1200,$A1902,inv!$U$1:$U$1200,'DIAS DE INVENTARIO TAT'!H$1)</f>
        <v>0</v>
      </c>
      <c r="I1902">
        <f>+SUMIFS(inv!$D$1:$D$1200,inv!$A$1:$A$1200,$B1902,inv!$T$1:$T$1200,$A1902,inv!$U$1:$U$1200,'DIAS DE INVENTARIO TAT'!I$1)</f>
        <v>0</v>
      </c>
      <c r="J1902">
        <f>+SUMIFS(inv!$D$1:$D$1200,inv!$A$1:$A$1200,$B1902,inv!$T$1:$T$1200,$A1902,inv!$U$1:$U$1200,'DIAS DE INVENTARIO TAT'!J$1)</f>
        <v>0</v>
      </c>
      <c r="K1902">
        <f>+SUMIFS(inv!$D$1:$D$1200,inv!$A$1:$A$1200,$B1902,inv!$T$1:$T$1200,$A1902,inv!$U$1:$U$1200,'DIAS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+SUMIFS(inv!$D$1:$D$1200,inv!$A$1:$A$1200,$B1903,inv!$T$1:$T$1200,$A1903,inv!$U$1:$U$1200,'DIAS DE INVENTARIO TAT'!E$1)</f>
        <v>0</v>
      </c>
      <c r="F1903">
        <f>+SUMIFS(inv!$D$1:$D$1200,inv!$A$1:$A$1200,$B1903,inv!$T$1:$T$1200,$A1903,inv!$U$1:$U$1200,'DIAS DE INVENTARIO TAT'!F$1)</f>
        <v>0</v>
      </c>
      <c r="G1903">
        <f>+SUMIFS(inv!$D$1:$D$1200,inv!$A$1:$A$1200,$B1903,inv!$T$1:$T$1200,$A1903,inv!$U$1:$U$1200,'DIAS DE INVENTARIO TAT'!G$1)</f>
        <v>0</v>
      </c>
      <c r="H1903">
        <f>+SUMIFS(inv!$D$1:$D$1200,inv!$A$1:$A$1200,$B1903,inv!$T$1:$T$1200,$A1903,inv!$U$1:$U$1200,'DIAS DE INVENTARIO TAT'!H$1)</f>
        <v>0</v>
      </c>
      <c r="I1903">
        <f>+SUMIFS(inv!$D$1:$D$1200,inv!$A$1:$A$1200,$B1903,inv!$T$1:$T$1200,$A1903,inv!$U$1:$U$1200,'DIAS DE INVENTARIO TAT'!I$1)</f>
        <v>0</v>
      </c>
      <c r="J1903">
        <f>+SUMIFS(inv!$D$1:$D$1200,inv!$A$1:$A$1200,$B1903,inv!$T$1:$T$1200,$A1903,inv!$U$1:$U$1200,'DIAS DE INVENTARIO TAT'!J$1)</f>
        <v>0</v>
      </c>
      <c r="K1903">
        <f>+SUMIFS(inv!$D$1:$D$1200,inv!$A$1:$A$1200,$B1903,inv!$T$1:$T$1200,$A1903,inv!$U$1:$U$1200,'DIAS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+SUMIFS(inv!$D$1:$D$1200,inv!$A$1:$A$1200,$B1904,inv!$T$1:$T$1200,$A1904,inv!$U$1:$U$1200,'DIAS DE INVENTARIO TAT'!E$1)</f>
        <v>0</v>
      </c>
      <c r="F1904">
        <f>+SUMIFS(inv!$D$1:$D$1200,inv!$A$1:$A$1200,$B1904,inv!$T$1:$T$1200,$A1904,inv!$U$1:$U$1200,'DIAS DE INVENTARIO TAT'!F$1)</f>
        <v>0</v>
      </c>
      <c r="G1904">
        <f>+SUMIFS(inv!$D$1:$D$1200,inv!$A$1:$A$1200,$B1904,inv!$T$1:$T$1200,$A1904,inv!$U$1:$U$1200,'DIAS DE INVENTARIO TAT'!G$1)</f>
        <v>0</v>
      </c>
      <c r="H1904">
        <f>+SUMIFS(inv!$D$1:$D$1200,inv!$A$1:$A$1200,$B1904,inv!$T$1:$T$1200,$A1904,inv!$U$1:$U$1200,'DIAS DE INVENTARIO TAT'!H$1)</f>
        <v>0</v>
      </c>
      <c r="I1904">
        <f>+SUMIFS(inv!$D$1:$D$1200,inv!$A$1:$A$1200,$B1904,inv!$T$1:$T$1200,$A1904,inv!$U$1:$U$1200,'DIAS DE INVENTARIO TAT'!I$1)</f>
        <v>0</v>
      </c>
      <c r="J1904">
        <f>+SUMIFS(inv!$D$1:$D$1200,inv!$A$1:$A$1200,$B1904,inv!$T$1:$T$1200,$A1904,inv!$U$1:$U$1200,'DIAS DE INVENTARIO TAT'!J$1)</f>
        <v>0</v>
      </c>
      <c r="K1904">
        <f>+SUMIFS(inv!$D$1:$D$1200,inv!$A$1:$A$1200,$B1904,inv!$T$1:$T$1200,$A1904,inv!$U$1:$U$1200,'DIAS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+SUMIFS(inv!$D$1:$D$1200,inv!$A$1:$A$1200,$B1905,inv!$T$1:$T$1200,$A1905,inv!$U$1:$U$1200,'DIAS DE INVENTARIO TAT'!E$1)</f>
        <v>0</v>
      </c>
      <c r="F1905">
        <f>+SUMIFS(inv!$D$1:$D$1200,inv!$A$1:$A$1200,$B1905,inv!$T$1:$T$1200,$A1905,inv!$U$1:$U$1200,'DIAS DE INVENTARIO TAT'!F$1)</f>
        <v>0</v>
      </c>
      <c r="G1905">
        <f>+SUMIFS(inv!$D$1:$D$1200,inv!$A$1:$A$1200,$B1905,inv!$T$1:$T$1200,$A1905,inv!$U$1:$U$1200,'DIAS DE INVENTARIO TAT'!G$1)</f>
        <v>0</v>
      </c>
      <c r="H1905">
        <f>+SUMIFS(inv!$D$1:$D$1200,inv!$A$1:$A$1200,$B1905,inv!$T$1:$T$1200,$A1905,inv!$U$1:$U$1200,'DIAS DE INVENTARIO TAT'!H$1)</f>
        <v>0</v>
      </c>
      <c r="I1905">
        <f>+SUMIFS(inv!$D$1:$D$1200,inv!$A$1:$A$1200,$B1905,inv!$T$1:$T$1200,$A1905,inv!$U$1:$U$1200,'DIAS DE INVENTARIO TAT'!I$1)</f>
        <v>0</v>
      </c>
      <c r="J1905">
        <f>+SUMIFS(inv!$D$1:$D$1200,inv!$A$1:$A$1200,$B1905,inv!$T$1:$T$1200,$A1905,inv!$U$1:$U$1200,'DIAS DE INVENTARIO TAT'!J$1)</f>
        <v>0</v>
      </c>
      <c r="K1905">
        <f>+SUMIFS(inv!$D$1:$D$1200,inv!$A$1:$A$1200,$B1905,inv!$T$1:$T$1200,$A1905,inv!$U$1:$U$1200,'DIAS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+SUMIFS(inv!$D$1:$D$1200,inv!$A$1:$A$1200,$B1906,inv!$T$1:$T$1200,$A1906,inv!$U$1:$U$1200,'DIAS DE INVENTARIO TAT'!E$1)</f>
        <v>0</v>
      </c>
      <c r="F1906">
        <f>+SUMIFS(inv!$D$1:$D$1200,inv!$A$1:$A$1200,$B1906,inv!$T$1:$T$1200,$A1906,inv!$U$1:$U$1200,'DIAS DE INVENTARIO TAT'!F$1)</f>
        <v>0</v>
      </c>
      <c r="G1906">
        <f>+SUMIFS(inv!$D$1:$D$1200,inv!$A$1:$A$1200,$B1906,inv!$T$1:$T$1200,$A1906,inv!$U$1:$U$1200,'DIAS DE INVENTARIO TAT'!G$1)</f>
        <v>0</v>
      </c>
      <c r="H1906">
        <f>+SUMIFS(inv!$D$1:$D$1200,inv!$A$1:$A$1200,$B1906,inv!$T$1:$T$1200,$A1906,inv!$U$1:$U$1200,'DIAS DE INVENTARIO TAT'!H$1)</f>
        <v>0</v>
      </c>
      <c r="I1906">
        <f>+SUMIFS(inv!$D$1:$D$1200,inv!$A$1:$A$1200,$B1906,inv!$T$1:$T$1200,$A1906,inv!$U$1:$U$1200,'DIAS DE INVENTARIO TAT'!I$1)</f>
        <v>0</v>
      </c>
      <c r="J1906">
        <f>+SUMIFS(inv!$D$1:$D$1200,inv!$A$1:$A$1200,$B1906,inv!$T$1:$T$1200,$A1906,inv!$U$1:$U$1200,'DIAS DE INVENTARIO TAT'!J$1)</f>
        <v>0</v>
      </c>
      <c r="K1906">
        <f>+SUMIFS(inv!$D$1:$D$1200,inv!$A$1:$A$1200,$B1906,inv!$T$1:$T$1200,$A1906,inv!$U$1:$U$1200,'DIAS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+SUMIFS(inv!$D$1:$D$1200,inv!$A$1:$A$1200,$B1907,inv!$T$1:$T$1200,$A1907,inv!$U$1:$U$1200,'DIAS DE INVENTARIO TAT'!E$1)</f>
        <v>0</v>
      </c>
      <c r="F1907">
        <f>+SUMIFS(inv!$D$1:$D$1200,inv!$A$1:$A$1200,$B1907,inv!$T$1:$T$1200,$A1907,inv!$U$1:$U$1200,'DIAS DE INVENTARIO TAT'!F$1)</f>
        <v>0</v>
      </c>
      <c r="G1907">
        <f>+SUMIFS(inv!$D$1:$D$1200,inv!$A$1:$A$1200,$B1907,inv!$T$1:$T$1200,$A1907,inv!$U$1:$U$1200,'DIAS DE INVENTARIO TAT'!G$1)</f>
        <v>0</v>
      </c>
      <c r="H1907">
        <f>+SUMIFS(inv!$D$1:$D$1200,inv!$A$1:$A$1200,$B1907,inv!$T$1:$T$1200,$A1907,inv!$U$1:$U$1200,'DIAS DE INVENTARIO TAT'!H$1)</f>
        <v>0</v>
      </c>
      <c r="I1907">
        <f>+SUMIFS(inv!$D$1:$D$1200,inv!$A$1:$A$1200,$B1907,inv!$T$1:$T$1200,$A1907,inv!$U$1:$U$1200,'DIAS DE INVENTARIO TAT'!I$1)</f>
        <v>0</v>
      </c>
      <c r="J1907">
        <f>+SUMIFS(inv!$D$1:$D$1200,inv!$A$1:$A$1200,$B1907,inv!$T$1:$T$1200,$A1907,inv!$U$1:$U$1200,'DIAS DE INVENTARIO TAT'!J$1)</f>
        <v>0</v>
      </c>
      <c r="K1907">
        <f>+SUMIFS(inv!$D$1:$D$1200,inv!$A$1:$A$1200,$B1907,inv!$T$1:$T$1200,$A1907,inv!$U$1:$U$1200,'DIAS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+SUMIFS(inv!$D$1:$D$1200,inv!$A$1:$A$1200,$B1908,inv!$T$1:$T$1200,$A1908,inv!$U$1:$U$1200,'DIAS DE INVENTARIO TAT'!E$1)</f>
        <v>0</v>
      </c>
      <c r="F1908">
        <f>+SUMIFS(inv!$D$1:$D$1200,inv!$A$1:$A$1200,$B1908,inv!$T$1:$T$1200,$A1908,inv!$U$1:$U$1200,'DIAS DE INVENTARIO TAT'!F$1)</f>
        <v>0</v>
      </c>
      <c r="G1908">
        <f>+SUMIFS(inv!$D$1:$D$1200,inv!$A$1:$A$1200,$B1908,inv!$T$1:$T$1200,$A1908,inv!$U$1:$U$1200,'DIAS DE INVENTARIO TAT'!G$1)</f>
        <v>0</v>
      </c>
      <c r="H1908">
        <f>+SUMIFS(inv!$D$1:$D$1200,inv!$A$1:$A$1200,$B1908,inv!$T$1:$T$1200,$A1908,inv!$U$1:$U$1200,'DIAS DE INVENTARIO TAT'!H$1)</f>
        <v>0</v>
      </c>
      <c r="I1908">
        <f>+SUMIFS(inv!$D$1:$D$1200,inv!$A$1:$A$1200,$B1908,inv!$T$1:$T$1200,$A1908,inv!$U$1:$U$1200,'DIAS DE INVENTARIO TAT'!I$1)</f>
        <v>0</v>
      </c>
      <c r="J1908">
        <f>+SUMIFS(inv!$D$1:$D$1200,inv!$A$1:$A$1200,$B1908,inv!$T$1:$T$1200,$A1908,inv!$U$1:$U$1200,'DIAS DE INVENTARIO TAT'!J$1)</f>
        <v>0</v>
      </c>
      <c r="K1908">
        <f>+SUMIFS(inv!$D$1:$D$1200,inv!$A$1:$A$1200,$B1908,inv!$T$1:$T$1200,$A1908,inv!$U$1:$U$1200,'DIAS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+SUMIFS(inv!$D$1:$D$1200,inv!$A$1:$A$1200,$B1909,inv!$T$1:$T$1200,$A1909,inv!$U$1:$U$1200,'DIAS DE INVENTARIO TAT'!E$1)</f>
        <v>0</v>
      </c>
      <c r="F1909">
        <f>+SUMIFS(inv!$D$1:$D$1200,inv!$A$1:$A$1200,$B1909,inv!$T$1:$T$1200,$A1909,inv!$U$1:$U$1200,'DIAS DE INVENTARIO TAT'!F$1)</f>
        <v>0</v>
      </c>
      <c r="G1909">
        <f>+SUMIFS(inv!$D$1:$D$1200,inv!$A$1:$A$1200,$B1909,inv!$T$1:$T$1200,$A1909,inv!$U$1:$U$1200,'DIAS DE INVENTARIO TAT'!G$1)</f>
        <v>0</v>
      </c>
      <c r="H1909">
        <f>+SUMIFS(inv!$D$1:$D$1200,inv!$A$1:$A$1200,$B1909,inv!$T$1:$T$1200,$A1909,inv!$U$1:$U$1200,'DIAS DE INVENTARIO TAT'!H$1)</f>
        <v>0</v>
      </c>
      <c r="I1909">
        <f>+SUMIFS(inv!$D$1:$D$1200,inv!$A$1:$A$1200,$B1909,inv!$T$1:$T$1200,$A1909,inv!$U$1:$U$1200,'DIAS DE INVENTARIO TAT'!I$1)</f>
        <v>0</v>
      </c>
      <c r="J1909">
        <f>+SUMIFS(inv!$D$1:$D$1200,inv!$A$1:$A$1200,$B1909,inv!$T$1:$T$1200,$A1909,inv!$U$1:$U$1200,'DIAS DE INVENTARIO TAT'!J$1)</f>
        <v>0</v>
      </c>
      <c r="K1909">
        <f>+SUMIFS(inv!$D$1:$D$1200,inv!$A$1:$A$1200,$B1909,inv!$T$1:$T$1200,$A1909,inv!$U$1:$U$1200,'DIAS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+SUMIFS(inv!$D$1:$D$1200,inv!$A$1:$A$1200,$B1910,inv!$T$1:$T$1200,$A1910,inv!$U$1:$U$1200,'DIAS DE INVENTARIO TAT'!E$1)</f>
        <v>0</v>
      </c>
      <c r="F1910">
        <f>+SUMIFS(inv!$D$1:$D$1200,inv!$A$1:$A$1200,$B1910,inv!$T$1:$T$1200,$A1910,inv!$U$1:$U$1200,'DIAS DE INVENTARIO TAT'!F$1)</f>
        <v>0</v>
      </c>
      <c r="G1910">
        <f>+SUMIFS(inv!$D$1:$D$1200,inv!$A$1:$A$1200,$B1910,inv!$T$1:$T$1200,$A1910,inv!$U$1:$U$1200,'DIAS DE INVENTARIO TAT'!G$1)</f>
        <v>0</v>
      </c>
      <c r="H1910">
        <f>+SUMIFS(inv!$D$1:$D$1200,inv!$A$1:$A$1200,$B1910,inv!$T$1:$T$1200,$A1910,inv!$U$1:$U$1200,'DIAS DE INVENTARIO TAT'!H$1)</f>
        <v>0</v>
      </c>
      <c r="I1910">
        <f>+SUMIFS(inv!$D$1:$D$1200,inv!$A$1:$A$1200,$B1910,inv!$T$1:$T$1200,$A1910,inv!$U$1:$U$1200,'DIAS DE INVENTARIO TAT'!I$1)</f>
        <v>0</v>
      </c>
      <c r="J1910">
        <f>+SUMIFS(inv!$D$1:$D$1200,inv!$A$1:$A$1200,$B1910,inv!$T$1:$T$1200,$A1910,inv!$U$1:$U$1200,'DIAS DE INVENTARIO TAT'!J$1)</f>
        <v>0</v>
      </c>
      <c r="K1910">
        <f>+SUMIFS(inv!$D$1:$D$1200,inv!$A$1:$A$1200,$B1910,inv!$T$1:$T$1200,$A1910,inv!$U$1:$U$1200,'DIAS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+SUMIFS(inv!$D$1:$D$1200,inv!$A$1:$A$1200,$B1911,inv!$T$1:$T$1200,$A1911,inv!$U$1:$U$1200,'DIAS DE INVENTARIO TAT'!E$1)</f>
        <v>0</v>
      </c>
      <c r="F1911">
        <f>+SUMIFS(inv!$D$1:$D$1200,inv!$A$1:$A$1200,$B1911,inv!$T$1:$T$1200,$A1911,inv!$U$1:$U$1200,'DIAS DE INVENTARIO TAT'!F$1)</f>
        <v>0</v>
      </c>
      <c r="G1911">
        <f>+SUMIFS(inv!$D$1:$D$1200,inv!$A$1:$A$1200,$B1911,inv!$T$1:$T$1200,$A1911,inv!$U$1:$U$1200,'DIAS DE INVENTARIO TAT'!G$1)</f>
        <v>0</v>
      </c>
      <c r="H1911">
        <f>+SUMIFS(inv!$D$1:$D$1200,inv!$A$1:$A$1200,$B1911,inv!$T$1:$T$1200,$A1911,inv!$U$1:$U$1200,'DIAS DE INVENTARIO TAT'!H$1)</f>
        <v>0</v>
      </c>
      <c r="I1911">
        <f>+SUMIFS(inv!$D$1:$D$1200,inv!$A$1:$A$1200,$B1911,inv!$T$1:$T$1200,$A1911,inv!$U$1:$U$1200,'DIAS DE INVENTARIO TAT'!I$1)</f>
        <v>0</v>
      </c>
      <c r="J1911">
        <f>+SUMIFS(inv!$D$1:$D$1200,inv!$A$1:$A$1200,$B1911,inv!$T$1:$T$1200,$A1911,inv!$U$1:$U$1200,'DIAS DE INVENTARIO TAT'!J$1)</f>
        <v>0</v>
      </c>
      <c r="K1911">
        <f>+SUMIFS(inv!$D$1:$D$1200,inv!$A$1:$A$1200,$B1911,inv!$T$1:$T$1200,$A1911,inv!$U$1:$U$1200,'DIAS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+SUMIFS(inv!$D$1:$D$1200,inv!$A$1:$A$1200,$B1912,inv!$T$1:$T$1200,$A1912,inv!$U$1:$U$1200,'DIAS DE INVENTARIO TAT'!E$1)</f>
        <v>0</v>
      </c>
      <c r="F1912">
        <f>+SUMIFS(inv!$D$1:$D$1200,inv!$A$1:$A$1200,$B1912,inv!$T$1:$T$1200,$A1912,inv!$U$1:$U$1200,'DIAS DE INVENTARIO TAT'!F$1)</f>
        <v>0</v>
      </c>
      <c r="G1912">
        <f>+SUMIFS(inv!$D$1:$D$1200,inv!$A$1:$A$1200,$B1912,inv!$T$1:$T$1200,$A1912,inv!$U$1:$U$1200,'DIAS DE INVENTARIO TAT'!G$1)</f>
        <v>0</v>
      </c>
      <c r="H1912">
        <f>+SUMIFS(inv!$D$1:$D$1200,inv!$A$1:$A$1200,$B1912,inv!$T$1:$T$1200,$A1912,inv!$U$1:$U$1200,'DIAS DE INVENTARIO TAT'!H$1)</f>
        <v>0</v>
      </c>
      <c r="I1912">
        <f>+SUMIFS(inv!$D$1:$D$1200,inv!$A$1:$A$1200,$B1912,inv!$T$1:$T$1200,$A1912,inv!$U$1:$U$1200,'DIAS DE INVENTARIO TAT'!I$1)</f>
        <v>0</v>
      </c>
      <c r="J1912">
        <f>+SUMIFS(inv!$D$1:$D$1200,inv!$A$1:$A$1200,$B1912,inv!$T$1:$T$1200,$A1912,inv!$U$1:$U$1200,'DIAS DE INVENTARIO TAT'!J$1)</f>
        <v>0</v>
      </c>
      <c r="K1912">
        <f>+SUMIFS(inv!$D$1:$D$1200,inv!$A$1:$A$1200,$B1912,inv!$T$1:$T$1200,$A1912,inv!$U$1:$U$1200,'DIAS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+SUMIFS(inv!$D$1:$D$1200,inv!$A$1:$A$1200,$B1913,inv!$T$1:$T$1200,$A1913,inv!$U$1:$U$1200,'DIAS DE INVENTARIO TAT'!E$1)</f>
        <v>0</v>
      </c>
      <c r="F1913">
        <f>+SUMIFS(inv!$D$1:$D$1200,inv!$A$1:$A$1200,$B1913,inv!$T$1:$T$1200,$A1913,inv!$U$1:$U$1200,'DIAS DE INVENTARIO TAT'!F$1)</f>
        <v>0</v>
      </c>
      <c r="G1913">
        <f>+SUMIFS(inv!$D$1:$D$1200,inv!$A$1:$A$1200,$B1913,inv!$T$1:$T$1200,$A1913,inv!$U$1:$U$1200,'DIAS DE INVENTARIO TAT'!G$1)</f>
        <v>0</v>
      </c>
      <c r="H1913">
        <f>+SUMIFS(inv!$D$1:$D$1200,inv!$A$1:$A$1200,$B1913,inv!$T$1:$T$1200,$A1913,inv!$U$1:$U$1200,'DIAS DE INVENTARIO TAT'!H$1)</f>
        <v>0</v>
      </c>
      <c r="I1913">
        <f>+SUMIFS(inv!$D$1:$D$1200,inv!$A$1:$A$1200,$B1913,inv!$T$1:$T$1200,$A1913,inv!$U$1:$U$1200,'DIAS DE INVENTARIO TAT'!I$1)</f>
        <v>0</v>
      </c>
      <c r="J1913">
        <f>+SUMIFS(inv!$D$1:$D$1200,inv!$A$1:$A$1200,$B1913,inv!$T$1:$T$1200,$A1913,inv!$U$1:$U$1200,'DIAS DE INVENTARIO TAT'!J$1)</f>
        <v>0</v>
      </c>
      <c r="K1913">
        <f>+SUMIFS(inv!$D$1:$D$1200,inv!$A$1:$A$1200,$B1913,inv!$T$1:$T$1200,$A1913,inv!$U$1:$U$1200,'DIAS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+SUMIFS(inv!$D$1:$D$1200,inv!$A$1:$A$1200,$B1914,inv!$T$1:$T$1200,$A1914,inv!$U$1:$U$1200,'DIAS DE INVENTARIO TAT'!E$1)</f>
        <v>0</v>
      </c>
      <c r="F1914">
        <f>+SUMIFS(inv!$D$1:$D$1200,inv!$A$1:$A$1200,$B1914,inv!$T$1:$T$1200,$A1914,inv!$U$1:$U$1200,'DIAS DE INVENTARIO TAT'!F$1)</f>
        <v>0</v>
      </c>
      <c r="G1914">
        <f>+SUMIFS(inv!$D$1:$D$1200,inv!$A$1:$A$1200,$B1914,inv!$T$1:$T$1200,$A1914,inv!$U$1:$U$1200,'DIAS DE INVENTARIO TAT'!G$1)</f>
        <v>0</v>
      </c>
      <c r="H1914">
        <f>+SUMIFS(inv!$D$1:$D$1200,inv!$A$1:$A$1200,$B1914,inv!$T$1:$T$1200,$A1914,inv!$U$1:$U$1200,'DIAS DE INVENTARIO TAT'!H$1)</f>
        <v>0</v>
      </c>
      <c r="I1914">
        <f>+SUMIFS(inv!$D$1:$D$1200,inv!$A$1:$A$1200,$B1914,inv!$T$1:$T$1200,$A1914,inv!$U$1:$U$1200,'DIAS DE INVENTARIO TAT'!I$1)</f>
        <v>0</v>
      </c>
      <c r="J1914">
        <f>+SUMIFS(inv!$D$1:$D$1200,inv!$A$1:$A$1200,$B1914,inv!$T$1:$T$1200,$A1914,inv!$U$1:$U$1200,'DIAS DE INVENTARIO TAT'!J$1)</f>
        <v>0</v>
      </c>
      <c r="K1914">
        <f>+SUMIFS(inv!$D$1:$D$1200,inv!$A$1:$A$1200,$B1914,inv!$T$1:$T$1200,$A1914,inv!$U$1:$U$1200,'DIAS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+SUMIFS(inv!$D$1:$D$1200,inv!$A$1:$A$1200,$B1915,inv!$T$1:$T$1200,$A1915,inv!$U$1:$U$1200,'DIAS DE INVENTARIO TAT'!E$1)</f>
        <v>0</v>
      </c>
      <c r="F1915">
        <f>+SUMIFS(inv!$D$1:$D$1200,inv!$A$1:$A$1200,$B1915,inv!$T$1:$T$1200,$A1915,inv!$U$1:$U$1200,'DIAS DE INVENTARIO TAT'!F$1)</f>
        <v>0</v>
      </c>
      <c r="G1915">
        <f>+SUMIFS(inv!$D$1:$D$1200,inv!$A$1:$A$1200,$B1915,inv!$T$1:$T$1200,$A1915,inv!$U$1:$U$1200,'DIAS DE INVENTARIO TAT'!G$1)</f>
        <v>0</v>
      </c>
      <c r="H1915">
        <f>+SUMIFS(inv!$D$1:$D$1200,inv!$A$1:$A$1200,$B1915,inv!$T$1:$T$1200,$A1915,inv!$U$1:$U$1200,'DIAS DE INVENTARIO TAT'!H$1)</f>
        <v>0</v>
      </c>
      <c r="I1915">
        <f>+SUMIFS(inv!$D$1:$D$1200,inv!$A$1:$A$1200,$B1915,inv!$T$1:$T$1200,$A1915,inv!$U$1:$U$1200,'DIAS DE INVENTARIO TAT'!I$1)</f>
        <v>0</v>
      </c>
      <c r="J1915">
        <f>+SUMIFS(inv!$D$1:$D$1200,inv!$A$1:$A$1200,$B1915,inv!$T$1:$T$1200,$A1915,inv!$U$1:$U$1200,'DIAS DE INVENTARIO TAT'!J$1)</f>
        <v>0</v>
      </c>
      <c r="K1915">
        <f>+SUMIFS(inv!$D$1:$D$1200,inv!$A$1:$A$1200,$B1915,inv!$T$1:$T$1200,$A1915,inv!$U$1:$U$1200,'DIAS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+SUMIFS(inv!$D$1:$D$1200,inv!$A$1:$A$1200,$B1916,inv!$T$1:$T$1200,$A1916,inv!$U$1:$U$1200,'DIAS DE INVENTARIO TAT'!E$1)</f>
        <v>0</v>
      </c>
      <c r="F1916">
        <f>+SUMIFS(inv!$D$1:$D$1200,inv!$A$1:$A$1200,$B1916,inv!$T$1:$T$1200,$A1916,inv!$U$1:$U$1200,'DIAS DE INVENTARIO TAT'!F$1)</f>
        <v>0</v>
      </c>
      <c r="G1916">
        <f>+SUMIFS(inv!$D$1:$D$1200,inv!$A$1:$A$1200,$B1916,inv!$T$1:$T$1200,$A1916,inv!$U$1:$U$1200,'DIAS DE INVENTARIO TAT'!G$1)</f>
        <v>0</v>
      </c>
      <c r="H1916">
        <f>+SUMIFS(inv!$D$1:$D$1200,inv!$A$1:$A$1200,$B1916,inv!$T$1:$T$1200,$A1916,inv!$U$1:$U$1200,'DIAS DE INVENTARIO TAT'!H$1)</f>
        <v>0</v>
      </c>
      <c r="I1916">
        <f>+SUMIFS(inv!$D$1:$D$1200,inv!$A$1:$A$1200,$B1916,inv!$T$1:$T$1200,$A1916,inv!$U$1:$U$1200,'DIAS DE INVENTARIO TAT'!I$1)</f>
        <v>0</v>
      </c>
      <c r="J1916">
        <f>+SUMIFS(inv!$D$1:$D$1200,inv!$A$1:$A$1200,$B1916,inv!$T$1:$T$1200,$A1916,inv!$U$1:$U$1200,'DIAS DE INVENTARIO TAT'!J$1)</f>
        <v>0</v>
      </c>
      <c r="K1916">
        <f>+SUMIFS(inv!$D$1:$D$1200,inv!$A$1:$A$1200,$B1916,inv!$T$1:$T$1200,$A1916,inv!$U$1:$U$1200,'DIAS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+SUMIFS(inv!$D$1:$D$1200,inv!$A$1:$A$1200,$B1917,inv!$T$1:$T$1200,$A1917,inv!$U$1:$U$1200,'DIAS DE INVENTARIO TAT'!E$1)</f>
        <v>0</v>
      </c>
      <c r="F1917">
        <f>+SUMIFS(inv!$D$1:$D$1200,inv!$A$1:$A$1200,$B1917,inv!$T$1:$T$1200,$A1917,inv!$U$1:$U$1200,'DIAS DE INVENTARIO TAT'!F$1)</f>
        <v>0</v>
      </c>
      <c r="G1917">
        <f>+SUMIFS(inv!$D$1:$D$1200,inv!$A$1:$A$1200,$B1917,inv!$T$1:$T$1200,$A1917,inv!$U$1:$U$1200,'DIAS DE INVENTARIO TAT'!G$1)</f>
        <v>0</v>
      </c>
      <c r="H1917">
        <f>+SUMIFS(inv!$D$1:$D$1200,inv!$A$1:$A$1200,$B1917,inv!$T$1:$T$1200,$A1917,inv!$U$1:$U$1200,'DIAS DE INVENTARIO TAT'!H$1)</f>
        <v>0</v>
      </c>
      <c r="I1917">
        <f>+SUMIFS(inv!$D$1:$D$1200,inv!$A$1:$A$1200,$B1917,inv!$T$1:$T$1200,$A1917,inv!$U$1:$U$1200,'DIAS DE INVENTARIO TAT'!I$1)</f>
        <v>0</v>
      </c>
      <c r="J1917">
        <f>+SUMIFS(inv!$D$1:$D$1200,inv!$A$1:$A$1200,$B1917,inv!$T$1:$T$1200,$A1917,inv!$U$1:$U$1200,'DIAS DE INVENTARIO TAT'!J$1)</f>
        <v>0</v>
      </c>
      <c r="K1917">
        <f>+SUMIFS(inv!$D$1:$D$1200,inv!$A$1:$A$1200,$B1917,inv!$T$1:$T$1200,$A1917,inv!$U$1:$U$1200,'DIAS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+SUMIFS(inv!$D$1:$D$1200,inv!$A$1:$A$1200,$B1918,inv!$T$1:$T$1200,$A1918,inv!$U$1:$U$1200,'DIAS DE INVENTARIO TAT'!E$1)</f>
        <v>0</v>
      </c>
      <c r="F1918">
        <f>+SUMIFS(inv!$D$1:$D$1200,inv!$A$1:$A$1200,$B1918,inv!$T$1:$T$1200,$A1918,inv!$U$1:$U$1200,'DIAS DE INVENTARIO TAT'!F$1)</f>
        <v>0</v>
      </c>
      <c r="G1918">
        <f>+SUMIFS(inv!$D$1:$D$1200,inv!$A$1:$A$1200,$B1918,inv!$T$1:$T$1200,$A1918,inv!$U$1:$U$1200,'DIAS DE INVENTARIO TAT'!G$1)</f>
        <v>0</v>
      </c>
      <c r="H1918">
        <f>+SUMIFS(inv!$D$1:$D$1200,inv!$A$1:$A$1200,$B1918,inv!$T$1:$T$1200,$A1918,inv!$U$1:$U$1200,'DIAS DE INVENTARIO TAT'!H$1)</f>
        <v>0</v>
      </c>
      <c r="I1918">
        <f>+SUMIFS(inv!$D$1:$D$1200,inv!$A$1:$A$1200,$B1918,inv!$T$1:$T$1200,$A1918,inv!$U$1:$U$1200,'DIAS DE INVENTARIO TAT'!I$1)</f>
        <v>0</v>
      </c>
      <c r="J1918">
        <f>+SUMIFS(inv!$D$1:$D$1200,inv!$A$1:$A$1200,$B1918,inv!$T$1:$T$1200,$A1918,inv!$U$1:$U$1200,'DIAS DE INVENTARIO TAT'!J$1)</f>
        <v>0</v>
      </c>
      <c r="K1918">
        <f>+SUMIFS(inv!$D$1:$D$1200,inv!$A$1:$A$1200,$B1918,inv!$T$1:$T$1200,$A1918,inv!$U$1:$U$1200,'DIAS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+SUMIFS(inv!$D$1:$D$1200,inv!$A$1:$A$1200,$B1919,inv!$T$1:$T$1200,$A1919,inv!$U$1:$U$1200,'DIAS DE INVENTARIO TAT'!E$1)</f>
        <v>0</v>
      </c>
      <c r="F1919">
        <f>+SUMIFS(inv!$D$1:$D$1200,inv!$A$1:$A$1200,$B1919,inv!$T$1:$T$1200,$A1919,inv!$U$1:$U$1200,'DIAS DE INVENTARIO TAT'!F$1)</f>
        <v>0</v>
      </c>
      <c r="G1919">
        <f>+SUMIFS(inv!$D$1:$D$1200,inv!$A$1:$A$1200,$B1919,inv!$T$1:$T$1200,$A1919,inv!$U$1:$U$1200,'DIAS DE INVENTARIO TAT'!G$1)</f>
        <v>0</v>
      </c>
      <c r="H1919">
        <f>+SUMIFS(inv!$D$1:$D$1200,inv!$A$1:$A$1200,$B1919,inv!$T$1:$T$1200,$A1919,inv!$U$1:$U$1200,'DIAS DE INVENTARIO TAT'!H$1)</f>
        <v>0</v>
      </c>
      <c r="I1919">
        <f>+SUMIFS(inv!$D$1:$D$1200,inv!$A$1:$A$1200,$B1919,inv!$T$1:$T$1200,$A1919,inv!$U$1:$U$1200,'DIAS DE INVENTARIO TAT'!I$1)</f>
        <v>0</v>
      </c>
      <c r="J1919">
        <f>+SUMIFS(inv!$D$1:$D$1200,inv!$A$1:$A$1200,$B1919,inv!$T$1:$T$1200,$A1919,inv!$U$1:$U$1200,'DIAS DE INVENTARIO TAT'!J$1)</f>
        <v>0</v>
      </c>
      <c r="K1919">
        <f>+SUMIFS(inv!$D$1:$D$1200,inv!$A$1:$A$1200,$B1919,inv!$T$1:$T$1200,$A1919,inv!$U$1:$U$1200,'DIAS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+SUMIFS(inv!$D$1:$D$1200,inv!$A$1:$A$1200,$B1920,inv!$T$1:$T$1200,$A1920,inv!$U$1:$U$1200,'DIAS DE INVENTARIO TAT'!E$1)</f>
        <v>0</v>
      </c>
      <c r="F1920">
        <f>+SUMIFS(inv!$D$1:$D$1200,inv!$A$1:$A$1200,$B1920,inv!$T$1:$T$1200,$A1920,inv!$U$1:$U$1200,'DIAS DE INVENTARIO TAT'!F$1)</f>
        <v>0</v>
      </c>
      <c r="G1920">
        <f>+SUMIFS(inv!$D$1:$D$1200,inv!$A$1:$A$1200,$B1920,inv!$T$1:$T$1200,$A1920,inv!$U$1:$U$1200,'DIAS DE INVENTARIO TAT'!G$1)</f>
        <v>0</v>
      </c>
      <c r="H1920">
        <f>+SUMIFS(inv!$D$1:$D$1200,inv!$A$1:$A$1200,$B1920,inv!$T$1:$T$1200,$A1920,inv!$U$1:$U$1200,'DIAS DE INVENTARIO TAT'!H$1)</f>
        <v>0</v>
      </c>
      <c r="I1920">
        <f>+SUMIFS(inv!$D$1:$D$1200,inv!$A$1:$A$1200,$B1920,inv!$T$1:$T$1200,$A1920,inv!$U$1:$U$1200,'DIAS DE INVENTARIO TAT'!I$1)</f>
        <v>0</v>
      </c>
      <c r="J1920">
        <f>+SUMIFS(inv!$D$1:$D$1200,inv!$A$1:$A$1200,$B1920,inv!$T$1:$T$1200,$A1920,inv!$U$1:$U$1200,'DIAS DE INVENTARIO TAT'!J$1)</f>
        <v>0</v>
      </c>
      <c r="K1920">
        <f>+SUMIFS(inv!$D$1:$D$1200,inv!$A$1:$A$1200,$B1920,inv!$T$1:$T$1200,$A1920,inv!$U$1:$U$1200,'DIAS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+SUMIFS(inv!$D$1:$D$1200,inv!$A$1:$A$1200,$B1921,inv!$T$1:$T$1200,$A1921,inv!$U$1:$U$1200,'DIAS DE INVENTARIO TAT'!E$1)</f>
        <v>0</v>
      </c>
      <c r="F1921">
        <f>+SUMIFS(inv!$D$1:$D$1200,inv!$A$1:$A$1200,$B1921,inv!$T$1:$T$1200,$A1921,inv!$U$1:$U$1200,'DIAS DE INVENTARIO TAT'!F$1)</f>
        <v>0</v>
      </c>
      <c r="G1921">
        <f>+SUMIFS(inv!$D$1:$D$1200,inv!$A$1:$A$1200,$B1921,inv!$T$1:$T$1200,$A1921,inv!$U$1:$U$1200,'DIAS DE INVENTARIO TAT'!G$1)</f>
        <v>0</v>
      </c>
      <c r="H1921">
        <f>+SUMIFS(inv!$D$1:$D$1200,inv!$A$1:$A$1200,$B1921,inv!$T$1:$T$1200,$A1921,inv!$U$1:$U$1200,'DIAS DE INVENTARIO TAT'!H$1)</f>
        <v>0</v>
      </c>
      <c r="I1921">
        <f>+SUMIFS(inv!$D$1:$D$1200,inv!$A$1:$A$1200,$B1921,inv!$T$1:$T$1200,$A1921,inv!$U$1:$U$1200,'DIAS DE INVENTARIO TAT'!I$1)</f>
        <v>0</v>
      </c>
      <c r="J1921">
        <f>+SUMIFS(inv!$D$1:$D$1200,inv!$A$1:$A$1200,$B1921,inv!$T$1:$T$1200,$A1921,inv!$U$1:$U$1200,'DIAS DE INVENTARIO TAT'!J$1)</f>
        <v>0</v>
      </c>
      <c r="K1921">
        <f>+SUMIFS(inv!$D$1:$D$1200,inv!$A$1:$A$1200,$B1921,inv!$T$1:$T$1200,$A1921,inv!$U$1:$U$1200,'DIAS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+SUMIFS(inv!$D$1:$D$1200,inv!$A$1:$A$1200,$B1922,inv!$T$1:$T$1200,$A1922,inv!$U$1:$U$1200,'DIAS DE INVENTARIO TAT'!E$1)</f>
        <v>0</v>
      </c>
      <c r="F1922">
        <f>+SUMIFS(inv!$D$1:$D$1200,inv!$A$1:$A$1200,$B1922,inv!$T$1:$T$1200,$A1922,inv!$U$1:$U$1200,'DIAS DE INVENTARIO TAT'!F$1)</f>
        <v>0</v>
      </c>
      <c r="G1922">
        <f>+SUMIFS(inv!$D$1:$D$1200,inv!$A$1:$A$1200,$B1922,inv!$T$1:$T$1200,$A1922,inv!$U$1:$U$1200,'DIAS DE INVENTARIO TAT'!G$1)</f>
        <v>0</v>
      </c>
      <c r="H1922">
        <f>+SUMIFS(inv!$D$1:$D$1200,inv!$A$1:$A$1200,$B1922,inv!$T$1:$T$1200,$A1922,inv!$U$1:$U$1200,'DIAS DE INVENTARIO TAT'!H$1)</f>
        <v>0</v>
      </c>
      <c r="I1922">
        <f>+SUMIFS(inv!$D$1:$D$1200,inv!$A$1:$A$1200,$B1922,inv!$T$1:$T$1200,$A1922,inv!$U$1:$U$1200,'DIAS DE INVENTARIO TAT'!I$1)</f>
        <v>0</v>
      </c>
      <c r="J1922">
        <f>+SUMIFS(inv!$D$1:$D$1200,inv!$A$1:$A$1200,$B1922,inv!$T$1:$T$1200,$A1922,inv!$U$1:$U$1200,'DIAS DE INVENTARIO TAT'!J$1)</f>
        <v>0</v>
      </c>
      <c r="K1922">
        <f>+SUMIFS(inv!$D$1:$D$1200,inv!$A$1:$A$1200,$B1922,inv!$T$1:$T$1200,$A1922,inv!$U$1:$U$1200,'DIAS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+SUMIFS(inv!$D$1:$D$1200,inv!$A$1:$A$1200,$B1923,inv!$T$1:$T$1200,$A1923,inv!$U$1:$U$1200,'DIAS DE INVENTARIO TAT'!E$1)</f>
        <v>0</v>
      </c>
      <c r="F1923">
        <f>+SUMIFS(inv!$D$1:$D$1200,inv!$A$1:$A$1200,$B1923,inv!$T$1:$T$1200,$A1923,inv!$U$1:$U$1200,'DIAS DE INVENTARIO TAT'!F$1)</f>
        <v>0</v>
      </c>
      <c r="G1923">
        <f>+SUMIFS(inv!$D$1:$D$1200,inv!$A$1:$A$1200,$B1923,inv!$T$1:$T$1200,$A1923,inv!$U$1:$U$1200,'DIAS DE INVENTARIO TAT'!G$1)</f>
        <v>0</v>
      </c>
      <c r="H1923">
        <f>+SUMIFS(inv!$D$1:$D$1200,inv!$A$1:$A$1200,$B1923,inv!$T$1:$T$1200,$A1923,inv!$U$1:$U$1200,'DIAS DE INVENTARIO TAT'!H$1)</f>
        <v>0</v>
      </c>
      <c r="I1923">
        <f>+SUMIFS(inv!$D$1:$D$1200,inv!$A$1:$A$1200,$B1923,inv!$T$1:$T$1200,$A1923,inv!$U$1:$U$1200,'DIAS DE INVENTARIO TAT'!I$1)</f>
        <v>0</v>
      </c>
      <c r="J1923">
        <f>+SUMIFS(inv!$D$1:$D$1200,inv!$A$1:$A$1200,$B1923,inv!$T$1:$T$1200,$A1923,inv!$U$1:$U$1200,'DIAS DE INVENTARIO TAT'!J$1)</f>
        <v>0</v>
      </c>
      <c r="K1923">
        <f>+SUMIFS(inv!$D$1:$D$1200,inv!$A$1:$A$1200,$B1923,inv!$T$1:$T$1200,$A1923,inv!$U$1:$U$1200,'DIAS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+SUMIFS(inv!$D$1:$D$1200,inv!$A$1:$A$1200,$B1924,inv!$T$1:$T$1200,$A1924,inv!$U$1:$U$1200,'DIAS DE INVENTARIO TAT'!E$1)</f>
        <v>0</v>
      </c>
      <c r="F1924">
        <f>+SUMIFS(inv!$D$1:$D$1200,inv!$A$1:$A$1200,$B1924,inv!$T$1:$T$1200,$A1924,inv!$U$1:$U$1200,'DIAS DE INVENTARIO TAT'!F$1)</f>
        <v>0</v>
      </c>
      <c r="G1924">
        <f>+SUMIFS(inv!$D$1:$D$1200,inv!$A$1:$A$1200,$B1924,inv!$T$1:$T$1200,$A1924,inv!$U$1:$U$1200,'DIAS DE INVENTARIO TAT'!G$1)</f>
        <v>0</v>
      </c>
      <c r="H1924">
        <f>+SUMIFS(inv!$D$1:$D$1200,inv!$A$1:$A$1200,$B1924,inv!$T$1:$T$1200,$A1924,inv!$U$1:$U$1200,'DIAS DE INVENTARIO TAT'!H$1)</f>
        <v>0</v>
      </c>
      <c r="I1924">
        <f>+SUMIFS(inv!$D$1:$D$1200,inv!$A$1:$A$1200,$B1924,inv!$T$1:$T$1200,$A1924,inv!$U$1:$U$1200,'DIAS DE INVENTARIO TAT'!I$1)</f>
        <v>0</v>
      </c>
      <c r="J1924">
        <f>+SUMIFS(inv!$D$1:$D$1200,inv!$A$1:$A$1200,$B1924,inv!$T$1:$T$1200,$A1924,inv!$U$1:$U$1200,'DIAS DE INVENTARIO TAT'!J$1)</f>
        <v>0</v>
      </c>
      <c r="K1924">
        <f>+SUMIFS(inv!$D$1:$D$1200,inv!$A$1:$A$1200,$B1924,inv!$T$1:$T$1200,$A1924,inv!$U$1:$U$1200,'DIAS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+SUMIFS(inv!$D$1:$D$1200,inv!$A$1:$A$1200,$B1925,inv!$T$1:$T$1200,$A1925,inv!$U$1:$U$1200,'DIAS DE INVENTARIO TAT'!E$1)</f>
        <v>0</v>
      </c>
      <c r="F1925">
        <f>+SUMIFS(inv!$D$1:$D$1200,inv!$A$1:$A$1200,$B1925,inv!$T$1:$T$1200,$A1925,inv!$U$1:$U$1200,'DIAS DE INVENTARIO TAT'!F$1)</f>
        <v>0</v>
      </c>
      <c r="G1925">
        <f>+SUMIFS(inv!$D$1:$D$1200,inv!$A$1:$A$1200,$B1925,inv!$T$1:$T$1200,$A1925,inv!$U$1:$U$1200,'DIAS DE INVENTARIO TAT'!G$1)</f>
        <v>0</v>
      </c>
      <c r="H1925">
        <f>+SUMIFS(inv!$D$1:$D$1200,inv!$A$1:$A$1200,$B1925,inv!$T$1:$T$1200,$A1925,inv!$U$1:$U$1200,'DIAS DE INVENTARIO TAT'!H$1)</f>
        <v>0</v>
      </c>
      <c r="I1925">
        <f>+SUMIFS(inv!$D$1:$D$1200,inv!$A$1:$A$1200,$B1925,inv!$T$1:$T$1200,$A1925,inv!$U$1:$U$1200,'DIAS DE INVENTARIO TAT'!I$1)</f>
        <v>0</v>
      </c>
      <c r="J1925">
        <f>+SUMIFS(inv!$D$1:$D$1200,inv!$A$1:$A$1200,$B1925,inv!$T$1:$T$1200,$A1925,inv!$U$1:$U$1200,'DIAS DE INVENTARIO TAT'!J$1)</f>
        <v>0</v>
      </c>
      <c r="K1925">
        <f>+SUMIFS(inv!$D$1:$D$1200,inv!$A$1:$A$1200,$B1925,inv!$T$1:$T$1200,$A1925,inv!$U$1:$U$1200,'DIAS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+SUMIFS(inv!$D$1:$D$1200,inv!$A$1:$A$1200,$B1926,inv!$T$1:$T$1200,$A1926,inv!$U$1:$U$1200,'DIAS DE INVENTARIO TAT'!E$1)</f>
        <v>0</v>
      </c>
      <c r="F1926">
        <f>+SUMIFS(inv!$D$1:$D$1200,inv!$A$1:$A$1200,$B1926,inv!$T$1:$T$1200,$A1926,inv!$U$1:$U$1200,'DIAS DE INVENTARIO TAT'!F$1)</f>
        <v>0</v>
      </c>
      <c r="G1926">
        <f>+SUMIFS(inv!$D$1:$D$1200,inv!$A$1:$A$1200,$B1926,inv!$T$1:$T$1200,$A1926,inv!$U$1:$U$1200,'DIAS DE INVENTARIO TAT'!G$1)</f>
        <v>0</v>
      </c>
      <c r="H1926">
        <f>+SUMIFS(inv!$D$1:$D$1200,inv!$A$1:$A$1200,$B1926,inv!$T$1:$T$1200,$A1926,inv!$U$1:$U$1200,'DIAS DE INVENTARIO TAT'!H$1)</f>
        <v>0</v>
      </c>
      <c r="I1926">
        <f>+SUMIFS(inv!$D$1:$D$1200,inv!$A$1:$A$1200,$B1926,inv!$T$1:$T$1200,$A1926,inv!$U$1:$U$1200,'DIAS DE INVENTARIO TAT'!I$1)</f>
        <v>0</v>
      </c>
      <c r="J1926">
        <f>+SUMIFS(inv!$D$1:$D$1200,inv!$A$1:$A$1200,$B1926,inv!$T$1:$T$1200,$A1926,inv!$U$1:$U$1200,'DIAS DE INVENTARIO TAT'!J$1)</f>
        <v>0</v>
      </c>
      <c r="K1926">
        <f>+SUMIFS(inv!$D$1:$D$1200,inv!$A$1:$A$1200,$B1926,inv!$T$1:$T$1200,$A1926,inv!$U$1:$U$1200,'DIAS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+SUMIFS(inv!$D$1:$D$1200,inv!$A$1:$A$1200,$B1927,inv!$T$1:$T$1200,$A1927,inv!$U$1:$U$1200,'DIAS DE INVENTARIO TAT'!E$1)</f>
        <v>0</v>
      </c>
      <c r="F1927">
        <f>+SUMIFS(inv!$D$1:$D$1200,inv!$A$1:$A$1200,$B1927,inv!$T$1:$T$1200,$A1927,inv!$U$1:$U$1200,'DIAS DE INVENTARIO TAT'!F$1)</f>
        <v>0</v>
      </c>
      <c r="G1927">
        <f>+SUMIFS(inv!$D$1:$D$1200,inv!$A$1:$A$1200,$B1927,inv!$T$1:$T$1200,$A1927,inv!$U$1:$U$1200,'DIAS DE INVENTARIO TAT'!G$1)</f>
        <v>0</v>
      </c>
      <c r="H1927">
        <f>+SUMIFS(inv!$D$1:$D$1200,inv!$A$1:$A$1200,$B1927,inv!$T$1:$T$1200,$A1927,inv!$U$1:$U$1200,'DIAS DE INVENTARIO TAT'!H$1)</f>
        <v>0</v>
      </c>
      <c r="I1927">
        <f>+SUMIFS(inv!$D$1:$D$1200,inv!$A$1:$A$1200,$B1927,inv!$T$1:$T$1200,$A1927,inv!$U$1:$U$1200,'DIAS DE INVENTARIO TAT'!I$1)</f>
        <v>0</v>
      </c>
      <c r="J1927">
        <f>+SUMIFS(inv!$D$1:$D$1200,inv!$A$1:$A$1200,$B1927,inv!$T$1:$T$1200,$A1927,inv!$U$1:$U$1200,'DIAS DE INVENTARIO TAT'!J$1)</f>
        <v>0</v>
      </c>
      <c r="K1927">
        <f>+SUMIFS(inv!$D$1:$D$1200,inv!$A$1:$A$1200,$B1927,inv!$T$1:$T$1200,$A1927,inv!$U$1:$U$1200,'DIAS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+SUMIFS(inv!$D$1:$D$1200,inv!$A$1:$A$1200,$B1928,inv!$T$1:$T$1200,$A1928,inv!$U$1:$U$1200,'DIAS DE INVENTARIO TAT'!E$1)</f>
        <v>0</v>
      </c>
      <c r="F1928">
        <f>+SUMIFS(inv!$D$1:$D$1200,inv!$A$1:$A$1200,$B1928,inv!$T$1:$T$1200,$A1928,inv!$U$1:$U$1200,'DIAS DE INVENTARIO TAT'!F$1)</f>
        <v>0</v>
      </c>
      <c r="G1928">
        <f>+SUMIFS(inv!$D$1:$D$1200,inv!$A$1:$A$1200,$B1928,inv!$T$1:$T$1200,$A1928,inv!$U$1:$U$1200,'DIAS DE INVENTARIO TAT'!G$1)</f>
        <v>0</v>
      </c>
      <c r="H1928">
        <f>+SUMIFS(inv!$D$1:$D$1200,inv!$A$1:$A$1200,$B1928,inv!$T$1:$T$1200,$A1928,inv!$U$1:$U$1200,'DIAS DE INVENTARIO TAT'!H$1)</f>
        <v>0</v>
      </c>
      <c r="I1928">
        <f>+SUMIFS(inv!$D$1:$D$1200,inv!$A$1:$A$1200,$B1928,inv!$T$1:$T$1200,$A1928,inv!$U$1:$U$1200,'DIAS DE INVENTARIO TAT'!I$1)</f>
        <v>0</v>
      </c>
      <c r="J1928">
        <f>+SUMIFS(inv!$D$1:$D$1200,inv!$A$1:$A$1200,$B1928,inv!$T$1:$T$1200,$A1928,inv!$U$1:$U$1200,'DIAS DE INVENTARIO TAT'!J$1)</f>
        <v>0</v>
      </c>
      <c r="K1928">
        <f>+SUMIFS(inv!$D$1:$D$1200,inv!$A$1:$A$1200,$B1928,inv!$T$1:$T$1200,$A1928,inv!$U$1:$U$1200,'DIAS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+SUMIFS(inv!$D$1:$D$1200,inv!$A$1:$A$1200,$B1929,inv!$T$1:$T$1200,$A1929,inv!$U$1:$U$1200,'DIAS DE INVENTARIO TAT'!E$1)</f>
        <v>0</v>
      </c>
      <c r="F1929">
        <f>+SUMIFS(inv!$D$1:$D$1200,inv!$A$1:$A$1200,$B1929,inv!$T$1:$T$1200,$A1929,inv!$U$1:$U$1200,'DIAS DE INVENTARIO TAT'!F$1)</f>
        <v>0</v>
      </c>
      <c r="G1929">
        <f>+SUMIFS(inv!$D$1:$D$1200,inv!$A$1:$A$1200,$B1929,inv!$T$1:$T$1200,$A1929,inv!$U$1:$U$1200,'DIAS DE INVENTARIO TAT'!G$1)</f>
        <v>0</v>
      </c>
      <c r="H1929">
        <f>+SUMIFS(inv!$D$1:$D$1200,inv!$A$1:$A$1200,$B1929,inv!$T$1:$T$1200,$A1929,inv!$U$1:$U$1200,'DIAS DE INVENTARIO TAT'!H$1)</f>
        <v>0</v>
      </c>
      <c r="I1929">
        <f>+SUMIFS(inv!$D$1:$D$1200,inv!$A$1:$A$1200,$B1929,inv!$T$1:$T$1200,$A1929,inv!$U$1:$U$1200,'DIAS DE INVENTARIO TAT'!I$1)</f>
        <v>0</v>
      </c>
      <c r="J1929">
        <f>+SUMIFS(inv!$D$1:$D$1200,inv!$A$1:$A$1200,$B1929,inv!$T$1:$T$1200,$A1929,inv!$U$1:$U$1200,'DIAS DE INVENTARIO TAT'!J$1)</f>
        <v>0</v>
      </c>
      <c r="K1929">
        <f>+SUMIFS(inv!$D$1:$D$1200,inv!$A$1:$A$1200,$B1929,inv!$T$1:$T$1200,$A1929,inv!$U$1:$U$1200,'DIAS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+SUMIFS(inv!$D$1:$D$1200,inv!$A$1:$A$1200,$B1930,inv!$T$1:$T$1200,$A1930,inv!$U$1:$U$1200,'DIAS DE INVENTARIO TAT'!E$1)</f>
        <v>0</v>
      </c>
      <c r="F1930">
        <f>+SUMIFS(inv!$D$1:$D$1200,inv!$A$1:$A$1200,$B1930,inv!$T$1:$T$1200,$A1930,inv!$U$1:$U$1200,'DIAS DE INVENTARIO TAT'!F$1)</f>
        <v>0</v>
      </c>
      <c r="G1930">
        <f>+SUMIFS(inv!$D$1:$D$1200,inv!$A$1:$A$1200,$B1930,inv!$T$1:$T$1200,$A1930,inv!$U$1:$U$1200,'DIAS DE INVENTARIO TAT'!G$1)</f>
        <v>0</v>
      </c>
      <c r="H1930">
        <f>+SUMIFS(inv!$D$1:$D$1200,inv!$A$1:$A$1200,$B1930,inv!$T$1:$T$1200,$A1930,inv!$U$1:$U$1200,'DIAS DE INVENTARIO TAT'!H$1)</f>
        <v>0</v>
      </c>
      <c r="I1930">
        <f>+SUMIFS(inv!$D$1:$D$1200,inv!$A$1:$A$1200,$B1930,inv!$T$1:$T$1200,$A1930,inv!$U$1:$U$1200,'DIAS DE INVENTARIO TAT'!I$1)</f>
        <v>0</v>
      </c>
      <c r="J1930">
        <f>+SUMIFS(inv!$D$1:$D$1200,inv!$A$1:$A$1200,$B1930,inv!$T$1:$T$1200,$A1930,inv!$U$1:$U$1200,'DIAS DE INVENTARIO TAT'!J$1)</f>
        <v>0</v>
      </c>
      <c r="K1930">
        <f>+SUMIFS(inv!$D$1:$D$1200,inv!$A$1:$A$1200,$B1930,inv!$T$1:$T$1200,$A1930,inv!$U$1:$U$1200,'DIAS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+SUMIFS(inv!$D$1:$D$1200,inv!$A$1:$A$1200,$B1931,inv!$T$1:$T$1200,$A1931,inv!$U$1:$U$1200,'DIAS DE INVENTARIO TAT'!E$1)</f>
        <v>0</v>
      </c>
      <c r="F1931">
        <f>+SUMIFS(inv!$D$1:$D$1200,inv!$A$1:$A$1200,$B1931,inv!$T$1:$T$1200,$A1931,inv!$U$1:$U$1200,'DIAS DE INVENTARIO TAT'!F$1)</f>
        <v>0</v>
      </c>
      <c r="G1931">
        <f>+SUMIFS(inv!$D$1:$D$1200,inv!$A$1:$A$1200,$B1931,inv!$T$1:$T$1200,$A1931,inv!$U$1:$U$1200,'DIAS DE INVENTARIO TAT'!G$1)</f>
        <v>0</v>
      </c>
      <c r="H1931">
        <f>+SUMIFS(inv!$D$1:$D$1200,inv!$A$1:$A$1200,$B1931,inv!$T$1:$T$1200,$A1931,inv!$U$1:$U$1200,'DIAS DE INVENTARIO TAT'!H$1)</f>
        <v>0</v>
      </c>
      <c r="I1931">
        <f>+SUMIFS(inv!$D$1:$D$1200,inv!$A$1:$A$1200,$B1931,inv!$T$1:$T$1200,$A1931,inv!$U$1:$U$1200,'DIAS DE INVENTARIO TAT'!I$1)</f>
        <v>0</v>
      </c>
      <c r="J1931">
        <f>+SUMIFS(inv!$D$1:$D$1200,inv!$A$1:$A$1200,$B1931,inv!$T$1:$T$1200,$A1931,inv!$U$1:$U$1200,'DIAS DE INVENTARIO TAT'!J$1)</f>
        <v>0</v>
      </c>
      <c r="K1931">
        <f>+SUMIFS(inv!$D$1:$D$1200,inv!$A$1:$A$1200,$B1931,inv!$T$1:$T$1200,$A1931,inv!$U$1:$U$1200,'DIAS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+SUMIFS(inv!$D$1:$D$1200,inv!$A$1:$A$1200,$B1932,inv!$T$1:$T$1200,$A1932,inv!$U$1:$U$1200,'DIAS DE INVENTARIO TAT'!E$1)</f>
        <v>0</v>
      </c>
      <c r="F1932">
        <f>+SUMIFS(inv!$D$1:$D$1200,inv!$A$1:$A$1200,$B1932,inv!$T$1:$T$1200,$A1932,inv!$U$1:$U$1200,'DIAS DE INVENTARIO TAT'!F$1)</f>
        <v>0</v>
      </c>
      <c r="G1932">
        <f>+SUMIFS(inv!$D$1:$D$1200,inv!$A$1:$A$1200,$B1932,inv!$T$1:$T$1200,$A1932,inv!$U$1:$U$1200,'DIAS DE INVENTARIO TAT'!G$1)</f>
        <v>0</v>
      </c>
      <c r="H1932">
        <f>+SUMIFS(inv!$D$1:$D$1200,inv!$A$1:$A$1200,$B1932,inv!$T$1:$T$1200,$A1932,inv!$U$1:$U$1200,'DIAS DE INVENTARIO TAT'!H$1)</f>
        <v>0</v>
      </c>
      <c r="I1932">
        <f>+SUMIFS(inv!$D$1:$D$1200,inv!$A$1:$A$1200,$B1932,inv!$T$1:$T$1200,$A1932,inv!$U$1:$U$1200,'DIAS DE INVENTARIO TAT'!I$1)</f>
        <v>0</v>
      </c>
      <c r="J1932">
        <f>+SUMIFS(inv!$D$1:$D$1200,inv!$A$1:$A$1200,$B1932,inv!$T$1:$T$1200,$A1932,inv!$U$1:$U$1200,'DIAS DE INVENTARIO TAT'!J$1)</f>
        <v>0</v>
      </c>
      <c r="K1932">
        <f>+SUMIFS(inv!$D$1:$D$1200,inv!$A$1:$A$1200,$B1932,inv!$T$1:$T$1200,$A1932,inv!$U$1:$U$1200,'DIAS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+SUMIFS(inv!$D$1:$D$1200,inv!$A$1:$A$1200,$B1933,inv!$T$1:$T$1200,$A1933,inv!$U$1:$U$1200,'DIAS DE INVENTARIO TAT'!E$1)</f>
        <v>0</v>
      </c>
      <c r="F1933">
        <f>+SUMIFS(inv!$D$1:$D$1200,inv!$A$1:$A$1200,$B1933,inv!$T$1:$T$1200,$A1933,inv!$U$1:$U$1200,'DIAS DE INVENTARIO TAT'!F$1)</f>
        <v>0</v>
      </c>
      <c r="G1933">
        <f>+SUMIFS(inv!$D$1:$D$1200,inv!$A$1:$A$1200,$B1933,inv!$T$1:$T$1200,$A1933,inv!$U$1:$U$1200,'DIAS DE INVENTARIO TAT'!G$1)</f>
        <v>0</v>
      </c>
      <c r="H1933">
        <f>+SUMIFS(inv!$D$1:$D$1200,inv!$A$1:$A$1200,$B1933,inv!$T$1:$T$1200,$A1933,inv!$U$1:$U$1200,'DIAS DE INVENTARIO TAT'!H$1)</f>
        <v>0</v>
      </c>
      <c r="I1933">
        <f>+SUMIFS(inv!$D$1:$D$1200,inv!$A$1:$A$1200,$B1933,inv!$T$1:$T$1200,$A1933,inv!$U$1:$U$1200,'DIAS DE INVENTARIO TAT'!I$1)</f>
        <v>0</v>
      </c>
      <c r="J1933">
        <f>+SUMIFS(inv!$D$1:$D$1200,inv!$A$1:$A$1200,$B1933,inv!$T$1:$T$1200,$A1933,inv!$U$1:$U$1200,'DIAS DE INVENTARIO TAT'!J$1)</f>
        <v>0</v>
      </c>
      <c r="K1933">
        <f>+SUMIFS(inv!$D$1:$D$1200,inv!$A$1:$A$1200,$B1933,inv!$T$1:$T$1200,$A1933,inv!$U$1:$U$1200,'DIAS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+SUMIFS(inv!$D$1:$D$1200,inv!$A$1:$A$1200,$B1934,inv!$T$1:$T$1200,$A1934,inv!$U$1:$U$1200,'DIAS DE INVENTARIO TAT'!E$1)</f>
        <v>0</v>
      </c>
      <c r="F1934">
        <f>+SUMIFS(inv!$D$1:$D$1200,inv!$A$1:$A$1200,$B1934,inv!$T$1:$T$1200,$A1934,inv!$U$1:$U$1200,'DIAS DE INVENTARIO TAT'!F$1)</f>
        <v>0</v>
      </c>
      <c r="G1934">
        <f>+SUMIFS(inv!$D$1:$D$1200,inv!$A$1:$A$1200,$B1934,inv!$T$1:$T$1200,$A1934,inv!$U$1:$U$1200,'DIAS DE INVENTARIO TAT'!G$1)</f>
        <v>0</v>
      </c>
      <c r="H1934">
        <f>+SUMIFS(inv!$D$1:$D$1200,inv!$A$1:$A$1200,$B1934,inv!$T$1:$T$1200,$A1934,inv!$U$1:$U$1200,'DIAS DE INVENTARIO TAT'!H$1)</f>
        <v>0</v>
      </c>
      <c r="I1934">
        <f>+SUMIFS(inv!$D$1:$D$1200,inv!$A$1:$A$1200,$B1934,inv!$T$1:$T$1200,$A1934,inv!$U$1:$U$1200,'DIAS DE INVENTARIO TAT'!I$1)</f>
        <v>0</v>
      </c>
      <c r="J1934">
        <f>+SUMIFS(inv!$D$1:$D$1200,inv!$A$1:$A$1200,$B1934,inv!$T$1:$T$1200,$A1934,inv!$U$1:$U$1200,'DIAS DE INVENTARIO TAT'!J$1)</f>
        <v>0</v>
      </c>
      <c r="K1934">
        <f>+SUMIFS(inv!$D$1:$D$1200,inv!$A$1:$A$1200,$B1934,inv!$T$1:$T$1200,$A1934,inv!$U$1:$U$1200,'DIAS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+SUMIFS(inv!$D$1:$D$1200,inv!$A$1:$A$1200,$B1935,inv!$T$1:$T$1200,$A1935,inv!$U$1:$U$1200,'DIAS DE INVENTARIO TAT'!E$1)</f>
        <v>0</v>
      </c>
      <c r="F1935">
        <f>+SUMIFS(inv!$D$1:$D$1200,inv!$A$1:$A$1200,$B1935,inv!$T$1:$T$1200,$A1935,inv!$U$1:$U$1200,'DIAS DE INVENTARIO TAT'!F$1)</f>
        <v>0</v>
      </c>
      <c r="G1935">
        <f>+SUMIFS(inv!$D$1:$D$1200,inv!$A$1:$A$1200,$B1935,inv!$T$1:$T$1200,$A1935,inv!$U$1:$U$1200,'DIAS DE INVENTARIO TAT'!G$1)</f>
        <v>0</v>
      </c>
      <c r="H1935">
        <f>+SUMIFS(inv!$D$1:$D$1200,inv!$A$1:$A$1200,$B1935,inv!$T$1:$T$1200,$A1935,inv!$U$1:$U$1200,'DIAS DE INVENTARIO TAT'!H$1)</f>
        <v>0</v>
      </c>
      <c r="I1935">
        <f>+SUMIFS(inv!$D$1:$D$1200,inv!$A$1:$A$1200,$B1935,inv!$T$1:$T$1200,$A1935,inv!$U$1:$U$1200,'DIAS DE INVENTARIO TAT'!I$1)</f>
        <v>0</v>
      </c>
      <c r="J1935">
        <f>+SUMIFS(inv!$D$1:$D$1200,inv!$A$1:$A$1200,$B1935,inv!$T$1:$T$1200,$A1935,inv!$U$1:$U$1200,'DIAS DE INVENTARIO TAT'!J$1)</f>
        <v>0</v>
      </c>
      <c r="K1935">
        <f>+SUMIFS(inv!$D$1:$D$1200,inv!$A$1:$A$1200,$B1935,inv!$T$1:$T$1200,$A1935,inv!$U$1:$U$1200,'DIAS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+SUMIFS(inv!$D$1:$D$1200,inv!$A$1:$A$1200,$B1936,inv!$T$1:$T$1200,$A1936,inv!$U$1:$U$1200,'DIAS DE INVENTARIO TAT'!E$1)</f>
        <v>0</v>
      </c>
      <c r="F1936">
        <f>+SUMIFS(inv!$D$1:$D$1200,inv!$A$1:$A$1200,$B1936,inv!$T$1:$T$1200,$A1936,inv!$U$1:$U$1200,'DIAS DE INVENTARIO TAT'!F$1)</f>
        <v>0</v>
      </c>
      <c r="G1936">
        <f>+SUMIFS(inv!$D$1:$D$1200,inv!$A$1:$A$1200,$B1936,inv!$T$1:$T$1200,$A1936,inv!$U$1:$U$1200,'DIAS DE INVENTARIO TAT'!G$1)</f>
        <v>0</v>
      </c>
      <c r="H1936">
        <f>+SUMIFS(inv!$D$1:$D$1200,inv!$A$1:$A$1200,$B1936,inv!$T$1:$T$1200,$A1936,inv!$U$1:$U$1200,'DIAS DE INVENTARIO TAT'!H$1)</f>
        <v>0</v>
      </c>
      <c r="I1936">
        <f>+SUMIFS(inv!$D$1:$D$1200,inv!$A$1:$A$1200,$B1936,inv!$T$1:$T$1200,$A1936,inv!$U$1:$U$1200,'DIAS DE INVENTARIO TAT'!I$1)</f>
        <v>0</v>
      </c>
      <c r="J1936">
        <f>+SUMIFS(inv!$D$1:$D$1200,inv!$A$1:$A$1200,$B1936,inv!$T$1:$T$1200,$A1936,inv!$U$1:$U$1200,'DIAS DE INVENTARIO TAT'!J$1)</f>
        <v>0</v>
      </c>
      <c r="K1936">
        <f>+SUMIFS(inv!$D$1:$D$1200,inv!$A$1:$A$1200,$B1936,inv!$T$1:$T$1200,$A1936,inv!$U$1:$U$1200,'DIAS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+SUMIFS(inv!$D$1:$D$1200,inv!$A$1:$A$1200,$B1937,inv!$T$1:$T$1200,$A1937,inv!$U$1:$U$1200,'DIAS DE INVENTARIO TAT'!E$1)</f>
        <v>0</v>
      </c>
      <c r="F1937">
        <f>+SUMIFS(inv!$D$1:$D$1200,inv!$A$1:$A$1200,$B1937,inv!$T$1:$T$1200,$A1937,inv!$U$1:$U$1200,'DIAS DE INVENTARIO TAT'!F$1)</f>
        <v>0</v>
      </c>
      <c r="G1937">
        <f>+SUMIFS(inv!$D$1:$D$1200,inv!$A$1:$A$1200,$B1937,inv!$T$1:$T$1200,$A1937,inv!$U$1:$U$1200,'DIAS DE INVENTARIO TAT'!G$1)</f>
        <v>0</v>
      </c>
      <c r="H1937">
        <f>+SUMIFS(inv!$D$1:$D$1200,inv!$A$1:$A$1200,$B1937,inv!$T$1:$T$1200,$A1937,inv!$U$1:$U$1200,'DIAS DE INVENTARIO TAT'!H$1)</f>
        <v>0</v>
      </c>
      <c r="I1937">
        <f>+SUMIFS(inv!$D$1:$D$1200,inv!$A$1:$A$1200,$B1937,inv!$T$1:$T$1200,$A1937,inv!$U$1:$U$1200,'DIAS DE INVENTARIO TAT'!I$1)</f>
        <v>0</v>
      </c>
      <c r="J1937">
        <f>+SUMIFS(inv!$D$1:$D$1200,inv!$A$1:$A$1200,$B1937,inv!$T$1:$T$1200,$A1937,inv!$U$1:$U$1200,'DIAS DE INVENTARIO TAT'!J$1)</f>
        <v>0</v>
      </c>
      <c r="K1937">
        <f>+SUMIFS(inv!$D$1:$D$1200,inv!$A$1:$A$1200,$B1937,inv!$T$1:$T$1200,$A1937,inv!$U$1:$U$1200,'DIAS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+SUMIFS(inv!$D$1:$D$1200,inv!$A$1:$A$1200,$B1938,inv!$T$1:$T$1200,$A1938,inv!$U$1:$U$1200,'DIAS DE INVENTARIO TAT'!E$1)</f>
        <v>0</v>
      </c>
      <c r="F1938">
        <f>+SUMIFS(inv!$D$1:$D$1200,inv!$A$1:$A$1200,$B1938,inv!$T$1:$T$1200,$A1938,inv!$U$1:$U$1200,'DIAS DE INVENTARIO TAT'!F$1)</f>
        <v>0</v>
      </c>
      <c r="G1938">
        <f>+SUMIFS(inv!$D$1:$D$1200,inv!$A$1:$A$1200,$B1938,inv!$T$1:$T$1200,$A1938,inv!$U$1:$U$1200,'DIAS DE INVENTARIO TAT'!G$1)</f>
        <v>0</v>
      </c>
      <c r="H1938">
        <f>+SUMIFS(inv!$D$1:$D$1200,inv!$A$1:$A$1200,$B1938,inv!$T$1:$T$1200,$A1938,inv!$U$1:$U$1200,'DIAS DE INVENTARIO TAT'!H$1)</f>
        <v>0</v>
      </c>
      <c r="I1938">
        <f>+SUMIFS(inv!$D$1:$D$1200,inv!$A$1:$A$1200,$B1938,inv!$T$1:$T$1200,$A1938,inv!$U$1:$U$1200,'DIAS DE INVENTARIO TAT'!I$1)</f>
        <v>0</v>
      </c>
      <c r="J1938">
        <f>+SUMIFS(inv!$D$1:$D$1200,inv!$A$1:$A$1200,$B1938,inv!$T$1:$T$1200,$A1938,inv!$U$1:$U$1200,'DIAS DE INVENTARIO TAT'!J$1)</f>
        <v>0</v>
      </c>
      <c r="K1938">
        <f>+SUMIFS(inv!$D$1:$D$1200,inv!$A$1:$A$1200,$B1938,inv!$T$1:$T$1200,$A1938,inv!$U$1:$U$1200,'DIAS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+SUMIFS(inv!$D$1:$D$1200,inv!$A$1:$A$1200,$B1939,inv!$T$1:$T$1200,$A1939,inv!$U$1:$U$1200,'DIAS DE INVENTARIO TAT'!E$1)</f>
        <v>0</v>
      </c>
      <c r="F1939">
        <f>+SUMIFS(inv!$D$1:$D$1200,inv!$A$1:$A$1200,$B1939,inv!$T$1:$T$1200,$A1939,inv!$U$1:$U$1200,'DIAS DE INVENTARIO TAT'!F$1)</f>
        <v>0</v>
      </c>
      <c r="G1939">
        <f>+SUMIFS(inv!$D$1:$D$1200,inv!$A$1:$A$1200,$B1939,inv!$T$1:$T$1200,$A1939,inv!$U$1:$U$1200,'DIAS DE INVENTARIO TAT'!G$1)</f>
        <v>0</v>
      </c>
      <c r="H1939">
        <f>+SUMIFS(inv!$D$1:$D$1200,inv!$A$1:$A$1200,$B1939,inv!$T$1:$T$1200,$A1939,inv!$U$1:$U$1200,'DIAS DE INVENTARIO TAT'!H$1)</f>
        <v>0</v>
      </c>
      <c r="I1939">
        <f>+SUMIFS(inv!$D$1:$D$1200,inv!$A$1:$A$1200,$B1939,inv!$T$1:$T$1200,$A1939,inv!$U$1:$U$1200,'DIAS DE INVENTARIO TAT'!I$1)</f>
        <v>0</v>
      </c>
      <c r="J1939">
        <f>+SUMIFS(inv!$D$1:$D$1200,inv!$A$1:$A$1200,$B1939,inv!$T$1:$T$1200,$A1939,inv!$U$1:$U$1200,'DIAS DE INVENTARIO TAT'!J$1)</f>
        <v>0</v>
      </c>
      <c r="K1939">
        <f>+SUMIFS(inv!$D$1:$D$1200,inv!$A$1:$A$1200,$B1939,inv!$T$1:$T$1200,$A1939,inv!$U$1:$U$1200,'DIAS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+SUMIFS(inv!$D$1:$D$1200,inv!$A$1:$A$1200,$B1940,inv!$T$1:$T$1200,$A1940,inv!$U$1:$U$1200,'DIAS DE INVENTARIO TAT'!E$1)</f>
        <v>0</v>
      </c>
      <c r="F1940">
        <f>+SUMIFS(inv!$D$1:$D$1200,inv!$A$1:$A$1200,$B1940,inv!$T$1:$T$1200,$A1940,inv!$U$1:$U$1200,'DIAS DE INVENTARIO TAT'!F$1)</f>
        <v>0</v>
      </c>
      <c r="G1940">
        <f>+SUMIFS(inv!$D$1:$D$1200,inv!$A$1:$A$1200,$B1940,inv!$T$1:$T$1200,$A1940,inv!$U$1:$U$1200,'DIAS DE INVENTARIO TAT'!G$1)</f>
        <v>0</v>
      </c>
      <c r="H1940">
        <f>+SUMIFS(inv!$D$1:$D$1200,inv!$A$1:$A$1200,$B1940,inv!$T$1:$T$1200,$A1940,inv!$U$1:$U$1200,'DIAS DE INVENTARIO TAT'!H$1)</f>
        <v>0</v>
      </c>
      <c r="I1940">
        <f>+SUMIFS(inv!$D$1:$D$1200,inv!$A$1:$A$1200,$B1940,inv!$T$1:$T$1200,$A1940,inv!$U$1:$U$1200,'DIAS DE INVENTARIO TAT'!I$1)</f>
        <v>0</v>
      </c>
      <c r="J1940">
        <f>+SUMIFS(inv!$D$1:$D$1200,inv!$A$1:$A$1200,$B1940,inv!$T$1:$T$1200,$A1940,inv!$U$1:$U$1200,'DIAS DE INVENTARIO TAT'!J$1)</f>
        <v>0</v>
      </c>
      <c r="K1940">
        <f>+SUMIFS(inv!$D$1:$D$1200,inv!$A$1:$A$1200,$B1940,inv!$T$1:$T$1200,$A1940,inv!$U$1:$U$1200,'DIAS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+SUMIFS(inv!$D$1:$D$1200,inv!$A$1:$A$1200,$B1941,inv!$T$1:$T$1200,$A1941,inv!$U$1:$U$1200,'DIAS DE INVENTARIO TAT'!E$1)</f>
        <v>0</v>
      </c>
      <c r="F1941">
        <f>+SUMIFS(inv!$D$1:$D$1200,inv!$A$1:$A$1200,$B1941,inv!$T$1:$T$1200,$A1941,inv!$U$1:$U$1200,'DIAS DE INVENTARIO TAT'!F$1)</f>
        <v>0</v>
      </c>
      <c r="G1941">
        <f>+SUMIFS(inv!$D$1:$D$1200,inv!$A$1:$A$1200,$B1941,inv!$T$1:$T$1200,$A1941,inv!$U$1:$U$1200,'DIAS DE INVENTARIO TAT'!G$1)</f>
        <v>0</v>
      </c>
      <c r="H1941">
        <f>+SUMIFS(inv!$D$1:$D$1200,inv!$A$1:$A$1200,$B1941,inv!$T$1:$T$1200,$A1941,inv!$U$1:$U$1200,'DIAS DE INVENTARIO TAT'!H$1)</f>
        <v>0</v>
      </c>
      <c r="I1941">
        <f>+SUMIFS(inv!$D$1:$D$1200,inv!$A$1:$A$1200,$B1941,inv!$T$1:$T$1200,$A1941,inv!$U$1:$U$1200,'DIAS DE INVENTARIO TAT'!I$1)</f>
        <v>0</v>
      </c>
      <c r="J1941">
        <f>+SUMIFS(inv!$D$1:$D$1200,inv!$A$1:$A$1200,$B1941,inv!$T$1:$T$1200,$A1941,inv!$U$1:$U$1200,'DIAS DE INVENTARIO TAT'!J$1)</f>
        <v>0</v>
      </c>
      <c r="K1941">
        <f>+SUMIFS(inv!$D$1:$D$1200,inv!$A$1:$A$1200,$B1941,inv!$T$1:$T$1200,$A1941,inv!$U$1:$U$1200,'DIAS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+SUMIFS(inv!$D$1:$D$1200,inv!$A$1:$A$1200,$B1942,inv!$T$1:$T$1200,$A1942,inv!$U$1:$U$1200,'DIAS DE INVENTARIO TAT'!E$1)</f>
        <v>0</v>
      </c>
      <c r="F1942">
        <f>+SUMIFS(inv!$D$1:$D$1200,inv!$A$1:$A$1200,$B1942,inv!$T$1:$T$1200,$A1942,inv!$U$1:$U$1200,'DIAS DE INVENTARIO TAT'!F$1)</f>
        <v>0</v>
      </c>
      <c r="G1942">
        <f>+SUMIFS(inv!$D$1:$D$1200,inv!$A$1:$A$1200,$B1942,inv!$T$1:$T$1200,$A1942,inv!$U$1:$U$1200,'DIAS DE INVENTARIO TAT'!G$1)</f>
        <v>0</v>
      </c>
      <c r="H1942">
        <f>+SUMIFS(inv!$D$1:$D$1200,inv!$A$1:$A$1200,$B1942,inv!$T$1:$T$1200,$A1942,inv!$U$1:$U$1200,'DIAS DE INVENTARIO TAT'!H$1)</f>
        <v>0</v>
      </c>
      <c r="I1942">
        <f>+SUMIFS(inv!$D$1:$D$1200,inv!$A$1:$A$1200,$B1942,inv!$T$1:$T$1200,$A1942,inv!$U$1:$U$1200,'DIAS DE INVENTARIO TAT'!I$1)</f>
        <v>0</v>
      </c>
      <c r="J1942">
        <f>+SUMIFS(inv!$D$1:$D$1200,inv!$A$1:$A$1200,$B1942,inv!$T$1:$T$1200,$A1942,inv!$U$1:$U$1200,'DIAS DE INVENTARIO TAT'!J$1)</f>
        <v>0</v>
      </c>
      <c r="K1942">
        <f>+SUMIFS(inv!$D$1:$D$1200,inv!$A$1:$A$1200,$B1942,inv!$T$1:$T$1200,$A1942,inv!$U$1:$U$1200,'DIAS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+SUMIFS(inv!$D$1:$D$1200,inv!$A$1:$A$1200,$B1943,inv!$T$1:$T$1200,$A1943,inv!$U$1:$U$1200,'DIAS DE INVENTARIO TAT'!E$1)</f>
        <v>0</v>
      </c>
      <c r="F1943">
        <f>+SUMIFS(inv!$D$1:$D$1200,inv!$A$1:$A$1200,$B1943,inv!$T$1:$T$1200,$A1943,inv!$U$1:$U$1200,'DIAS DE INVENTARIO TAT'!F$1)</f>
        <v>0</v>
      </c>
      <c r="G1943">
        <f>+SUMIFS(inv!$D$1:$D$1200,inv!$A$1:$A$1200,$B1943,inv!$T$1:$T$1200,$A1943,inv!$U$1:$U$1200,'DIAS DE INVENTARIO TAT'!G$1)</f>
        <v>0</v>
      </c>
      <c r="H1943">
        <f>+SUMIFS(inv!$D$1:$D$1200,inv!$A$1:$A$1200,$B1943,inv!$T$1:$T$1200,$A1943,inv!$U$1:$U$1200,'DIAS DE INVENTARIO TAT'!H$1)</f>
        <v>0</v>
      </c>
      <c r="I1943">
        <f>+SUMIFS(inv!$D$1:$D$1200,inv!$A$1:$A$1200,$B1943,inv!$T$1:$T$1200,$A1943,inv!$U$1:$U$1200,'DIAS DE INVENTARIO TAT'!I$1)</f>
        <v>0</v>
      </c>
      <c r="J1943">
        <f>+SUMIFS(inv!$D$1:$D$1200,inv!$A$1:$A$1200,$B1943,inv!$T$1:$T$1200,$A1943,inv!$U$1:$U$1200,'DIAS DE INVENTARIO TAT'!J$1)</f>
        <v>0</v>
      </c>
      <c r="K1943">
        <f>+SUMIFS(inv!$D$1:$D$1200,inv!$A$1:$A$1200,$B1943,inv!$T$1:$T$1200,$A1943,inv!$U$1:$U$1200,'DIAS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+SUMIFS(inv!$D$1:$D$1200,inv!$A$1:$A$1200,$B1944,inv!$T$1:$T$1200,$A1944,inv!$U$1:$U$1200,'DIAS DE INVENTARIO TAT'!E$1)</f>
        <v>0</v>
      </c>
      <c r="F1944">
        <f>+SUMIFS(inv!$D$1:$D$1200,inv!$A$1:$A$1200,$B1944,inv!$T$1:$T$1200,$A1944,inv!$U$1:$U$1200,'DIAS DE INVENTARIO TAT'!F$1)</f>
        <v>0</v>
      </c>
      <c r="G1944">
        <f>+SUMIFS(inv!$D$1:$D$1200,inv!$A$1:$A$1200,$B1944,inv!$T$1:$T$1200,$A1944,inv!$U$1:$U$1200,'DIAS DE INVENTARIO TAT'!G$1)</f>
        <v>0</v>
      </c>
      <c r="H1944">
        <f>+SUMIFS(inv!$D$1:$D$1200,inv!$A$1:$A$1200,$B1944,inv!$T$1:$T$1200,$A1944,inv!$U$1:$U$1200,'DIAS DE INVENTARIO TAT'!H$1)</f>
        <v>0</v>
      </c>
      <c r="I1944">
        <f>+SUMIFS(inv!$D$1:$D$1200,inv!$A$1:$A$1200,$B1944,inv!$T$1:$T$1200,$A1944,inv!$U$1:$U$1200,'DIAS DE INVENTARIO TAT'!I$1)</f>
        <v>0</v>
      </c>
      <c r="J1944">
        <f>+SUMIFS(inv!$D$1:$D$1200,inv!$A$1:$A$1200,$B1944,inv!$T$1:$T$1200,$A1944,inv!$U$1:$U$1200,'DIAS DE INVENTARIO TAT'!J$1)</f>
        <v>0</v>
      </c>
      <c r="K1944">
        <f>+SUMIFS(inv!$D$1:$D$1200,inv!$A$1:$A$1200,$B1944,inv!$T$1:$T$1200,$A1944,inv!$U$1:$U$1200,'DIAS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+SUMIFS(inv!$D$1:$D$1200,inv!$A$1:$A$1200,$B1945,inv!$T$1:$T$1200,$A1945,inv!$U$1:$U$1200,'DIAS DE INVENTARIO TAT'!E$1)</f>
        <v>0</v>
      </c>
      <c r="F1945">
        <f>+SUMIFS(inv!$D$1:$D$1200,inv!$A$1:$A$1200,$B1945,inv!$T$1:$T$1200,$A1945,inv!$U$1:$U$1200,'DIAS DE INVENTARIO TAT'!F$1)</f>
        <v>0</v>
      </c>
      <c r="G1945">
        <f>+SUMIFS(inv!$D$1:$D$1200,inv!$A$1:$A$1200,$B1945,inv!$T$1:$T$1200,$A1945,inv!$U$1:$U$1200,'DIAS DE INVENTARIO TAT'!G$1)</f>
        <v>0</v>
      </c>
      <c r="H1945">
        <f>+SUMIFS(inv!$D$1:$D$1200,inv!$A$1:$A$1200,$B1945,inv!$T$1:$T$1200,$A1945,inv!$U$1:$U$1200,'DIAS DE INVENTARIO TAT'!H$1)</f>
        <v>0</v>
      </c>
      <c r="I1945">
        <f>+SUMIFS(inv!$D$1:$D$1200,inv!$A$1:$A$1200,$B1945,inv!$T$1:$T$1200,$A1945,inv!$U$1:$U$1200,'DIAS DE INVENTARIO TAT'!I$1)</f>
        <v>0</v>
      </c>
      <c r="J1945">
        <f>+SUMIFS(inv!$D$1:$D$1200,inv!$A$1:$A$1200,$B1945,inv!$T$1:$T$1200,$A1945,inv!$U$1:$U$1200,'DIAS DE INVENTARIO TAT'!J$1)</f>
        <v>0</v>
      </c>
      <c r="K1945">
        <f>+SUMIFS(inv!$D$1:$D$1200,inv!$A$1:$A$1200,$B1945,inv!$T$1:$T$1200,$A1945,inv!$U$1:$U$1200,'DIAS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+SUMIFS(inv!$D$1:$D$1200,inv!$A$1:$A$1200,$B1946,inv!$T$1:$T$1200,$A1946,inv!$U$1:$U$1200,'DIAS DE INVENTARIO TAT'!E$1)</f>
        <v>0</v>
      </c>
      <c r="F1946">
        <f>+SUMIFS(inv!$D$1:$D$1200,inv!$A$1:$A$1200,$B1946,inv!$T$1:$T$1200,$A1946,inv!$U$1:$U$1200,'DIAS DE INVENTARIO TAT'!F$1)</f>
        <v>0</v>
      </c>
      <c r="G1946">
        <f>+SUMIFS(inv!$D$1:$D$1200,inv!$A$1:$A$1200,$B1946,inv!$T$1:$T$1200,$A1946,inv!$U$1:$U$1200,'DIAS DE INVENTARIO TAT'!G$1)</f>
        <v>0</v>
      </c>
      <c r="H1946">
        <f>+SUMIFS(inv!$D$1:$D$1200,inv!$A$1:$A$1200,$B1946,inv!$T$1:$T$1200,$A1946,inv!$U$1:$U$1200,'DIAS DE INVENTARIO TAT'!H$1)</f>
        <v>0</v>
      </c>
      <c r="I1946">
        <f>+SUMIFS(inv!$D$1:$D$1200,inv!$A$1:$A$1200,$B1946,inv!$T$1:$T$1200,$A1946,inv!$U$1:$U$1200,'DIAS DE INVENTARIO TAT'!I$1)</f>
        <v>0</v>
      </c>
      <c r="J1946">
        <f>+SUMIFS(inv!$D$1:$D$1200,inv!$A$1:$A$1200,$B1946,inv!$T$1:$T$1200,$A1946,inv!$U$1:$U$1200,'DIAS DE INVENTARIO TAT'!J$1)</f>
        <v>0</v>
      </c>
      <c r="K1946">
        <f>+SUMIFS(inv!$D$1:$D$1200,inv!$A$1:$A$1200,$B1946,inv!$T$1:$T$1200,$A1946,inv!$U$1:$U$1200,'DIAS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+SUMIFS(inv!$D$1:$D$1200,inv!$A$1:$A$1200,$B1947,inv!$T$1:$T$1200,$A1947,inv!$U$1:$U$1200,'DIAS DE INVENTARIO TAT'!E$1)</f>
        <v>0</v>
      </c>
      <c r="F1947">
        <f>+SUMIFS(inv!$D$1:$D$1200,inv!$A$1:$A$1200,$B1947,inv!$T$1:$T$1200,$A1947,inv!$U$1:$U$1200,'DIAS DE INVENTARIO TAT'!F$1)</f>
        <v>0</v>
      </c>
      <c r="G1947">
        <f>+SUMIFS(inv!$D$1:$D$1200,inv!$A$1:$A$1200,$B1947,inv!$T$1:$T$1200,$A1947,inv!$U$1:$U$1200,'DIAS DE INVENTARIO TAT'!G$1)</f>
        <v>0</v>
      </c>
      <c r="H1947">
        <f>+SUMIFS(inv!$D$1:$D$1200,inv!$A$1:$A$1200,$B1947,inv!$T$1:$T$1200,$A1947,inv!$U$1:$U$1200,'DIAS DE INVENTARIO TAT'!H$1)</f>
        <v>0</v>
      </c>
      <c r="I1947">
        <f>+SUMIFS(inv!$D$1:$D$1200,inv!$A$1:$A$1200,$B1947,inv!$T$1:$T$1200,$A1947,inv!$U$1:$U$1200,'DIAS DE INVENTARIO TAT'!I$1)</f>
        <v>0</v>
      </c>
      <c r="J1947">
        <f>+SUMIFS(inv!$D$1:$D$1200,inv!$A$1:$A$1200,$B1947,inv!$T$1:$T$1200,$A1947,inv!$U$1:$U$1200,'DIAS DE INVENTARIO TAT'!J$1)</f>
        <v>0</v>
      </c>
      <c r="K1947">
        <f>+SUMIFS(inv!$D$1:$D$1200,inv!$A$1:$A$1200,$B1947,inv!$T$1:$T$1200,$A1947,inv!$U$1:$U$1200,'DIAS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+SUMIFS(inv!$D$1:$D$1200,inv!$A$1:$A$1200,$B1948,inv!$T$1:$T$1200,$A1948,inv!$U$1:$U$1200,'DIAS DE INVENTARIO TAT'!E$1)</f>
        <v>0</v>
      </c>
      <c r="F1948">
        <f>+SUMIFS(inv!$D$1:$D$1200,inv!$A$1:$A$1200,$B1948,inv!$T$1:$T$1200,$A1948,inv!$U$1:$U$1200,'DIAS DE INVENTARIO TAT'!F$1)</f>
        <v>0</v>
      </c>
      <c r="G1948">
        <f>+SUMIFS(inv!$D$1:$D$1200,inv!$A$1:$A$1200,$B1948,inv!$T$1:$T$1200,$A1948,inv!$U$1:$U$1200,'DIAS DE INVENTARIO TAT'!G$1)</f>
        <v>0</v>
      </c>
      <c r="H1948">
        <f>+SUMIFS(inv!$D$1:$D$1200,inv!$A$1:$A$1200,$B1948,inv!$T$1:$T$1200,$A1948,inv!$U$1:$U$1200,'DIAS DE INVENTARIO TAT'!H$1)</f>
        <v>0</v>
      </c>
      <c r="I1948">
        <f>+SUMIFS(inv!$D$1:$D$1200,inv!$A$1:$A$1200,$B1948,inv!$T$1:$T$1200,$A1948,inv!$U$1:$U$1200,'DIAS DE INVENTARIO TAT'!I$1)</f>
        <v>0</v>
      </c>
      <c r="J1948">
        <f>+SUMIFS(inv!$D$1:$D$1200,inv!$A$1:$A$1200,$B1948,inv!$T$1:$T$1200,$A1948,inv!$U$1:$U$1200,'DIAS DE INVENTARIO TAT'!J$1)</f>
        <v>0</v>
      </c>
      <c r="K1948">
        <f>+SUMIFS(inv!$D$1:$D$1200,inv!$A$1:$A$1200,$B1948,inv!$T$1:$T$1200,$A1948,inv!$U$1:$U$1200,'DIAS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+SUMIFS(inv!$D$1:$D$1200,inv!$A$1:$A$1200,$B1949,inv!$T$1:$T$1200,$A1949,inv!$U$1:$U$1200,'DIAS DE INVENTARIO TAT'!E$1)</f>
        <v>0</v>
      </c>
      <c r="F1949">
        <f>+SUMIFS(inv!$D$1:$D$1200,inv!$A$1:$A$1200,$B1949,inv!$T$1:$T$1200,$A1949,inv!$U$1:$U$1200,'DIAS DE INVENTARIO TAT'!F$1)</f>
        <v>0</v>
      </c>
      <c r="G1949">
        <f>+SUMIFS(inv!$D$1:$D$1200,inv!$A$1:$A$1200,$B1949,inv!$T$1:$T$1200,$A1949,inv!$U$1:$U$1200,'DIAS DE INVENTARIO TAT'!G$1)</f>
        <v>0</v>
      </c>
      <c r="H1949">
        <f>+SUMIFS(inv!$D$1:$D$1200,inv!$A$1:$A$1200,$B1949,inv!$T$1:$T$1200,$A1949,inv!$U$1:$U$1200,'DIAS DE INVENTARIO TAT'!H$1)</f>
        <v>0</v>
      </c>
      <c r="I1949">
        <f>+SUMIFS(inv!$D$1:$D$1200,inv!$A$1:$A$1200,$B1949,inv!$T$1:$T$1200,$A1949,inv!$U$1:$U$1200,'DIAS DE INVENTARIO TAT'!I$1)</f>
        <v>0</v>
      </c>
      <c r="J1949">
        <f>+SUMIFS(inv!$D$1:$D$1200,inv!$A$1:$A$1200,$B1949,inv!$T$1:$T$1200,$A1949,inv!$U$1:$U$1200,'DIAS DE INVENTARIO TAT'!J$1)</f>
        <v>0</v>
      </c>
      <c r="K1949">
        <f>+SUMIFS(inv!$D$1:$D$1200,inv!$A$1:$A$1200,$B1949,inv!$T$1:$T$1200,$A1949,inv!$U$1:$U$1200,'DIAS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+SUMIFS(inv!$D$1:$D$1200,inv!$A$1:$A$1200,$B1950,inv!$T$1:$T$1200,$A1950,inv!$U$1:$U$1200,'DIAS DE INVENTARIO TAT'!E$1)</f>
        <v>0</v>
      </c>
      <c r="F1950">
        <f>+SUMIFS(inv!$D$1:$D$1200,inv!$A$1:$A$1200,$B1950,inv!$T$1:$T$1200,$A1950,inv!$U$1:$U$1200,'DIAS DE INVENTARIO TAT'!F$1)</f>
        <v>0</v>
      </c>
      <c r="G1950">
        <f>+SUMIFS(inv!$D$1:$D$1200,inv!$A$1:$A$1200,$B1950,inv!$T$1:$T$1200,$A1950,inv!$U$1:$U$1200,'DIAS DE INVENTARIO TAT'!G$1)</f>
        <v>0</v>
      </c>
      <c r="H1950">
        <f>+SUMIFS(inv!$D$1:$D$1200,inv!$A$1:$A$1200,$B1950,inv!$T$1:$T$1200,$A1950,inv!$U$1:$U$1200,'DIAS DE INVENTARIO TAT'!H$1)</f>
        <v>0</v>
      </c>
      <c r="I1950">
        <f>+SUMIFS(inv!$D$1:$D$1200,inv!$A$1:$A$1200,$B1950,inv!$T$1:$T$1200,$A1950,inv!$U$1:$U$1200,'DIAS DE INVENTARIO TAT'!I$1)</f>
        <v>0</v>
      </c>
      <c r="J1950">
        <f>+SUMIFS(inv!$D$1:$D$1200,inv!$A$1:$A$1200,$B1950,inv!$T$1:$T$1200,$A1950,inv!$U$1:$U$1200,'DIAS DE INVENTARIO TAT'!J$1)</f>
        <v>0</v>
      </c>
      <c r="K1950">
        <f>+SUMIFS(inv!$D$1:$D$1200,inv!$A$1:$A$1200,$B1950,inv!$T$1:$T$1200,$A1950,inv!$U$1:$U$1200,'DIAS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+SUMIFS(inv!$D$1:$D$1200,inv!$A$1:$A$1200,$B1951,inv!$T$1:$T$1200,$A1951,inv!$U$1:$U$1200,'DIAS DE INVENTARIO TAT'!E$1)</f>
        <v>0</v>
      </c>
      <c r="F1951">
        <f>+SUMIFS(inv!$D$1:$D$1200,inv!$A$1:$A$1200,$B1951,inv!$T$1:$T$1200,$A1951,inv!$U$1:$U$1200,'DIAS DE INVENTARIO TAT'!F$1)</f>
        <v>0</v>
      </c>
      <c r="G1951">
        <f>+SUMIFS(inv!$D$1:$D$1200,inv!$A$1:$A$1200,$B1951,inv!$T$1:$T$1200,$A1951,inv!$U$1:$U$1200,'DIAS DE INVENTARIO TAT'!G$1)</f>
        <v>0</v>
      </c>
      <c r="H1951">
        <f>+SUMIFS(inv!$D$1:$D$1200,inv!$A$1:$A$1200,$B1951,inv!$T$1:$T$1200,$A1951,inv!$U$1:$U$1200,'DIAS DE INVENTARIO TAT'!H$1)</f>
        <v>0</v>
      </c>
      <c r="I1951">
        <f>+SUMIFS(inv!$D$1:$D$1200,inv!$A$1:$A$1200,$B1951,inv!$T$1:$T$1200,$A1951,inv!$U$1:$U$1200,'DIAS DE INVENTARIO TAT'!I$1)</f>
        <v>0</v>
      </c>
      <c r="J1951">
        <f>+SUMIFS(inv!$D$1:$D$1200,inv!$A$1:$A$1200,$B1951,inv!$T$1:$T$1200,$A1951,inv!$U$1:$U$1200,'DIAS DE INVENTARIO TAT'!J$1)</f>
        <v>0</v>
      </c>
      <c r="K1951">
        <f>+SUMIFS(inv!$D$1:$D$1200,inv!$A$1:$A$1200,$B1951,inv!$T$1:$T$1200,$A1951,inv!$U$1:$U$1200,'DIAS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+SUMIFS(inv!$D$1:$D$1200,inv!$A$1:$A$1200,$B1952,inv!$T$1:$T$1200,$A1952,inv!$U$1:$U$1200,'DIAS DE INVENTARIO TAT'!E$1)</f>
        <v>0</v>
      </c>
      <c r="F1952">
        <f>+SUMIFS(inv!$D$1:$D$1200,inv!$A$1:$A$1200,$B1952,inv!$T$1:$T$1200,$A1952,inv!$U$1:$U$1200,'DIAS DE INVENTARIO TAT'!F$1)</f>
        <v>0</v>
      </c>
      <c r="G1952">
        <f>+SUMIFS(inv!$D$1:$D$1200,inv!$A$1:$A$1200,$B1952,inv!$T$1:$T$1200,$A1952,inv!$U$1:$U$1200,'DIAS DE INVENTARIO TAT'!G$1)</f>
        <v>0</v>
      </c>
      <c r="H1952">
        <f>+SUMIFS(inv!$D$1:$D$1200,inv!$A$1:$A$1200,$B1952,inv!$T$1:$T$1200,$A1952,inv!$U$1:$U$1200,'DIAS DE INVENTARIO TAT'!H$1)</f>
        <v>0</v>
      </c>
      <c r="I1952">
        <f>+SUMIFS(inv!$D$1:$D$1200,inv!$A$1:$A$1200,$B1952,inv!$T$1:$T$1200,$A1952,inv!$U$1:$U$1200,'DIAS DE INVENTARIO TAT'!I$1)</f>
        <v>0</v>
      </c>
      <c r="J1952">
        <f>+SUMIFS(inv!$D$1:$D$1200,inv!$A$1:$A$1200,$B1952,inv!$T$1:$T$1200,$A1952,inv!$U$1:$U$1200,'DIAS DE INVENTARIO TAT'!J$1)</f>
        <v>0</v>
      </c>
      <c r="K1952">
        <f>+SUMIFS(inv!$D$1:$D$1200,inv!$A$1:$A$1200,$B1952,inv!$T$1:$T$1200,$A1952,inv!$U$1:$U$1200,'DIAS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+SUMIFS(inv!$D$1:$D$1200,inv!$A$1:$A$1200,$B1953,inv!$T$1:$T$1200,$A1953,inv!$U$1:$U$1200,'DIAS DE INVENTARIO TAT'!E$1)</f>
        <v>0</v>
      </c>
      <c r="F1953">
        <f>+SUMIFS(inv!$D$1:$D$1200,inv!$A$1:$A$1200,$B1953,inv!$T$1:$T$1200,$A1953,inv!$U$1:$U$1200,'DIAS DE INVENTARIO TAT'!F$1)</f>
        <v>0</v>
      </c>
      <c r="G1953">
        <f>+SUMIFS(inv!$D$1:$D$1200,inv!$A$1:$A$1200,$B1953,inv!$T$1:$T$1200,$A1953,inv!$U$1:$U$1200,'DIAS DE INVENTARIO TAT'!G$1)</f>
        <v>0</v>
      </c>
      <c r="H1953">
        <f>+SUMIFS(inv!$D$1:$D$1200,inv!$A$1:$A$1200,$B1953,inv!$T$1:$T$1200,$A1953,inv!$U$1:$U$1200,'DIAS DE INVENTARIO TAT'!H$1)</f>
        <v>0</v>
      </c>
      <c r="I1953">
        <f>+SUMIFS(inv!$D$1:$D$1200,inv!$A$1:$A$1200,$B1953,inv!$T$1:$T$1200,$A1953,inv!$U$1:$U$1200,'DIAS DE INVENTARIO TAT'!I$1)</f>
        <v>0</v>
      </c>
      <c r="J1953">
        <f>+SUMIFS(inv!$D$1:$D$1200,inv!$A$1:$A$1200,$B1953,inv!$T$1:$T$1200,$A1953,inv!$U$1:$U$1200,'DIAS DE INVENTARIO TAT'!J$1)</f>
        <v>0</v>
      </c>
      <c r="K1953">
        <f>+SUMIFS(inv!$D$1:$D$1200,inv!$A$1:$A$1200,$B1953,inv!$T$1:$T$1200,$A1953,inv!$U$1:$U$1200,'DIAS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+SUMIFS(inv!$D$1:$D$1200,inv!$A$1:$A$1200,$B1954,inv!$T$1:$T$1200,$A1954,inv!$U$1:$U$1200,'DIAS DE INVENTARIO TAT'!E$1)</f>
        <v>0</v>
      </c>
      <c r="F1954">
        <f>+SUMIFS(inv!$D$1:$D$1200,inv!$A$1:$A$1200,$B1954,inv!$T$1:$T$1200,$A1954,inv!$U$1:$U$1200,'DIAS DE INVENTARIO TAT'!F$1)</f>
        <v>0</v>
      </c>
      <c r="G1954">
        <f>+SUMIFS(inv!$D$1:$D$1200,inv!$A$1:$A$1200,$B1954,inv!$T$1:$T$1200,$A1954,inv!$U$1:$U$1200,'DIAS DE INVENTARIO TAT'!G$1)</f>
        <v>0</v>
      </c>
      <c r="H1954">
        <f>+SUMIFS(inv!$D$1:$D$1200,inv!$A$1:$A$1200,$B1954,inv!$T$1:$T$1200,$A1954,inv!$U$1:$U$1200,'DIAS DE INVENTARIO TAT'!H$1)</f>
        <v>0</v>
      </c>
      <c r="I1954">
        <f>+SUMIFS(inv!$D$1:$D$1200,inv!$A$1:$A$1200,$B1954,inv!$T$1:$T$1200,$A1954,inv!$U$1:$U$1200,'DIAS DE INVENTARIO TAT'!I$1)</f>
        <v>0</v>
      </c>
      <c r="J1954">
        <f>+SUMIFS(inv!$D$1:$D$1200,inv!$A$1:$A$1200,$B1954,inv!$T$1:$T$1200,$A1954,inv!$U$1:$U$1200,'DIAS DE INVENTARIO TAT'!J$1)</f>
        <v>0</v>
      </c>
      <c r="K1954">
        <f>+SUMIFS(inv!$D$1:$D$1200,inv!$A$1:$A$1200,$B1954,inv!$T$1:$T$1200,$A1954,inv!$U$1:$U$1200,'DIAS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+SUMIFS(inv!$D$1:$D$1200,inv!$A$1:$A$1200,$B1955,inv!$T$1:$T$1200,$A1955,inv!$U$1:$U$1200,'DIAS DE INVENTARIO TAT'!E$1)</f>
        <v>0</v>
      </c>
      <c r="F1955">
        <f>+SUMIFS(inv!$D$1:$D$1200,inv!$A$1:$A$1200,$B1955,inv!$T$1:$T$1200,$A1955,inv!$U$1:$U$1200,'DIAS DE INVENTARIO TAT'!F$1)</f>
        <v>0</v>
      </c>
      <c r="G1955">
        <f>+SUMIFS(inv!$D$1:$D$1200,inv!$A$1:$A$1200,$B1955,inv!$T$1:$T$1200,$A1955,inv!$U$1:$U$1200,'DIAS DE INVENTARIO TAT'!G$1)</f>
        <v>0</v>
      </c>
      <c r="H1955">
        <f>+SUMIFS(inv!$D$1:$D$1200,inv!$A$1:$A$1200,$B1955,inv!$T$1:$T$1200,$A1955,inv!$U$1:$U$1200,'DIAS DE INVENTARIO TAT'!H$1)</f>
        <v>0</v>
      </c>
      <c r="I1955">
        <f>+SUMIFS(inv!$D$1:$D$1200,inv!$A$1:$A$1200,$B1955,inv!$T$1:$T$1200,$A1955,inv!$U$1:$U$1200,'DIAS DE INVENTARIO TAT'!I$1)</f>
        <v>0</v>
      </c>
      <c r="J1955">
        <f>+SUMIFS(inv!$D$1:$D$1200,inv!$A$1:$A$1200,$B1955,inv!$T$1:$T$1200,$A1955,inv!$U$1:$U$1200,'DIAS DE INVENTARIO TAT'!J$1)</f>
        <v>0</v>
      </c>
      <c r="K1955">
        <f>+SUMIFS(inv!$D$1:$D$1200,inv!$A$1:$A$1200,$B1955,inv!$T$1:$T$1200,$A1955,inv!$U$1:$U$1200,'DIAS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+SUMIFS(inv!$D$1:$D$1200,inv!$A$1:$A$1200,$B1956,inv!$T$1:$T$1200,$A1956,inv!$U$1:$U$1200,'DIAS DE INVENTARIO TAT'!E$1)</f>
        <v>0</v>
      </c>
      <c r="F1956">
        <f>+SUMIFS(inv!$D$1:$D$1200,inv!$A$1:$A$1200,$B1956,inv!$T$1:$T$1200,$A1956,inv!$U$1:$U$1200,'DIAS DE INVENTARIO TAT'!F$1)</f>
        <v>0</v>
      </c>
      <c r="G1956">
        <f>+SUMIFS(inv!$D$1:$D$1200,inv!$A$1:$A$1200,$B1956,inv!$T$1:$T$1200,$A1956,inv!$U$1:$U$1200,'DIAS DE INVENTARIO TAT'!G$1)</f>
        <v>0</v>
      </c>
      <c r="H1956">
        <f>+SUMIFS(inv!$D$1:$D$1200,inv!$A$1:$A$1200,$B1956,inv!$T$1:$T$1200,$A1956,inv!$U$1:$U$1200,'DIAS DE INVENTARIO TAT'!H$1)</f>
        <v>0</v>
      </c>
      <c r="I1956">
        <f>+SUMIFS(inv!$D$1:$D$1200,inv!$A$1:$A$1200,$B1956,inv!$T$1:$T$1200,$A1956,inv!$U$1:$U$1200,'DIAS DE INVENTARIO TAT'!I$1)</f>
        <v>0</v>
      </c>
      <c r="J1956">
        <f>+SUMIFS(inv!$D$1:$D$1200,inv!$A$1:$A$1200,$B1956,inv!$T$1:$T$1200,$A1956,inv!$U$1:$U$1200,'DIAS DE INVENTARIO TAT'!J$1)</f>
        <v>0</v>
      </c>
      <c r="K1956">
        <f>+SUMIFS(inv!$D$1:$D$1200,inv!$A$1:$A$1200,$B1956,inv!$T$1:$T$1200,$A1956,inv!$U$1:$U$1200,'DIAS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+SUMIFS(inv!$D$1:$D$1200,inv!$A$1:$A$1200,$B1957,inv!$T$1:$T$1200,$A1957,inv!$U$1:$U$1200,'DIAS DE INVENTARIO TAT'!E$1)</f>
        <v>0</v>
      </c>
      <c r="F1957">
        <f>+SUMIFS(inv!$D$1:$D$1200,inv!$A$1:$A$1200,$B1957,inv!$T$1:$T$1200,$A1957,inv!$U$1:$U$1200,'DIAS DE INVENTARIO TAT'!F$1)</f>
        <v>0</v>
      </c>
      <c r="G1957">
        <f>+SUMIFS(inv!$D$1:$D$1200,inv!$A$1:$A$1200,$B1957,inv!$T$1:$T$1200,$A1957,inv!$U$1:$U$1200,'DIAS DE INVENTARIO TAT'!G$1)</f>
        <v>0</v>
      </c>
      <c r="H1957">
        <f>+SUMIFS(inv!$D$1:$D$1200,inv!$A$1:$A$1200,$B1957,inv!$T$1:$T$1200,$A1957,inv!$U$1:$U$1200,'DIAS DE INVENTARIO TAT'!H$1)</f>
        <v>0</v>
      </c>
      <c r="I1957">
        <f>+SUMIFS(inv!$D$1:$D$1200,inv!$A$1:$A$1200,$B1957,inv!$T$1:$T$1200,$A1957,inv!$U$1:$U$1200,'DIAS DE INVENTARIO TAT'!I$1)</f>
        <v>0</v>
      </c>
      <c r="J1957">
        <f>+SUMIFS(inv!$D$1:$D$1200,inv!$A$1:$A$1200,$B1957,inv!$T$1:$T$1200,$A1957,inv!$U$1:$U$1200,'DIAS DE INVENTARIO TAT'!J$1)</f>
        <v>0</v>
      </c>
      <c r="K1957">
        <f>+SUMIFS(inv!$D$1:$D$1200,inv!$A$1:$A$1200,$B1957,inv!$T$1:$T$1200,$A1957,inv!$U$1:$U$1200,'DIAS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+SUMIFS(inv!$D$1:$D$1200,inv!$A$1:$A$1200,$B1958,inv!$T$1:$T$1200,$A1958,inv!$U$1:$U$1200,'DIAS DE INVENTARIO TAT'!E$1)</f>
        <v>0</v>
      </c>
      <c r="F1958">
        <f>+SUMIFS(inv!$D$1:$D$1200,inv!$A$1:$A$1200,$B1958,inv!$T$1:$T$1200,$A1958,inv!$U$1:$U$1200,'DIAS DE INVENTARIO TAT'!F$1)</f>
        <v>0</v>
      </c>
      <c r="G1958">
        <f>+SUMIFS(inv!$D$1:$D$1200,inv!$A$1:$A$1200,$B1958,inv!$T$1:$T$1200,$A1958,inv!$U$1:$U$1200,'DIAS DE INVENTARIO TAT'!G$1)</f>
        <v>0</v>
      </c>
      <c r="H1958">
        <f>+SUMIFS(inv!$D$1:$D$1200,inv!$A$1:$A$1200,$B1958,inv!$T$1:$T$1200,$A1958,inv!$U$1:$U$1200,'DIAS DE INVENTARIO TAT'!H$1)</f>
        <v>0</v>
      </c>
      <c r="I1958">
        <f>+SUMIFS(inv!$D$1:$D$1200,inv!$A$1:$A$1200,$B1958,inv!$T$1:$T$1200,$A1958,inv!$U$1:$U$1200,'DIAS DE INVENTARIO TAT'!I$1)</f>
        <v>0</v>
      </c>
      <c r="J1958">
        <f>+SUMIFS(inv!$D$1:$D$1200,inv!$A$1:$A$1200,$B1958,inv!$T$1:$T$1200,$A1958,inv!$U$1:$U$1200,'DIAS DE INVENTARIO TAT'!J$1)</f>
        <v>0</v>
      </c>
      <c r="K1958">
        <f>+SUMIFS(inv!$D$1:$D$1200,inv!$A$1:$A$1200,$B1958,inv!$T$1:$T$1200,$A1958,inv!$U$1:$U$1200,'DIAS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+SUMIFS(inv!$D$1:$D$1200,inv!$A$1:$A$1200,$B1959,inv!$T$1:$T$1200,$A1959,inv!$U$1:$U$1200,'DIAS DE INVENTARIO TAT'!E$1)</f>
        <v>0</v>
      </c>
      <c r="F1959">
        <f>+SUMIFS(inv!$D$1:$D$1200,inv!$A$1:$A$1200,$B1959,inv!$T$1:$T$1200,$A1959,inv!$U$1:$U$1200,'DIAS DE INVENTARIO TAT'!F$1)</f>
        <v>0</v>
      </c>
      <c r="G1959">
        <f>+SUMIFS(inv!$D$1:$D$1200,inv!$A$1:$A$1200,$B1959,inv!$T$1:$T$1200,$A1959,inv!$U$1:$U$1200,'DIAS DE INVENTARIO TAT'!G$1)</f>
        <v>0</v>
      </c>
      <c r="H1959">
        <f>+SUMIFS(inv!$D$1:$D$1200,inv!$A$1:$A$1200,$B1959,inv!$T$1:$T$1200,$A1959,inv!$U$1:$U$1200,'DIAS DE INVENTARIO TAT'!H$1)</f>
        <v>0</v>
      </c>
      <c r="I1959">
        <f>+SUMIFS(inv!$D$1:$D$1200,inv!$A$1:$A$1200,$B1959,inv!$T$1:$T$1200,$A1959,inv!$U$1:$U$1200,'DIAS DE INVENTARIO TAT'!I$1)</f>
        <v>0</v>
      </c>
      <c r="J1959">
        <f>+SUMIFS(inv!$D$1:$D$1200,inv!$A$1:$A$1200,$B1959,inv!$T$1:$T$1200,$A1959,inv!$U$1:$U$1200,'DIAS DE INVENTARIO TAT'!J$1)</f>
        <v>0</v>
      </c>
      <c r="K1959">
        <f>+SUMIFS(inv!$D$1:$D$1200,inv!$A$1:$A$1200,$B1959,inv!$T$1:$T$1200,$A1959,inv!$U$1:$U$1200,'DIAS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+SUMIFS(inv!$D$1:$D$1200,inv!$A$1:$A$1200,$B1960,inv!$T$1:$T$1200,$A1960,inv!$U$1:$U$1200,'DIAS DE INVENTARIO TAT'!E$1)</f>
        <v>0</v>
      </c>
      <c r="F1960">
        <f>+SUMIFS(inv!$D$1:$D$1200,inv!$A$1:$A$1200,$B1960,inv!$T$1:$T$1200,$A1960,inv!$U$1:$U$1200,'DIAS DE INVENTARIO TAT'!F$1)</f>
        <v>0</v>
      </c>
      <c r="G1960">
        <f>+SUMIFS(inv!$D$1:$D$1200,inv!$A$1:$A$1200,$B1960,inv!$T$1:$T$1200,$A1960,inv!$U$1:$U$1200,'DIAS DE INVENTARIO TAT'!G$1)</f>
        <v>0</v>
      </c>
      <c r="H1960">
        <f>+SUMIFS(inv!$D$1:$D$1200,inv!$A$1:$A$1200,$B1960,inv!$T$1:$T$1200,$A1960,inv!$U$1:$U$1200,'DIAS DE INVENTARIO TAT'!H$1)</f>
        <v>0</v>
      </c>
      <c r="I1960">
        <f>+SUMIFS(inv!$D$1:$D$1200,inv!$A$1:$A$1200,$B1960,inv!$T$1:$T$1200,$A1960,inv!$U$1:$U$1200,'DIAS DE INVENTARIO TAT'!I$1)</f>
        <v>0</v>
      </c>
      <c r="J1960">
        <f>+SUMIFS(inv!$D$1:$D$1200,inv!$A$1:$A$1200,$B1960,inv!$T$1:$T$1200,$A1960,inv!$U$1:$U$1200,'DIAS DE INVENTARIO TAT'!J$1)</f>
        <v>0</v>
      </c>
      <c r="K1960">
        <f>+SUMIFS(inv!$D$1:$D$1200,inv!$A$1:$A$1200,$B1960,inv!$T$1:$T$1200,$A1960,inv!$U$1:$U$1200,'DIAS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+SUMIFS(inv!$D$1:$D$1200,inv!$A$1:$A$1200,$B1961,inv!$T$1:$T$1200,$A1961,inv!$U$1:$U$1200,'DIAS DE INVENTARIO TAT'!E$1)</f>
        <v>0</v>
      </c>
      <c r="F1961">
        <f>+SUMIFS(inv!$D$1:$D$1200,inv!$A$1:$A$1200,$B1961,inv!$T$1:$T$1200,$A1961,inv!$U$1:$U$1200,'DIAS DE INVENTARIO TAT'!F$1)</f>
        <v>0</v>
      </c>
      <c r="G1961">
        <f>+SUMIFS(inv!$D$1:$D$1200,inv!$A$1:$A$1200,$B1961,inv!$T$1:$T$1200,$A1961,inv!$U$1:$U$1200,'DIAS DE INVENTARIO TAT'!G$1)</f>
        <v>0</v>
      </c>
      <c r="H1961">
        <f>+SUMIFS(inv!$D$1:$D$1200,inv!$A$1:$A$1200,$B1961,inv!$T$1:$T$1200,$A1961,inv!$U$1:$U$1200,'DIAS DE INVENTARIO TAT'!H$1)</f>
        <v>0</v>
      </c>
      <c r="I1961">
        <f>+SUMIFS(inv!$D$1:$D$1200,inv!$A$1:$A$1200,$B1961,inv!$T$1:$T$1200,$A1961,inv!$U$1:$U$1200,'DIAS DE INVENTARIO TAT'!I$1)</f>
        <v>0</v>
      </c>
      <c r="J1961">
        <f>+SUMIFS(inv!$D$1:$D$1200,inv!$A$1:$A$1200,$B1961,inv!$T$1:$T$1200,$A1961,inv!$U$1:$U$1200,'DIAS DE INVENTARIO TAT'!J$1)</f>
        <v>0</v>
      </c>
      <c r="K1961">
        <f>+SUMIFS(inv!$D$1:$D$1200,inv!$A$1:$A$1200,$B1961,inv!$T$1:$T$1200,$A1961,inv!$U$1:$U$1200,'DIAS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+SUMIFS(inv!$D$1:$D$1200,inv!$A$1:$A$1200,$B1962,inv!$T$1:$T$1200,$A1962,inv!$U$1:$U$1200,'DIAS DE INVENTARIO TAT'!E$1)</f>
        <v>0</v>
      </c>
      <c r="F1962">
        <f>+SUMIFS(inv!$D$1:$D$1200,inv!$A$1:$A$1200,$B1962,inv!$T$1:$T$1200,$A1962,inv!$U$1:$U$1200,'DIAS DE INVENTARIO TAT'!F$1)</f>
        <v>0</v>
      </c>
      <c r="G1962">
        <f>+SUMIFS(inv!$D$1:$D$1200,inv!$A$1:$A$1200,$B1962,inv!$T$1:$T$1200,$A1962,inv!$U$1:$U$1200,'DIAS DE INVENTARIO TAT'!G$1)</f>
        <v>0</v>
      </c>
      <c r="H1962">
        <f>+SUMIFS(inv!$D$1:$D$1200,inv!$A$1:$A$1200,$B1962,inv!$T$1:$T$1200,$A1962,inv!$U$1:$U$1200,'DIAS DE INVENTARIO TAT'!H$1)</f>
        <v>0</v>
      </c>
      <c r="I1962">
        <f>+SUMIFS(inv!$D$1:$D$1200,inv!$A$1:$A$1200,$B1962,inv!$T$1:$T$1200,$A1962,inv!$U$1:$U$1200,'DIAS DE INVENTARIO TAT'!I$1)</f>
        <v>0</v>
      </c>
      <c r="J1962">
        <f>+SUMIFS(inv!$D$1:$D$1200,inv!$A$1:$A$1200,$B1962,inv!$T$1:$T$1200,$A1962,inv!$U$1:$U$1200,'DIAS DE INVENTARIO TAT'!J$1)</f>
        <v>0</v>
      </c>
      <c r="K1962">
        <f>+SUMIFS(inv!$D$1:$D$1200,inv!$A$1:$A$1200,$B1962,inv!$T$1:$T$1200,$A1962,inv!$U$1:$U$1200,'DIAS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+SUMIFS(inv!$D$1:$D$1200,inv!$A$1:$A$1200,$B1963,inv!$T$1:$T$1200,$A1963,inv!$U$1:$U$1200,'DIAS DE INVENTARIO TAT'!E$1)</f>
        <v>0</v>
      </c>
      <c r="F1963">
        <f>+SUMIFS(inv!$D$1:$D$1200,inv!$A$1:$A$1200,$B1963,inv!$T$1:$T$1200,$A1963,inv!$U$1:$U$1200,'DIAS DE INVENTARIO TAT'!F$1)</f>
        <v>0</v>
      </c>
      <c r="G1963">
        <f>+SUMIFS(inv!$D$1:$D$1200,inv!$A$1:$A$1200,$B1963,inv!$T$1:$T$1200,$A1963,inv!$U$1:$U$1200,'DIAS DE INVENTARIO TAT'!G$1)</f>
        <v>0</v>
      </c>
      <c r="H1963">
        <f>+SUMIFS(inv!$D$1:$D$1200,inv!$A$1:$A$1200,$B1963,inv!$T$1:$T$1200,$A1963,inv!$U$1:$U$1200,'DIAS DE INVENTARIO TAT'!H$1)</f>
        <v>0</v>
      </c>
      <c r="I1963">
        <f>+SUMIFS(inv!$D$1:$D$1200,inv!$A$1:$A$1200,$B1963,inv!$T$1:$T$1200,$A1963,inv!$U$1:$U$1200,'DIAS DE INVENTARIO TAT'!I$1)</f>
        <v>0</v>
      </c>
      <c r="J1963">
        <f>+SUMIFS(inv!$D$1:$D$1200,inv!$A$1:$A$1200,$B1963,inv!$T$1:$T$1200,$A1963,inv!$U$1:$U$1200,'DIAS DE INVENTARIO TAT'!J$1)</f>
        <v>0</v>
      </c>
      <c r="K1963">
        <f>+SUMIFS(inv!$D$1:$D$1200,inv!$A$1:$A$1200,$B1963,inv!$T$1:$T$1200,$A1963,inv!$U$1:$U$1200,'DIAS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+SUMIFS(inv!$D$1:$D$1200,inv!$A$1:$A$1200,$B1964,inv!$T$1:$T$1200,$A1964,inv!$U$1:$U$1200,'DIAS DE INVENTARIO TAT'!E$1)</f>
        <v>0</v>
      </c>
      <c r="F1964">
        <f>+SUMIFS(inv!$D$1:$D$1200,inv!$A$1:$A$1200,$B1964,inv!$T$1:$T$1200,$A1964,inv!$U$1:$U$1200,'DIAS DE INVENTARIO TAT'!F$1)</f>
        <v>0</v>
      </c>
      <c r="G1964">
        <f>+SUMIFS(inv!$D$1:$D$1200,inv!$A$1:$A$1200,$B1964,inv!$T$1:$T$1200,$A1964,inv!$U$1:$U$1200,'DIAS DE INVENTARIO TAT'!G$1)</f>
        <v>0</v>
      </c>
      <c r="H1964">
        <f>+SUMIFS(inv!$D$1:$D$1200,inv!$A$1:$A$1200,$B1964,inv!$T$1:$T$1200,$A1964,inv!$U$1:$U$1200,'DIAS DE INVENTARIO TAT'!H$1)</f>
        <v>0</v>
      </c>
      <c r="I1964">
        <f>+SUMIFS(inv!$D$1:$D$1200,inv!$A$1:$A$1200,$B1964,inv!$T$1:$T$1200,$A1964,inv!$U$1:$U$1200,'DIAS DE INVENTARIO TAT'!I$1)</f>
        <v>0</v>
      </c>
      <c r="J1964">
        <f>+SUMIFS(inv!$D$1:$D$1200,inv!$A$1:$A$1200,$B1964,inv!$T$1:$T$1200,$A1964,inv!$U$1:$U$1200,'DIAS DE INVENTARIO TAT'!J$1)</f>
        <v>0</v>
      </c>
      <c r="K1964">
        <f>+SUMIFS(inv!$D$1:$D$1200,inv!$A$1:$A$1200,$B1964,inv!$T$1:$T$1200,$A1964,inv!$U$1:$U$1200,'DIAS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+SUMIFS(inv!$D$1:$D$1200,inv!$A$1:$A$1200,$B1965,inv!$T$1:$T$1200,$A1965,inv!$U$1:$U$1200,'DIAS DE INVENTARIO TAT'!E$1)</f>
        <v>0</v>
      </c>
      <c r="F1965">
        <f>+SUMIFS(inv!$D$1:$D$1200,inv!$A$1:$A$1200,$B1965,inv!$T$1:$T$1200,$A1965,inv!$U$1:$U$1200,'DIAS DE INVENTARIO TAT'!F$1)</f>
        <v>0</v>
      </c>
      <c r="G1965">
        <f>+SUMIFS(inv!$D$1:$D$1200,inv!$A$1:$A$1200,$B1965,inv!$T$1:$T$1200,$A1965,inv!$U$1:$U$1200,'DIAS DE INVENTARIO TAT'!G$1)</f>
        <v>0</v>
      </c>
      <c r="H1965">
        <f>+SUMIFS(inv!$D$1:$D$1200,inv!$A$1:$A$1200,$B1965,inv!$T$1:$T$1200,$A1965,inv!$U$1:$U$1200,'DIAS DE INVENTARIO TAT'!H$1)</f>
        <v>0</v>
      </c>
      <c r="I1965">
        <f>+SUMIFS(inv!$D$1:$D$1200,inv!$A$1:$A$1200,$B1965,inv!$T$1:$T$1200,$A1965,inv!$U$1:$U$1200,'DIAS DE INVENTARIO TAT'!I$1)</f>
        <v>0</v>
      </c>
      <c r="J1965">
        <f>+SUMIFS(inv!$D$1:$D$1200,inv!$A$1:$A$1200,$B1965,inv!$T$1:$T$1200,$A1965,inv!$U$1:$U$1200,'DIAS DE INVENTARIO TAT'!J$1)</f>
        <v>0</v>
      </c>
      <c r="K1965">
        <f>+SUMIFS(inv!$D$1:$D$1200,inv!$A$1:$A$1200,$B1965,inv!$T$1:$T$1200,$A1965,inv!$U$1:$U$1200,'DIAS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+SUMIFS(inv!$D$1:$D$1200,inv!$A$1:$A$1200,$B1966,inv!$T$1:$T$1200,$A1966,inv!$U$1:$U$1200,'DIAS DE INVENTARIO TAT'!E$1)</f>
        <v>0</v>
      </c>
      <c r="F1966">
        <f>+SUMIFS(inv!$D$1:$D$1200,inv!$A$1:$A$1200,$B1966,inv!$T$1:$T$1200,$A1966,inv!$U$1:$U$1200,'DIAS DE INVENTARIO TAT'!F$1)</f>
        <v>0</v>
      </c>
      <c r="G1966">
        <f>+SUMIFS(inv!$D$1:$D$1200,inv!$A$1:$A$1200,$B1966,inv!$T$1:$T$1200,$A1966,inv!$U$1:$U$1200,'DIAS DE INVENTARIO TAT'!G$1)</f>
        <v>0</v>
      </c>
      <c r="H1966">
        <f>+SUMIFS(inv!$D$1:$D$1200,inv!$A$1:$A$1200,$B1966,inv!$T$1:$T$1200,$A1966,inv!$U$1:$U$1200,'DIAS DE INVENTARIO TAT'!H$1)</f>
        <v>0</v>
      </c>
      <c r="I1966">
        <f>+SUMIFS(inv!$D$1:$D$1200,inv!$A$1:$A$1200,$B1966,inv!$T$1:$T$1200,$A1966,inv!$U$1:$U$1200,'DIAS DE INVENTARIO TAT'!I$1)</f>
        <v>0</v>
      </c>
      <c r="J1966">
        <f>+SUMIFS(inv!$D$1:$D$1200,inv!$A$1:$A$1200,$B1966,inv!$T$1:$T$1200,$A1966,inv!$U$1:$U$1200,'DIAS DE INVENTARIO TAT'!J$1)</f>
        <v>0</v>
      </c>
      <c r="K1966">
        <f>+SUMIFS(inv!$D$1:$D$1200,inv!$A$1:$A$1200,$B1966,inv!$T$1:$T$1200,$A1966,inv!$U$1:$U$1200,'DIAS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+SUMIFS(inv!$D$1:$D$1200,inv!$A$1:$A$1200,$B1967,inv!$T$1:$T$1200,$A1967,inv!$U$1:$U$1200,'DIAS DE INVENTARIO TAT'!E$1)</f>
        <v>0</v>
      </c>
      <c r="F1967">
        <f>+SUMIFS(inv!$D$1:$D$1200,inv!$A$1:$A$1200,$B1967,inv!$T$1:$T$1200,$A1967,inv!$U$1:$U$1200,'DIAS DE INVENTARIO TAT'!F$1)</f>
        <v>0</v>
      </c>
      <c r="G1967">
        <f>+SUMIFS(inv!$D$1:$D$1200,inv!$A$1:$A$1200,$B1967,inv!$T$1:$T$1200,$A1967,inv!$U$1:$U$1200,'DIAS DE INVENTARIO TAT'!G$1)</f>
        <v>0</v>
      </c>
      <c r="H1967">
        <f>+SUMIFS(inv!$D$1:$D$1200,inv!$A$1:$A$1200,$B1967,inv!$T$1:$T$1200,$A1967,inv!$U$1:$U$1200,'DIAS DE INVENTARIO TAT'!H$1)</f>
        <v>0</v>
      </c>
      <c r="I1967">
        <f>+SUMIFS(inv!$D$1:$D$1200,inv!$A$1:$A$1200,$B1967,inv!$T$1:$T$1200,$A1967,inv!$U$1:$U$1200,'DIAS DE INVENTARIO TAT'!I$1)</f>
        <v>0</v>
      </c>
      <c r="J1967">
        <f>+SUMIFS(inv!$D$1:$D$1200,inv!$A$1:$A$1200,$B1967,inv!$T$1:$T$1200,$A1967,inv!$U$1:$U$1200,'DIAS DE INVENTARIO TAT'!J$1)</f>
        <v>0</v>
      </c>
      <c r="K1967">
        <f>+SUMIFS(inv!$D$1:$D$1200,inv!$A$1:$A$1200,$B1967,inv!$T$1:$T$1200,$A1967,inv!$U$1:$U$1200,'DIAS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+SUMIFS(inv!$D$1:$D$1200,inv!$A$1:$A$1200,$B1968,inv!$T$1:$T$1200,$A1968,inv!$U$1:$U$1200,'DIAS DE INVENTARIO TAT'!E$1)</f>
        <v>0</v>
      </c>
      <c r="F1968">
        <f>+SUMIFS(inv!$D$1:$D$1200,inv!$A$1:$A$1200,$B1968,inv!$T$1:$T$1200,$A1968,inv!$U$1:$U$1200,'DIAS DE INVENTARIO TAT'!F$1)</f>
        <v>0</v>
      </c>
      <c r="G1968">
        <f>+SUMIFS(inv!$D$1:$D$1200,inv!$A$1:$A$1200,$B1968,inv!$T$1:$T$1200,$A1968,inv!$U$1:$U$1200,'DIAS DE INVENTARIO TAT'!G$1)</f>
        <v>0</v>
      </c>
      <c r="H1968">
        <f>+SUMIFS(inv!$D$1:$D$1200,inv!$A$1:$A$1200,$B1968,inv!$T$1:$T$1200,$A1968,inv!$U$1:$U$1200,'DIAS DE INVENTARIO TAT'!H$1)</f>
        <v>0</v>
      </c>
      <c r="I1968">
        <f>+SUMIFS(inv!$D$1:$D$1200,inv!$A$1:$A$1200,$B1968,inv!$T$1:$T$1200,$A1968,inv!$U$1:$U$1200,'DIAS DE INVENTARIO TAT'!I$1)</f>
        <v>0</v>
      </c>
      <c r="J1968">
        <f>+SUMIFS(inv!$D$1:$D$1200,inv!$A$1:$A$1200,$B1968,inv!$T$1:$T$1200,$A1968,inv!$U$1:$U$1200,'DIAS DE INVENTARIO TAT'!J$1)</f>
        <v>0</v>
      </c>
      <c r="K1968">
        <f>+SUMIFS(inv!$D$1:$D$1200,inv!$A$1:$A$1200,$B1968,inv!$T$1:$T$1200,$A1968,inv!$U$1:$U$1200,'DIAS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+SUMIFS(inv!$D$1:$D$1200,inv!$A$1:$A$1200,$B1969,inv!$T$1:$T$1200,$A1969,inv!$U$1:$U$1200,'DIAS DE INVENTARIO TAT'!E$1)</f>
        <v>0</v>
      </c>
      <c r="F1969">
        <f>+SUMIFS(inv!$D$1:$D$1200,inv!$A$1:$A$1200,$B1969,inv!$T$1:$T$1200,$A1969,inv!$U$1:$U$1200,'DIAS DE INVENTARIO TAT'!F$1)</f>
        <v>0</v>
      </c>
      <c r="G1969">
        <f>+SUMIFS(inv!$D$1:$D$1200,inv!$A$1:$A$1200,$B1969,inv!$T$1:$T$1200,$A1969,inv!$U$1:$U$1200,'DIAS DE INVENTARIO TAT'!G$1)</f>
        <v>0</v>
      </c>
      <c r="H1969">
        <f>+SUMIFS(inv!$D$1:$D$1200,inv!$A$1:$A$1200,$B1969,inv!$T$1:$T$1200,$A1969,inv!$U$1:$U$1200,'DIAS DE INVENTARIO TAT'!H$1)</f>
        <v>0</v>
      </c>
      <c r="I1969">
        <f>+SUMIFS(inv!$D$1:$D$1200,inv!$A$1:$A$1200,$B1969,inv!$T$1:$T$1200,$A1969,inv!$U$1:$U$1200,'DIAS DE INVENTARIO TAT'!I$1)</f>
        <v>0</v>
      </c>
      <c r="J1969">
        <f>+SUMIFS(inv!$D$1:$D$1200,inv!$A$1:$A$1200,$B1969,inv!$T$1:$T$1200,$A1969,inv!$U$1:$U$1200,'DIAS DE INVENTARIO TAT'!J$1)</f>
        <v>0</v>
      </c>
      <c r="K1969">
        <f>+SUMIFS(inv!$D$1:$D$1200,inv!$A$1:$A$1200,$B1969,inv!$T$1:$T$1200,$A1969,inv!$U$1:$U$1200,'DIAS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+SUMIFS(inv!$D$1:$D$1200,inv!$A$1:$A$1200,$B1970,inv!$T$1:$T$1200,$A1970,inv!$U$1:$U$1200,'DIAS DE INVENTARIO TAT'!E$1)</f>
        <v>0</v>
      </c>
      <c r="F1970">
        <f>+SUMIFS(inv!$D$1:$D$1200,inv!$A$1:$A$1200,$B1970,inv!$T$1:$T$1200,$A1970,inv!$U$1:$U$1200,'DIAS DE INVENTARIO TAT'!F$1)</f>
        <v>0</v>
      </c>
      <c r="G1970">
        <f>+SUMIFS(inv!$D$1:$D$1200,inv!$A$1:$A$1200,$B1970,inv!$T$1:$T$1200,$A1970,inv!$U$1:$U$1200,'DIAS DE INVENTARIO TAT'!G$1)</f>
        <v>0</v>
      </c>
      <c r="H1970">
        <f>+SUMIFS(inv!$D$1:$D$1200,inv!$A$1:$A$1200,$B1970,inv!$T$1:$T$1200,$A1970,inv!$U$1:$U$1200,'DIAS DE INVENTARIO TAT'!H$1)</f>
        <v>0</v>
      </c>
      <c r="I1970">
        <f>+SUMIFS(inv!$D$1:$D$1200,inv!$A$1:$A$1200,$B1970,inv!$T$1:$T$1200,$A1970,inv!$U$1:$U$1200,'DIAS DE INVENTARIO TAT'!I$1)</f>
        <v>0</v>
      </c>
      <c r="J1970">
        <f>+SUMIFS(inv!$D$1:$D$1200,inv!$A$1:$A$1200,$B1970,inv!$T$1:$T$1200,$A1970,inv!$U$1:$U$1200,'DIAS DE INVENTARIO TAT'!J$1)</f>
        <v>0</v>
      </c>
      <c r="K1970">
        <f>+SUMIFS(inv!$D$1:$D$1200,inv!$A$1:$A$1200,$B1970,inv!$T$1:$T$1200,$A1970,inv!$U$1:$U$1200,'DIAS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+SUMIFS(inv!$D$1:$D$1200,inv!$A$1:$A$1200,$B1971,inv!$T$1:$T$1200,$A1971,inv!$U$1:$U$1200,'DIAS DE INVENTARIO TAT'!E$1)</f>
        <v>0</v>
      </c>
      <c r="F1971">
        <f>+SUMIFS(inv!$D$1:$D$1200,inv!$A$1:$A$1200,$B1971,inv!$T$1:$T$1200,$A1971,inv!$U$1:$U$1200,'DIAS DE INVENTARIO TAT'!F$1)</f>
        <v>0</v>
      </c>
      <c r="G1971">
        <f>+SUMIFS(inv!$D$1:$D$1200,inv!$A$1:$A$1200,$B1971,inv!$T$1:$T$1200,$A1971,inv!$U$1:$U$1200,'DIAS DE INVENTARIO TAT'!G$1)</f>
        <v>0</v>
      </c>
      <c r="H1971">
        <f>+SUMIFS(inv!$D$1:$D$1200,inv!$A$1:$A$1200,$B1971,inv!$T$1:$T$1200,$A1971,inv!$U$1:$U$1200,'DIAS DE INVENTARIO TAT'!H$1)</f>
        <v>0</v>
      </c>
      <c r="I1971">
        <f>+SUMIFS(inv!$D$1:$D$1200,inv!$A$1:$A$1200,$B1971,inv!$T$1:$T$1200,$A1971,inv!$U$1:$U$1200,'DIAS DE INVENTARIO TAT'!I$1)</f>
        <v>0</v>
      </c>
      <c r="J1971">
        <f>+SUMIFS(inv!$D$1:$D$1200,inv!$A$1:$A$1200,$B1971,inv!$T$1:$T$1200,$A1971,inv!$U$1:$U$1200,'DIAS DE INVENTARIO TAT'!J$1)</f>
        <v>0</v>
      </c>
      <c r="K1971">
        <f>+SUMIFS(inv!$D$1:$D$1200,inv!$A$1:$A$1200,$B1971,inv!$T$1:$T$1200,$A1971,inv!$U$1:$U$1200,'DIAS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+SUMIFS(inv!$D$1:$D$1200,inv!$A$1:$A$1200,$B1972,inv!$T$1:$T$1200,$A1972,inv!$U$1:$U$1200,'DIAS DE INVENTARIO TAT'!E$1)</f>
        <v>0</v>
      </c>
      <c r="F1972">
        <f>+SUMIFS(inv!$D$1:$D$1200,inv!$A$1:$A$1200,$B1972,inv!$T$1:$T$1200,$A1972,inv!$U$1:$U$1200,'DIAS DE INVENTARIO TAT'!F$1)</f>
        <v>0</v>
      </c>
      <c r="G1972">
        <f>+SUMIFS(inv!$D$1:$D$1200,inv!$A$1:$A$1200,$B1972,inv!$T$1:$T$1200,$A1972,inv!$U$1:$U$1200,'DIAS DE INVENTARIO TAT'!G$1)</f>
        <v>0</v>
      </c>
      <c r="H1972">
        <f>+SUMIFS(inv!$D$1:$D$1200,inv!$A$1:$A$1200,$B1972,inv!$T$1:$T$1200,$A1972,inv!$U$1:$U$1200,'DIAS DE INVENTARIO TAT'!H$1)</f>
        <v>0</v>
      </c>
      <c r="I1972">
        <f>+SUMIFS(inv!$D$1:$D$1200,inv!$A$1:$A$1200,$B1972,inv!$T$1:$T$1200,$A1972,inv!$U$1:$U$1200,'DIAS DE INVENTARIO TAT'!I$1)</f>
        <v>0</v>
      </c>
      <c r="J1972">
        <f>+SUMIFS(inv!$D$1:$D$1200,inv!$A$1:$A$1200,$B1972,inv!$T$1:$T$1200,$A1972,inv!$U$1:$U$1200,'DIAS DE INVENTARIO TAT'!J$1)</f>
        <v>0</v>
      </c>
      <c r="K1972">
        <f>+SUMIFS(inv!$D$1:$D$1200,inv!$A$1:$A$1200,$B1972,inv!$T$1:$T$1200,$A1972,inv!$U$1:$U$1200,'DIAS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+SUMIFS(inv!$D$1:$D$1200,inv!$A$1:$A$1200,$B1973,inv!$T$1:$T$1200,$A1973,inv!$U$1:$U$1200,'DIAS DE INVENTARIO TAT'!E$1)</f>
        <v>0</v>
      </c>
      <c r="F1973">
        <f>+SUMIFS(inv!$D$1:$D$1200,inv!$A$1:$A$1200,$B1973,inv!$T$1:$T$1200,$A1973,inv!$U$1:$U$1200,'DIAS DE INVENTARIO TAT'!F$1)</f>
        <v>0</v>
      </c>
      <c r="G1973">
        <f>+SUMIFS(inv!$D$1:$D$1200,inv!$A$1:$A$1200,$B1973,inv!$T$1:$T$1200,$A1973,inv!$U$1:$U$1200,'DIAS DE INVENTARIO TAT'!G$1)</f>
        <v>0</v>
      </c>
      <c r="H1973">
        <f>+SUMIFS(inv!$D$1:$D$1200,inv!$A$1:$A$1200,$B1973,inv!$T$1:$T$1200,$A1973,inv!$U$1:$U$1200,'DIAS DE INVENTARIO TAT'!H$1)</f>
        <v>0</v>
      </c>
      <c r="I1973">
        <f>+SUMIFS(inv!$D$1:$D$1200,inv!$A$1:$A$1200,$B1973,inv!$T$1:$T$1200,$A1973,inv!$U$1:$U$1200,'DIAS DE INVENTARIO TAT'!I$1)</f>
        <v>0</v>
      </c>
      <c r="J1973">
        <f>+SUMIFS(inv!$D$1:$D$1200,inv!$A$1:$A$1200,$B1973,inv!$T$1:$T$1200,$A1973,inv!$U$1:$U$1200,'DIAS DE INVENTARIO TAT'!J$1)</f>
        <v>0</v>
      </c>
      <c r="K1973">
        <f>+SUMIFS(inv!$D$1:$D$1200,inv!$A$1:$A$1200,$B1973,inv!$T$1:$T$1200,$A1973,inv!$U$1:$U$1200,'DIAS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+SUMIFS(inv!$D$1:$D$1200,inv!$A$1:$A$1200,$B1974,inv!$T$1:$T$1200,$A1974,inv!$U$1:$U$1200,'DIAS DE INVENTARIO TAT'!E$1)</f>
        <v>0</v>
      </c>
      <c r="F1974">
        <f>+SUMIFS(inv!$D$1:$D$1200,inv!$A$1:$A$1200,$B1974,inv!$T$1:$T$1200,$A1974,inv!$U$1:$U$1200,'DIAS DE INVENTARIO TAT'!F$1)</f>
        <v>0</v>
      </c>
      <c r="G1974">
        <f>+SUMIFS(inv!$D$1:$D$1200,inv!$A$1:$A$1200,$B1974,inv!$T$1:$T$1200,$A1974,inv!$U$1:$U$1200,'DIAS DE INVENTARIO TAT'!G$1)</f>
        <v>0</v>
      </c>
      <c r="H1974">
        <f>+SUMIFS(inv!$D$1:$D$1200,inv!$A$1:$A$1200,$B1974,inv!$T$1:$T$1200,$A1974,inv!$U$1:$U$1200,'DIAS DE INVENTARIO TAT'!H$1)</f>
        <v>0</v>
      </c>
      <c r="I1974">
        <f>+SUMIFS(inv!$D$1:$D$1200,inv!$A$1:$A$1200,$B1974,inv!$T$1:$T$1200,$A1974,inv!$U$1:$U$1200,'DIAS DE INVENTARIO TAT'!I$1)</f>
        <v>0</v>
      </c>
      <c r="J1974">
        <f>+SUMIFS(inv!$D$1:$D$1200,inv!$A$1:$A$1200,$B1974,inv!$T$1:$T$1200,$A1974,inv!$U$1:$U$1200,'DIAS DE INVENTARIO TAT'!J$1)</f>
        <v>0</v>
      </c>
      <c r="K1974">
        <f>+SUMIFS(inv!$D$1:$D$1200,inv!$A$1:$A$1200,$B1974,inv!$T$1:$T$1200,$A1974,inv!$U$1:$U$1200,'DIAS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+SUMIFS(inv!$D$1:$D$1200,inv!$A$1:$A$1200,$B1975,inv!$T$1:$T$1200,$A1975,inv!$U$1:$U$1200,'DIAS DE INVENTARIO TAT'!E$1)</f>
        <v>0</v>
      </c>
      <c r="F1975">
        <f>+SUMIFS(inv!$D$1:$D$1200,inv!$A$1:$A$1200,$B1975,inv!$T$1:$T$1200,$A1975,inv!$U$1:$U$1200,'DIAS DE INVENTARIO TAT'!F$1)</f>
        <v>0</v>
      </c>
      <c r="G1975">
        <f>+SUMIFS(inv!$D$1:$D$1200,inv!$A$1:$A$1200,$B1975,inv!$T$1:$T$1200,$A1975,inv!$U$1:$U$1200,'DIAS DE INVENTARIO TAT'!G$1)</f>
        <v>0</v>
      </c>
      <c r="H1975">
        <f>+SUMIFS(inv!$D$1:$D$1200,inv!$A$1:$A$1200,$B1975,inv!$T$1:$T$1200,$A1975,inv!$U$1:$U$1200,'DIAS DE INVENTARIO TAT'!H$1)</f>
        <v>0</v>
      </c>
      <c r="I1975">
        <f>+SUMIFS(inv!$D$1:$D$1200,inv!$A$1:$A$1200,$B1975,inv!$T$1:$T$1200,$A1975,inv!$U$1:$U$1200,'DIAS DE INVENTARIO TAT'!I$1)</f>
        <v>0</v>
      </c>
      <c r="J1975">
        <f>+SUMIFS(inv!$D$1:$D$1200,inv!$A$1:$A$1200,$B1975,inv!$T$1:$T$1200,$A1975,inv!$U$1:$U$1200,'DIAS DE INVENTARIO TAT'!J$1)</f>
        <v>0</v>
      </c>
      <c r="K1975">
        <f>+SUMIFS(inv!$D$1:$D$1200,inv!$A$1:$A$1200,$B1975,inv!$T$1:$T$1200,$A1975,inv!$U$1:$U$1200,'DIAS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+SUMIFS(inv!$D$1:$D$1200,inv!$A$1:$A$1200,$B1976,inv!$T$1:$T$1200,$A1976,inv!$U$1:$U$1200,'DIAS DE INVENTARIO TAT'!E$1)</f>
        <v>0</v>
      </c>
      <c r="F1976">
        <f>+SUMIFS(inv!$D$1:$D$1200,inv!$A$1:$A$1200,$B1976,inv!$T$1:$T$1200,$A1976,inv!$U$1:$U$1200,'DIAS DE INVENTARIO TAT'!F$1)</f>
        <v>0</v>
      </c>
      <c r="G1976">
        <f>+SUMIFS(inv!$D$1:$D$1200,inv!$A$1:$A$1200,$B1976,inv!$T$1:$T$1200,$A1976,inv!$U$1:$U$1200,'DIAS DE INVENTARIO TAT'!G$1)</f>
        <v>0</v>
      </c>
      <c r="H1976">
        <f>+SUMIFS(inv!$D$1:$D$1200,inv!$A$1:$A$1200,$B1976,inv!$T$1:$T$1200,$A1976,inv!$U$1:$U$1200,'DIAS DE INVENTARIO TAT'!H$1)</f>
        <v>0</v>
      </c>
      <c r="I1976">
        <f>+SUMIFS(inv!$D$1:$D$1200,inv!$A$1:$A$1200,$B1976,inv!$T$1:$T$1200,$A1976,inv!$U$1:$U$1200,'DIAS DE INVENTARIO TAT'!I$1)</f>
        <v>0</v>
      </c>
      <c r="J1976">
        <f>+SUMIFS(inv!$D$1:$D$1200,inv!$A$1:$A$1200,$B1976,inv!$T$1:$T$1200,$A1976,inv!$U$1:$U$1200,'DIAS DE INVENTARIO TAT'!J$1)</f>
        <v>0</v>
      </c>
      <c r="K1976">
        <f>+SUMIFS(inv!$D$1:$D$1200,inv!$A$1:$A$1200,$B1976,inv!$T$1:$T$1200,$A1976,inv!$U$1:$U$1200,'DIAS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+SUMIFS(inv!$D$1:$D$1200,inv!$A$1:$A$1200,$B1977,inv!$T$1:$T$1200,$A1977,inv!$U$1:$U$1200,'DIAS DE INVENTARIO TAT'!E$1)</f>
        <v>0</v>
      </c>
      <c r="F1977">
        <f>+SUMIFS(inv!$D$1:$D$1200,inv!$A$1:$A$1200,$B1977,inv!$T$1:$T$1200,$A1977,inv!$U$1:$U$1200,'DIAS DE INVENTARIO TAT'!F$1)</f>
        <v>0</v>
      </c>
      <c r="G1977">
        <f>+SUMIFS(inv!$D$1:$D$1200,inv!$A$1:$A$1200,$B1977,inv!$T$1:$T$1200,$A1977,inv!$U$1:$U$1200,'DIAS DE INVENTARIO TAT'!G$1)</f>
        <v>0</v>
      </c>
      <c r="H1977">
        <f>+SUMIFS(inv!$D$1:$D$1200,inv!$A$1:$A$1200,$B1977,inv!$T$1:$T$1200,$A1977,inv!$U$1:$U$1200,'DIAS DE INVENTARIO TAT'!H$1)</f>
        <v>0</v>
      </c>
      <c r="I1977">
        <f>+SUMIFS(inv!$D$1:$D$1200,inv!$A$1:$A$1200,$B1977,inv!$T$1:$T$1200,$A1977,inv!$U$1:$U$1200,'DIAS DE INVENTARIO TAT'!I$1)</f>
        <v>0</v>
      </c>
      <c r="J1977">
        <f>+SUMIFS(inv!$D$1:$D$1200,inv!$A$1:$A$1200,$B1977,inv!$T$1:$T$1200,$A1977,inv!$U$1:$U$1200,'DIAS DE INVENTARIO TAT'!J$1)</f>
        <v>0</v>
      </c>
      <c r="K1977">
        <f>+SUMIFS(inv!$D$1:$D$1200,inv!$A$1:$A$1200,$B1977,inv!$T$1:$T$1200,$A1977,inv!$U$1:$U$1200,'DIAS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+SUMIFS(inv!$D$1:$D$1200,inv!$A$1:$A$1200,$B1978,inv!$T$1:$T$1200,$A1978,inv!$U$1:$U$1200,'DIAS DE INVENTARIO TAT'!E$1)</f>
        <v>0</v>
      </c>
      <c r="F1978">
        <f>+SUMIFS(inv!$D$1:$D$1200,inv!$A$1:$A$1200,$B1978,inv!$T$1:$T$1200,$A1978,inv!$U$1:$U$1200,'DIAS DE INVENTARIO TAT'!F$1)</f>
        <v>0</v>
      </c>
      <c r="G1978">
        <f>+SUMIFS(inv!$D$1:$D$1200,inv!$A$1:$A$1200,$B1978,inv!$T$1:$T$1200,$A1978,inv!$U$1:$U$1200,'DIAS DE INVENTARIO TAT'!G$1)</f>
        <v>0</v>
      </c>
      <c r="H1978">
        <f>+SUMIFS(inv!$D$1:$D$1200,inv!$A$1:$A$1200,$B1978,inv!$T$1:$T$1200,$A1978,inv!$U$1:$U$1200,'DIAS DE INVENTARIO TAT'!H$1)</f>
        <v>0</v>
      </c>
      <c r="I1978">
        <f>+SUMIFS(inv!$D$1:$D$1200,inv!$A$1:$A$1200,$B1978,inv!$T$1:$T$1200,$A1978,inv!$U$1:$U$1200,'DIAS DE INVENTARIO TAT'!I$1)</f>
        <v>0</v>
      </c>
      <c r="J1978">
        <f>+SUMIFS(inv!$D$1:$D$1200,inv!$A$1:$A$1200,$B1978,inv!$T$1:$T$1200,$A1978,inv!$U$1:$U$1200,'DIAS DE INVENTARIO TAT'!J$1)</f>
        <v>0</v>
      </c>
      <c r="K1978">
        <f>+SUMIFS(inv!$D$1:$D$1200,inv!$A$1:$A$1200,$B1978,inv!$T$1:$T$1200,$A1978,inv!$U$1:$U$1200,'DIAS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+SUMIFS(inv!$D$1:$D$1200,inv!$A$1:$A$1200,$B1979,inv!$T$1:$T$1200,$A1979,inv!$U$1:$U$1200,'DIAS DE INVENTARIO TAT'!E$1)</f>
        <v>0</v>
      </c>
      <c r="F1979">
        <f>+SUMIFS(inv!$D$1:$D$1200,inv!$A$1:$A$1200,$B1979,inv!$T$1:$T$1200,$A1979,inv!$U$1:$U$1200,'DIAS DE INVENTARIO TAT'!F$1)</f>
        <v>0</v>
      </c>
      <c r="G1979">
        <f>+SUMIFS(inv!$D$1:$D$1200,inv!$A$1:$A$1200,$B1979,inv!$T$1:$T$1200,$A1979,inv!$U$1:$U$1200,'DIAS DE INVENTARIO TAT'!G$1)</f>
        <v>0</v>
      </c>
      <c r="H1979">
        <f>+SUMIFS(inv!$D$1:$D$1200,inv!$A$1:$A$1200,$B1979,inv!$T$1:$T$1200,$A1979,inv!$U$1:$U$1200,'DIAS DE INVENTARIO TAT'!H$1)</f>
        <v>0</v>
      </c>
      <c r="I1979">
        <f>+SUMIFS(inv!$D$1:$D$1200,inv!$A$1:$A$1200,$B1979,inv!$T$1:$T$1200,$A1979,inv!$U$1:$U$1200,'DIAS DE INVENTARIO TAT'!I$1)</f>
        <v>0</v>
      </c>
      <c r="J1979">
        <f>+SUMIFS(inv!$D$1:$D$1200,inv!$A$1:$A$1200,$B1979,inv!$T$1:$T$1200,$A1979,inv!$U$1:$U$1200,'DIAS DE INVENTARIO TAT'!J$1)</f>
        <v>0</v>
      </c>
      <c r="K1979">
        <f>+SUMIFS(inv!$D$1:$D$1200,inv!$A$1:$A$1200,$B1979,inv!$T$1:$T$1200,$A1979,inv!$U$1:$U$1200,'DIAS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+SUMIFS(inv!$D$1:$D$1200,inv!$A$1:$A$1200,$B1980,inv!$T$1:$T$1200,$A1980,inv!$U$1:$U$1200,'DIAS DE INVENTARIO TAT'!E$1)</f>
        <v>0</v>
      </c>
      <c r="F1980">
        <f>+SUMIFS(inv!$D$1:$D$1200,inv!$A$1:$A$1200,$B1980,inv!$T$1:$T$1200,$A1980,inv!$U$1:$U$1200,'DIAS DE INVENTARIO TAT'!F$1)</f>
        <v>0</v>
      </c>
      <c r="G1980">
        <f>+SUMIFS(inv!$D$1:$D$1200,inv!$A$1:$A$1200,$B1980,inv!$T$1:$T$1200,$A1980,inv!$U$1:$U$1200,'DIAS DE INVENTARIO TAT'!G$1)</f>
        <v>0</v>
      </c>
      <c r="H1980">
        <f>+SUMIFS(inv!$D$1:$D$1200,inv!$A$1:$A$1200,$B1980,inv!$T$1:$T$1200,$A1980,inv!$U$1:$U$1200,'DIAS DE INVENTARIO TAT'!H$1)</f>
        <v>0</v>
      </c>
      <c r="I1980">
        <f>+SUMIFS(inv!$D$1:$D$1200,inv!$A$1:$A$1200,$B1980,inv!$T$1:$T$1200,$A1980,inv!$U$1:$U$1200,'DIAS DE INVENTARIO TAT'!I$1)</f>
        <v>0</v>
      </c>
      <c r="J1980">
        <f>+SUMIFS(inv!$D$1:$D$1200,inv!$A$1:$A$1200,$B1980,inv!$T$1:$T$1200,$A1980,inv!$U$1:$U$1200,'DIAS DE INVENTARIO TAT'!J$1)</f>
        <v>0</v>
      </c>
      <c r="K1980">
        <f>+SUMIFS(inv!$D$1:$D$1200,inv!$A$1:$A$1200,$B1980,inv!$T$1:$T$1200,$A1980,inv!$U$1:$U$1200,'DIAS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+SUMIFS(inv!$D$1:$D$1200,inv!$A$1:$A$1200,$B1981,inv!$T$1:$T$1200,$A1981,inv!$U$1:$U$1200,'DIAS DE INVENTARIO TAT'!E$1)</f>
        <v>0</v>
      </c>
      <c r="F1981">
        <f>+SUMIFS(inv!$D$1:$D$1200,inv!$A$1:$A$1200,$B1981,inv!$T$1:$T$1200,$A1981,inv!$U$1:$U$1200,'DIAS DE INVENTARIO TAT'!F$1)</f>
        <v>0</v>
      </c>
      <c r="G1981">
        <f>+SUMIFS(inv!$D$1:$D$1200,inv!$A$1:$A$1200,$B1981,inv!$T$1:$T$1200,$A1981,inv!$U$1:$U$1200,'DIAS DE INVENTARIO TAT'!G$1)</f>
        <v>0</v>
      </c>
      <c r="H1981">
        <f>+SUMIFS(inv!$D$1:$D$1200,inv!$A$1:$A$1200,$B1981,inv!$T$1:$T$1200,$A1981,inv!$U$1:$U$1200,'DIAS DE INVENTARIO TAT'!H$1)</f>
        <v>0</v>
      </c>
      <c r="I1981">
        <f>+SUMIFS(inv!$D$1:$D$1200,inv!$A$1:$A$1200,$B1981,inv!$T$1:$T$1200,$A1981,inv!$U$1:$U$1200,'DIAS DE INVENTARIO TAT'!I$1)</f>
        <v>0</v>
      </c>
      <c r="J1981">
        <f>+SUMIFS(inv!$D$1:$D$1200,inv!$A$1:$A$1200,$B1981,inv!$T$1:$T$1200,$A1981,inv!$U$1:$U$1200,'DIAS DE INVENTARIO TAT'!J$1)</f>
        <v>0</v>
      </c>
      <c r="K1981">
        <f>+SUMIFS(inv!$D$1:$D$1200,inv!$A$1:$A$1200,$B1981,inv!$T$1:$T$1200,$A1981,inv!$U$1:$U$1200,'DIAS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+SUMIFS(inv!$D$1:$D$1200,inv!$A$1:$A$1200,$B1982,inv!$T$1:$T$1200,$A1982,inv!$U$1:$U$1200,'DIAS DE INVENTARIO TAT'!E$1)</f>
        <v>0</v>
      </c>
      <c r="F1982">
        <f>+SUMIFS(inv!$D$1:$D$1200,inv!$A$1:$A$1200,$B1982,inv!$T$1:$T$1200,$A1982,inv!$U$1:$U$1200,'DIAS DE INVENTARIO TAT'!F$1)</f>
        <v>0</v>
      </c>
      <c r="G1982">
        <f>+SUMIFS(inv!$D$1:$D$1200,inv!$A$1:$A$1200,$B1982,inv!$T$1:$T$1200,$A1982,inv!$U$1:$U$1200,'DIAS DE INVENTARIO TAT'!G$1)</f>
        <v>0</v>
      </c>
      <c r="H1982">
        <f>+SUMIFS(inv!$D$1:$D$1200,inv!$A$1:$A$1200,$B1982,inv!$T$1:$T$1200,$A1982,inv!$U$1:$U$1200,'DIAS DE INVENTARIO TAT'!H$1)</f>
        <v>0</v>
      </c>
      <c r="I1982">
        <f>+SUMIFS(inv!$D$1:$D$1200,inv!$A$1:$A$1200,$B1982,inv!$T$1:$T$1200,$A1982,inv!$U$1:$U$1200,'DIAS DE INVENTARIO TAT'!I$1)</f>
        <v>0</v>
      </c>
      <c r="J1982">
        <f>+SUMIFS(inv!$D$1:$D$1200,inv!$A$1:$A$1200,$B1982,inv!$T$1:$T$1200,$A1982,inv!$U$1:$U$1200,'DIAS DE INVENTARIO TAT'!J$1)</f>
        <v>0</v>
      </c>
      <c r="K1982">
        <f>+SUMIFS(inv!$D$1:$D$1200,inv!$A$1:$A$1200,$B1982,inv!$T$1:$T$1200,$A1982,inv!$U$1:$U$1200,'DIAS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+SUMIFS(inv!$D$1:$D$1200,inv!$A$1:$A$1200,$B1983,inv!$T$1:$T$1200,$A1983,inv!$U$1:$U$1200,'DIAS DE INVENTARIO TAT'!E$1)</f>
        <v>0</v>
      </c>
      <c r="F1983">
        <f>+SUMIFS(inv!$D$1:$D$1200,inv!$A$1:$A$1200,$B1983,inv!$T$1:$T$1200,$A1983,inv!$U$1:$U$1200,'DIAS DE INVENTARIO TAT'!F$1)</f>
        <v>0</v>
      </c>
      <c r="G1983">
        <f>+SUMIFS(inv!$D$1:$D$1200,inv!$A$1:$A$1200,$B1983,inv!$T$1:$T$1200,$A1983,inv!$U$1:$U$1200,'DIAS DE INVENTARIO TAT'!G$1)</f>
        <v>0</v>
      </c>
      <c r="H1983">
        <f>+SUMIFS(inv!$D$1:$D$1200,inv!$A$1:$A$1200,$B1983,inv!$T$1:$T$1200,$A1983,inv!$U$1:$U$1200,'DIAS DE INVENTARIO TAT'!H$1)</f>
        <v>0</v>
      </c>
      <c r="I1983">
        <f>+SUMIFS(inv!$D$1:$D$1200,inv!$A$1:$A$1200,$B1983,inv!$T$1:$T$1200,$A1983,inv!$U$1:$U$1200,'DIAS DE INVENTARIO TAT'!I$1)</f>
        <v>0</v>
      </c>
      <c r="J1983">
        <f>+SUMIFS(inv!$D$1:$D$1200,inv!$A$1:$A$1200,$B1983,inv!$T$1:$T$1200,$A1983,inv!$U$1:$U$1200,'DIAS DE INVENTARIO TAT'!J$1)</f>
        <v>0</v>
      </c>
      <c r="K1983">
        <f>+SUMIFS(inv!$D$1:$D$1200,inv!$A$1:$A$1200,$B1983,inv!$T$1:$T$1200,$A1983,inv!$U$1:$U$1200,'DIAS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+SUMIFS(inv!$D$1:$D$1200,inv!$A$1:$A$1200,$B1984,inv!$T$1:$T$1200,$A1984,inv!$U$1:$U$1200,'DIAS DE INVENTARIO TAT'!E$1)</f>
        <v>0</v>
      </c>
      <c r="F1984">
        <f>+SUMIFS(inv!$D$1:$D$1200,inv!$A$1:$A$1200,$B1984,inv!$T$1:$T$1200,$A1984,inv!$U$1:$U$1200,'DIAS DE INVENTARIO TAT'!F$1)</f>
        <v>0</v>
      </c>
      <c r="G1984">
        <f>+SUMIFS(inv!$D$1:$D$1200,inv!$A$1:$A$1200,$B1984,inv!$T$1:$T$1200,$A1984,inv!$U$1:$U$1200,'DIAS DE INVENTARIO TAT'!G$1)</f>
        <v>0</v>
      </c>
      <c r="H1984">
        <f>+SUMIFS(inv!$D$1:$D$1200,inv!$A$1:$A$1200,$B1984,inv!$T$1:$T$1200,$A1984,inv!$U$1:$U$1200,'DIAS DE INVENTARIO TAT'!H$1)</f>
        <v>0</v>
      </c>
      <c r="I1984">
        <f>+SUMIFS(inv!$D$1:$D$1200,inv!$A$1:$A$1200,$B1984,inv!$T$1:$T$1200,$A1984,inv!$U$1:$U$1200,'DIAS DE INVENTARIO TAT'!I$1)</f>
        <v>0</v>
      </c>
      <c r="J1984">
        <f>+SUMIFS(inv!$D$1:$D$1200,inv!$A$1:$A$1200,$B1984,inv!$T$1:$T$1200,$A1984,inv!$U$1:$U$1200,'DIAS DE INVENTARIO TAT'!J$1)</f>
        <v>0</v>
      </c>
      <c r="K1984">
        <f>+SUMIFS(inv!$D$1:$D$1200,inv!$A$1:$A$1200,$B1984,inv!$T$1:$T$1200,$A1984,inv!$U$1:$U$1200,'DIAS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+SUMIFS(inv!$D$1:$D$1200,inv!$A$1:$A$1200,$B1985,inv!$T$1:$T$1200,$A1985,inv!$U$1:$U$1200,'DIAS DE INVENTARIO TAT'!E$1)</f>
        <v>0</v>
      </c>
      <c r="F1985">
        <f>+SUMIFS(inv!$D$1:$D$1200,inv!$A$1:$A$1200,$B1985,inv!$T$1:$T$1200,$A1985,inv!$U$1:$U$1200,'DIAS DE INVENTARIO TAT'!F$1)</f>
        <v>0</v>
      </c>
      <c r="G1985">
        <f>+SUMIFS(inv!$D$1:$D$1200,inv!$A$1:$A$1200,$B1985,inv!$T$1:$T$1200,$A1985,inv!$U$1:$U$1200,'DIAS DE INVENTARIO TAT'!G$1)</f>
        <v>0</v>
      </c>
      <c r="H1985">
        <f>+SUMIFS(inv!$D$1:$D$1200,inv!$A$1:$A$1200,$B1985,inv!$T$1:$T$1200,$A1985,inv!$U$1:$U$1200,'DIAS DE INVENTARIO TAT'!H$1)</f>
        <v>0</v>
      </c>
      <c r="I1985">
        <f>+SUMIFS(inv!$D$1:$D$1200,inv!$A$1:$A$1200,$B1985,inv!$T$1:$T$1200,$A1985,inv!$U$1:$U$1200,'DIAS DE INVENTARIO TAT'!I$1)</f>
        <v>0</v>
      </c>
      <c r="J1985">
        <f>+SUMIFS(inv!$D$1:$D$1200,inv!$A$1:$A$1200,$B1985,inv!$T$1:$T$1200,$A1985,inv!$U$1:$U$1200,'DIAS DE INVENTARIO TAT'!J$1)</f>
        <v>0</v>
      </c>
      <c r="K1985">
        <f>+SUMIFS(inv!$D$1:$D$1200,inv!$A$1:$A$1200,$B1985,inv!$T$1:$T$1200,$A1985,inv!$U$1:$U$1200,'DIAS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+SUMIFS(inv!$D$1:$D$1200,inv!$A$1:$A$1200,$B1986,inv!$T$1:$T$1200,$A1986,inv!$U$1:$U$1200,'DIAS DE INVENTARIO TAT'!E$1)</f>
        <v>0</v>
      </c>
      <c r="F1986">
        <f>+SUMIFS(inv!$D$1:$D$1200,inv!$A$1:$A$1200,$B1986,inv!$T$1:$T$1200,$A1986,inv!$U$1:$U$1200,'DIAS DE INVENTARIO TAT'!F$1)</f>
        <v>0</v>
      </c>
      <c r="G1986">
        <f>+SUMIFS(inv!$D$1:$D$1200,inv!$A$1:$A$1200,$B1986,inv!$T$1:$T$1200,$A1986,inv!$U$1:$U$1200,'DIAS DE INVENTARIO TAT'!G$1)</f>
        <v>0</v>
      </c>
      <c r="H1986">
        <f>+SUMIFS(inv!$D$1:$D$1200,inv!$A$1:$A$1200,$B1986,inv!$T$1:$T$1200,$A1986,inv!$U$1:$U$1200,'DIAS DE INVENTARIO TAT'!H$1)</f>
        <v>0</v>
      </c>
      <c r="I1986">
        <f>+SUMIFS(inv!$D$1:$D$1200,inv!$A$1:$A$1200,$B1986,inv!$T$1:$T$1200,$A1986,inv!$U$1:$U$1200,'DIAS DE INVENTARIO TAT'!I$1)</f>
        <v>0</v>
      </c>
      <c r="J1986">
        <f>+SUMIFS(inv!$D$1:$D$1200,inv!$A$1:$A$1200,$B1986,inv!$T$1:$T$1200,$A1986,inv!$U$1:$U$1200,'DIAS DE INVENTARIO TAT'!J$1)</f>
        <v>0</v>
      </c>
      <c r="K1986">
        <f>+SUMIFS(inv!$D$1:$D$1200,inv!$A$1:$A$1200,$B1986,inv!$T$1:$T$1200,$A1986,inv!$U$1:$U$1200,'DIAS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+SUMIFS(inv!$D$1:$D$1200,inv!$A$1:$A$1200,$B1987,inv!$T$1:$T$1200,$A1987,inv!$U$1:$U$1200,'DIAS DE INVENTARIO TAT'!E$1)</f>
        <v>0</v>
      </c>
      <c r="F1987">
        <f>+SUMIFS(inv!$D$1:$D$1200,inv!$A$1:$A$1200,$B1987,inv!$T$1:$T$1200,$A1987,inv!$U$1:$U$1200,'DIAS DE INVENTARIO TAT'!F$1)</f>
        <v>0</v>
      </c>
      <c r="G1987">
        <f>+SUMIFS(inv!$D$1:$D$1200,inv!$A$1:$A$1200,$B1987,inv!$T$1:$T$1200,$A1987,inv!$U$1:$U$1200,'DIAS DE INVENTARIO TAT'!G$1)</f>
        <v>0</v>
      </c>
      <c r="H1987">
        <f>+SUMIFS(inv!$D$1:$D$1200,inv!$A$1:$A$1200,$B1987,inv!$T$1:$T$1200,$A1987,inv!$U$1:$U$1200,'DIAS DE INVENTARIO TAT'!H$1)</f>
        <v>0</v>
      </c>
      <c r="I1987">
        <f>+SUMIFS(inv!$D$1:$D$1200,inv!$A$1:$A$1200,$B1987,inv!$T$1:$T$1200,$A1987,inv!$U$1:$U$1200,'DIAS DE INVENTARIO TAT'!I$1)</f>
        <v>0</v>
      </c>
      <c r="J1987">
        <f>+SUMIFS(inv!$D$1:$D$1200,inv!$A$1:$A$1200,$B1987,inv!$T$1:$T$1200,$A1987,inv!$U$1:$U$1200,'DIAS DE INVENTARIO TAT'!J$1)</f>
        <v>0</v>
      </c>
      <c r="K1987">
        <f>+SUMIFS(inv!$D$1:$D$1200,inv!$A$1:$A$1200,$B1987,inv!$T$1:$T$1200,$A1987,inv!$U$1:$U$1200,'DIAS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+SUMIFS(inv!$D$1:$D$1200,inv!$A$1:$A$1200,$B1988,inv!$T$1:$T$1200,$A1988,inv!$U$1:$U$1200,'DIAS DE INVENTARIO TAT'!E$1)</f>
        <v>0</v>
      </c>
      <c r="F1988">
        <f>+SUMIFS(inv!$D$1:$D$1200,inv!$A$1:$A$1200,$B1988,inv!$T$1:$T$1200,$A1988,inv!$U$1:$U$1200,'DIAS DE INVENTARIO TAT'!F$1)</f>
        <v>0</v>
      </c>
      <c r="G1988">
        <f>+SUMIFS(inv!$D$1:$D$1200,inv!$A$1:$A$1200,$B1988,inv!$T$1:$T$1200,$A1988,inv!$U$1:$U$1200,'DIAS DE INVENTARIO TAT'!G$1)</f>
        <v>0</v>
      </c>
      <c r="H1988">
        <f>+SUMIFS(inv!$D$1:$D$1200,inv!$A$1:$A$1200,$B1988,inv!$T$1:$T$1200,$A1988,inv!$U$1:$U$1200,'DIAS DE INVENTARIO TAT'!H$1)</f>
        <v>0</v>
      </c>
      <c r="I1988">
        <f>+SUMIFS(inv!$D$1:$D$1200,inv!$A$1:$A$1200,$B1988,inv!$T$1:$T$1200,$A1988,inv!$U$1:$U$1200,'DIAS DE INVENTARIO TAT'!I$1)</f>
        <v>0</v>
      </c>
      <c r="J1988">
        <f>+SUMIFS(inv!$D$1:$D$1200,inv!$A$1:$A$1200,$B1988,inv!$T$1:$T$1200,$A1988,inv!$U$1:$U$1200,'DIAS DE INVENTARIO TAT'!J$1)</f>
        <v>0</v>
      </c>
      <c r="K1988">
        <f>+SUMIFS(inv!$D$1:$D$1200,inv!$A$1:$A$1200,$B1988,inv!$T$1:$T$1200,$A1988,inv!$U$1:$U$1200,'DIAS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+SUMIFS(inv!$D$1:$D$1200,inv!$A$1:$A$1200,$B1989,inv!$T$1:$T$1200,$A1989,inv!$U$1:$U$1200,'DIAS DE INVENTARIO TAT'!E$1)</f>
        <v>0</v>
      </c>
      <c r="F1989">
        <f>+SUMIFS(inv!$D$1:$D$1200,inv!$A$1:$A$1200,$B1989,inv!$T$1:$T$1200,$A1989,inv!$U$1:$U$1200,'DIAS DE INVENTARIO TAT'!F$1)</f>
        <v>0</v>
      </c>
      <c r="G1989">
        <f>+SUMIFS(inv!$D$1:$D$1200,inv!$A$1:$A$1200,$B1989,inv!$T$1:$T$1200,$A1989,inv!$U$1:$U$1200,'DIAS DE INVENTARIO TAT'!G$1)</f>
        <v>0</v>
      </c>
      <c r="H1989">
        <f>+SUMIFS(inv!$D$1:$D$1200,inv!$A$1:$A$1200,$B1989,inv!$T$1:$T$1200,$A1989,inv!$U$1:$U$1200,'DIAS DE INVENTARIO TAT'!H$1)</f>
        <v>0</v>
      </c>
      <c r="I1989">
        <f>+SUMIFS(inv!$D$1:$D$1200,inv!$A$1:$A$1200,$B1989,inv!$T$1:$T$1200,$A1989,inv!$U$1:$U$1200,'DIAS DE INVENTARIO TAT'!I$1)</f>
        <v>0</v>
      </c>
      <c r="J1989">
        <f>+SUMIFS(inv!$D$1:$D$1200,inv!$A$1:$A$1200,$B1989,inv!$T$1:$T$1200,$A1989,inv!$U$1:$U$1200,'DIAS DE INVENTARIO TAT'!J$1)</f>
        <v>0</v>
      </c>
      <c r="K1989">
        <f>+SUMIFS(inv!$D$1:$D$1200,inv!$A$1:$A$1200,$B1989,inv!$T$1:$T$1200,$A1989,inv!$U$1:$U$1200,'DIAS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+SUMIFS(inv!$D$1:$D$1200,inv!$A$1:$A$1200,$B1990,inv!$T$1:$T$1200,$A1990,inv!$U$1:$U$1200,'DIAS DE INVENTARIO TAT'!E$1)</f>
        <v>0</v>
      </c>
      <c r="F1990">
        <f>+SUMIFS(inv!$D$1:$D$1200,inv!$A$1:$A$1200,$B1990,inv!$T$1:$T$1200,$A1990,inv!$U$1:$U$1200,'DIAS DE INVENTARIO TAT'!F$1)</f>
        <v>0</v>
      </c>
      <c r="G1990">
        <f>+SUMIFS(inv!$D$1:$D$1200,inv!$A$1:$A$1200,$B1990,inv!$T$1:$T$1200,$A1990,inv!$U$1:$U$1200,'DIAS DE INVENTARIO TAT'!G$1)</f>
        <v>0</v>
      </c>
      <c r="H1990">
        <f>+SUMIFS(inv!$D$1:$D$1200,inv!$A$1:$A$1200,$B1990,inv!$T$1:$T$1200,$A1990,inv!$U$1:$U$1200,'DIAS DE INVENTARIO TAT'!H$1)</f>
        <v>0</v>
      </c>
      <c r="I1990">
        <f>+SUMIFS(inv!$D$1:$D$1200,inv!$A$1:$A$1200,$B1990,inv!$T$1:$T$1200,$A1990,inv!$U$1:$U$1200,'DIAS DE INVENTARIO TAT'!I$1)</f>
        <v>0</v>
      </c>
      <c r="J1990">
        <f>+SUMIFS(inv!$D$1:$D$1200,inv!$A$1:$A$1200,$B1990,inv!$T$1:$T$1200,$A1990,inv!$U$1:$U$1200,'DIAS DE INVENTARIO TAT'!J$1)</f>
        <v>0</v>
      </c>
      <c r="K1990">
        <f>+SUMIFS(inv!$D$1:$D$1200,inv!$A$1:$A$1200,$B1990,inv!$T$1:$T$1200,$A1990,inv!$U$1:$U$1200,'DIAS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+SUMIFS(inv!$D$1:$D$1200,inv!$A$1:$A$1200,$B1991,inv!$T$1:$T$1200,$A1991,inv!$U$1:$U$1200,'DIAS DE INVENTARIO TAT'!E$1)</f>
        <v>0</v>
      </c>
      <c r="F1991">
        <f>+SUMIFS(inv!$D$1:$D$1200,inv!$A$1:$A$1200,$B1991,inv!$T$1:$T$1200,$A1991,inv!$U$1:$U$1200,'DIAS DE INVENTARIO TAT'!F$1)</f>
        <v>0</v>
      </c>
      <c r="G1991">
        <f>+SUMIFS(inv!$D$1:$D$1200,inv!$A$1:$A$1200,$B1991,inv!$T$1:$T$1200,$A1991,inv!$U$1:$U$1200,'DIAS DE INVENTARIO TAT'!G$1)</f>
        <v>0</v>
      </c>
      <c r="H1991">
        <f>+SUMIFS(inv!$D$1:$D$1200,inv!$A$1:$A$1200,$B1991,inv!$T$1:$T$1200,$A1991,inv!$U$1:$U$1200,'DIAS DE INVENTARIO TAT'!H$1)</f>
        <v>0</v>
      </c>
      <c r="I1991">
        <f>+SUMIFS(inv!$D$1:$D$1200,inv!$A$1:$A$1200,$B1991,inv!$T$1:$T$1200,$A1991,inv!$U$1:$U$1200,'DIAS DE INVENTARIO TAT'!I$1)</f>
        <v>0</v>
      </c>
      <c r="J1991">
        <f>+SUMIFS(inv!$D$1:$D$1200,inv!$A$1:$A$1200,$B1991,inv!$T$1:$T$1200,$A1991,inv!$U$1:$U$1200,'DIAS DE INVENTARIO TAT'!J$1)</f>
        <v>0</v>
      </c>
      <c r="K1991">
        <f>+SUMIFS(inv!$D$1:$D$1200,inv!$A$1:$A$1200,$B1991,inv!$T$1:$T$1200,$A1991,inv!$U$1:$U$1200,'DIAS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+SUMIFS(inv!$D$1:$D$1200,inv!$A$1:$A$1200,$B1992,inv!$T$1:$T$1200,$A1992,inv!$U$1:$U$1200,'DIAS DE INVENTARIO TAT'!E$1)</f>
        <v>0</v>
      </c>
      <c r="F1992">
        <f>+SUMIFS(inv!$D$1:$D$1200,inv!$A$1:$A$1200,$B1992,inv!$T$1:$T$1200,$A1992,inv!$U$1:$U$1200,'DIAS DE INVENTARIO TAT'!F$1)</f>
        <v>0</v>
      </c>
      <c r="G1992">
        <f>+SUMIFS(inv!$D$1:$D$1200,inv!$A$1:$A$1200,$B1992,inv!$T$1:$T$1200,$A1992,inv!$U$1:$U$1200,'DIAS DE INVENTARIO TAT'!G$1)</f>
        <v>0</v>
      </c>
      <c r="H1992">
        <f>+SUMIFS(inv!$D$1:$D$1200,inv!$A$1:$A$1200,$B1992,inv!$T$1:$T$1200,$A1992,inv!$U$1:$U$1200,'DIAS DE INVENTARIO TAT'!H$1)</f>
        <v>0</v>
      </c>
      <c r="I1992">
        <f>+SUMIFS(inv!$D$1:$D$1200,inv!$A$1:$A$1200,$B1992,inv!$T$1:$T$1200,$A1992,inv!$U$1:$U$1200,'DIAS DE INVENTARIO TAT'!I$1)</f>
        <v>0</v>
      </c>
      <c r="J1992">
        <f>+SUMIFS(inv!$D$1:$D$1200,inv!$A$1:$A$1200,$B1992,inv!$T$1:$T$1200,$A1992,inv!$U$1:$U$1200,'DIAS DE INVENTARIO TAT'!J$1)</f>
        <v>0</v>
      </c>
      <c r="K1992">
        <f>+SUMIFS(inv!$D$1:$D$1200,inv!$A$1:$A$1200,$B1992,inv!$T$1:$T$1200,$A1992,inv!$U$1:$U$1200,'DIAS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+SUMIFS(inv!$D$1:$D$1200,inv!$A$1:$A$1200,$B1993,inv!$T$1:$T$1200,$A1993,inv!$U$1:$U$1200,'DIAS DE INVENTARIO TAT'!E$1)</f>
        <v>0</v>
      </c>
      <c r="F1993">
        <f>+SUMIFS(inv!$D$1:$D$1200,inv!$A$1:$A$1200,$B1993,inv!$T$1:$T$1200,$A1993,inv!$U$1:$U$1200,'DIAS DE INVENTARIO TAT'!F$1)</f>
        <v>0</v>
      </c>
      <c r="G1993">
        <f>+SUMIFS(inv!$D$1:$D$1200,inv!$A$1:$A$1200,$B1993,inv!$T$1:$T$1200,$A1993,inv!$U$1:$U$1200,'DIAS DE INVENTARIO TAT'!G$1)</f>
        <v>0</v>
      </c>
      <c r="H1993">
        <f>+SUMIFS(inv!$D$1:$D$1200,inv!$A$1:$A$1200,$B1993,inv!$T$1:$T$1200,$A1993,inv!$U$1:$U$1200,'DIAS DE INVENTARIO TAT'!H$1)</f>
        <v>0</v>
      </c>
      <c r="I1993">
        <f>+SUMIFS(inv!$D$1:$D$1200,inv!$A$1:$A$1200,$B1993,inv!$T$1:$T$1200,$A1993,inv!$U$1:$U$1200,'DIAS DE INVENTARIO TAT'!I$1)</f>
        <v>0</v>
      </c>
      <c r="J1993">
        <f>+SUMIFS(inv!$D$1:$D$1200,inv!$A$1:$A$1200,$B1993,inv!$T$1:$T$1200,$A1993,inv!$U$1:$U$1200,'DIAS DE INVENTARIO TAT'!J$1)</f>
        <v>0</v>
      </c>
      <c r="K1993">
        <f>+SUMIFS(inv!$D$1:$D$1200,inv!$A$1:$A$1200,$B1993,inv!$T$1:$T$1200,$A1993,inv!$U$1:$U$1200,'DIAS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+SUMIFS(inv!$D$1:$D$1200,inv!$A$1:$A$1200,$B1994,inv!$T$1:$T$1200,$A1994,inv!$U$1:$U$1200,'DIAS DE INVENTARIO TAT'!E$1)</f>
        <v>0</v>
      </c>
      <c r="F1994">
        <f>+SUMIFS(inv!$D$1:$D$1200,inv!$A$1:$A$1200,$B1994,inv!$T$1:$T$1200,$A1994,inv!$U$1:$U$1200,'DIAS DE INVENTARIO TAT'!F$1)</f>
        <v>0</v>
      </c>
      <c r="G1994">
        <f>+SUMIFS(inv!$D$1:$D$1200,inv!$A$1:$A$1200,$B1994,inv!$T$1:$T$1200,$A1994,inv!$U$1:$U$1200,'DIAS DE INVENTARIO TAT'!G$1)</f>
        <v>0</v>
      </c>
      <c r="H1994">
        <f>+SUMIFS(inv!$D$1:$D$1200,inv!$A$1:$A$1200,$B1994,inv!$T$1:$T$1200,$A1994,inv!$U$1:$U$1200,'DIAS DE INVENTARIO TAT'!H$1)</f>
        <v>0</v>
      </c>
      <c r="I1994">
        <f>+SUMIFS(inv!$D$1:$D$1200,inv!$A$1:$A$1200,$B1994,inv!$T$1:$T$1200,$A1994,inv!$U$1:$U$1200,'DIAS DE INVENTARIO TAT'!I$1)</f>
        <v>0</v>
      </c>
      <c r="J1994">
        <f>+SUMIFS(inv!$D$1:$D$1200,inv!$A$1:$A$1200,$B1994,inv!$T$1:$T$1200,$A1994,inv!$U$1:$U$1200,'DIAS DE INVENTARIO TAT'!J$1)</f>
        <v>0</v>
      </c>
      <c r="K1994">
        <f>+SUMIFS(inv!$D$1:$D$1200,inv!$A$1:$A$1200,$B1994,inv!$T$1:$T$1200,$A1994,inv!$U$1:$U$1200,'DIAS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+SUMIFS(inv!$D$1:$D$1200,inv!$A$1:$A$1200,$B1995,inv!$T$1:$T$1200,$A1995,inv!$U$1:$U$1200,'DIAS DE INVENTARIO TAT'!E$1)</f>
        <v>0</v>
      </c>
      <c r="F1995">
        <f>+SUMIFS(inv!$D$1:$D$1200,inv!$A$1:$A$1200,$B1995,inv!$T$1:$T$1200,$A1995,inv!$U$1:$U$1200,'DIAS DE INVENTARIO TAT'!F$1)</f>
        <v>0</v>
      </c>
      <c r="G1995">
        <f>+SUMIFS(inv!$D$1:$D$1200,inv!$A$1:$A$1200,$B1995,inv!$T$1:$T$1200,$A1995,inv!$U$1:$U$1200,'DIAS DE INVENTARIO TAT'!G$1)</f>
        <v>0</v>
      </c>
      <c r="H1995">
        <f>+SUMIFS(inv!$D$1:$D$1200,inv!$A$1:$A$1200,$B1995,inv!$T$1:$T$1200,$A1995,inv!$U$1:$U$1200,'DIAS DE INVENTARIO TAT'!H$1)</f>
        <v>0</v>
      </c>
      <c r="I1995">
        <f>+SUMIFS(inv!$D$1:$D$1200,inv!$A$1:$A$1200,$B1995,inv!$T$1:$T$1200,$A1995,inv!$U$1:$U$1200,'DIAS DE INVENTARIO TAT'!I$1)</f>
        <v>0</v>
      </c>
      <c r="J1995">
        <f>+SUMIFS(inv!$D$1:$D$1200,inv!$A$1:$A$1200,$B1995,inv!$T$1:$T$1200,$A1995,inv!$U$1:$U$1200,'DIAS DE INVENTARIO TAT'!J$1)</f>
        <v>0</v>
      </c>
      <c r="K1995">
        <f>+SUMIFS(inv!$D$1:$D$1200,inv!$A$1:$A$1200,$B1995,inv!$T$1:$T$1200,$A1995,inv!$U$1:$U$1200,'DIAS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+SUMIFS(inv!$D$1:$D$1200,inv!$A$1:$A$1200,$B1996,inv!$T$1:$T$1200,$A1996,inv!$U$1:$U$1200,'DIAS DE INVENTARIO TAT'!E$1)</f>
        <v>0</v>
      </c>
      <c r="F1996">
        <f>+SUMIFS(inv!$D$1:$D$1200,inv!$A$1:$A$1200,$B1996,inv!$T$1:$T$1200,$A1996,inv!$U$1:$U$1200,'DIAS DE INVENTARIO TAT'!F$1)</f>
        <v>0</v>
      </c>
      <c r="G1996">
        <f>+SUMIFS(inv!$D$1:$D$1200,inv!$A$1:$A$1200,$B1996,inv!$T$1:$T$1200,$A1996,inv!$U$1:$U$1200,'DIAS DE INVENTARIO TAT'!G$1)</f>
        <v>0</v>
      </c>
      <c r="H1996">
        <f>+SUMIFS(inv!$D$1:$D$1200,inv!$A$1:$A$1200,$B1996,inv!$T$1:$T$1200,$A1996,inv!$U$1:$U$1200,'DIAS DE INVENTARIO TAT'!H$1)</f>
        <v>0</v>
      </c>
      <c r="I1996">
        <f>+SUMIFS(inv!$D$1:$D$1200,inv!$A$1:$A$1200,$B1996,inv!$T$1:$T$1200,$A1996,inv!$U$1:$U$1200,'DIAS DE INVENTARIO TAT'!I$1)</f>
        <v>0</v>
      </c>
      <c r="J1996">
        <f>+SUMIFS(inv!$D$1:$D$1200,inv!$A$1:$A$1200,$B1996,inv!$T$1:$T$1200,$A1996,inv!$U$1:$U$1200,'DIAS DE INVENTARIO TAT'!J$1)</f>
        <v>0</v>
      </c>
      <c r="K1996">
        <f>+SUMIFS(inv!$D$1:$D$1200,inv!$A$1:$A$1200,$B1996,inv!$T$1:$T$1200,$A1996,inv!$U$1:$U$1200,'DIAS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+SUMIFS(inv!$D$1:$D$1200,inv!$A$1:$A$1200,$B1997,inv!$T$1:$T$1200,$A1997,inv!$U$1:$U$1200,'DIAS DE INVENTARIO TAT'!E$1)</f>
        <v>0</v>
      </c>
      <c r="F1997">
        <f>+SUMIFS(inv!$D$1:$D$1200,inv!$A$1:$A$1200,$B1997,inv!$T$1:$T$1200,$A1997,inv!$U$1:$U$1200,'DIAS DE INVENTARIO TAT'!F$1)</f>
        <v>0</v>
      </c>
      <c r="G1997">
        <f>+SUMIFS(inv!$D$1:$D$1200,inv!$A$1:$A$1200,$B1997,inv!$T$1:$T$1200,$A1997,inv!$U$1:$U$1200,'DIAS DE INVENTARIO TAT'!G$1)</f>
        <v>0</v>
      </c>
      <c r="H1997">
        <f>+SUMIFS(inv!$D$1:$D$1200,inv!$A$1:$A$1200,$B1997,inv!$T$1:$T$1200,$A1997,inv!$U$1:$U$1200,'DIAS DE INVENTARIO TAT'!H$1)</f>
        <v>0</v>
      </c>
      <c r="I1997">
        <f>+SUMIFS(inv!$D$1:$D$1200,inv!$A$1:$A$1200,$B1997,inv!$T$1:$T$1200,$A1997,inv!$U$1:$U$1200,'DIAS DE INVENTARIO TAT'!I$1)</f>
        <v>0</v>
      </c>
      <c r="J1997">
        <f>+SUMIFS(inv!$D$1:$D$1200,inv!$A$1:$A$1200,$B1997,inv!$T$1:$T$1200,$A1997,inv!$U$1:$U$1200,'DIAS DE INVENTARIO TAT'!J$1)</f>
        <v>0</v>
      </c>
      <c r="K1997">
        <f>+SUMIFS(inv!$D$1:$D$1200,inv!$A$1:$A$1200,$B1997,inv!$T$1:$T$1200,$A1997,inv!$U$1:$U$1200,'DIAS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+SUMIFS(inv!$D$1:$D$1200,inv!$A$1:$A$1200,$B1998,inv!$T$1:$T$1200,$A1998,inv!$U$1:$U$1200,'DIAS DE INVENTARIO TAT'!E$1)</f>
        <v>0</v>
      </c>
      <c r="F1998">
        <f>+SUMIFS(inv!$D$1:$D$1200,inv!$A$1:$A$1200,$B1998,inv!$T$1:$T$1200,$A1998,inv!$U$1:$U$1200,'DIAS DE INVENTARIO TAT'!F$1)</f>
        <v>0</v>
      </c>
      <c r="G1998">
        <f>+SUMIFS(inv!$D$1:$D$1200,inv!$A$1:$A$1200,$B1998,inv!$T$1:$T$1200,$A1998,inv!$U$1:$U$1200,'DIAS DE INVENTARIO TAT'!G$1)</f>
        <v>0</v>
      </c>
      <c r="H1998">
        <f>+SUMIFS(inv!$D$1:$D$1200,inv!$A$1:$A$1200,$B1998,inv!$T$1:$T$1200,$A1998,inv!$U$1:$U$1200,'DIAS DE INVENTARIO TAT'!H$1)</f>
        <v>0</v>
      </c>
      <c r="I1998">
        <f>+SUMIFS(inv!$D$1:$D$1200,inv!$A$1:$A$1200,$B1998,inv!$T$1:$T$1200,$A1998,inv!$U$1:$U$1200,'DIAS DE INVENTARIO TAT'!I$1)</f>
        <v>0</v>
      </c>
      <c r="J1998">
        <f>+SUMIFS(inv!$D$1:$D$1200,inv!$A$1:$A$1200,$B1998,inv!$T$1:$T$1200,$A1998,inv!$U$1:$U$1200,'DIAS DE INVENTARIO TAT'!J$1)</f>
        <v>0</v>
      </c>
      <c r="K1998">
        <f>+SUMIFS(inv!$D$1:$D$1200,inv!$A$1:$A$1200,$B1998,inv!$T$1:$T$1200,$A1998,inv!$U$1:$U$1200,'DIAS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+SUMIFS(inv!$D$1:$D$1200,inv!$A$1:$A$1200,$B1999,inv!$T$1:$T$1200,$A1999,inv!$U$1:$U$1200,'DIAS DE INVENTARIO TAT'!E$1)</f>
        <v>0</v>
      </c>
      <c r="F1999">
        <f>+SUMIFS(inv!$D$1:$D$1200,inv!$A$1:$A$1200,$B1999,inv!$T$1:$T$1200,$A1999,inv!$U$1:$U$1200,'DIAS DE INVENTARIO TAT'!F$1)</f>
        <v>0</v>
      </c>
      <c r="G1999">
        <f>+SUMIFS(inv!$D$1:$D$1200,inv!$A$1:$A$1200,$B1999,inv!$T$1:$T$1200,$A1999,inv!$U$1:$U$1200,'DIAS DE INVENTARIO TAT'!G$1)</f>
        <v>0</v>
      </c>
      <c r="H1999">
        <f>+SUMIFS(inv!$D$1:$D$1200,inv!$A$1:$A$1200,$B1999,inv!$T$1:$T$1200,$A1999,inv!$U$1:$U$1200,'DIAS DE INVENTARIO TAT'!H$1)</f>
        <v>0</v>
      </c>
      <c r="I1999">
        <f>+SUMIFS(inv!$D$1:$D$1200,inv!$A$1:$A$1200,$B1999,inv!$T$1:$T$1200,$A1999,inv!$U$1:$U$1200,'DIAS DE INVENTARIO TAT'!I$1)</f>
        <v>0</v>
      </c>
      <c r="J1999">
        <f>+SUMIFS(inv!$D$1:$D$1200,inv!$A$1:$A$1200,$B1999,inv!$T$1:$T$1200,$A1999,inv!$U$1:$U$1200,'DIAS DE INVENTARIO TAT'!J$1)</f>
        <v>0</v>
      </c>
      <c r="K1999">
        <f>+SUMIFS(inv!$D$1:$D$1200,inv!$A$1:$A$1200,$B1999,inv!$T$1:$T$1200,$A1999,inv!$U$1:$U$1200,'DIAS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+SUMIFS(inv!$D$1:$D$1200,inv!$A$1:$A$1200,$B2000,inv!$T$1:$T$1200,$A2000,inv!$U$1:$U$1200,'DIAS DE INVENTARIO TAT'!E$1)</f>
        <v>0</v>
      </c>
      <c r="F2000">
        <f>+SUMIFS(inv!$D$1:$D$1200,inv!$A$1:$A$1200,$B2000,inv!$T$1:$T$1200,$A2000,inv!$U$1:$U$1200,'DIAS DE INVENTARIO TAT'!F$1)</f>
        <v>0</v>
      </c>
      <c r="G2000">
        <f>+SUMIFS(inv!$D$1:$D$1200,inv!$A$1:$A$1200,$B2000,inv!$T$1:$T$1200,$A2000,inv!$U$1:$U$1200,'DIAS DE INVENTARIO TAT'!G$1)</f>
        <v>0</v>
      </c>
      <c r="H2000">
        <f>+SUMIFS(inv!$D$1:$D$1200,inv!$A$1:$A$1200,$B2000,inv!$T$1:$T$1200,$A2000,inv!$U$1:$U$1200,'DIAS DE INVENTARIO TAT'!H$1)</f>
        <v>0</v>
      </c>
      <c r="I2000">
        <f>+SUMIFS(inv!$D$1:$D$1200,inv!$A$1:$A$1200,$B2000,inv!$T$1:$T$1200,$A2000,inv!$U$1:$U$1200,'DIAS DE INVENTARIO TAT'!I$1)</f>
        <v>0</v>
      </c>
      <c r="J2000">
        <f>+SUMIFS(inv!$D$1:$D$1200,inv!$A$1:$A$1200,$B2000,inv!$T$1:$T$1200,$A2000,inv!$U$1:$U$1200,'DIAS DE INVENTARIO TAT'!J$1)</f>
        <v>0</v>
      </c>
      <c r="K2000">
        <f>+SUMIFS(inv!$D$1:$D$1200,inv!$A$1:$A$1200,$B2000,inv!$T$1:$T$1200,$A2000,inv!$U$1:$U$1200,'DIAS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+SUMIFS(inv!$D$1:$D$1200,inv!$A$1:$A$1200,$B2001,inv!$T$1:$T$1200,$A2001,inv!$U$1:$U$1200,'DIAS DE INVENTARIO TAT'!E$1)</f>
        <v>0</v>
      </c>
      <c r="F2001">
        <f>+SUMIFS(inv!$D$1:$D$1200,inv!$A$1:$A$1200,$B2001,inv!$T$1:$T$1200,$A2001,inv!$U$1:$U$1200,'DIAS DE INVENTARIO TAT'!F$1)</f>
        <v>0</v>
      </c>
      <c r="G2001">
        <f>+SUMIFS(inv!$D$1:$D$1200,inv!$A$1:$A$1200,$B2001,inv!$T$1:$T$1200,$A2001,inv!$U$1:$U$1200,'DIAS DE INVENTARIO TAT'!G$1)</f>
        <v>0</v>
      </c>
      <c r="H2001">
        <f>+SUMIFS(inv!$D$1:$D$1200,inv!$A$1:$A$1200,$B2001,inv!$T$1:$T$1200,$A2001,inv!$U$1:$U$1200,'DIAS DE INVENTARIO TAT'!H$1)</f>
        <v>0</v>
      </c>
      <c r="I2001">
        <f>+SUMIFS(inv!$D$1:$D$1200,inv!$A$1:$A$1200,$B2001,inv!$T$1:$T$1200,$A2001,inv!$U$1:$U$1200,'DIAS DE INVENTARIO TAT'!I$1)</f>
        <v>0</v>
      </c>
      <c r="J2001">
        <f>+SUMIFS(inv!$D$1:$D$1200,inv!$A$1:$A$1200,$B2001,inv!$T$1:$T$1200,$A2001,inv!$U$1:$U$1200,'DIAS DE INVENTARIO TAT'!J$1)</f>
        <v>0</v>
      </c>
      <c r="K2001">
        <f>+SUMIFS(inv!$D$1:$D$1200,inv!$A$1:$A$1200,$B2001,inv!$T$1:$T$1200,$A2001,inv!$U$1:$U$1200,'DIAS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+SUMIFS(inv!$D$1:$D$1200,inv!$A$1:$A$1200,$B2002,inv!$T$1:$T$1200,$A2002,inv!$U$1:$U$1200,'DIAS DE INVENTARIO TAT'!E$1)</f>
        <v>0</v>
      </c>
      <c r="F2002">
        <f>+SUMIFS(inv!$D$1:$D$1200,inv!$A$1:$A$1200,$B2002,inv!$T$1:$T$1200,$A2002,inv!$U$1:$U$1200,'DIAS DE INVENTARIO TAT'!F$1)</f>
        <v>0</v>
      </c>
      <c r="G2002">
        <f>+SUMIFS(inv!$D$1:$D$1200,inv!$A$1:$A$1200,$B2002,inv!$T$1:$T$1200,$A2002,inv!$U$1:$U$1200,'DIAS DE INVENTARIO TAT'!G$1)</f>
        <v>0</v>
      </c>
      <c r="H2002">
        <f>+SUMIFS(inv!$D$1:$D$1200,inv!$A$1:$A$1200,$B2002,inv!$T$1:$T$1200,$A2002,inv!$U$1:$U$1200,'DIAS DE INVENTARIO TAT'!H$1)</f>
        <v>0</v>
      </c>
      <c r="I2002">
        <f>+SUMIFS(inv!$D$1:$D$1200,inv!$A$1:$A$1200,$B2002,inv!$T$1:$T$1200,$A2002,inv!$U$1:$U$1200,'DIAS DE INVENTARIO TAT'!I$1)</f>
        <v>0</v>
      </c>
      <c r="J2002">
        <f>+SUMIFS(inv!$D$1:$D$1200,inv!$A$1:$A$1200,$B2002,inv!$T$1:$T$1200,$A2002,inv!$U$1:$U$1200,'DIAS DE INVENTARIO TAT'!J$1)</f>
        <v>0</v>
      </c>
      <c r="K2002">
        <f>+SUMIFS(inv!$D$1:$D$1200,inv!$A$1:$A$1200,$B2002,inv!$T$1:$T$1200,$A2002,inv!$U$1:$U$1200,'DIAS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+SUMIFS(inv!$D$1:$D$1200,inv!$A$1:$A$1200,$B2003,inv!$T$1:$T$1200,$A2003,inv!$U$1:$U$1200,'DIAS DE INVENTARIO TAT'!E$1)</f>
        <v>0</v>
      </c>
      <c r="F2003">
        <f>+SUMIFS(inv!$D$1:$D$1200,inv!$A$1:$A$1200,$B2003,inv!$T$1:$T$1200,$A2003,inv!$U$1:$U$1200,'DIAS DE INVENTARIO TAT'!F$1)</f>
        <v>0</v>
      </c>
      <c r="G2003">
        <f>+SUMIFS(inv!$D$1:$D$1200,inv!$A$1:$A$1200,$B2003,inv!$T$1:$T$1200,$A2003,inv!$U$1:$U$1200,'DIAS DE INVENTARIO TAT'!G$1)</f>
        <v>0</v>
      </c>
      <c r="H2003">
        <f>+SUMIFS(inv!$D$1:$D$1200,inv!$A$1:$A$1200,$B2003,inv!$T$1:$T$1200,$A2003,inv!$U$1:$U$1200,'DIAS DE INVENTARIO TAT'!H$1)</f>
        <v>0</v>
      </c>
      <c r="I2003">
        <f>+SUMIFS(inv!$D$1:$D$1200,inv!$A$1:$A$1200,$B2003,inv!$T$1:$T$1200,$A2003,inv!$U$1:$U$1200,'DIAS DE INVENTARIO TAT'!I$1)</f>
        <v>0</v>
      </c>
      <c r="J2003">
        <f>+SUMIFS(inv!$D$1:$D$1200,inv!$A$1:$A$1200,$B2003,inv!$T$1:$T$1200,$A2003,inv!$U$1:$U$1200,'DIAS DE INVENTARIO TAT'!J$1)</f>
        <v>0</v>
      </c>
      <c r="K2003">
        <f>+SUMIFS(inv!$D$1:$D$1200,inv!$A$1:$A$1200,$B2003,inv!$T$1:$T$1200,$A2003,inv!$U$1:$U$1200,'DIAS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+SUMIFS(inv!$D$1:$D$1200,inv!$A$1:$A$1200,$B2004,inv!$T$1:$T$1200,$A2004,inv!$U$1:$U$1200,'DIAS DE INVENTARIO TAT'!E$1)</f>
        <v>0</v>
      </c>
      <c r="F2004">
        <f>+SUMIFS(inv!$D$1:$D$1200,inv!$A$1:$A$1200,$B2004,inv!$T$1:$T$1200,$A2004,inv!$U$1:$U$1200,'DIAS DE INVENTARIO TAT'!F$1)</f>
        <v>0</v>
      </c>
      <c r="G2004">
        <f>+SUMIFS(inv!$D$1:$D$1200,inv!$A$1:$A$1200,$B2004,inv!$T$1:$T$1200,$A2004,inv!$U$1:$U$1200,'DIAS DE INVENTARIO TAT'!G$1)</f>
        <v>0</v>
      </c>
      <c r="H2004">
        <f>+SUMIFS(inv!$D$1:$D$1200,inv!$A$1:$A$1200,$B2004,inv!$T$1:$T$1200,$A2004,inv!$U$1:$U$1200,'DIAS DE INVENTARIO TAT'!H$1)</f>
        <v>0</v>
      </c>
      <c r="I2004">
        <f>+SUMIFS(inv!$D$1:$D$1200,inv!$A$1:$A$1200,$B2004,inv!$T$1:$T$1200,$A2004,inv!$U$1:$U$1200,'DIAS DE INVENTARIO TAT'!I$1)</f>
        <v>0</v>
      </c>
      <c r="J2004">
        <f>+SUMIFS(inv!$D$1:$D$1200,inv!$A$1:$A$1200,$B2004,inv!$T$1:$T$1200,$A2004,inv!$U$1:$U$1200,'DIAS DE INVENTARIO TAT'!J$1)</f>
        <v>0</v>
      </c>
      <c r="K2004">
        <f>+SUMIFS(inv!$D$1:$D$1200,inv!$A$1:$A$1200,$B2004,inv!$T$1:$T$1200,$A2004,inv!$U$1:$U$1200,'DIAS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+SUMIFS(inv!$D$1:$D$1200,inv!$A$1:$A$1200,$B2005,inv!$T$1:$T$1200,$A2005,inv!$U$1:$U$1200,'DIAS DE INVENTARIO TAT'!E$1)</f>
        <v>0</v>
      </c>
      <c r="F2005">
        <f>+SUMIFS(inv!$D$1:$D$1200,inv!$A$1:$A$1200,$B2005,inv!$T$1:$T$1200,$A2005,inv!$U$1:$U$1200,'DIAS DE INVENTARIO TAT'!F$1)</f>
        <v>0</v>
      </c>
      <c r="G2005">
        <f>+SUMIFS(inv!$D$1:$D$1200,inv!$A$1:$A$1200,$B2005,inv!$T$1:$T$1200,$A2005,inv!$U$1:$U$1200,'DIAS DE INVENTARIO TAT'!G$1)</f>
        <v>0</v>
      </c>
      <c r="H2005">
        <f>+SUMIFS(inv!$D$1:$D$1200,inv!$A$1:$A$1200,$B2005,inv!$T$1:$T$1200,$A2005,inv!$U$1:$U$1200,'DIAS DE INVENTARIO TAT'!H$1)</f>
        <v>0</v>
      </c>
      <c r="I2005">
        <f>+SUMIFS(inv!$D$1:$D$1200,inv!$A$1:$A$1200,$B2005,inv!$T$1:$T$1200,$A2005,inv!$U$1:$U$1200,'DIAS DE INVENTARIO TAT'!I$1)</f>
        <v>0</v>
      </c>
      <c r="J2005">
        <f>+SUMIFS(inv!$D$1:$D$1200,inv!$A$1:$A$1200,$B2005,inv!$T$1:$T$1200,$A2005,inv!$U$1:$U$1200,'DIAS DE INVENTARIO TAT'!J$1)</f>
        <v>0</v>
      </c>
      <c r="K2005">
        <f>+SUMIFS(inv!$D$1:$D$1200,inv!$A$1:$A$1200,$B2005,inv!$T$1:$T$1200,$A2005,inv!$U$1:$U$1200,'DIAS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+SUMIFS(inv!$D$1:$D$1200,inv!$A$1:$A$1200,$B2006,inv!$T$1:$T$1200,$A2006,inv!$U$1:$U$1200,'DIAS DE INVENTARIO TAT'!E$1)</f>
        <v>0</v>
      </c>
      <c r="F2006">
        <f>+SUMIFS(inv!$D$1:$D$1200,inv!$A$1:$A$1200,$B2006,inv!$T$1:$T$1200,$A2006,inv!$U$1:$U$1200,'DIAS DE INVENTARIO TAT'!F$1)</f>
        <v>0</v>
      </c>
      <c r="G2006">
        <f>+SUMIFS(inv!$D$1:$D$1200,inv!$A$1:$A$1200,$B2006,inv!$T$1:$T$1200,$A2006,inv!$U$1:$U$1200,'DIAS DE INVENTARIO TAT'!G$1)</f>
        <v>0</v>
      </c>
      <c r="H2006">
        <f>+SUMIFS(inv!$D$1:$D$1200,inv!$A$1:$A$1200,$B2006,inv!$T$1:$T$1200,$A2006,inv!$U$1:$U$1200,'DIAS DE INVENTARIO TAT'!H$1)</f>
        <v>0</v>
      </c>
      <c r="I2006">
        <f>+SUMIFS(inv!$D$1:$D$1200,inv!$A$1:$A$1200,$B2006,inv!$T$1:$T$1200,$A2006,inv!$U$1:$U$1200,'DIAS DE INVENTARIO TAT'!I$1)</f>
        <v>0</v>
      </c>
      <c r="J2006">
        <f>+SUMIFS(inv!$D$1:$D$1200,inv!$A$1:$A$1200,$B2006,inv!$T$1:$T$1200,$A2006,inv!$U$1:$U$1200,'DIAS DE INVENTARIO TAT'!J$1)</f>
        <v>0</v>
      </c>
      <c r="K2006">
        <f>+SUMIFS(inv!$D$1:$D$1200,inv!$A$1:$A$1200,$B2006,inv!$T$1:$T$1200,$A2006,inv!$U$1:$U$1200,'DIAS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+SUMIFS(inv!$D$1:$D$1200,inv!$A$1:$A$1200,$B2007,inv!$T$1:$T$1200,$A2007,inv!$U$1:$U$1200,'DIAS DE INVENTARIO TAT'!E$1)</f>
        <v>0</v>
      </c>
      <c r="F2007">
        <f>+SUMIFS(inv!$D$1:$D$1200,inv!$A$1:$A$1200,$B2007,inv!$T$1:$T$1200,$A2007,inv!$U$1:$U$1200,'DIAS DE INVENTARIO TAT'!F$1)</f>
        <v>0</v>
      </c>
      <c r="G2007">
        <f>+SUMIFS(inv!$D$1:$D$1200,inv!$A$1:$A$1200,$B2007,inv!$T$1:$T$1200,$A2007,inv!$U$1:$U$1200,'DIAS DE INVENTARIO TAT'!G$1)</f>
        <v>0</v>
      </c>
      <c r="H2007">
        <f>+SUMIFS(inv!$D$1:$D$1200,inv!$A$1:$A$1200,$B2007,inv!$T$1:$T$1200,$A2007,inv!$U$1:$U$1200,'DIAS DE INVENTARIO TAT'!H$1)</f>
        <v>0</v>
      </c>
      <c r="I2007">
        <f>+SUMIFS(inv!$D$1:$D$1200,inv!$A$1:$A$1200,$B2007,inv!$T$1:$T$1200,$A2007,inv!$U$1:$U$1200,'DIAS DE INVENTARIO TAT'!I$1)</f>
        <v>0</v>
      </c>
      <c r="J2007">
        <f>+SUMIFS(inv!$D$1:$D$1200,inv!$A$1:$A$1200,$B2007,inv!$T$1:$T$1200,$A2007,inv!$U$1:$U$1200,'DIAS DE INVENTARIO TAT'!J$1)</f>
        <v>0</v>
      </c>
      <c r="K2007">
        <f>+SUMIFS(inv!$D$1:$D$1200,inv!$A$1:$A$1200,$B2007,inv!$T$1:$T$1200,$A2007,inv!$U$1:$U$1200,'DIAS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+SUMIFS(inv!$D$1:$D$1200,inv!$A$1:$A$1200,$B2008,inv!$T$1:$T$1200,$A2008,inv!$U$1:$U$1200,'DIAS DE INVENTARIO TAT'!E$1)</f>
        <v>0</v>
      </c>
      <c r="F2008">
        <f>+SUMIFS(inv!$D$1:$D$1200,inv!$A$1:$A$1200,$B2008,inv!$T$1:$T$1200,$A2008,inv!$U$1:$U$1200,'DIAS DE INVENTARIO TAT'!F$1)</f>
        <v>0</v>
      </c>
      <c r="G2008">
        <f>+SUMIFS(inv!$D$1:$D$1200,inv!$A$1:$A$1200,$B2008,inv!$T$1:$T$1200,$A2008,inv!$U$1:$U$1200,'DIAS DE INVENTARIO TAT'!G$1)</f>
        <v>0</v>
      </c>
      <c r="H2008">
        <f>+SUMIFS(inv!$D$1:$D$1200,inv!$A$1:$A$1200,$B2008,inv!$T$1:$T$1200,$A2008,inv!$U$1:$U$1200,'DIAS DE INVENTARIO TAT'!H$1)</f>
        <v>0</v>
      </c>
      <c r="I2008">
        <f>+SUMIFS(inv!$D$1:$D$1200,inv!$A$1:$A$1200,$B2008,inv!$T$1:$T$1200,$A2008,inv!$U$1:$U$1200,'DIAS DE INVENTARIO TAT'!I$1)</f>
        <v>0</v>
      </c>
      <c r="J2008">
        <f>+SUMIFS(inv!$D$1:$D$1200,inv!$A$1:$A$1200,$B2008,inv!$T$1:$T$1200,$A2008,inv!$U$1:$U$1200,'DIAS DE INVENTARIO TAT'!J$1)</f>
        <v>0</v>
      </c>
      <c r="K2008">
        <f>+SUMIFS(inv!$D$1:$D$1200,inv!$A$1:$A$1200,$B2008,inv!$T$1:$T$1200,$A2008,inv!$U$1:$U$1200,'DIAS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+SUMIFS(inv!$D$1:$D$1200,inv!$A$1:$A$1200,$B2009,inv!$T$1:$T$1200,$A2009,inv!$U$1:$U$1200,'DIAS DE INVENTARIO TAT'!E$1)</f>
        <v>0</v>
      </c>
      <c r="F2009">
        <f>+SUMIFS(inv!$D$1:$D$1200,inv!$A$1:$A$1200,$B2009,inv!$T$1:$T$1200,$A2009,inv!$U$1:$U$1200,'DIAS DE INVENTARIO TAT'!F$1)</f>
        <v>0</v>
      </c>
      <c r="G2009">
        <f>+SUMIFS(inv!$D$1:$D$1200,inv!$A$1:$A$1200,$B2009,inv!$T$1:$T$1200,$A2009,inv!$U$1:$U$1200,'DIAS DE INVENTARIO TAT'!G$1)</f>
        <v>0</v>
      </c>
      <c r="H2009">
        <f>+SUMIFS(inv!$D$1:$D$1200,inv!$A$1:$A$1200,$B2009,inv!$T$1:$T$1200,$A2009,inv!$U$1:$U$1200,'DIAS DE INVENTARIO TAT'!H$1)</f>
        <v>0</v>
      </c>
      <c r="I2009">
        <f>+SUMIFS(inv!$D$1:$D$1200,inv!$A$1:$A$1200,$B2009,inv!$T$1:$T$1200,$A2009,inv!$U$1:$U$1200,'DIAS DE INVENTARIO TAT'!I$1)</f>
        <v>0</v>
      </c>
      <c r="J2009">
        <f>+SUMIFS(inv!$D$1:$D$1200,inv!$A$1:$A$1200,$B2009,inv!$T$1:$T$1200,$A2009,inv!$U$1:$U$1200,'DIAS DE INVENTARIO TAT'!J$1)</f>
        <v>0</v>
      </c>
      <c r="K2009">
        <f>+SUMIFS(inv!$D$1:$D$1200,inv!$A$1:$A$1200,$B2009,inv!$T$1:$T$1200,$A2009,inv!$U$1:$U$1200,'DIAS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+SUMIFS(inv!$D$1:$D$1200,inv!$A$1:$A$1200,$B2010,inv!$T$1:$T$1200,$A2010,inv!$U$1:$U$1200,'DIAS DE INVENTARIO TAT'!E$1)</f>
        <v>0</v>
      </c>
      <c r="F2010">
        <f>+SUMIFS(inv!$D$1:$D$1200,inv!$A$1:$A$1200,$B2010,inv!$T$1:$T$1200,$A2010,inv!$U$1:$U$1200,'DIAS DE INVENTARIO TAT'!F$1)</f>
        <v>0</v>
      </c>
      <c r="G2010">
        <f>+SUMIFS(inv!$D$1:$D$1200,inv!$A$1:$A$1200,$B2010,inv!$T$1:$T$1200,$A2010,inv!$U$1:$U$1200,'DIAS DE INVENTARIO TAT'!G$1)</f>
        <v>0</v>
      </c>
      <c r="H2010">
        <f>+SUMIFS(inv!$D$1:$D$1200,inv!$A$1:$A$1200,$B2010,inv!$T$1:$T$1200,$A2010,inv!$U$1:$U$1200,'DIAS DE INVENTARIO TAT'!H$1)</f>
        <v>0</v>
      </c>
      <c r="I2010">
        <f>+SUMIFS(inv!$D$1:$D$1200,inv!$A$1:$A$1200,$B2010,inv!$T$1:$T$1200,$A2010,inv!$U$1:$U$1200,'DIAS DE INVENTARIO TAT'!I$1)</f>
        <v>0</v>
      </c>
      <c r="J2010">
        <f>+SUMIFS(inv!$D$1:$D$1200,inv!$A$1:$A$1200,$B2010,inv!$T$1:$T$1200,$A2010,inv!$U$1:$U$1200,'DIAS DE INVENTARIO TAT'!J$1)</f>
        <v>0</v>
      </c>
      <c r="K2010">
        <f>+SUMIFS(inv!$D$1:$D$1200,inv!$A$1:$A$1200,$B2010,inv!$T$1:$T$1200,$A2010,inv!$U$1:$U$1200,'DIAS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+SUMIFS(inv!$D$1:$D$1200,inv!$A$1:$A$1200,$B2011,inv!$T$1:$T$1200,$A2011,inv!$U$1:$U$1200,'DIAS DE INVENTARIO TAT'!E$1)</f>
        <v>0</v>
      </c>
      <c r="F2011">
        <f>+SUMIFS(inv!$D$1:$D$1200,inv!$A$1:$A$1200,$B2011,inv!$T$1:$T$1200,$A2011,inv!$U$1:$U$1200,'DIAS DE INVENTARIO TAT'!F$1)</f>
        <v>0</v>
      </c>
      <c r="G2011">
        <f>+SUMIFS(inv!$D$1:$D$1200,inv!$A$1:$A$1200,$B2011,inv!$T$1:$T$1200,$A2011,inv!$U$1:$U$1200,'DIAS DE INVENTARIO TAT'!G$1)</f>
        <v>0</v>
      </c>
      <c r="H2011">
        <f>+SUMIFS(inv!$D$1:$D$1200,inv!$A$1:$A$1200,$B2011,inv!$T$1:$T$1200,$A2011,inv!$U$1:$U$1200,'DIAS DE INVENTARIO TAT'!H$1)</f>
        <v>0</v>
      </c>
      <c r="I2011">
        <f>+SUMIFS(inv!$D$1:$D$1200,inv!$A$1:$A$1200,$B2011,inv!$T$1:$T$1200,$A2011,inv!$U$1:$U$1200,'DIAS DE INVENTARIO TAT'!I$1)</f>
        <v>0</v>
      </c>
      <c r="J2011">
        <f>+SUMIFS(inv!$D$1:$D$1200,inv!$A$1:$A$1200,$B2011,inv!$T$1:$T$1200,$A2011,inv!$U$1:$U$1200,'DIAS DE INVENTARIO TAT'!J$1)</f>
        <v>0</v>
      </c>
      <c r="K2011">
        <f>+SUMIFS(inv!$D$1:$D$1200,inv!$A$1:$A$1200,$B2011,inv!$T$1:$T$1200,$A2011,inv!$U$1:$U$1200,'DIAS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+SUMIFS(inv!$D$1:$D$1200,inv!$A$1:$A$1200,$B2012,inv!$T$1:$T$1200,$A2012,inv!$U$1:$U$1200,'DIAS DE INVENTARIO TAT'!E$1)</f>
        <v>0</v>
      </c>
      <c r="F2012">
        <f>+SUMIFS(inv!$D$1:$D$1200,inv!$A$1:$A$1200,$B2012,inv!$T$1:$T$1200,$A2012,inv!$U$1:$U$1200,'DIAS DE INVENTARIO TAT'!F$1)</f>
        <v>0</v>
      </c>
      <c r="G2012">
        <f>+SUMIFS(inv!$D$1:$D$1200,inv!$A$1:$A$1200,$B2012,inv!$T$1:$T$1200,$A2012,inv!$U$1:$U$1200,'DIAS DE INVENTARIO TAT'!G$1)</f>
        <v>0</v>
      </c>
      <c r="H2012">
        <f>+SUMIFS(inv!$D$1:$D$1200,inv!$A$1:$A$1200,$B2012,inv!$T$1:$T$1200,$A2012,inv!$U$1:$U$1200,'DIAS DE INVENTARIO TAT'!H$1)</f>
        <v>0</v>
      </c>
      <c r="I2012">
        <f>+SUMIFS(inv!$D$1:$D$1200,inv!$A$1:$A$1200,$B2012,inv!$T$1:$T$1200,$A2012,inv!$U$1:$U$1200,'DIAS DE INVENTARIO TAT'!I$1)</f>
        <v>0</v>
      </c>
      <c r="J2012">
        <f>+SUMIFS(inv!$D$1:$D$1200,inv!$A$1:$A$1200,$B2012,inv!$T$1:$T$1200,$A2012,inv!$U$1:$U$1200,'DIAS DE INVENTARIO TAT'!J$1)</f>
        <v>0</v>
      </c>
      <c r="K2012">
        <f>+SUMIFS(inv!$D$1:$D$1200,inv!$A$1:$A$1200,$B2012,inv!$T$1:$T$1200,$A2012,inv!$U$1:$U$1200,'DIAS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+SUMIFS(inv!$D$1:$D$1200,inv!$A$1:$A$1200,$B2013,inv!$T$1:$T$1200,$A2013,inv!$U$1:$U$1200,'DIAS DE INVENTARIO TAT'!E$1)</f>
        <v>0</v>
      </c>
      <c r="F2013">
        <f>+SUMIFS(inv!$D$1:$D$1200,inv!$A$1:$A$1200,$B2013,inv!$T$1:$T$1200,$A2013,inv!$U$1:$U$1200,'DIAS DE INVENTARIO TAT'!F$1)</f>
        <v>0</v>
      </c>
      <c r="G2013">
        <f>+SUMIFS(inv!$D$1:$D$1200,inv!$A$1:$A$1200,$B2013,inv!$T$1:$T$1200,$A2013,inv!$U$1:$U$1200,'DIAS DE INVENTARIO TAT'!G$1)</f>
        <v>0</v>
      </c>
      <c r="H2013">
        <f>+SUMIFS(inv!$D$1:$D$1200,inv!$A$1:$A$1200,$B2013,inv!$T$1:$T$1200,$A2013,inv!$U$1:$U$1200,'DIAS DE INVENTARIO TAT'!H$1)</f>
        <v>0</v>
      </c>
      <c r="I2013">
        <f>+SUMIFS(inv!$D$1:$D$1200,inv!$A$1:$A$1200,$B2013,inv!$T$1:$T$1200,$A2013,inv!$U$1:$U$1200,'DIAS DE INVENTARIO TAT'!I$1)</f>
        <v>0</v>
      </c>
      <c r="J2013">
        <f>+SUMIFS(inv!$D$1:$D$1200,inv!$A$1:$A$1200,$B2013,inv!$T$1:$T$1200,$A2013,inv!$U$1:$U$1200,'DIAS DE INVENTARIO TAT'!J$1)</f>
        <v>0</v>
      </c>
      <c r="K2013">
        <f>+SUMIFS(inv!$D$1:$D$1200,inv!$A$1:$A$1200,$B2013,inv!$T$1:$T$1200,$A2013,inv!$U$1:$U$1200,'DIAS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+SUMIFS(inv!$D$1:$D$1200,inv!$A$1:$A$1200,$B2014,inv!$T$1:$T$1200,$A2014,inv!$U$1:$U$1200,'DIAS DE INVENTARIO TAT'!E$1)</f>
        <v>0</v>
      </c>
      <c r="F2014">
        <f>+SUMIFS(inv!$D$1:$D$1200,inv!$A$1:$A$1200,$B2014,inv!$T$1:$T$1200,$A2014,inv!$U$1:$U$1200,'DIAS DE INVENTARIO TAT'!F$1)</f>
        <v>0</v>
      </c>
      <c r="G2014">
        <f>+SUMIFS(inv!$D$1:$D$1200,inv!$A$1:$A$1200,$B2014,inv!$T$1:$T$1200,$A2014,inv!$U$1:$U$1200,'DIAS DE INVENTARIO TAT'!G$1)</f>
        <v>0</v>
      </c>
      <c r="H2014">
        <f>+SUMIFS(inv!$D$1:$D$1200,inv!$A$1:$A$1200,$B2014,inv!$T$1:$T$1200,$A2014,inv!$U$1:$U$1200,'DIAS DE INVENTARIO TAT'!H$1)</f>
        <v>0</v>
      </c>
      <c r="I2014">
        <f>+SUMIFS(inv!$D$1:$D$1200,inv!$A$1:$A$1200,$B2014,inv!$T$1:$T$1200,$A2014,inv!$U$1:$U$1200,'DIAS DE INVENTARIO TAT'!I$1)</f>
        <v>0</v>
      </c>
      <c r="J2014">
        <f>+SUMIFS(inv!$D$1:$D$1200,inv!$A$1:$A$1200,$B2014,inv!$T$1:$T$1200,$A2014,inv!$U$1:$U$1200,'DIAS DE INVENTARIO TAT'!J$1)</f>
        <v>0</v>
      </c>
      <c r="K2014">
        <f>+SUMIFS(inv!$D$1:$D$1200,inv!$A$1:$A$1200,$B2014,inv!$T$1:$T$1200,$A2014,inv!$U$1:$U$1200,'DIAS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+SUMIFS(inv!$D$1:$D$1200,inv!$A$1:$A$1200,$B2015,inv!$T$1:$T$1200,$A2015,inv!$U$1:$U$1200,'DIAS DE INVENTARIO TAT'!E$1)</f>
        <v>0</v>
      </c>
      <c r="F2015">
        <f>+SUMIFS(inv!$D$1:$D$1200,inv!$A$1:$A$1200,$B2015,inv!$T$1:$T$1200,$A2015,inv!$U$1:$U$1200,'DIAS DE INVENTARIO TAT'!F$1)</f>
        <v>0</v>
      </c>
      <c r="G2015">
        <f>+SUMIFS(inv!$D$1:$D$1200,inv!$A$1:$A$1200,$B2015,inv!$T$1:$T$1200,$A2015,inv!$U$1:$U$1200,'DIAS DE INVENTARIO TAT'!G$1)</f>
        <v>0</v>
      </c>
      <c r="H2015">
        <f>+SUMIFS(inv!$D$1:$D$1200,inv!$A$1:$A$1200,$B2015,inv!$T$1:$T$1200,$A2015,inv!$U$1:$U$1200,'DIAS DE INVENTARIO TAT'!H$1)</f>
        <v>0</v>
      </c>
      <c r="I2015">
        <f>+SUMIFS(inv!$D$1:$D$1200,inv!$A$1:$A$1200,$B2015,inv!$T$1:$T$1200,$A2015,inv!$U$1:$U$1200,'DIAS DE INVENTARIO TAT'!I$1)</f>
        <v>0</v>
      </c>
      <c r="J2015">
        <f>+SUMIFS(inv!$D$1:$D$1200,inv!$A$1:$A$1200,$B2015,inv!$T$1:$T$1200,$A2015,inv!$U$1:$U$1200,'DIAS DE INVENTARIO TAT'!J$1)</f>
        <v>0</v>
      </c>
      <c r="K2015">
        <f>+SUMIFS(inv!$D$1:$D$1200,inv!$A$1:$A$1200,$B2015,inv!$T$1:$T$1200,$A2015,inv!$U$1:$U$1200,'DIAS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+SUMIFS(inv!$D$1:$D$1200,inv!$A$1:$A$1200,$B2016,inv!$T$1:$T$1200,$A2016,inv!$U$1:$U$1200,'DIAS DE INVENTARIO TAT'!E$1)</f>
        <v>0</v>
      </c>
      <c r="F2016">
        <f>+SUMIFS(inv!$D$1:$D$1200,inv!$A$1:$A$1200,$B2016,inv!$T$1:$T$1200,$A2016,inv!$U$1:$U$1200,'DIAS DE INVENTARIO TAT'!F$1)</f>
        <v>0</v>
      </c>
      <c r="G2016">
        <f>+SUMIFS(inv!$D$1:$D$1200,inv!$A$1:$A$1200,$B2016,inv!$T$1:$T$1200,$A2016,inv!$U$1:$U$1200,'DIAS DE INVENTARIO TAT'!G$1)</f>
        <v>0</v>
      </c>
      <c r="H2016">
        <f>+SUMIFS(inv!$D$1:$D$1200,inv!$A$1:$A$1200,$B2016,inv!$T$1:$T$1200,$A2016,inv!$U$1:$U$1200,'DIAS DE INVENTARIO TAT'!H$1)</f>
        <v>0</v>
      </c>
      <c r="I2016">
        <f>+SUMIFS(inv!$D$1:$D$1200,inv!$A$1:$A$1200,$B2016,inv!$T$1:$T$1200,$A2016,inv!$U$1:$U$1200,'DIAS DE INVENTARIO TAT'!I$1)</f>
        <v>0</v>
      </c>
      <c r="J2016">
        <f>+SUMIFS(inv!$D$1:$D$1200,inv!$A$1:$A$1200,$B2016,inv!$T$1:$T$1200,$A2016,inv!$U$1:$U$1200,'DIAS DE INVENTARIO TAT'!J$1)</f>
        <v>0</v>
      </c>
      <c r="K2016">
        <f>+SUMIFS(inv!$D$1:$D$1200,inv!$A$1:$A$1200,$B2016,inv!$T$1:$T$1200,$A2016,inv!$U$1:$U$1200,'DIAS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+SUMIFS(inv!$D$1:$D$1200,inv!$A$1:$A$1200,$B2017,inv!$T$1:$T$1200,$A2017,inv!$U$1:$U$1200,'DIAS DE INVENTARIO TAT'!E$1)</f>
        <v>0</v>
      </c>
      <c r="F2017">
        <f>+SUMIFS(inv!$D$1:$D$1200,inv!$A$1:$A$1200,$B2017,inv!$T$1:$T$1200,$A2017,inv!$U$1:$U$1200,'DIAS DE INVENTARIO TAT'!F$1)</f>
        <v>0</v>
      </c>
      <c r="G2017">
        <f>+SUMIFS(inv!$D$1:$D$1200,inv!$A$1:$A$1200,$B2017,inv!$T$1:$T$1200,$A2017,inv!$U$1:$U$1200,'DIAS DE INVENTARIO TAT'!G$1)</f>
        <v>0</v>
      </c>
      <c r="H2017">
        <f>+SUMIFS(inv!$D$1:$D$1200,inv!$A$1:$A$1200,$B2017,inv!$T$1:$T$1200,$A2017,inv!$U$1:$U$1200,'DIAS DE INVENTARIO TAT'!H$1)</f>
        <v>0</v>
      </c>
      <c r="I2017">
        <f>+SUMIFS(inv!$D$1:$D$1200,inv!$A$1:$A$1200,$B2017,inv!$T$1:$T$1200,$A2017,inv!$U$1:$U$1200,'DIAS DE INVENTARIO TAT'!I$1)</f>
        <v>0</v>
      </c>
      <c r="J2017">
        <f>+SUMIFS(inv!$D$1:$D$1200,inv!$A$1:$A$1200,$B2017,inv!$T$1:$T$1200,$A2017,inv!$U$1:$U$1200,'DIAS DE INVENTARIO TAT'!J$1)</f>
        <v>0</v>
      </c>
      <c r="K2017">
        <f>+SUMIFS(inv!$D$1:$D$1200,inv!$A$1:$A$1200,$B2017,inv!$T$1:$T$1200,$A2017,inv!$U$1:$U$1200,'DIAS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10590</v>
      </c>
      <c r="E2018">
        <f>+SUMIFS(inv!$D$1:$D$1200,inv!$A$1:$A$1200,$B2018,inv!$T$1:$T$1200,$A2018,inv!$U$1:$U$1200,'DIAS DE INVENTARIO TAT'!E$1)</f>
        <v>10590</v>
      </c>
      <c r="F2018">
        <f>+SUMIFS(inv!$D$1:$D$1200,inv!$A$1:$A$1200,$B2018,inv!$T$1:$T$1200,$A2018,inv!$U$1:$U$1200,'DIAS DE INVENTARIO TAT'!F$1)</f>
        <v>0</v>
      </c>
      <c r="G2018">
        <f>+SUMIFS(inv!$D$1:$D$1200,inv!$A$1:$A$1200,$B2018,inv!$T$1:$T$1200,$A2018,inv!$U$1:$U$1200,'DIAS DE INVENTARIO TAT'!G$1)</f>
        <v>0</v>
      </c>
      <c r="H2018">
        <f>+SUMIFS(inv!$D$1:$D$1200,inv!$A$1:$A$1200,$B2018,inv!$T$1:$T$1200,$A2018,inv!$U$1:$U$1200,'DIAS DE INVENTARIO TAT'!H$1)</f>
        <v>0</v>
      </c>
      <c r="I2018">
        <f>+SUMIFS(inv!$D$1:$D$1200,inv!$A$1:$A$1200,$B2018,inv!$T$1:$T$1200,$A2018,inv!$U$1:$U$1200,'DIAS DE INVENTARIO TAT'!I$1)</f>
        <v>0</v>
      </c>
      <c r="J2018">
        <f>+SUMIFS(inv!$D$1:$D$1200,inv!$A$1:$A$1200,$B2018,inv!$T$1:$T$1200,$A2018,inv!$U$1:$U$1200,'DIAS DE INVENTARIO TAT'!J$1)</f>
        <v>0</v>
      </c>
      <c r="K2018">
        <f>+SUMIFS(inv!$D$1:$D$1200,inv!$A$1:$A$1200,$B2018,inv!$T$1:$T$1200,$A2018,inv!$U$1:$U$1200,'DIAS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+SUMIFS(inv!$D$1:$D$1200,inv!$A$1:$A$1200,$B2019,inv!$T$1:$T$1200,$A2019,inv!$U$1:$U$1200,'DIAS DE INVENTARIO TAT'!E$1)</f>
        <v>0</v>
      </c>
      <c r="F2019">
        <f>+SUMIFS(inv!$D$1:$D$1200,inv!$A$1:$A$1200,$B2019,inv!$T$1:$T$1200,$A2019,inv!$U$1:$U$1200,'DIAS DE INVENTARIO TAT'!F$1)</f>
        <v>0</v>
      </c>
      <c r="G2019">
        <f>+SUMIFS(inv!$D$1:$D$1200,inv!$A$1:$A$1200,$B2019,inv!$T$1:$T$1200,$A2019,inv!$U$1:$U$1200,'DIAS DE INVENTARIO TAT'!G$1)</f>
        <v>0</v>
      </c>
      <c r="H2019">
        <f>+SUMIFS(inv!$D$1:$D$1200,inv!$A$1:$A$1200,$B2019,inv!$T$1:$T$1200,$A2019,inv!$U$1:$U$1200,'DIAS DE INVENTARIO TAT'!H$1)</f>
        <v>0</v>
      </c>
      <c r="I2019">
        <f>+SUMIFS(inv!$D$1:$D$1200,inv!$A$1:$A$1200,$B2019,inv!$T$1:$T$1200,$A2019,inv!$U$1:$U$1200,'DIAS DE INVENTARIO TAT'!I$1)</f>
        <v>0</v>
      </c>
      <c r="J2019">
        <f>+SUMIFS(inv!$D$1:$D$1200,inv!$A$1:$A$1200,$B2019,inv!$T$1:$T$1200,$A2019,inv!$U$1:$U$1200,'DIAS DE INVENTARIO TAT'!J$1)</f>
        <v>0</v>
      </c>
      <c r="K2019">
        <f>+SUMIFS(inv!$D$1:$D$1200,inv!$A$1:$A$1200,$B2019,inv!$T$1:$T$1200,$A2019,inv!$U$1:$U$1200,'DIAS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1200</v>
      </c>
      <c r="E2020">
        <f>+SUMIFS(inv!$D$1:$D$1200,inv!$A$1:$A$1200,$B2020,inv!$T$1:$T$1200,$A2020,inv!$U$1:$U$1200,'DIAS DE INVENTARIO TAT'!E$1)</f>
        <v>1200</v>
      </c>
      <c r="F2020">
        <f>+SUMIFS(inv!$D$1:$D$1200,inv!$A$1:$A$1200,$B2020,inv!$T$1:$T$1200,$A2020,inv!$U$1:$U$1200,'DIAS DE INVENTARIO TAT'!F$1)</f>
        <v>0</v>
      </c>
      <c r="G2020">
        <f>+SUMIFS(inv!$D$1:$D$1200,inv!$A$1:$A$1200,$B2020,inv!$T$1:$T$1200,$A2020,inv!$U$1:$U$1200,'DIAS DE INVENTARIO TAT'!G$1)</f>
        <v>0</v>
      </c>
      <c r="H2020">
        <f>+SUMIFS(inv!$D$1:$D$1200,inv!$A$1:$A$1200,$B2020,inv!$T$1:$T$1200,$A2020,inv!$U$1:$U$1200,'DIAS DE INVENTARIO TAT'!H$1)</f>
        <v>0</v>
      </c>
      <c r="I2020">
        <f>+SUMIFS(inv!$D$1:$D$1200,inv!$A$1:$A$1200,$B2020,inv!$T$1:$T$1200,$A2020,inv!$U$1:$U$1200,'DIAS DE INVENTARIO TAT'!I$1)</f>
        <v>0</v>
      </c>
      <c r="J2020">
        <f>+SUMIFS(inv!$D$1:$D$1200,inv!$A$1:$A$1200,$B2020,inv!$T$1:$T$1200,$A2020,inv!$U$1:$U$1200,'DIAS DE INVENTARIO TAT'!J$1)</f>
        <v>0</v>
      </c>
      <c r="K2020">
        <f>+SUMIFS(inv!$D$1:$D$1200,inv!$A$1:$A$1200,$B2020,inv!$T$1:$T$1200,$A2020,inv!$U$1:$U$1200,'DIAS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+SUMIFS(inv!$D$1:$D$1200,inv!$A$1:$A$1200,$B2021,inv!$T$1:$T$1200,$A2021,inv!$U$1:$U$1200,'DIAS DE INVENTARIO TAT'!E$1)</f>
        <v>0</v>
      </c>
      <c r="F2021">
        <f>+SUMIFS(inv!$D$1:$D$1200,inv!$A$1:$A$1200,$B2021,inv!$T$1:$T$1200,$A2021,inv!$U$1:$U$1200,'DIAS DE INVENTARIO TAT'!F$1)</f>
        <v>0</v>
      </c>
      <c r="G2021">
        <f>+SUMIFS(inv!$D$1:$D$1200,inv!$A$1:$A$1200,$B2021,inv!$T$1:$T$1200,$A2021,inv!$U$1:$U$1200,'DIAS DE INVENTARIO TAT'!G$1)</f>
        <v>0</v>
      </c>
      <c r="H2021">
        <f>+SUMIFS(inv!$D$1:$D$1200,inv!$A$1:$A$1200,$B2021,inv!$T$1:$T$1200,$A2021,inv!$U$1:$U$1200,'DIAS DE INVENTARIO TAT'!H$1)</f>
        <v>0</v>
      </c>
      <c r="I2021">
        <f>+SUMIFS(inv!$D$1:$D$1200,inv!$A$1:$A$1200,$B2021,inv!$T$1:$T$1200,$A2021,inv!$U$1:$U$1200,'DIAS DE INVENTARIO TAT'!I$1)</f>
        <v>0</v>
      </c>
      <c r="J2021">
        <f>+SUMIFS(inv!$D$1:$D$1200,inv!$A$1:$A$1200,$B2021,inv!$T$1:$T$1200,$A2021,inv!$U$1:$U$1200,'DIAS DE INVENTARIO TAT'!J$1)</f>
        <v>0</v>
      </c>
      <c r="K2021">
        <f>+SUMIFS(inv!$D$1:$D$1200,inv!$A$1:$A$1200,$B2021,inv!$T$1:$T$1200,$A2021,inv!$U$1:$U$1200,'DIAS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+SUMIFS(inv!$D$1:$D$1200,inv!$A$1:$A$1200,$B2022,inv!$T$1:$T$1200,$A2022,inv!$U$1:$U$1200,'DIAS DE INVENTARIO TAT'!E$1)</f>
        <v>0</v>
      </c>
      <c r="F2022">
        <f>+SUMIFS(inv!$D$1:$D$1200,inv!$A$1:$A$1200,$B2022,inv!$T$1:$T$1200,$A2022,inv!$U$1:$U$1200,'DIAS DE INVENTARIO TAT'!F$1)</f>
        <v>0</v>
      </c>
      <c r="G2022">
        <f>+SUMIFS(inv!$D$1:$D$1200,inv!$A$1:$A$1200,$B2022,inv!$T$1:$T$1200,$A2022,inv!$U$1:$U$1200,'DIAS DE INVENTARIO TAT'!G$1)</f>
        <v>0</v>
      </c>
      <c r="H2022">
        <f>+SUMIFS(inv!$D$1:$D$1200,inv!$A$1:$A$1200,$B2022,inv!$T$1:$T$1200,$A2022,inv!$U$1:$U$1200,'DIAS DE INVENTARIO TAT'!H$1)</f>
        <v>0</v>
      </c>
      <c r="I2022">
        <f>+SUMIFS(inv!$D$1:$D$1200,inv!$A$1:$A$1200,$B2022,inv!$T$1:$T$1200,$A2022,inv!$U$1:$U$1200,'DIAS DE INVENTARIO TAT'!I$1)</f>
        <v>0</v>
      </c>
      <c r="J2022">
        <f>+SUMIFS(inv!$D$1:$D$1200,inv!$A$1:$A$1200,$B2022,inv!$T$1:$T$1200,$A2022,inv!$U$1:$U$1200,'DIAS DE INVENTARIO TAT'!J$1)</f>
        <v>0</v>
      </c>
      <c r="K2022">
        <f>+SUMIFS(inv!$D$1:$D$1200,inv!$A$1:$A$1200,$B2022,inv!$T$1:$T$1200,$A2022,inv!$U$1:$U$1200,'DIAS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+SUMIFS(inv!$D$1:$D$1200,inv!$A$1:$A$1200,$B2023,inv!$T$1:$T$1200,$A2023,inv!$U$1:$U$1200,'DIAS DE INVENTARIO TAT'!E$1)</f>
        <v>0</v>
      </c>
      <c r="F2023">
        <f>+SUMIFS(inv!$D$1:$D$1200,inv!$A$1:$A$1200,$B2023,inv!$T$1:$T$1200,$A2023,inv!$U$1:$U$1200,'DIAS DE INVENTARIO TAT'!F$1)</f>
        <v>0</v>
      </c>
      <c r="G2023">
        <f>+SUMIFS(inv!$D$1:$D$1200,inv!$A$1:$A$1200,$B2023,inv!$T$1:$T$1200,$A2023,inv!$U$1:$U$1200,'DIAS DE INVENTARIO TAT'!G$1)</f>
        <v>0</v>
      </c>
      <c r="H2023">
        <f>+SUMIFS(inv!$D$1:$D$1200,inv!$A$1:$A$1200,$B2023,inv!$T$1:$T$1200,$A2023,inv!$U$1:$U$1200,'DIAS DE INVENTARIO TAT'!H$1)</f>
        <v>0</v>
      </c>
      <c r="I2023">
        <f>+SUMIFS(inv!$D$1:$D$1200,inv!$A$1:$A$1200,$B2023,inv!$T$1:$T$1200,$A2023,inv!$U$1:$U$1200,'DIAS DE INVENTARIO TAT'!I$1)</f>
        <v>0</v>
      </c>
      <c r="J2023">
        <f>+SUMIFS(inv!$D$1:$D$1200,inv!$A$1:$A$1200,$B2023,inv!$T$1:$T$1200,$A2023,inv!$U$1:$U$1200,'DIAS DE INVENTARIO TAT'!J$1)</f>
        <v>0</v>
      </c>
      <c r="K2023">
        <f>+SUMIFS(inv!$D$1:$D$1200,inv!$A$1:$A$1200,$B2023,inv!$T$1:$T$1200,$A2023,inv!$U$1:$U$1200,'DIAS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+SUMIFS(inv!$D$1:$D$1200,inv!$A$1:$A$1200,$B2024,inv!$T$1:$T$1200,$A2024,inv!$U$1:$U$1200,'DIAS DE INVENTARIO TAT'!E$1)</f>
        <v>0</v>
      </c>
      <c r="F2024">
        <f>+SUMIFS(inv!$D$1:$D$1200,inv!$A$1:$A$1200,$B2024,inv!$T$1:$T$1200,$A2024,inv!$U$1:$U$1200,'DIAS DE INVENTARIO TAT'!F$1)</f>
        <v>0</v>
      </c>
      <c r="G2024">
        <f>+SUMIFS(inv!$D$1:$D$1200,inv!$A$1:$A$1200,$B2024,inv!$T$1:$T$1200,$A2024,inv!$U$1:$U$1200,'DIAS DE INVENTARIO TAT'!G$1)</f>
        <v>0</v>
      </c>
      <c r="H2024">
        <f>+SUMIFS(inv!$D$1:$D$1200,inv!$A$1:$A$1200,$B2024,inv!$T$1:$T$1200,$A2024,inv!$U$1:$U$1200,'DIAS DE INVENTARIO TAT'!H$1)</f>
        <v>0</v>
      </c>
      <c r="I2024">
        <f>+SUMIFS(inv!$D$1:$D$1200,inv!$A$1:$A$1200,$B2024,inv!$T$1:$T$1200,$A2024,inv!$U$1:$U$1200,'DIAS DE INVENTARIO TAT'!I$1)</f>
        <v>0</v>
      </c>
      <c r="J2024">
        <f>+SUMIFS(inv!$D$1:$D$1200,inv!$A$1:$A$1200,$B2024,inv!$T$1:$T$1200,$A2024,inv!$U$1:$U$1200,'DIAS DE INVENTARIO TAT'!J$1)</f>
        <v>0</v>
      </c>
      <c r="K2024">
        <f>+SUMIFS(inv!$D$1:$D$1200,inv!$A$1:$A$1200,$B2024,inv!$T$1:$T$1200,$A2024,inv!$U$1:$U$1200,'DIAS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+SUMIFS(inv!$D$1:$D$1200,inv!$A$1:$A$1200,$B2025,inv!$T$1:$T$1200,$A2025,inv!$U$1:$U$1200,'DIAS DE INVENTARIO TAT'!E$1)</f>
        <v>0</v>
      </c>
      <c r="F2025">
        <f>+SUMIFS(inv!$D$1:$D$1200,inv!$A$1:$A$1200,$B2025,inv!$T$1:$T$1200,$A2025,inv!$U$1:$U$1200,'DIAS DE INVENTARIO TAT'!F$1)</f>
        <v>0</v>
      </c>
      <c r="G2025">
        <f>+SUMIFS(inv!$D$1:$D$1200,inv!$A$1:$A$1200,$B2025,inv!$T$1:$T$1200,$A2025,inv!$U$1:$U$1200,'DIAS DE INVENTARIO TAT'!G$1)</f>
        <v>0</v>
      </c>
      <c r="H2025">
        <f>+SUMIFS(inv!$D$1:$D$1200,inv!$A$1:$A$1200,$B2025,inv!$T$1:$T$1200,$A2025,inv!$U$1:$U$1200,'DIAS DE INVENTARIO TAT'!H$1)</f>
        <v>0</v>
      </c>
      <c r="I2025">
        <f>+SUMIFS(inv!$D$1:$D$1200,inv!$A$1:$A$1200,$B2025,inv!$T$1:$T$1200,$A2025,inv!$U$1:$U$1200,'DIAS DE INVENTARIO TAT'!I$1)</f>
        <v>0</v>
      </c>
      <c r="J2025">
        <f>+SUMIFS(inv!$D$1:$D$1200,inv!$A$1:$A$1200,$B2025,inv!$T$1:$T$1200,$A2025,inv!$U$1:$U$1200,'DIAS DE INVENTARIO TAT'!J$1)</f>
        <v>0</v>
      </c>
      <c r="K2025">
        <f>+SUMIFS(inv!$D$1:$D$1200,inv!$A$1:$A$1200,$B2025,inv!$T$1:$T$1200,$A2025,inv!$U$1:$U$1200,'DIAS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+SUMIFS(inv!$D$1:$D$1200,inv!$A$1:$A$1200,$B2026,inv!$T$1:$T$1200,$A2026,inv!$U$1:$U$1200,'DIAS DE INVENTARIO TAT'!E$1)</f>
        <v>0</v>
      </c>
      <c r="F2026">
        <f>+SUMIFS(inv!$D$1:$D$1200,inv!$A$1:$A$1200,$B2026,inv!$T$1:$T$1200,$A2026,inv!$U$1:$U$1200,'DIAS DE INVENTARIO TAT'!F$1)</f>
        <v>0</v>
      </c>
      <c r="G2026">
        <f>+SUMIFS(inv!$D$1:$D$1200,inv!$A$1:$A$1200,$B2026,inv!$T$1:$T$1200,$A2026,inv!$U$1:$U$1200,'DIAS DE INVENTARIO TAT'!G$1)</f>
        <v>0</v>
      </c>
      <c r="H2026">
        <f>+SUMIFS(inv!$D$1:$D$1200,inv!$A$1:$A$1200,$B2026,inv!$T$1:$T$1200,$A2026,inv!$U$1:$U$1200,'DIAS DE INVENTARIO TAT'!H$1)</f>
        <v>0</v>
      </c>
      <c r="I2026">
        <f>+SUMIFS(inv!$D$1:$D$1200,inv!$A$1:$A$1200,$B2026,inv!$T$1:$T$1200,$A2026,inv!$U$1:$U$1200,'DIAS DE INVENTARIO TAT'!I$1)</f>
        <v>0</v>
      </c>
      <c r="J2026">
        <f>+SUMIFS(inv!$D$1:$D$1200,inv!$A$1:$A$1200,$B2026,inv!$T$1:$T$1200,$A2026,inv!$U$1:$U$1200,'DIAS DE INVENTARIO TAT'!J$1)</f>
        <v>0</v>
      </c>
      <c r="K2026">
        <f>+SUMIFS(inv!$D$1:$D$1200,inv!$A$1:$A$1200,$B2026,inv!$T$1:$T$1200,$A2026,inv!$U$1:$U$1200,'DIAS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+SUMIFS(inv!$D$1:$D$1200,inv!$A$1:$A$1200,$B2027,inv!$T$1:$T$1200,$A2027,inv!$U$1:$U$1200,'DIAS DE INVENTARIO TAT'!E$1)</f>
        <v>0</v>
      </c>
      <c r="F2027">
        <f>+SUMIFS(inv!$D$1:$D$1200,inv!$A$1:$A$1200,$B2027,inv!$T$1:$T$1200,$A2027,inv!$U$1:$U$1200,'DIAS DE INVENTARIO TAT'!F$1)</f>
        <v>0</v>
      </c>
      <c r="G2027">
        <f>+SUMIFS(inv!$D$1:$D$1200,inv!$A$1:$A$1200,$B2027,inv!$T$1:$T$1200,$A2027,inv!$U$1:$U$1200,'DIAS DE INVENTARIO TAT'!G$1)</f>
        <v>0</v>
      </c>
      <c r="H2027">
        <f>+SUMIFS(inv!$D$1:$D$1200,inv!$A$1:$A$1200,$B2027,inv!$T$1:$T$1200,$A2027,inv!$U$1:$U$1200,'DIAS DE INVENTARIO TAT'!H$1)</f>
        <v>0</v>
      </c>
      <c r="I2027">
        <f>+SUMIFS(inv!$D$1:$D$1200,inv!$A$1:$A$1200,$B2027,inv!$T$1:$T$1200,$A2027,inv!$U$1:$U$1200,'DIAS DE INVENTARIO TAT'!I$1)</f>
        <v>0</v>
      </c>
      <c r="J2027">
        <f>+SUMIFS(inv!$D$1:$D$1200,inv!$A$1:$A$1200,$B2027,inv!$T$1:$T$1200,$A2027,inv!$U$1:$U$1200,'DIAS DE INVENTARIO TAT'!J$1)</f>
        <v>0</v>
      </c>
      <c r="K2027">
        <f>+SUMIFS(inv!$D$1:$D$1200,inv!$A$1:$A$1200,$B2027,inv!$T$1:$T$1200,$A2027,inv!$U$1:$U$1200,'DIAS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+SUMIFS(inv!$D$1:$D$1200,inv!$A$1:$A$1200,$B2028,inv!$T$1:$T$1200,$A2028,inv!$U$1:$U$1200,'DIAS DE INVENTARIO TAT'!E$1)</f>
        <v>0</v>
      </c>
      <c r="F2028">
        <f>+SUMIFS(inv!$D$1:$D$1200,inv!$A$1:$A$1200,$B2028,inv!$T$1:$T$1200,$A2028,inv!$U$1:$U$1200,'DIAS DE INVENTARIO TAT'!F$1)</f>
        <v>0</v>
      </c>
      <c r="G2028">
        <f>+SUMIFS(inv!$D$1:$D$1200,inv!$A$1:$A$1200,$B2028,inv!$T$1:$T$1200,$A2028,inv!$U$1:$U$1200,'DIAS DE INVENTARIO TAT'!G$1)</f>
        <v>0</v>
      </c>
      <c r="H2028">
        <f>+SUMIFS(inv!$D$1:$D$1200,inv!$A$1:$A$1200,$B2028,inv!$T$1:$T$1200,$A2028,inv!$U$1:$U$1200,'DIAS DE INVENTARIO TAT'!H$1)</f>
        <v>0</v>
      </c>
      <c r="I2028">
        <f>+SUMIFS(inv!$D$1:$D$1200,inv!$A$1:$A$1200,$B2028,inv!$T$1:$T$1200,$A2028,inv!$U$1:$U$1200,'DIAS DE INVENTARIO TAT'!I$1)</f>
        <v>0</v>
      </c>
      <c r="J2028">
        <f>+SUMIFS(inv!$D$1:$D$1200,inv!$A$1:$A$1200,$B2028,inv!$T$1:$T$1200,$A2028,inv!$U$1:$U$1200,'DIAS DE INVENTARIO TAT'!J$1)</f>
        <v>0</v>
      </c>
      <c r="K2028">
        <f>+SUMIFS(inv!$D$1:$D$1200,inv!$A$1:$A$1200,$B2028,inv!$T$1:$T$1200,$A2028,inv!$U$1:$U$1200,'DIAS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+SUMIFS(inv!$D$1:$D$1200,inv!$A$1:$A$1200,$B2029,inv!$T$1:$T$1200,$A2029,inv!$U$1:$U$1200,'DIAS DE INVENTARIO TAT'!E$1)</f>
        <v>0</v>
      </c>
      <c r="F2029">
        <f>+SUMIFS(inv!$D$1:$D$1200,inv!$A$1:$A$1200,$B2029,inv!$T$1:$T$1200,$A2029,inv!$U$1:$U$1200,'DIAS DE INVENTARIO TAT'!F$1)</f>
        <v>0</v>
      </c>
      <c r="G2029">
        <f>+SUMIFS(inv!$D$1:$D$1200,inv!$A$1:$A$1200,$B2029,inv!$T$1:$T$1200,$A2029,inv!$U$1:$U$1200,'DIAS DE INVENTARIO TAT'!G$1)</f>
        <v>0</v>
      </c>
      <c r="H2029">
        <f>+SUMIFS(inv!$D$1:$D$1200,inv!$A$1:$A$1200,$B2029,inv!$T$1:$T$1200,$A2029,inv!$U$1:$U$1200,'DIAS DE INVENTARIO TAT'!H$1)</f>
        <v>0</v>
      </c>
      <c r="I2029">
        <f>+SUMIFS(inv!$D$1:$D$1200,inv!$A$1:$A$1200,$B2029,inv!$T$1:$T$1200,$A2029,inv!$U$1:$U$1200,'DIAS DE INVENTARIO TAT'!I$1)</f>
        <v>0</v>
      </c>
      <c r="J2029">
        <f>+SUMIFS(inv!$D$1:$D$1200,inv!$A$1:$A$1200,$B2029,inv!$T$1:$T$1200,$A2029,inv!$U$1:$U$1200,'DIAS DE INVENTARIO TAT'!J$1)</f>
        <v>0</v>
      </c>
      <c r="K2029">
        <f>+SUMIFS(inv!$D$1:$D$1200,inv!$A$1:$A$1200,$B2029,inv!$T$1:$T$1200,$A2029,inv!$U$1:$U$1200,'DIAS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+SUMIFS(inv!$D$1:$D$1200,inv!$A$1:$A$1200,$B2030,inv!$T$1:$T$1200,$A2030,inv!$U$1:$U$1200,'DIAS DE INVENTARIO TAT'!E$1)</f>
        <v>0</v>
      </c>
      <c r="F2030">
        <f>+SUMIFS(inv!$D$1:$D$1200,inv!$A$1:$A$1200,$B2030,inv!$T$1:$T$1200,$A2030,inv!$U$1:$U$1200,'DIAS DE INVENTARIO TAT'!F$1)</f>
        <v>0</v>
      </c>
      <c r="G2030">
        <f>+SUMIFS(inv!$D$1:$D$1200,inv!$A$1:$A$1200,$B2030,inv!$T$1:$T$1200,$A2030,inv!$U$1:$U$1200,'DIAS DE INVENTARIO TAT'!G$1)</f>
        <v>0</v>
      </c>
      <c r="H2030">
        <f>+SUMIFS(inv!$D$1:$D$1200,inv!$A$1:$A$1200,$B2030,inv!$T$1:$T$1200,$A2030,inv!$U$1:$U$1200,'DIAS DE INVENTARIO TAT'!H$1)</f>
        <v>0</v>
      </c>
      <c r="I2030">
        <f>+SUMIFS(inv!$D$1:$D$1200,inv!$A$1:$A$1200,$B2030,inv!$T$1:$T$1200,$A2030,inv!$U$1:$U$1200,'DIAS DE INVENTARIO TAT'!I$1)</f>
        <v>0</v>
      </c>
      <c r="J2030">
        <f>+SUMIFS(inv!$D$1:$D$1200,inv!$A$1:$A$1200,$B2030,inv!$T$1:$T$1200,$A2030,inv!$U$1:$U$1200,'DIAS DE INVENTARIO TAT'!J$1)</f>
        <v>0</v>
      </c>
      <c r="K2030">
        <f>+SUMIFS(inv!$D$1:$D$1200,inv!$A$1:$A$1200,$B2030,inv!$T$1:$T$1200,$A2030,inv!$U$1:$U$1200,'DIAS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+SUMIFS(inv!$D$1:$D$1200,inv!$A$1:$A$1200,$B2031,inv!$T$1:$T$1200,$A2031,inv!$U$1:$U$1200,'DIAS DE INVENTARIO TAT'!E$1)</f>
        <v>0</v>
      </c>
      <c r="F2031">
        <f>+SUMIFS(inv!$D$1:$D$1200,inv!$A$1:$A$1200,$B2031,inv!$T$1:$T$1200,$A2031,inv!$U$1:$U$1200,'DIAS DE INVENTARIO TAT'!F$1)</f>
        <v>0</v>
      </c>
      <c r="G2031">
        <f>+SUMIFS(inv!$D$1:$D$1200,inv!$A$1:$A$1200,$B2031,inv!$T$1:$T$1200,$A2031,inv!$U$1:$U$1200,'DIAS DE INVENTARIO TAT'!G$1)</f>
        <v>0</v>
      </c>
      <c r="H2031">
        <f>+SUMIFS(inv!$D$1:$D$1200,inv!$A$1:$A$1200,$B2031,inv!$T$1:$T$1200,$A2031,inv!$U$1:$U$1200,'DIAS DE INVENTARIO TAT'!H$1)</f>
        <v>0</v>
      </c>
      <c r="I2031">
        <f>+SUMIFS(inv!$D$1:$D$1200,inv!$A$1:$A$1200,$B2031,inv!$T$1:$T$1200,$A2031,inv!$U$1:$U$1200,'DIAS DE INVENTARIO TAT'!I$1)</f>
        <v>0</v>
      </c>
      <c r="J2031">
        <f>+SUMIFS(inv!$D$1:$D$1200,inv!$A$1:$A$1200,$B2031,inv!$T$1:$T$1200,$A2031,inv!$U$1:$U$1200,'DIAS DE INVENTARIO TAT'!J$1)</f>
        <v>0</v>
      </c>
      <c r="K2031">
        <f>+SUMIFS(inv!$D$1:$D$1200,inv!$A$1:$A$1200,$B2031,inv!$T$1:$T$1200,$A2031,inv!$U$1:$U$1200,'DIAS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+SUMIFS(inv!$D$1:$D$1200,inv!$A$1:$A$1200,$B2032,inv!$T$1:$T$1200,$A2032,inv!$U$1:$U$1200,'DIAS DE INVENTARIO TAT'!E$1)</f>
        <v>0</v>
      </c>
      <c r="F2032">
        <f>+SUMIFS(inv!$D$1:$D$1200,inv!$A$1:$A$1200,$B2032,inv!$T$1:$T$1200,$A2032,inv!$U$1:$U$1200,'DIAS DE INVENTARIO TAT'!F$1)</f>
        <v>0</v>
      </c>
      <c r="G2032">
        <f>+SUMIFS(inv!$D$1:$D$1200,inv!$A$1:$A$1200,$B2032,inv!$T$1:$T$1200,$A2032,inv!$U$1:$U$1200,'DIAS DE INVENTARIO TAT'!G$1)</f>
        <v>0</v>
      </c>
      <c r="H2032">
        <f>+SUMIFS(inv!$D$1:$D$1200,inv!$A$1:$A$1200,$B2032,inv!$T$1:$T$1200,$A2032,inv!$U$1:$U$1200,'DIAS DE INVENTARIO TAT'!H$1)</f>
        <v>0</v>
      </c>
      <c r="I2032">
        <f>+SUMIFS(inv!$D$1:$D$1200,inv!$A$1:$A$1200,$B2032,inv!$T$1:$T$1200,$A2032,inv!$U$1:$U$1200,'DIAS DE INVENTARIO TAT'!I$1)</f>
        <v>0</v>
      </c>
      <c r="J2032">
        <f>+SUMIFS(inv!$D$1:$D$1200,inv!$A$1:$A$1200,$B2032,inv!$T$1:$T$1200,$A2032,inv!$U$1:$U$1200,'DIAS DE INVENTARIO TAT'!J$1)</f>
        <v>0</v>
      </c>
      <c r="K2032">
        <f>+SUMIFS(inv!$D$1:$D$1200,inv!$A$1:$A$1200,$B2032,inv!$T$1:$T$1200,$A2032,inv!$U$1:$U$1200,'DIAS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+SUMIFS(inv!$D$1:$D$1200,inv!$A$1:$A$1200,$B2033,inv!$T$1:$T$1200,$A2033,inv!$U$1:$U$1200,'DIAS DE INVENTARIO TAT'!E$1)</f>
        <v>0</v>
      </c>
      <c r="F2033">
        <f>+SUMIFS(inv!$D$1:$D$1200,inv!$A$1:$A$1200,$B2033,inv!$T$1:$T$1200,$A2033,inv!$U$1:$U$1200,'DIAS DE INVENTARIO TAT'!F$1)</f>
        <v>0</v>
      </c>
      <c r="G2033">
        <f>+SUMIFS(inv!$D$1:$D$1200,inv!$A$1:$A$1200,$B2033,inv!$T$1:$T$1200,$A2033,inv!$U$1:$U$1200,'DIAS DE INVENTARIO TAT'!G$1)</f>
        <v>0</v>
      </c>
      <c r="H2033">
        <f>+SUMIFS(inv!$D$1:$D$1200,inv!$A$1:$A$1200,$B2033,inv!$T$1:$T$1200,$A2033,inv!$U$1:$U$1200,'DIAS DE INVENTARIO TAT'!H$1)</f>
        <v>0</v>
      </c>
      <c r="I2033">
        <f>+SUMIFS(inv!$D$1:$D$1200,inv!$A$1:$A$1200,$B2033,inv!$T$1:$T$1200,$A2033,inv!$U$1:$U$1200,'DIAS DE INVENTARIO TAT'!I$1)</f>
        <v>0</v>
      </c>
      <c r="J2033">
        <f>+SUMIFS(inv!$D$1:$D$1200,inv!$A$1:$A$1200,$B2033,inv!$T$1:$T$1200,$A2033,inv!$U$1:$U$1200,'DIAS DE INVENTARIO TAT'!J$1)</f>
        <v>0</v>
      </c>
      <c r="K2033">
        <f>+SUMIFS(inv!$D$1:$D$1200,inv!$A$1:$A$1200,$B2033,inv!$T$1:$T$1200,$A2033,inv!$U$1:$U$1200,'DIAS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+SUMIFS(inv!$D$1:$D$1200,inv!$A$1:$A$1200,$B2034,inv!$T$1:$T$1200,$A2034,inv!$U$1:$U$1200,'DIAS DE INVENTARIO TAT'!E$1)</f>
        <v>0</v>
      </c>
      <c r="F2034">
        <f>+SUMIFS(inv!$D$1:$D$1200,inv!$A$1:$A$1200,$B2034,inv!$T$1:$T$1200,$A2034,inv!$U$1:$U$1200,'DIAS DE INVENTARIO TAT'!F$1)</f>
        <v>0</v>
      </c>
      <c r="G2034">
        <f>+SUMIFS(inv!$D$1:$D$1200,inv!$A$1:$A$1200,$B2034,inv!$T$1:$T$1200,$A2034,inv!$U$1:$U$1200,'DIAS DE INVENTARIO TAT'!G$1)</f>
        <v>0</v>
      </c>
      <c r="H2034">
        <f>+SUMIFS(inv!$D$1:$D$1200,inv!$A$1:$A$1200,$B2034,inv!$T$1:$T$1200,$A2034,inv!$U$1:$U$1200,'DIAS DE INVENTARIO TAT'!H$1)</f>
        <v>0</v>
      </c>
      <c r="I2034">
        <f>+SUMIFS(inv!$D$1:$D$1200,inv!$A$1:$A$1200,$B2034,inv!$T$1:$T$1200,$A2034,inv!$U$1:$U$1200,'DIAS DE INVENTARIO TAT'!I$1)</f>
        <v>0</v>
      </c>
      <c r="J2034">
        <f>+SUMIFS(inv!$D$1:$D$1200,inv!$A$1:$A$1200,$B2034,inv!$T$1:$T$1200,$A2034,inv!$U$1:$U$1200,'DIAS DE INVENTARIO TAT'!J$1)</f>
        <v>0</v>
      </c>
      <c r="K2034">
        <f>+SUMIFS(inv!$D$1:$D$1200,inv!$A$1:$A$1200,$B2034,inv!$T$1:$T$1200,$A2034,inv!$U$1:$U$1200,'DIAS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+SUMIFS(inv!$D$1:$D$1200,inv!$A$1:$A$1200,$B2035,inv!$T$1:$T$1200,$A2035,inv!$U$1:$U$1200,'DIAS DE INVENTARIO TAT'!E$1)</f>
        <v>0</v>
      </c>
      <c r="F2035">
        <f>+SUMIFS(inv!$D$1:$D$1200,inv!$A$1:$A$1200,$B2035,inv!$T$1:$T$1200,$A2035,inv!$U$1:$U$1200,'DIAS DE INVENTARIO TAT'!F$1)</f>
        <v>0</v>
      </c>
      <c r="G2035">
        <f>+SUMIFS(inv!$D$1:$D$1200,inv!$A$1:$A$1200,$B2035,inv!$T$1:$T$1200,$A2035,inv!$U$1:$U$1200,'DIAS DE INVENTARIO TAT'!G$1)</f>
        <v>0</v>
      </c>
      <c r="H2035">
        <f>+SUMIFS(inv!$D$1:$D$1200,inv!$A$1:$A$1200,$B2035,inv!$T$1:$T$1200,$A2035,inv!$U$1:$U$1200,'DIAS DE INVENTARIO TAT'!H$1)</f>
        <v>0</v>
      </c>
      <c r="I2035">
        <f>+SUMIFS(inv!$D$1:$D$1200,inv!$A$1:$A$1200,$B2035,inv!$T$1:$T$1200,$A2035,inv!$U$1:$U$1200,'DIAS DE INVENTARIO TAT'!I$1)</f>
        <v>0</v>
      </c>
      <c r="J2035">
        <f>+SUMIFS(inv!$D$1:$D$1200,inv!$A$1:$A$1200,$B2035,inv!$T$1:$T$1200,$A2035,inv!$U$1:$U$1200,'DIAS DE INVENTARIO TAT'!J$1)</f>
        <v>0</v>
      </c>
      <c r="K2035">
        <f>+SUMIFS(inv!$D$1:$D$1200,inv!$A$1:$A$1200,$B2035,inv!$T$1:$T$1200,$A2035,inv!$U$1:$U$1200,'DIAS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+SUMIFS(inv!$D$1:$D$1200,inv!$A$1:$A$1200,$B2036,inv!$T$1:$T$1200,$A2036,inv!$U$1:$U$1200,'DIAS DE INVENTARIO TAT'!E$1)</f>
        <v>0</v>
      </c>
      <c r="F2036">
        <f>+SUMIFS(inv!$D$1:$D$1200,inv!$A$1:$A$1200,$B2036,inv!$T$1:$T$1200,$A2036,inv!$U$1:$U$1200,'DIAS DE INVENTARIO TAT'!F$1)</f>
        <v>0</v>
      </c>
      <c r="G2036">
        <f>+SUMIFS(inv!$D$1:$D$1200,inv!$A$1:$A$1200,$B2036,inv!$T$1:$T$1200,$A2036,inv!$U$1:$U$1200,'DIAS DE INVENTARIO TAT'!G$1)</f>
        <v>0</v>
      </c>
      <c r="H2036">
        <f>+SUMIFS(inv!$D$1:$D$1200,inv!$A$1:$A$1200,$B2036,inv!$T$1:$T$1200,$A2036,inv!$U$1:$U$1200,'DIAS DE INVENTARIO TAT'!H$1)</f>
        <v>0</v>
      </c>
      <c r="I2036">
        <f>+SUMIFS(inv!$D$1:$D$1200,inv!$A$1:$A$1200,$B2036,inv!$T$1:$T$1200,$A2036,inv!$U$1:$U$1200,'DIAS DE INVENTARIO TAT'!I$1)</f>
        <v>0</v>
      </c>
      <c r="J2036">
        <f>+SUMIFS(inv!$D$1:$D$1200,inv!$A$1:$A$1200,$B2036,inv!$T$1:$T$1200,$A2036,inv!$U$1:$U$1200,'DIAS DE INVENTARIO TAT'!J$1)</f>
        <v>0</v>
      </c>
      <c r="K2036">
        <f>+SUMIFS(inv!$D$1:$D$1200,inv!$A$1:$A$1200,$B2036,inv!$T$1:$T$1200,$A2036,inv!$U$1:$U$1200,'DIAS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+SUMIFS(inv!$D$1:$D$1200,inv!$A$1:$A$1200,$B2037,inv!$T$1:$T$1200,$A2037,inv!$U$1:$U$1200,'DIAS DE INVENTARIO TAT'!E$1)</f>
        <v>0</v>
      </c>
      <c r="F2037">
        <f>+SUMIFS(inv!$D$1:$D$1200,inv!$A$1:$A$1200,$B2037,inv!$T$1:$T$1200,$A2037,inv!$U$1:$U$1200,'DIAS DE INVENTARIO TAT'!F$1)</f>
        <v>0</v>
      </c>
      <c r="G2037">
        <f>+SUMIFS(inv!$D$1:$D$1200,inv!$A$1:$A$1200,$B2037,inv!$T$1:$T$1200,$A2037,inv!$U$1:$U$1200,'DIAS DE INVENTARIO TAT'!G$1)</f>
        <v>0</v>
      </c>
      <c r="H2037">
        <f>+SUMIFS(inv!$D$1:$D$1200,inv!$A$1:$A$1200,$B2037,inv!$T$1:$T$1200,$A2037,inv!$U$1:$U$1200,'DIAS DE INVENTARIO TAT'!H$1)</f>
        <v>0</v>
      </c>
      <c r="I2037">
        <f>+SUMIFS(inv!$D$1:$D$1200,inv!$A$1:$A$1200,$B2037,inv!$T$1:$T$1200,$A2037,inv!$U$1:$U$1200,'DIAS DE INVENTARIO TAT'!I$1)</f>
        <v>0</v>
      </c>
      <c r="J2037">
        <f>+SUMIFS(inv!$D$1:$D$1200,inv!$A$1:$A$1200,$B2037,inv!$T$1:$T$1200,$A2037,inv!$U$1:$U$1200,'DIAS DE INVENTARIO TAT'!J$1)</f>
        <v>0</v>
      </c>
      <c r="K2037">
        <f>+SUMIFS(inv!$D$1:$D$1200,inv!$A$1:$A$1200,$B2037,inv!$T$1:$T$1200,$A2037,inv!$U$1:$U$1200,'DIAS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+SUMIFS(inv!$D$1:$D$1200,inv!$A$1:$A$1200,$B2038,inv!$T$1:$T$1200,$A2038,inv!$U$1:$U$1200,'DIAS DE INVENTARIO TAT'!E$1)</f>
        <v>0</v>
      </c>
      <c r="F2038">
        <f>+SUMIFS(inv!$D$1:$D$1200,inv!$A$1:$A$1200,$B2038,inv!$T$1:$T$1200,$A2038,inv!$U$1:$U$1200,'DIAS DE INVENTARIO TAT'!F$1)</f>
        <v>0</v>
      </c>
      <c r="G2038">
        <f>+SUMIFS(inv!$D$1:$D$1200,inv!$A$1:$A$1200,$B2038,inv!$T$1:$T$1200,$A2038,inv!$U$1:$U$1200,'DIAS DE INVENTARIO TAT'!G$1)</f>
        <v>0</v>
      </c>
      <c r="H2038">
        <f>+SUMIFS(inv!$D$1:$D$1200,inv!$A$1:$A$1200,$B2038,inv!$T$1:$T$1200,$A2038,inv!$U$1:$U$1200,'DIAS DE INVENTARIO TAT'!H$1)</f>
        <v>0</v>
      </c>
      <c r="I2038">
        <f>+SUMIFS(inv!$D$1:$D$1200,inv!$A$1:$A$1200,$B2038,inv!$T$1:$T$1200,$A2038,inv!$U$1:$U$1200,'DIAS DE INVENTARIO TAT'!I$1)</f>
        <v>0</v>
      </c>
      <c r="J2038">
        <f>+SUMIFS(inv!$D$1:$D$1200,inv!$A$1:$A$1200,$B2038,inv!$T$1:$T$1200,$A2038,inv!$U$1:$U$1200,'DIAS DE INVENTARIO TAT'!J$1)</f>
        <v>0</v>
      </c>
      <c r="K2038">
        <f>+SUMIFS(inv!$D$1:$D$1200,inv!$A$1:$A$1200,$B2038,inv!$T$1:$T$1200,$A2038,inv!$U$1:$U$1200,'DIAS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+SUMIFS(inv!$D$1:$D$1200,inv!$A$1:$A$1200,$B2039,inv!$T$1:$T$1200,$A2039,inv!$U$1:$U$1200,'DIAS DE INVENTARIO TAT'!E$1)</f>
        <v>0</v>
      </c>
      <c r="F2039">
        <f>+SUMIFS(inv!$D$1:$D$1200,inv!$A$1:$A$1200,$B2039,inv!$T$1:$T$1200,$A2039,inv!$U$1:$U$1200,'DIAS DE INVENTARIO TAT'!F$1)</f>
        <v>0</v>
      </c>
      <c r="G2039">
        <f>+SUMIFS(inv!$D$1:$D$1200,inv!$A$1:$A$1200,$B2039,inv!$T$1:$T$1200,$A2039,inv!$U$1:$U$1200,'DIAS DE INVENTARIO TAT'!G$1)</f>
        <v>0</v>
      </c>
      <c r="H2039">
        <f>+SUMIFS(inv!$D$1:$D$1200,inv!$A$1:$A$1200,$B2039,inv!$T$1:$T$1200,$A2039,inv!$U$1:$U$1200,'DIAS DE INVENTARIO TAT'!H$1)</f>
        <v>0</v>
      </c>
      <c r="I2039">
        <f>+SUMIFS(inv!$D$1:$D$1200,inv!$A$1:$A$1200,$B2039,inv!$T$1:$T$1200,$A2039,inv!$U$1:$U$1200,'DIAS DE INVENTARIO TAT'!I$1)</f>
        <v>0</v>
      </c>
      <c r="J2039">
        <f>+SUMIFS(inv!$D$1:$D$1200,inv!$A$1:$A$1200,$B2039,inv!$T$1:$T$1200,$A2039,inv!$U$1:$U$1200,'DIAS DE INVENTARIO TAT'!J$1)</f>
        <v>0</v>
      </c>
      <c r="K2039">
        <f>+SUMIFS(inv!$D$1:$D$1200,inv!$A$1:$A$1200,$B2039,inv!$T$1:$T$1200,$A2039,inv!$U$1:$U$1200,'DIAS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+SUMIFS(inv!$D$1:$D$1200,inv!$A$1:$A$1200,$B2040,inv!$T$1:$T$1200,$A2040,inv!$U$1:$U$1200,'DIAS DE INVENTARIO TAT'!E$1)</f>
        <v>0</v>
      </c>
      <c r="F2040">
        <f>+SUMIFS(inv!$D$1:$D$1200,inv!$A$1:$A$1200,$B2040,inv!$T$1:$T$1200,$A2040,inv!$U$1:$U$1200,'DIAS DE INVENTARIO TAT'!F$1)</f>
        <v>0</v>
      </c>
      <c r="G2040">
        <f>+SUMIFS(inv!$D$1:$D$1200,inv!$A$1:$A$1200,$B2040,inv!$T$1:$T$1200,$A2040,inv!$U$1:$U$1200,'DIAS DE INVENTARIO TAT'!G$1)</f>
        <v>0</v>
      </c>
      <c r="H2040">
        <f>+SUMIFS(inv!$D$1:$D$1200,inv!$A$1:$A$1200,$B2040,inv!$T$1:$T$1200,$A2040,inv!$U$1:$U$1200,'DIAS DE INVENTARIO TAT'!H$1)</f>
        <v>0</v>
      </c>
      <c r="I2040">
        <f>+SUMIFS(inv!$D$1:$D$1200,inv!$A$1:$A$1200,$B2040,inv!$T$1:$T$1200,$A2040,inv!$U$1:$U$1200,'DIAS DE INVENTARIO TAT'!I$1)</f>
        <v>0</v>
      </c>
      <c r="J2040">
        <f>+SUMIFS(inv!$D$1:$D$1200,inv!$A$1:$A$1200,$B2040,inv!$T$1:$T$1200,$A2040,inv!$U$1:$U$1200,'DIAS DE INVENTARIO TAT'!J$1)</f>
        <v>0</v>
      </c>
      <c r="K2040">
        <f>+SUMIFS(inv!$D$1:$D$1200,inv!$A$1:$A$1200,$B2040,inv!$T$1:$T$1200,$A2040,inv!$U$1:$U$1200,'DIAS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+SUMIFS(inv!$D$1:$D$1200,inv!$A$1:$A$1200,$B2041,inv!$T$1:$T$1200,$A2041,inv!$U$1:$U$1200,'DIAS DE INVENTARIO TAT'!E$1)</f>
        <v>0</v>
      </c>
      <c r="F2041">
        <f>+SUMIFS(inv!$D$1:$D$1200,inv!$A$1:$A$1200,$B2041,inv!$T$1:$T$1200,$A2041,inv!$U$1:$U$1200,'DIAS DE INVENTARIO TAT'!F$1)</f>
        <v>0</v>
      </c>
      <c r="G2041">
        <f>+SUMIFS(inv!$D$1:$D$1200,inv!$A$1:$A$1200,$B2041,inv!$T$1:$T$1200,$A2041,inv!$U$1:$U$1200,'DIAS DE INVENTARIO TAT'!G$1)</f>
        <v>0</v>
      </c>
      <c r="H2041">
        <f>+SUMIFS(inv!$D$1:$D$1200,inv!$A$1:$A$1200,$B2041,inv!$T$1:$T$1200,$A2041,inv!$U$1:$U$1200,'DIAS DE INVENTARIO TAT'!H$1)</f>
        <v>0</v>
      </c>
      <c r="I2041">
        <f>+SUMIFS(inv!$D$1:$D$1200,inv!$A$1:$A$1200,$B2041,inv!$T$1:$T$1200,$A2041,inv!$U$1:$U$1200,'DIAS DE INVENTARIO TAT'!I$1)</f>
        <v>0</v>
      </c>
      <c r="J2041">
        <f>+SUMIFS(inv!$D$1:$D$1200,inv!$A$1:$A$1200,$B2041,inv!$T$1:$T$1200,$A2041,inv!$U$1:$U$1200,'DIAS DE INVENTARIO TAT'!J$1)</f>
        <v>0</v>
      </c>
      <c r="K2041">
        <f>+SUMIFS(inv!$D$1:$D$1200,inv!$A$1:$A$1200,$B2041,inv!$T$1:$T$1200,$A2041,inv!$U$1:$U$1200,'DIAS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+SUMIFS(inv!$D$1:$D$1200,inv!$A$1:$A$1200,$B2042,inv!$T$1:$T$1200,$A2042,inv!$U$1:$U$1200,'DIAS DE INVENTARIO TAT'!E$1)</f>
        <v>0</v>
      </c>
      <c r="F2042">
        <f>+SUMIFS(inv!$D$1:$D$1200,inv!$A$1:$A$1200,$B2042,inv!$T$1:$T$1200,$A2042,inv!$U$1:$U$1200,'DIAS DE INVENTARIO TAT'!F$1)</f>
        <v>0</v>
      </c>
      <c r="G2042">
        <f>+SUMIFS(inv!$D$1:$D$1200,inv!$A$1:$A$1200,$B2042,inv!$T$1:$T$1200,$A2042,inv!$U$1:$U$1200,'DIAS DE INVENTARIO TAT'!G$1)</f>
        <v>0</v>
      </c>
      <c r="H2042">
        <f>+SUMIFS(inv!$D$1:$D$1200,inv!$A$1:$A$1200,$B2042,inv!$T$1:$T$1200,$A2042,inv!$U$1:$U$1200,'DIAS DE INVENTARIO TAT'!H$1)</f>
        <v>0</v>
      </c>
      <c r="I2042">
        <f>+SUMIFS(inv!$D$1:$D$1200,inv!$A$1:$A$1200,$B2042,inv!$T$1:$T$1200,$A2042,inv!$U$1:$U$1200,'DIAS DE INVENTARIO TAT'!I$1)</f>
        <v>0</v>
      </c>
      <c r="J2042">
        <f>+SUMIFS(inv!$D$1:$D$1200,inv!$A$1:$A$1200,$B2042,inv!$T$1:$T$1200,$A2042,inv!$U$1:$U$1200,'DIAS DE INVENTARIO TAT'!J$1)</f>
        <v>0</v>
      </c>
      <c r="K2042">
        <f>+SUMIFS(inv!$D$1:$D$1200,inv!$A$1:$A$1200,$B2042,inv!$T$1:$T$1200,$A2042,inv!$U$1:$U$1200,'DIAS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+SUMIFS(inv!$D$1:$D$1200,inv!$A$1:$A$1200,$B2043,inv!$T$1:$T$1200,$A2043,inv!$U$1:$U$1200,'DIAS DE INVENTARIO TAT'!E$1)</f>
        <v>0</v>
      </c>
      <c r="F2043">
        <f>+SUMIFS(inv!$D$1:$D$1200,inv!$A$1:$A$1200,$B2043,inv!$T$1:$T$1200,$A2043,inv!$U$1:$U$1200,'DIAS DE INVENTARIO TAT'!F$1)</f>
        <v>0</v>
      </c>
      <c r="G2043">
        <f>+SUMIFS(inv!$D$1:$D$1200,inv!$A$1:$A$1200,$B2043,inv!$T$1:$T$1200,$A2043,inv!$U$1:$U$1200,'DIAS DE INVENTARIO TAT'!G$1)</f>
        <v>0</v>
      </c>
      <c r="H2043">
        <f>+SUMIFS(inv!$D$1:$D$1200,inv!$A$1:$A$1200,$B2043,inv!$T$1:$T$1200,$A2043,inv!$U$1:$U$1200,'DIAS DE INVENTARIO TAT'!H$1)</f>
        <v>0</v>
      </c>
      <c r="I2043">
        <f>+SUMIFS(inv!$D$1:$D$1200,inv!$A$1:$A$1200,$B2043,inv!$T$1:$T$1200,$A2043,inv!$U$1:$U$1200,'DIAS DE INVENTARIO TAT'!I$1)</f>
        <v>0</v>
      </c>
      <c r="J2043">
        <f>+SUMIFS(inv!$D$1:$D$1200,inv!$A$1:$A$1200,$B2043,inv!$T$1:$T$1200,$A2043,inv!$U$1:$U$1200,'DIAS DE INVENTARIO TAT'!J$1)</f>
        <v>0</v>
      </c>
      <c r="K2043">
        <f>+SUMIFS(inv!$D$1:$D$1200,inv!$A$1:$A$1200,$B2043,inv!$T$1:$T$1200,$A2043,inv!$U$1:$U$1200,'DIAS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+SUMIFS(inv!$D$1:$D$1200,inv!$A$1:$A$1200,$B2044,inv!$T$1:$T$1200,$A2044,inv!$U$1:$U$1200,'DIAS DE INVENTARIO TAT'!E$1)</f>
        <v>0</v>
      </c>
      <c r="F2044">
        <f>+SUMIFS(inv!$D$1:$D$1200,inv!$A$1:$A$1200,$B2044,inv!$T$1:$T$1200,$A2044,inv!$U$1:$U$1200,'DIAS DE INVENTARIO TAT'!F$1)</f>
        <v>0</v>
      </c>
      <c r="G2044">
        <f>+SUMIFS(inv!$D$1:$D$1200,inv!$A$1:$A$1200,$B2044,inv!$T$1:$T$1200,$A2044,inv!$U$1:$U$1200,'DIAS DE INVENTARIO TAT'!G$1)</f>
        <v>0</v>
      </c>
      <c r="H2044">
        <f>+SUMIFS(inv!$D$1:$D$1200,inv!$A$1:$A$1200,$B2044,inv!$T$1:$T$1200,$A2044,inv!$U$1:$U$1200,'DIAS DE INVENTARIO TAT'!H$1)</f>
        <v>0</v>
      </c>
      <c r="I2044">
        <f>+SUMIFS(inv!$D$1:$D$1200,inv!$A$1:$A$1200,$B2044,inv!$T$1:$T$1200,$A2044,inv!$U$1:$U$1200,'DIAS DE INVENTARIO TAT'!I$1)</f>
        <v>0</v>
      </c>
      <c r="J2044">
        <f>+SUMIFS(inv!$D$1:$D$1200,inv!$A$1:$A$1200,$B2044,inv!$T$1:$T$1200,$A2044,inv!$U$1:$U$1200,'DIAS DE INVENTARIO TAT'!J$1)</f>
        <v>0</v>
      </c>
      <c r="K2044">
        <f>+SUMIFS(inv!$D$1:$D$1200,inv!$A$1:$A$1200,$B2044,inv!$T$1:$T$1200,$A2044,inv!$U$1:$U$1200,'DIAS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+SUMIFS(inv!$D$1:$D$1200,inv!$A$1:$A$1200,$B2045,inv!$T$1:$T$1200,$A2045,inv!$U$1:$U$1200,'DIAS DE INVENTARIO TAT'!E$1)</f>
        <v>0</v>
      </c>
      <c r="F2045">
        <f>+SUMIFS(inv!$D$1:$D$1200,inv!$A$1:$A$1200,$B2045,inv!$T$1:$T$1200,$A2045,inv!$U$1:$U$1200,'DIAS DE INVENTARIO TAT'!F$1)</f>
        <v>0</v>
      </c>
      <c r="G2045">
        <f>+SUMIFS(inv!$D$1:$D$1200,inv!$A$1:$A$1200,$B2045,inv!$T$1:$T$1200,$A2045,inv!$U$1:$U$1200,'DIAS DE INVENTARIO TAT'!G$1)</f>
        <v>0</v>
      </c>
      <c r="H2045">
        <f>+SUMIFS(inv!$D$1:$D$1200,inv!$A$1:$A$1200,$B2045,inv!$T$1:$T$1200,$A2045,inv!$U$1:$U$1200,'DIAS DE INVENTARIO TAT'!H$1)</f>
        <v>0</v>
      </c>
      <c r="I2045">
        <f>+SUMIFS(inv!$D$1:$D$1200,inv!$A$1:$A$1200,$B2045,inv!$T$1:$T$1200,$A2045,inv!$U$1:$U$1200,'DIAS DE INVENTARIO TAT'!I$1)</f>
        <v>0</v>
      </c>
      <c r="J2045">
        <f>+SUMIFS(inv!$D$1:$D$1200,inv!$A$1:$A$1200,$B2045,inv!$T$1:$T$1200,$A2045,inv!$U$1:$U$1200,'DIAS DE INVENTARIO TAT'!J$1)</f>
        <v>0</v>
      </c>
      <c r="K2045">
        <f>+SUMIFS(inv!$D$1:$D$1200,inv!$A$1:$A$1200,$B2045,inv!$T$1:$T$1200,$A2045,inv!$U$1:$U$1200,'DIAS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+SUMIFS(inv!$D$1:$D$1200,inv!$A$1:$A$1200,$B2046,inv!$T$1:$T$1200,$A2046,inv!$U$1:$U$1200,'DIAS DE INVENTARIO TAT'!E$1)</f>
        <v>0</v>
      </c>
      <c r="F2046">
        <f>+SUMIFS(inv!$D$1:$D$1200,inv!$A$1:$A$1200,$B2046,inv!$T$1:$T$1200,$A2046,inv!$U$1:$U$1200,'DIAS DE INVENTARIO TAT'!F$1)</f>
        <v>0</v>
      </c>
      <c r="G2046">
        <f>+SUMIFS(inv!$D$1:$D$1200,inv!$A$1:$A$1200,$B2046,inv!$T$1:$T$1200,$A2046,inv!$U$1:$U$1200,'DIAS DE INVENTARIO TAT'!G$1)</f>
        <v>0</v>
      </c>
      <c r="H2046">
        <f>+SUMIFS(inv!$D$1:$D$1200,inv!$A$1:$A$1200,$B2046,inv!$T$1:$T$1200,$A2046,inv!$U$1:$U$1200,'DIAS DE INVENTARIO TAT'!H$1)</f>
        <v>0</v>
      </c>
      <c r="I2046">
        <f>+SUMIFS(inv!$D$1:$D$1200,inv!$A$1:$A$1200,$B2046,inv!$T$1:$T$1200,$A2046,inv!$U$1:$U$1200,'DIAS DE INVENTARIO TAT'!I$1)</f>
        <v>0</v>
      </c>
      <c r="J2046">
        <f>+SUMIFS(inv!$D$1:$D$1200,inv!$A$1:$A$1200,$B2046,inv!$T$1:$T$1200,$A2046,inv!$U$1:$U$1200,'DIAS DE INVENTARIO TAT'!J$1)</f>
        <v>0</v>
      </c>
      <c r="K2046">
        <f>+SUMIFS(inv!$D$1:$D$1200,inv!$A$1:$A$1200,$B2046,inv!$T$1:$T$1200,$A2046,inv!$U$1:$U$1200,'DIAS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+SUMIFS(inv!$D$1:$D$1200,inv!$A$1:$A$1200,$B2047,inv!$T$1:$T$1200,$A2047,inv!$U$1:$U$1200,'DIAS DE INVENTARIO TAT'!E$1)</f>
        <v>0</v>
      </c>
      <c r="F2047">
        <f>+SUMIFS(inv!$D$1:$D$1200,inv!$A$1:$A$1200,$B2047,inv!$T$1:$T$1200,$A2047,inv!$U$1:$U$1200,'DIAS DE INVENTARIO TAT'!F$1)</f>
        <v>0</v>
      </c>
      <c r="G2047">
        <f>+SUMIFS(inv!$D$1:$D$1200,inv!$A$1:$A$1200,$B2047,inv!$T$1:$T$1200,$A2047,inv!$U$1:$U$1200,'DIAS DE INVENTARIO TAT'!G$1)</f>
        <v>0</v>
      </c>
      <c r="H2047">
        <f>+SUMIFS(inv!$D$1:$D$1200,inv!$A$1:$A$1200,$B2047,inv!$T$1:$T$1200,$A2047,inv!$U$1:$U$1200,'DIAS DE INVENTARIO TAT'!H$1)</f>
        <v>0</v>
      </c>
      <c r="I2047">
        <f>+SUMIFS(inv!$D$1:$D$1200,inv!$A$1:$A$1200,$B2047,inv!$T$1:$T$1200,$A2047,inv!$U$1:$U$1200,'DIAS DE INVENTARIO TAT'!I$1)</f>
        <v>0</v>
      </c>
      <c r="J2047">
        <f>+SUMIFS(inv!$D$1:$D$1200,inv!$A$1:$A$1200,$B2047,inv!$T$1:$T$1200,$A2047,inv!$U$1:$U$1200,'DIAS DE INVENTARIO TAT'!J$1)</f>
        <v>0</v>
      </c>
      <c r="K2047">
        <f>+SUMIFS(inv!$D$1:$D$1200,inv!$A$1:$A$1200,$B2047,inv!$T$1:$T$1200,$A2047,inv!$U$1:$U$1200,'DIAS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+SUMIFS(inv!$D$1:$D$1200,inv!$A$1:$A$1200,$B2048,inv!$T$1:$T$1200,$A2048,inv!$U$1:$U$1200,'DIAS DE INVENTARIO TAT'!E$1)</f>
        <v>0</v>
      </c>
      <c r="F2048">
        <f>+SUMIFS(inv!$D$1:$D$1200,inv!$A$1:$A$1200,$B2048,inv!$T$1:$T$1200,$A2048,inv!$U$1:$U$1200,'DIAS DE INVENTARIO TAT'!F$1)</f>
        <v>0</v>
      </c>
      <c r="G2048">
        <f>+SUMIFS(inv!$D$1:$D$1200,inv!$A$1:$A$1200,$B2048,inv!$T$1:$T$1200,$A2048,inv!$U$1:$U$1200,'DIAS DE INVENTARIO TAT'!G$1)</f>
        <v>0</v>
      </c>
      <c r="H2048">
        <f>+SUMIFS(inv!$D$1:$D$1200,inv!$A$1:$A$1200,$B2048,inv!$T$1:$T$1200,$A2048,inv!$U$1:$U$1200,'DIAS DE INVENTARIO TAT'!H$1)</f>
        <v>0</v>
      </c>
      <c r="I2048">
        <f>+SUMIFS(inv!$D$1:$D$1200,inv!$A$1:$A$1200,$B2048,inv!$T$1:$T$1200,$A2048,inv!$U$1:$U$1200,'DIAS DE INVENTARIO TAT'!I$1)</f>
        <v>0</v>
      </c>
      <c r="J2048">
        <f>+SUMIFS(inv!$D$1:$D$1200,inv!$A$1:$A$1200,$B2048,inv!$T$1:$T$1200,$A2048,inv!$U$1:$U$1200,'DIAS DE INVENTARIO TAT'!J$1)</f>
        <v>0</v>
      </c>
      <c r="K2048">
        <f>+SUMIFS(inv!$D$1:$D$1200,inv!$A$1:$A$1200,$B2048,inv!$T$1:$T$1200,$A2048,inv!$U$1:$U$1200,'DIAS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+SUMIFS(inv!$D$1:$D$1200,inv!$A$1:$A$1200,$B2049,inv!$T$1:$T$1200,$A2049,inv!$U$1:$U$1200,'DIAS DE INVENTARIO TAT'!E$1)</f>
        <v>0</v>
      </c>
      <c r="F2049">
        <f>+SUMIFS(inv!$D$1:$D$1200,inv!$A$1:$A$1200,$B2049,inv!$T$1:$T$1200,$A2049,inv!$U$1:$U$1200,'DIAS DE INVENTARIO TAT'!F$1)</f>
        <v>0</v>
      </c>
      <c r="G2049">
        <f>+SUMIFS(inv!$D$1:$D$1200,inv!$A$1:$A$1200,$B2049,inv!$T$1:$T$1200,$A2049,inv!$U$1:$U$1200,'DIAS DE INVENTARIO TAT'!G$1)</f>
        <v>0</v>
      </c>
      <c r="H2049">
        <f>+SUMIFS(inv!$D$1:$D$1200,inv!$A$1:$A$1200,$B2049,inv!$T$1:$T$1200,$A2049,inv!$U$1:$U$1200,'DIAS DE INVENTARIO TAT'!H$1)</f>
        <v>0</v>
      </c>
      <c r="I2049">
        <f>+SUMIFS(inv!$D$1:$D$1200,inv!$A$1:$A$1200,$B2049,inv!$T$1:$T$1200,$A2049,inv!$U$1:$U$1200,'DIAS DE INVENTARIO TAT'!I$1)</f>
        <v>0</v>
      </c>
      <c r="J2049">
        <f>+SUMIFS(inv!$D$1:$D$1200,inv!$A$1:$A$1200,$B2049,inv!$T$1:$T$1200,$A2049,inv!$U$1:$U$1200,'DIAS DE INVENTARIO TAT'!J$1)</f>
        <v>0</v>
      </c>
      <c r="K2049">
        <f>+SUMIFS(inv!$D$1:$D$1200,inv!$A$1:$A$1200,$B2049,inv!$T$1:$T$1200,$A2049,inv!$U$1:$U$1200,'DIAS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+SUMIFS(inv!$D$1:$D$1200,inv!$A$1:$A$1200,$B2050,inv!$T$1:$T$1200,$A2050,inv!$U$1:$U$1200,'DIAS DE INVENTARIO TAT'!E$1)</f>
        <v>0</v>
      </c>
      <c r="F2050">
        <f>+SUMIFS(inv!$D$1:$D$1200,inv!$A$1:$A$1200,$B2050,inv!$T$1:$T$1200,$A2050,inv!$U$1:$U$1200,'DIAS DE INVENTARIO TAT'!F$1)</f>
        <v>0</v>
      </c>
      <c r="G2050">
        <f>+SUMIFS(inv!$D$1:$D$1200,inv!$A$1:$A$1200,$B2050,inv!$T$1:$T$1200,$A2050,inv!$U$1:$U$1200,'DIAS DE INVENTARIO TAT'!G$1)</f>
        <v>0</v>
      </c>
      <c r="H2050">
        <f>+SUMIFS(inv!$D$1:$D$1200,inv!$A$1:$A$1200,$B2050,inv!$T$1:$T$1200,$A2050,inv!$U$1:$U$1200,'DIAS DE INVENTARIO TAT'!H$1)</f>
        <v>0</v>
      </c>
      <c r="I2050">
        <f>+SUMIFS(inv!$D$1:$D$1200,inv!$A$1:$A$1200,$B2050,inv!$T$1:$T$1200,$A2050,inv!$U$1:$U$1200,'DIAS DE INVENTARIO TAT'!I$1)</f>
        <v>0</v>
      </c>
      <c r="J2050">
        <f>+SUMIFS(inv!$D$1:$D$1200,inv!$A$1:$A$1200,$B2050,inv!$T$1:$T$1200,$A2050,inv!$U$1:$U$1200,'DIAS DE INVENTARIO TAT'!J$1)</f>
        <v>0</v>
      </c>
      <c r="K2050">
        <f>+SUMIFS(inv!$D$1:$D$1200,inv!$A$1:$A$1200,$B2050,inv!$T$1:$T$1200,$A2050,inv!$U$1:$U$1200,'DIAS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+SUMIFS(inv!$D$1:$D$1200,inv!$A$1:$A$1200,$B2051,inv!$T$1:$T$1200,$A2051,inv!$U$1:$U$1200,'DIAS DE INVENTARIO TAT'!E$1)</f>
        <v>0</v>
      </c>
      <c r="F2051">
        <f>+SUMIFS(inv!$D$1:$D$1200,inv!$A$1:$A$1200,$B2051,inv!$T$1:$T$1200,$A2051,inv!$U$1:$U$1200,'DIAS DE INVENTARIO TAT'!F$1)</f>
        <v>0</v>
      </c>
      <c r="G2051">
        <f>+SUMIFS(inv!$D$1:$D$1200,inv!$A$1:$A$1200,$B2051,inv!$T$1:$T$1200,$A2051,inv!$U$1:$U$1200,'DIAS DE INVENTARIO TAT'!G$1)</f>
        <v>0</v>
      </c>
      <c r="H2051">
        <f>+SUMIFS(inv!$D$1:$D$1200,inv!$A$1:$A$1200,$B2051,inv!$T$1:$T$1200,$A2051,inv!$U$1:$U$1200,'DIAS DE INVENTARIO TAT'!H$1)</f>
        <v>0</v>
      </c>
      <c r="I2051">
        <f>+SUMIFS(inv!$D$1:$D$1200,inv!$A$1:$A$1200,$B2051,inv!$T$1:$T$1200,$A2051,inv!$U$1:$U$1200,'DIAS DE INVENTARIO TAT'!I$1)</f>
        <v>0</v>
      </c>
      <c r="J2051">
        <f>+SUMIFS(inv!$D$1:$D$1200,inv!$A$1:$A$1200,$B2051,inv!$T$1:$T$1200,$A2051,inv!$U$1:$U$1200,'DIAS DE INVENTARIO TAT'!J$1)</f>
        <v>0</v>
      </c>
      <c r="K2051">
        <f>+SUMIFS(inv!$D$1:$D$1200,inv!$A$1:$A$1200,$B2051,inv!$T$1:$T$1200,$A2051,inv!$U$1:$U$1200,'DIAS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+SUMIFS(inv!$D$1:$D$1200,inv!$A$1:$A$1200,$B2052,inv!$T$1:$T$1200,$A2052,inv!$U$1:$U$1200,'DIAS DE INVENTARIO TAT'!E$1)</f>
        <v>300</v>
      </c>
      <c r="F2052">
        <f>+SUMIFS(inv!$D$1:$D$1200,inv!$A$1:$A$1200,$B2052,inv!$T$1:$T$1200,$A2052,inv!$U$1:$U$1200,'DIAS DE INVENTARIO TAT'!F$1)</f>
        <v>0</v>
      </c>
      <c r="G2052">
        <f>+SUMIFS(inv!$D$1:$D$1200,inv!$A$1:$A$1200,$B2052,inv!$T$1:$T$1200,$A2052,inv!$U$1:$U$1200,'DIAS DE INVENTARIO TAT'!G$1)</f>
        <v>0</v>
      </c>
      <c r="H2052">
        <f>+SUMIFS(inv!$D$1:$D$1200,inv!$A$1:$A$1200,$B2052,inv!$T$1:$T$1200,$A2052,inv!$U$1:$U$1200,'DIAS DE INVENTARIO TAT'!H$1)</f>
        <v>0</v>
      </c>
      <c r="I2052">
        <f>+SUMIFS(inv!$D$1:$D$1200,inv!$A$1:$A$1200,$B2052,inv!$T$1:$T$1200,$A2052,inv!$U$1:$U$1200,'DIAS DE INVENTARIO TAT'!I$1)</f>
        <v>0</v>
      </c>
      <c r="J2052">
        <f>+SUMIFS(inv!$D$1:$D$1200,inv!$A$1:$A$1200,$B2052,inv!$T$1:$T$1200,$A2052,inv!$U$1:$U$1200,'DIAS DE INVENTARIO TAT'!J$1)</f>
        <v>0</v>
      </c>
      <c r="K2052">
        <f>+SUMIFS(inv!$D$1:$D$1200,inv!$A$1:$A$1200,$B2052,inv!$T$1:$T$1200,$A2052,inv!$U$1:$U$1200,'DIAS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+SUMIFS(inv!$D$1:$D$1200,inv!$A$1:$A$1200,$B2053,inv!$T$1:$T$1200,$A2053,inv!$U$1:$U$1200,'DIAS DE INVENTARIO TAT'!E$1)</f>
        <v>0</v>
      </c>
      <c r="F2053">
        <f>+SUMIFS(inv!$D$1:$D$1200,inv!$A$1:$A$1200,$B2053,inv!$T$1:$T$1200,$A2053,inv!$U$1:$U$1200,'DIAS DE INVENTARIO TAT'!F$1)</f>
        <v>0</v>
      </c>
      <c r="G2053">
        <f>+SUMIFS(inv!$D$1:$D$1200,inv!$A$1:$A$1200,$B2053,inv!$T$1:$T$1200,$A2053,inv!$U$1:$U$1200,'DIAS DE INVENTARIO TAT'!G$1)</f>
        <v>0</v>
      </c>
      <c r="H2053">
        <f>+SUMIFS(inv!$D$1:$D$1200,inv!$A$1:$A$1200,$B2053,inv!$T$1:$T$1200,$A2053,inv!$U$1:$U$1200,'DIAS DE INVENTARIO TAT'!H$1)</f>
        <v>0</v>
      </c>
      <c r="I2053">
        <f>+SUMIFS(inv!$D$1:$D$1200,inv!$A$1:$A$1200,$B2053,inv!$T$1:$T$1200,$A2053,inv!$U$1:$U$1200,'DIAS DE INVENTARIO TAT'!I$1)</f>
        <v>0</v>
      </c>
      <c r="J2053">
        <f>+SUMIFS(inv!$D$1:$D$1200,inv!$A$1:$A$1200,$B2053,inv!$T$1:$T$1200,$A2053,inv!$U$1:$U$1200,'DIAS DE INVENTARIO TAT'!J$1)</f>
        <v>0</v>
      </c>
      <c r="K2053">
        <f>+SUMIFS(inv!$D$1:$D$1200,inv!$A$1:$A$1200,$B2053,inv!$T$1:$T$1200,$A2053,inv!$U$1:$U$1200,'DIAS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+SUMIFS(inv!$D$1:$D$1200,inv!$A$1:$A$1200,$B2054,inv!$T$1:$T$1200,$A2054,inv!$U$1:$U$1200,'DIAS DE INVENTARIO TAT'!E$1)</f>
        <v>0</v>
      </c>
      <c r="F2054">
        <f>+SUMIFS(inv!$D$1:$D$1200,inv!$A$1:$A$1200,$B2054,inv!$T$1:$T$1200,$A2054,inv!$U$1:$U$1200,'DIAS DE INVENTARIO TAT'!F$1)</f>
        <v>0</v>
      </c>
      <c r="G2054">
        <f>+SUMIFS(inv!$D$1:$D$1200,inv!$A$1:$A$1200,$B2054,inv!$T$1:$T$1200,$A2054,inv!$U$1:$U$1200,'DIAS DE INVENTARIO TAT'!G$1)</f>
        <v>0</v>
      </c>
      <c r="H2054">
        <f>+SUMIFS(inv!$D$1:$D$1200,inv!$A$1:$A$1200,$B2054,inv!$T$1:$T$1200,$A2054,inv!$U$1:$U$1200,'DIAS DE INVENTARIO TAT'!H$1)</f>
        <v>0</v>
      </c>
      <c r="I2054">
        <f>+SUMIFS(inv!$D$1:$D$1200,inv!$A$1:$A$1200,$B2054,inv!$T$1:$T$1200,$A2054,inv!$U$1:$U$1200,'DIAS DE INVENTARIO TAT'!I$1)</f>
        <v>0</v>
      </c>
      <c r="J2054">
        <f>+SUMIFS(inv!$D$1:$D$1200,inv!$A$1:$A$1200,$B2054,inv!$T$1:$T$1200,$A2054,inv!$U$1:$U$1200,'DIAS DE INVENTARIO TAT'!J$1)</f>
        <v>0</v>
      </c>
      <c r="K2054">
        <f>+SUMIFS(inv!$D$1:$D$1200,inv!$A$1:$A$1200,$B2054,inv!$T$1:$T$1200,$A2054,inv!$U$1:$U$1200,'DIAS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+SUMIFS(inv!$D$1:$D$1200,inv!$A$1:$A$1200,$B2055,inv!$T$1:$T$1200,$A2055,inv!$U$1:$U$1200,'DIAS DE INVENTARIO TAT'!E$1)</f>
        <v>0</v>
      </c>
      <c r="F2055">
        <f>+SUMIFS(inv!$D$1:$D$1200,inv!$A$1:$A$1200,$B2055,inv!$T$1:$T$1200,$A2055,inv!$U$1:$U$1200,'DIAS DE INVENTARIO TAT'!F$1)</f>
        <v>0</v>
      </c>
      <c r="G2055">
        <f>+SUMIFS(inv!$D$1:$D$1200,inv!$A$1:$A$1200,$B2055,inv!$T$1:$T$1200,$A2055,inv!$U$1:$U$1200,'DIAS DE INVENTARIO TAT'!G$1)</f>
        <v>0</v>
      </c>
      <c r="H2055">
        <f>+SUMIFS(inv!$D$1:$D$1200,inv!$A$1:$A$1200,$B2055,inv!$T$1:$T$1200,$A2055,inv!$U$1:$U$1200,'DIAS DE INVENTARIO TAT'!H$1)</f>
        <v>0</v>
      </c>
      <c r="I2055">
        <f>+SUMIFS(inv!$D$1:$D$1200,inv!$A$1:$A$1200,$B2055,inv!$T$1:$T$1200,$A2055,inv!$U$1:$U$1200,'DIAS DE INVENTARIO TAT'!I$1)</f>
        <v>0</v>
      </c>
      <c r="J2055">
        <f>+SUMIFS(inv!$D$1:$D$1200,inv!$A$1:$A$1200,$B2055,inv!$T$1:$T$1200,$A2055,inv!$U$1:$U$1200,'DIAS DE INVENTARIO TAT'!J$1)</f>
        <v>0</v>
      </c>
      <c r="K2055">
        <f>+SUMIFS(inv!$D$1:$D$1200,inv!$A$1:$A$1200,$B2055,inv!$T$1:$T$1200,$A2055,inv!$U$1:$U$1200,'DIAS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+SUMIFS(inv!$D$1:$D$1200,inv!$A$1:$A$1200,$B2056,inv!$T$1:$T$1200,$A2056,inv!$U$1:$U$1200,'DIAS DE INVENTARIO TAT'!E$1)</f>
        <v>0</v>
      </c>
      <c r="F2056">
        <f>+SUMIFS(inv!$D$1:$D$1200,inv!$A$1:$A$1200,$B2056,inv!$T$1:$T$1200,$A2056,inv!$U$1:$U$1200,'DIAS DE INVENTARIO TAT'!F$1)</f>
        <v>0</v>
      </c>
      <c r="G2056">
        <f>+SUMIFS(inv!$D$1:$D$1200,inv!$A$1:$A$1200,$B2056,inv!$T$1:$T$1200,$A2056,inv!$U$1:$U$1200,'DIAS DE INVENTARIO TAT'!G$1)</f>
        <v>0</v>
      </c>
      <c r="H2056">
        <f>+SUMIFS(inv!$D$1:$D$1200,inv!$A$1:$A$1200,$B2056,inv!$T$1:$T$1200,$A2056,inv!$U$1:$U$1200,'DIAS DE INVENTARIO TAT'!H$1)</f>
        <v>0</v>
      </c>
      <c r="I2056">
        <f>+SUMIFS(inv!$D$1:$D$1200,inv!$A$1:$A$1200,$B2056,inv!$T$1:$T$1200,$A2056,inv!$U$1:$U$1200,'DIAS DE INVENTARIO TAT'!I$1)</f>
        <v>0</v>
      </c>
      <c r="J2056">
        <f>+SUMIFS(inv!$D$1:$D$1200,inv!$A$1:$A$1200,$B2056,inv!$T$1:$T$1200,$A2056,inv!$U$1:$U$1200,'DIAS DE INVENTARIO TAT'!J$1)</f>
        <v>0</v>
      </c>
      <c r="K2056">
        <f>+SUMIFS(inv!$D$1:$D$1200,inv!$A$1:$A$1200,$B2056,inv!$T$1:$T$1200,$A2056,inv!$U$1:$U$1200,'DIAS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+SUMIFS(inv!$D$1:$D$1200,inv!$A$1:$A$1200,$B2057,inv!$T$1:$T$1200,$A2057,inv!$U$1:$U$1200,'DIAS DE INVENTARIO TAT'!E$1)</f>
        <v>0</v>
      </c>
      <c r="F2057">
        <f>+SUMIFS(inv!$D$1:$D$1200,inv!$A$1:$A$1200,$B2057,inv!$T$1:$T$1200,$A2057,inv!$U$1:$U$1200,'DIAS DE INVENTARIO TAT'!F$1)</f>
        <v>0</v>
      </c>
      <c r="G2057">
        <f>+SUMIFS(inv!$D$1:$D$1200,inv!$A$1:$A$1200,$B2057,inv!$T$1:$T$1200,$A2057,inv!$U$1:$U$1200,'DIAS DE INVENTARIO TAT'!G$1)</f>
        <v>0</v>
      </c>
      <c r="H2057">
        <f>+SUMIFS(inv!$D$1:$D$1200,inv!$A$1:$A$1200,$B2057,inv!$T$1:$T$1200,$A2057,inv!$U$1:$U$1200,'DIAS DE INVENTARIO TAT'!H$1)</f>
        <v>0</v>
      </c>
      <c r="I2057">
        <f>+SUMIFS(inv!$D$1:$D$1200,inv!$A$1:$A$1200,$B2057,inv!$T$1:$T$1200,$A2057,inv!$U$1:$U$1200,'DIAS DE INVENTARIO TAT'!I$1)</f>
        <v>0</v>
      </c>
      <c r="J2057">
        <f>+SUMIFS(inv!$D$1:$D$1200,inv!$A$1:$A$1200,$B2057,inv!$T$1:$T$1200,$A2057,inv!$U$1:$U$1200,'DIAS DE INVENTARIO TAT'!J$1)</f>
        <v>0</v>
      </c>
      <c r="K2057">
        <f>+SUMIFS(inv!$D$1:$D$1200,inv!$A$1:$A$1200,$B2057,inv!$T$1:$T$1200,$A2057,inv!$U$1:$U$1200,'DIAS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+SUMIFS(inv!$D$1:$D$1200,inv!$A$1:$A$1200,$B2058,inv!$T$1:$T$1200,$A2058,inv!$U$1:$U$1200,'DIAS DE INVENTARIO TAT'!E$1)</f>
        <v>0</v>
      </c>
      <c r="F2058">
        <f>+SUMIFS(inv!$D$1:$D$1200,inv!$A$1:$A$1200,$B2058,inv!$T$1:$T$1200,$A2058,inv!$U$1:$U$1200,'DIAS DE INVENTARIO TAT'!F$1)</f>
        <v>0</v>
      </c>
      <c r="G2058">
        <f>+SUMIFS(inv!$D$1:$D$1200,inv!$A$1:$A$1200,$B2058,inv!$T$1:$T$1200,$A2058,inv!$U$1:$U$1200,'DIAS DE INVENTARIO TAT'!G$1)</f>
        <v>0</v>
      </c>
      <c r="H2058">
        <f>+SUMIFS(inv!$D$1:$D$1200,inv!$A$1:$A$1200,$B2058,inv!$T$1:$T$1200,$A2058,inv!$U$1:$U$1200,'DIAS DE INVENTARIO TAT'!H$1)</f>
        <v>0</v>
      </c>
      <c r="I2058">
        <f>+SUMIFS(inv!$D$1:$D$1200,inv!$A$1:$A$1200,$B2058,inv!$T$1:$T$1200,$A2058,inv!$U$1:$U$1200,'DIAS DE INVENTARIO TAT'!I$1)</f>
        <v>0</v>
      </c>
      <c r="J2058">
        <f>+SUMIFS(inv!$D$1:$D$1200,inv!$A$1:$A$1200,$B2058,inv!$T$1:$T$1200,$A2058,inv!$U$1:$U$1200,'DIAS DE INVENTARIO TAT'!J$1)</f>
        <v>0</v>
      </c>
      <c r="K2058">
        <f>+SUMIFS(inv!$D$1:$D$1200,inv!$A$1:$A$1200,$B2058,inv!$T$1:$T$1200,$A2058,inv!$U$1:$U$1200,'DIAS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+SUMIFS(inv!$D$1:$D$1200,inv!$A$1:$A$1200,$B2059,inv!$T$1:$T$1200,$A2059,inv!$U$1:$U$1200,'DIAS DE INVENTARIO TAT'!E$1)</f>
        <v>0</v>
      </c>
      <c r="F2059">
        <f>+SUMIFS(inv!$D$1:$D$1200,inv!$A$1:$A$1200,$B2059,inv!$T$1:$T$1200,$A2059,inv!$U$1:$U$1200,'DIAS DE INVENTARIO TAT'!F$1)</f>
        <v>0</v>
      </c>
      <c r="G2059">
        <f>+SUMIFS(inv!$D$1:$D$1200,inv!$A$1:$A$1200,$B2059,inv!$T$1:$T$1200,$A2059,inv!$U$1:$U$1200,'DIAS DE INVENTARIO TAT'!G$1)</f>
        <v>0</v>
      </c>
      <c r="H2059">
        <f>+SUMIFS(inv!$D$1:$D$1200,inv!$A$1:$A$1200,$B2059,inv!$T$1:$T$1200,$A2059,inv!$U$1:$U$1200,'DIAS DE INVENTARIO TAT'!H$1)</f>
        <v>0</v>
      </c>
      <c r="I2059">
        <f>+SUMIFS(inv!$D$1:$D$1200,inv!$A$1:$A$1200,$B2059,inv!$T$1:$T$1200,$A2059,inv!$U$1:$U$1200,'DIAS DE INVENTARIO TAT'!I$1)</f>
        <v>0</v>
      </c>
      <c r="J2059">
        <f>+SUMIFS(inv!$D$1:$D$1200,inv!$A$1:$A$1200,$B2059,inv!$T$1:$T$1200,$A2059,inv!$U$1:$U$1200,'DIAS DE INVENTARIO TAT'!J$1)</f>
        <v>0</v>
      </c>
      <c r="K2059">
        <f>+SUMIFS(inv!$D$1:$D$1200,inv!$A$1:$A$1200,$B2059,inv!$T$1:$T$1200,$A2059,inv!$U$1:$U$1200,'DIAS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+SUMIFS(inv!$D$1:$D$1200,inv!$A$1:$A$1200,$B2060,inv!$T$1:$T$1200,$A2060,inv!$U$1:$U$1200,'DIAS DE INVENTARIO TAT'!E$1)</f>
        <v>0</v>
      </c>
      <c r="F2060">
        <f>+SUMIFS(inv!$D$1:$D$1200,inv!$A$1:$A$1200,$B2060,inv!$T$1:$T$1200,$A2060,inv!$U$1:$U$1200,'DIAS DE INVENTARIO TAT'!F$1)</f>
        <v>0</v>
      </c>
      <c r="G2060">
        <f>+SUMIFS(inv!$D$1:$D$1200,inv!$A$1:$A$1200,$B2060,inv!$T$1:$T$1200,$A2060,inv!$U$1:$U$1200,'DIAS DE INVENTARIO TAT'!G$1)</f>
        <v>0</v>
      </c>
      <c r="H2060">
        <f>+SUMIFS(inv!$D$1:$D$1200,inv!$A$1:$A$1200,$B2060,inv!$T$1:$T$1200,$A2060,inv!$U$1:$U$1200,'DIAS DE INVENTARIO TAT'!H$1)</f>
        <v>0</v>
      </c>
      <c r="I2060">
        <f>+SUMIFS(inv!$D$1:$D$1200,inv!$A$1:$A$1200,$B2060,inv!$T$1:$T$1200,$A2060,inv!$U$1:$U$1200,'DIAS DE INVENTARIO TAT'!I$1)</f>
        <v>0</v>
      </c>
      <c r="J2060">
        <f>+SUMIFS(inv!$D$1:$D$1200,inv!$A$1:$A$1200,$B2060,inv!$T$1:$T$1200,$A2060,inv!$U$1:$U$1200,'DIAS DE INVENTARIO TAT'!J$1)</f>
        <v>0</v>
      </c>
      <c r="K2060">
        <f>+SUMIFS(inv!$D$1:$D$1200,inv!$A$1:$A$1200,$B2060,inv!$T$1:$T$1200,$A2060,inv!$U$1:$U$1200,'DIAS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+SUMIFS(inv!$D$1:$D$1200,inv!$A$1:$A$1200,$B2061,inv!$T$1:$T$1200,$A2061,inv!$U$1:$U$1200,'DIAS DE INVENTARIO TAT'!E$1)</f>
        <v>0</v>
      </c>
      <c r="F2061">
        <f>+SUMIFS(inv!$D$1:$D$1200,inv!$A$1:$A$1200,$B2061,inv!$T$1:$T$1200,$A2061,inv!$U$1:$U$1200,'DIAS DE INVENTARIO TAT'!F$1)</f>
        <v>0</v>
      </c>
      <c r="G2061">
        <f>+SUMIFS(inv!$D$1:$D$1200,inv!$A$1:$A$1200,$B2061,inv!$T$1:$T$1200,$A2061,inv!$U$1:$U$1200,'DIAS DE INVENTARIO TAT'!G$1)</f>
        <v>0</v>
      </c>
      <c r="H2061">
        <f>+SUMIFS(inv!$D$1:$D$1200,inv!$A$1:$A$1200,$B2061,inv!$T$1:$T$1200,$A2061,inv!$U$1:$U$1200,'DIAS DE INVENTARIO TAT'!H$1)</f>
        <v>0</v>
      </c>
      <c r="I2061">
        <f>+SUMIFS(inv!$D$1:$D$1200,inv!$A$1:$A$1200,$B2061,inv!$T$1:$T$1200,$A2061,inv!$U$1:$U$1200,'DIAS DE INVENTARIO TAT'!I$1)</f>
        <v>0</v>
      </c>
      <c r="J2061">
        <f>+SUMIFS(inv!$D$1:$D$1200,inv!$A$1:$A$1200,$B2061,inv!$T$1:$T$1200,$A2061,inv!$U$1:$U$1200,'DIAS DE INVENTARIO TAT'!J$1)</f>
        <v>0</v>
      </c>
      <c r="K2061">
        <f>+SUMIFS(inv!$D$1:$D$1200,inv!$A$1:$A$1200,$B2061,inv!$T$1:$T$1200,$A2061,inv!$U$1:$U$1200,'DIAS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+SUMIFS(inv!$D$1:$D$1200,inv!$A$1:$A$1200,$B2062,inv!$T$1:$T$1200,$A2062,inv!$U$1:$U$1200,'DIAS DE INVENTARIO TAT'!E$1)</f>
        <v>0</v>
      </c>
      <c r="F2062">
        <f>+SUMIFS(inv!$D$1:$D$1200,inv!$A$1:$A$1200,$B2062,inv!$T$1:$T$1200,$A2062,inv!$U$1:$U$1200,'DIAS DE INVENTARIO TAT'!F$1)</f>
        <v>0</v>
      </c>
      <c r="G2062">
        <f>+SUMIFS(inv!$D$1:$D$1200,inv!$A$1:$A$1200,$B2062,inv!$T$1:$T$1200,$A2062,inv!$U$1:$U$1200,'DIAS DE INVENTARIO TAT'!G$1)</f>
        <v>0</v>
      </c>
      <c r="H2062">
        <f>+SUMIFS(inv!$D$1:$D$1200,inv!$A$1:$A$1200,$B2062,inv!$T$1:$T$1200,$A2062,inv!$U$1:$U$1200,'DIAS DE INVENTARIO TAT'!H$1)</f>
        <v>0</v>
      </c>
      <c r="I2062">
        <f>+SUMIFS(inv!$D$1:$D$1200,inv!$A$1:$A$1200,$B2062,inv!$T$1:$T$1200,$A2062,inv!$U$1:$U$1200,'DIAS DE INVENTARIO TAT'!I$1)</f>
        <v>0</v>
      </c>
      <c r="J2062">
        <f>+SUMIFS(inv!$D$1:$D$1200,inv!$A$1:$A$1200,$B2062,inv!$T$1:$T$1200,$A2062,inv!$U$1:$U$1200,'DIAS DE INVENTARIO TAT'!J$1)</f>
        <v>0</v>
      </c>
      <c r="K2062">
        <f>+SUMIFS(inv!$D$1:$D$1200,inv!$A$1:$A$1200,$B2062,inv!$T$1:$T$1200,$A2062,inv!$U$1:$U$1200,'DIAS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+SUMIFS(inv!$D$1:$D$1200,inv!$A$1:$A$1200,$B2063,inv!$T$1:$T$1200,$A2063,inv!$U$1:$U$1200,'DIAS DE INVENTARIO TAT'!E$1)</f>
        <v>0</v>
      </c>
      <c r="F2063">
        <f>+SUMIFS(inv!$D$1:$D$1200,inv!$A$1:$A$1200,$B2063,inv!$T$1:$T$1200,$A2063,inv!$U$1:$U$1200,'DIAS DE INVENTARIO TAT'!F$1)</f>
        <v>0</v>
      </c>
      <c r="G2063">
        <f>+SUMIFS(inv!$D$1:$D$1200,inv!$A$1:$A$1200,$B2063,inv!$T$1:$T$1200,$A2063,inv!$U$1:$U$1200,'DIAS DE INVENTARIO TAT'!G$1)</f>
        <v>0</v>
      </c>
      <c r="H2063">
        <f>+SUMIFS(inv!$D$1:$D$1200,inv!$A$1:$A$1200,$B2063,inv!$T$1:$T$1200,$A2063,inv!$U$1:$U$1200,'DIAS DE INVENTARIO TAT'!H$1)</f>
        <v>0</v>
      </c>
      <c r="I2063">
        <f>+SUMIFS(inv!$D$1:$D$1200,inv!$A$1:$A$1200,$B2063,inv!$T$1:$T$1200,$A2063,inv!$U$1:$U$1200,'DIAS DE INVENTARIO TAT'!I$1)</f>
        <v>0</v>
      </c>
      <c r="J2063">
        <f>+SUMIFS(inv!$D$1:$D$1200,inv!$A$1:$A$1200,$B2063,inv!$T$1:$T$1200,$A2063,inv!$U$1:$U$1200,'DIAS DE INVENTARIO TAT'!J$1)</f>
        <v>0</v>
      </c>
      <c r="K2063">
        <f>+SUMIFS(inv!$D$1:$D$1200,inv!$A$1:$A$1200,$B2063,inv!$T$1:$T$1200,$A2063,inv!$U$1:$U$1200,'DIAS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+SUMIFS(inv!$D$1:$D$1200,inv!$A$1:$A$1200,$B2064,inv!$T$1:$T$1200,$A2064,inv!$U$1:$U$1200,'DIAS DE INVENTARIO TAT'!E$1)</f>
        <v>0</v>
      </c>
      <c r="F2064">
        <f>+SUMIFS(inv!$D$1:$D$1200,inv!$A$1:$A$1200,$B2064,inv!$T$1:$T$1200,$A2064,inv!$U$1:$U$1200,'DIAS DE INVENTARIO TAT'!F$1)</f>
        <v>0</v>
      </c>
      <c r="G2064">
        <f>+SUMIFS(inv!$D$1:$D$1200,inv!$A$1:$A$1200,$B2064,inv!$T$1:$T$1200,$A2064,inv!$U$1:$U$1200,'DIAS DE INVENTARIO TAT'!G$1)</f>
        <v>0</v>
      </c>
      <c r="H2064">
        <f>+SUMIFS(inv!$D$1:$D$1200,inv!$A$1:$A$1200,$B2064,inv!$T$1:$T$1200,$A2064,inv!$U$1:$U$1200,'DIAS DE INVENTARIO TAT'!H$1)</f>
        <v>0</v>
      </c>
      <c r="I2064">
        <f>+SUMIFS(inv!$D$1:$D$1200,inv!$A$1:$A$1200,$B2064,inv!$T$1:$T$1200,$A2064,inv!$U$1:$U$1200,'DIAS DE INVENTARIO TAT'!I$1)</f>
        <v>0</v>
      </c>
      <c r="J2064">
        <f>+SUMIFS(inv!$D$1:$D$1200,inv!$A$1:$A$1200,$B2064,inv!$T$1:$T$1200,$A2064,inv!$U$1:$U$1200,'DIAS DE INVENTARIO TAT'!J$1)</f>
        <v>0</v>
      </c>
      <c r="K2064">
        <f>+SUMIFS(inv!$D$1:$D$1200,inv!$A$1:$A$1200,$B2064,inv!$T$1:$T$1200,$A2064,inv!$U$1:$U$1200,'DIAS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+SUMIFS(inv!$D$1:$D$1200,inv!$A$1:$A$1200,$B2065,inv!$T$1:$T$1200,$A2065,inv!$U$1:$U$1200,'DIAS DE INVENTARIO TAT'!E$1)</f>
        <v>0</v>
      </c>
      <c r="F2065">
        <f>+SUMIFS(inv!$D$1:$D$1200,inv!$A$1:$A$1200,$B2065,inv!$T$1:$T$1200,$A2065,inv!$U$1:$U$1200,'DIAS DE INVENTARIO TAT'!F$1)</f>
        <v>0</v>
      </c>
      <c r="G2065">
        <f>+SUMIFS(inv!$D$1:$D$1200,inv!$A$1:$A$1200,$B2065,inv!$T$1:$T$1200,$A2065,inv!$U$1:$U$1200,'DIAS DE INVENTARIO TAT'!G$1)</f>
        <v>0</v>
      </c>
      <c r="H2065">
        <f>+SUMIFS(inv!$D$1:$D$1200,inv!$A$1:$A$1200,$B2065,inv!$T$1:$T$1200,$A2065,inv!$U$1:$U$1200,'DIAS DE INVENTARIO TAT'!H$1)</f>
        <v>0</v>
      </c>
      <c r="I2065">
        <f>+SUMIFS(inv!$D$1:$D$1200,inv!$A$1:$A$1200,$B2065,inv!$T$1:$T$1200,$A2065,inv!$U$1:$U$1200,'DIAS DE INVENTARIO TAT'!I$1)</f>
        <v>0</v>
      </c>
      <c r="J2065">
        <f>+SUMIFS(inv!$D$1:$D$1200,inv!$A$1:$A$1200,$B2065,inv!$T$1:$T$1200,$A2065,inv!$U$1:$U$1200,'DIAS DE INVENTARIO TAT'!J$1)</f>
        <v>0</v>
      </c>
      <c r="K2065">
        <f>+SUMIFS(inv!$D$1:$D$1200,inv!$A$1:$A$1200,$B2065,inv!$T$1:$T$1200,$A2065,inv!$U$1:$U$1200,'DIAS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+SUMIFS(inv!$D$1:$D$1200,inv!$A$1:$A$1200,$B2066,inv!$T$1:$T$1200,$A2066,inv!$U$1:$U$1200,'DIAS DE INVENTARIO TAT'!E$1)</f>
        <v>0</v>
      </c>
      <c r="F2066">
        <f>+SUMIFS(inv!$D$1:$D$1200,inv!$A$1:$A$1200,$B2066,inv!$T$1:$T$1200,$A2066,inv!$U$1:$U$1200,'DIAS DE INVENTARIO TAT'!F$1)</f>
        <v>0</v>
      </c>
      <c r="G2066">
        <f>+SUMIFS(inv!$D$1:$D$1200,inv!$A$1:$A$1200,$B2066,inv!$T$1:$T$1200,$A2066,inv!$U$1:$U$1200,'DIAS DE INVENTARIO TAT'!G$1)</f>
        <v>0</v>
      </c>
      <c r="H2066">
        <f>+SUMIFS(inv!$D$1:$D$1200,inv!$A$1:$A$1200,$B2066,inv!$T$1:$T$1200,$A2066,inv!$U$1:$U$1200,'DIAS DE INVENTARIO TAT'!H$1)</f>
        <v>0</v>
      </c>
      <c r="I2066">
        <f>+SUMIFS(inv!$D$1:$D$1200,inv!$A$1:$A$1200,$B2066,inv!$T$1:$T$1200,$A2066,inv!$U$1:$U$1200,'DIAS DE INVENTARIO TAT'!I$1)</f>
        <v>0</v>
      </c>
      <c r="J2066">
        <f>+SUMIFS(inv!$D$1:$D$1200,inv!$A$1:$A$1200,$B2066,inv!$T$1:$T$1200,$A2066,inv!$U$1:$U$1200,'DIAS DE INVENTARIO TAT'!J$1)</f>
        <v>0</v>
      </c>
      <c r="K2066">
        <f>+SUMIFS(inv!$D$1:$D$1200,inv!$A$1:$A$1200,$B2066,inv!$T$1:$T$1200,$A2066,inv!$U$1:$U$1200,'DIAS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+SUMIFS(inv!$D$1:$D$1200,inv!$A$1:$A$1200,$B2067,inv!$T$1:$T$1200,$A2067,inv!$U$1:$U$1200,'DIAS DE INVENTARIO TAT'!E$1)</f>
        <v>0</v>
      </c>
      <c r="F2067">
        <f>+SUMIFS(inv!$D$1:$D$1200,inv!$A$1:$A$1200,$B2067,inv!$T$1:$T$1200,$A2067,inv!$U$1:$U$1200,'DIAS DE INVENTARIO TAT'!F$1)</f>
        <v>0</v>
      </c>
      <c r="G2067">
        <f>+SUMIFS(inv!$D$1:$D$1200,inv!$A$1:$A$1200,$B2067,inv!$T$1:$T$1200,$A2067,inv!$U$1:$U$1200,'DIAS DE INVENTARIO TAT'!G$1)</f>
        <v>0</v>
      </c>
      <c r="H2067">
        <f>+SUMIFS(inv!$D$1:$D$1200,inv!$A$1:$A$1200,$B2067,inv!$T$1:$T$1200,$A2067,inv!$U$1:$U$1200,'DIAS DE INVENTARIO TAT'!H$1)</f>
        <v>0</v>
      </c>
      <c r="I2067">
        <f>+SUMIFS(inv!$D$1:$D$1200,inv!$A$1:$A$1200,$B2067,inv!$T$1:$T$1200,$A2067,inv!$U$1:$U$1200,'DIAS DE INVENTARIO TAT'!I$1)</f>
        <v>0</v>
      </c>
      <c r="J2067">
        <f>+SUMIFS(inv!$D$1:$D$1200,inv!$A$1:$A$1200,$B2067,inv!$T$1:$T$1200,$A2067,inv!$U$1:$U$1200,'DIAS DE INVENTARIO TAT'!J$1)</f>
        <v>0</v>
      </c>
      <c r="K2067">
        <f>+SUMIFS(inv!$D$1:$D$1200,inv!$A$1:$A$1200,$B2067,inv!$T$1:$T$1200,$A2067,inv!$U$1:$U$1200,'DIAS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+SUMIFS(inv!$D$1:$D$1200,inv!$A$1:$A$1200,$B2068,inv!$T$1:$T$1200,$A2068,inv!$U$1:$U$1200,'DIAS DE INVENTARIO TAT'!E$1)</f>
        <v>0</v>
      </c>
      <c r="F2068">
        <f>+SUMIFS(inv!$D$1:$D$1200,inv!$A$1:$A$1200,$B2068,inv!$T$1:$T$1200,$A2068,inv!$U$1:$U$1200,'DIAS DE INVENTARIO TAT'!F$1)</f>
        <v>0</v>
      </c>
      <c r="G2068">
        <f>+SUMIFS(inv!$D$1:$D$1200,inv!$A$1:$A$1200,$B2068,inv!$T$1:$T$1200,$A2068,inv!$U$1:$U$1200,'DIAS DE INVENTARIO TAT'!G$1)</f>
        <v>0</v>
      </c>
      <c r="H2068">
        <f>+SUMIFS(inv!$D$1:$D$1200,inv!$A$1:$A$1200,$B2068,inv!$T$1:$T$1200,$A2068,inv!$U$1:$U$1200,'DIAS DE INVENTARIO TAT'!H$1)</f>
        <v>0</v>
      </c>
      <c r="I2068">
        <f>+SUMIFS(inv!$D$1:$D$1200,inv!$A$1:$A$1200,$B2068,inv!$T$1:$T$1200,$A2068,inv!$U$1:$U$1200,'DIAS DE INVENTARIO TAT'!I$1)</f>
        <v>0</v>
      </c>
      <c r="J2068">
        <f>+SUMIFS(inv!$D$1:$D$1200,inv!$A$1:$A$1200,$B2068,inv!$T$1:$T$1200,$A2068,inv!$U$1:$U$1200,'DIAS DE INVENTARIO TAT'!J$1)</f>
        <v>0</v>
      </c>
      <c r="K2068">
        <f>+SUMIFS(inv!$D$1:$D$1200,inv!$A$1:$A$1200,$B2068,inv!$T$1:$T$1200,$A2068,inv!$U$1:$U$1200,'DIAS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+SUMIFS(inv!$D$1:$D$1200,inv!$A$1:$A$1200,$B2069,inv!$T$1:$T$1200,$A2069,inv!$U$1:$U$1200,'DIAS DE INVENTARIO TAT'!E$1)</f>
        <v>0</v>
      </c>
      <c r="F2069">
        <f>+SUMIFS(inv!$D$1:$D$1200,inv!$A$1:$A$1200,$B2069,inv!$T$1:$T$1200,$A2069,inv!$U$1:$U$1200,'DIAS DE INVENTARIO TAT'!F$1)</f>
        <v>0</v>
      </c>
      <c r="G2069">
        <f>+SUMIFS(inv!$D$1:$D$1200,inv!$A$1:$A$1200,$B2069,inv!$T$1:$T$1200,$A2069,inv!$U$1:$U$1200,'DIAS DE INVENTARIO TAT'!G$1)</f>
        <v>0</v>
      </c>
      <c r="H2069">
        <f>+SUMIFS(inv!$D$1:$D$1200,inv!$A$1:$A$1200,$B2069,inv!$T$1:$T$1200,$A2069,inv!$U$1:$U$1200,'DIAS DE INVENTARIO TAT'!H$1)</f>
        <v>0</v>
      </c>
      <c r="I2069">
        <f>+SUMIFS(inv!$D$1:$D$1200,inv!$A$1:$A$1200,$B2069,inv!$T$1:$T$1200,$A2069,inv!$U$1:$U$1200,'DIAS DE INVENTARIO TAT'!I$1)</f>
        <v>0</v>
      </c>
      <c r="J2069">
        <f>+SUMIFS(inv!$D$1:$D$1200,inv!$A$1:$A$1200,$B2069,inv!$T$1:$T$1200,$A2069,inv!$U$1:$U$1200,'DIAS DE INVENTARIO TAT'!J$1)</f>
        <v>0</v>
      </c>
      <c r="K2069">
        <f>+SUMIFS(inv!$D$1:$D$1200,inv!$A$1:$A$1200,$B2069,inv!$T$1:$T$1200,$A2069,inv!$U$1:$U$1200,'DIAS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+SUMIFS(inv!$D$1:$D$1200,inv!$A$1:$A$1200,$B2070,inv!$T$1:$T$1200,$A2070,inv!$U$1:$U$1200,'DIAS DE INVENTARIO TAT'!E$1)</f>
        <v>0</v>
      </c>
      <c r="F2070">
        <f>+SUMIFS(inv!$D$1:$D$1200,inv!$A$1:$A$1200,$B2070,inv!$T$1:$T$1200,$A2070,inv!$U$1:$U$1200,'DIAS DE INVENTARIO TAT'!F$1)</f>
        <v>0</v>
      </c>
      <c r="G2070">
        <f>+SUMIFS(inv!$D$1:$D$1200,inv!$A$1:$A$1200,$B2070,inv!$T$1:$T$1200,$A2070,inv!$U$1:$U$1200,'DIAS DE INVENTARIO TAT'!G$1)</f>
        <v>0</v>
      </c>
      <c r="H2070">
        <f>+SUMIFS(inv!$D$1:$D$1200,inv!$A$1:$A$1200,$B2070,inv!$T$1:$T$1200,$A2070,inv!$U$1:$U$1200,'DIAS DE INVENTARIO TAT'!H$1)</f>
        <v>0</v>
      </c>
      <c r="I2070">
        <f>+SUMIFS(inv!$D$1:$D$1200,inv!$A$1:$A$1200,$B2070,inv!$T$1:$T$1200,$A2070,inv!$U$1:$U$1200,'DIAS DE INVENTARIO TAT'!I$1)</f>
        <v>0</v>
      </c>
      <c r="J2070">
        <f>+SUMIFS(inv!$D$1:$D$1200,inv!$A$1:$A$1200,$B2070,inv!$T$1:$T$1200,$A2070,inv!$U$1:$U$1200,'DIAS DE INVENTARIO TAT'!J$1)</f>
        <v>0</v>
      </c>
      <c r="K2070">
        <f>+SUMIFS(inv!$D$1:$D$1200,inv!$A$1:$A$1200,$B2070,inv!$T$1:$T$1200,$A2070,inv!$U$1:$U$1200,'DIAS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+SUMIFS(inv!$D$1:$D$1200,inv!$A$1:$A$1200,$B2071,inv!$T$1:$T$1200,$A2071,inv!$U$1:$U$1200,'DIAS DE INVENTARIO TAT'!E$1)</f>
        <v>0</v>
      </c>
      <c r="F2071">
        <f>+SUMIFS(inv!$D$1:$D$1200,inv!$A$1:$A$1200,$B2071,inv!$T$1:$T$1200,$A2071,inv!$U$1:$U$1200,'DIAS DE INVENTARIO TAT'!F$1)</f>
        <v>0</v>
      </c>
      <c r="G2071">
        <f>+SUMIFS(inv!$D$1:$D$1200,inv!$A$1:$A$1200,$B2071,inv!$T$1:$T$1200,$A2071,inv!$U$1:$U$1200,'DIAS DE INVENTARIO TAT'!G$1)</f>
        <v>0</v>
      </c>
      <c r="H2071">
        <f>+SUMIFS(inv!$D$1:$D$1200,inv!$A$1:$A$1200,$B2071,inv!$T$1:$T$1200,$A2071,inv!$U$1:$U$1200,'DIAS DE INVENTARIO TAT'!H$1)</f>
        <v>0</v>
      </c>
      <c r="I2071">
        <f>+SUMIFS(inv!$D$1:$D$1200,inv!$A$1:$A$1200,$B2071,inv!$T$1:$T$1200,$A2071,inv!$U$1:$U$1200,'DIAS DE INVENTARIO TAT'!I$1)</f>
        <v>0</v>
      </c>
      <c r="J2071">
        <f>+SUMIFS(inv!$D$1:$D$1200,inv!$A$1:$A$1200,$B2071,inv!$T$1:$T$1200,$A2071,inv!$U$1:$U$1200,'DIAS DE INVENTARIO TAT'!J$1)</f>
        <v>0</v>
      </c>
      <c r="K2071">
        <f>+SUMIFS(inv!$D$1:$D$1200,inv!$A$1:$A$1200,$B2071,inv!$T$1:$T$1200,$A2071,inv!$U$1:$U$1200,'DIAS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+SUMIFS(inv!$D$1:$D$1200,inv!$A$1:$A$1200,$B2072,inv!$T$1:$T$1200,$A2072,inv!$U$1:$U$1200,'DIAS DE INVENTARIO TAT'!E$1)</f>
        <v>0</v>
      </c>
      <c r="F2072">
        <f>+SUMIFS(inv!$D$1:$D$1200,inv!$A$1:$A$1200,$B2072,inv!$T$1:$T$1200,$A2072,inv!$U$1:$U$1200,'DIAS DE INVENTARIO TAT'!F$1)</f>
        <v>0</v>
      </c>
      <c r="G2072">
        <f>+SUMIFS(inv!$D$1:$D$1200,inv!$A$1:$A$1200,$B2072,inv!$T$1:$T$1200,$A2072,inv!$U$1:$U$1200,'DIAS DE INVENTARIO TAT'!G$1)</f>
        <v>0</v>
      </c>
      <c r="H2072">
        <f>+SUMIFS(inv!$D$1:$D$1200,inv!$A$1:$A$1200,$B2072,inv!$T$1:$T$1200,$A2072,inv!$U$1:$U$1200,'DIAS DE INVENTARIO TAT'!H$1)</f>
        <v>0</v>
      </c>
      <c r="I2072">
        <f>+SUMIFS(inv!$D$1:$D$1200,inv!$A$1:$A$1200,$B2072,inv!$T$1:$T$1200,$A2072,inv!$U$1:$U$1200,'DIAS DE INVENTARIO TAT'!I$1)</f>
        <v>0</v>
      </c>
      <c r="J2072">
        <f>+SUMIFS(inv!$D$1:$D$1200,inv!$A$1:$A$1200,$B2072,inv!$T$1:$T$1200,$A2072,inv!$U$1:$U$1200,'DIAS DE INVENTARIO TAT'!J$1)</f>
        <v>0</v>
      </c>
      <c r="K2072">
        <f>+SUMIFS(inv!$D$1:$D$1200,inv!$A$1:$A$1200,$B2072,inv!$T$1:$T$1200,$A2072,inv!$U$1:$U$1200,'DIAS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+SUMIFS(inv!$D$1:$D$1200,inv!$A$1:$A$1200,$B2073,inv!$T$1:$T$1200,$A2073,inv!$U$1:$U$1200,'DIAS DE INVENTARIO TAT'!E$1)</f>
        <v>0</v>
      </c>
      <c r="F2073">
        <f>+SUMIFS(inv!$D$1:$D$1200,inv!$A$1:$A$1200,$B2073,inv!$T$1:$T$1200,$A2073,inv!$U$1:$U$1200,'DIAS DE INVENTARIO TAT'!F$1)</f>
        <v>0</v>
      </c>
      <c r="G2073">
        <f>+SUMIFS(inv!$D$1:$D$1200,inv!$A$1:$A$1200,$B2073,inv!$T$1:$T$1200,$A2073,inv!$U$1:$U$1200,'DIAS DE INVENTARIO TAT'!G$1)</f>
        <v>0</v>
      </c>
      <c r="H2073">
        <f>+SUMIFS(inv!$D$1:$D$1200,inv!$A$1:$A$1200,$B2073,inv!$T$1:$T$1200,$A2073,inv!$U$1:$U$1200,'DIAS DE INVENTARIO TAT'!H$1)</f>
        <v>0</v>
      </c>
      <c r="I2073">
        <f>+SUMIFS(inv!$D$1:$D$1200,inv!$A$1:$A$1200,$B2073,inv!$T$1:$T$1200,$A2073,inv!$U$1:$U$1200,'DIAS DE INVENTARIO TAT'!I$1)</f>
        <v>0</v>
      </c>
      <c r="J2073">
        <f>+SUMIFS(inv!$D$1:$D$1200,inv!$A$1:$A$1200,$B2073,inv!$T$1:$T$1200,$A2073,inv!$U$1:$U$1200,'DIAS DE INVENTARIO TAT'!J$1)</f>
        <v>0</v>
      </c>
      <c r="K2073">
        <f>+SUMIFS(inv!$D$1:$D$1200,inv!$A$1:$A$1200,$B2073,inv!$T$1:$T$1200,$A2073,inv!$U$1:$U$1200,'DIAS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+SUMIFS(inv!$D$1:$D$1200,inv!$A$1:$A$1200,$B2074,inv!$T$1:$T$1200,$A2074,inv!$U$1:$U$1200,'DIAS DE INVENTARIO TAT'!E$1)</f>
        <v>0</v>
      </c>
      <c r="F2074">
        <f>+SUMIFS(inv!$D$1:$D$1200,inv!$A$1:$A$1200,$B2074,inv!$T$1:$T$1200,$A2074,inv!$U$1:$U$1200,'DIAS DE INVENTARIO TAT'!F$1)</f>
        <v>0</v>
      </c>
      <c r="G2074">
        <f>+SUMIFS(inv!$D$1:$D$1200,inv!$A$1:$A$1200,$B2074,inv!$T$1:$T$1200,$A2074,inv!$U$1:$U$1200,'DIAS DE INVENTARIO TAT'!G$1)</f>
        <v>0</v>
      </c>
      <c r="H2074">
        <f>+SUMIFS(inv!$D$1:$D$1200,inv!$A$1:$A$1200,$B2074,inv!$T$1:$T$1200,$A2074,inv!$U$1:$U$1200,'DIAS DE INVENTARIO TAT'!H$1)</f>
        <v>0</v>
      </c>
      <c r="I2074">
        <f>+SUMIFS(inv!$D$1:$D$1200,inv!$A$1:$A$1200,$B2074,inv!$T$1:$T$1200,$A2074,inv!$U$1:$U$1200,'DIAS DE INVENTARIO TAT'!I$1)</f>
        <v>0</v>
      </c>
      <c r="J2074">
        <f>+SUMIFS(inv!$D$1:$D$1200,inv!$A$1:$A$1200,$B2074,inv!$T$1:$T$1200,$A2074,inv!$U$1:$U$1200,'DIAS DE INVENTARIO TAT'!J$1)</f>
        <v>0</v>
      </c>
      <c r="K2074">
        <f>+SUMIFS(inv!$D$1:$D$1200,inv!$A$1:$A$1200,$B2074,inv!$T$1:$T$1200,$A2074,inv!$U$1:$U$1200,'DIAS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+SUMIFS(inv!$D$1:$D$1200,inv!$A$1:$A$1200,$B2075,inv!$T$1:$T$1200,$A2075,inv!$U$1:$U$1200,'DIAS DE INVENTARIO TAT'!E$1)</f>
        <v>0</v>
      </c>
      <c r="F2075">
        <f>+SUMIFS(inv!$D$1:$D$1200,inv!$A$1:$A$1200,$B2075,inv!$T$1:$T$1200,$A2075,inv!$U$1:$U$1200,'DIAS DE INVENTARIO TAT'!F$1)</f>
        <v>0</v>
      </c>
      <c r="G2075">
        <f>+SUMIFS(inv!$D$1:$D$1200,inv!$A$1:$A$1200,$B2075,inv!$T$1:$T$1200,$A2075,inv!$U$1:$U$1200,'DIAS DE INVENTARIO TAT'!G$1)</f>
        <v>0</v>
      </c>
      <c r="H2075">
        <f>+SUMIFS(inv!$D$1:$D$1200,inv!$A$1:$A$1200,$B2075,inv!$T$1:$T$1200,$A2075,inv!$U$1:$U$1200,'DIAS DE INVENTARIO TAT'!H$1)</f>
        <v>0</v>
      </c>
      <c r="I2075">
        <f>+SUMIFS(inv!$D$1:$D$1200,inv!$A$1:$A$1200,$B2075,inv!$T$1:$T$1200,$A2075,inv!$U$1:$U$1200,'DIAS DE INVENTARIO TAT'!I$1)</f>
        <v>0</v>
      </c>
      <c r="J2075">
        <f>+SUMIFS(inv!$D$1:$D$1200,inv!$A$1:$A$1200,$B2075,inv!$T$1:$T$1200,$A2075,inv!$U$1:$U$1200,'DIAS DE INVENTARIO TAT'!J$1)</f>
        <v>0</v>
      </c>
      <c r="K2075">
        <f>+SUMIFS(inv!$D$1:$D$1200,inv!$A$1:$A$1200,$B2075,inv!$T$1:$T$1200,$A2075,inv!$U$1:$U$1200,'DIAS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+SUMIFS(inv!$D$1:$D$1200,inv!$A$1:$A$1200,$B2076,inv!$T$1:$T$1200,$A2076,inv!$U$1:$U$1200,'DIAS DE INVENTARIO TAT'!E$1)</f>
        <v>0</v>
      </c>
      <c r="F2076">
        <f>+SUMIFS(inv!$D$1:$D$1200,inv!$A$1:$A$1200,$B2076,inv!$T$1:$T$1200,$A2076,inv!$U$1:$U$1200,'DIAS DE INVENTARIO TAT'!F$1)</f>
        <v>0</v>
      </c>
      <c r="G2076">
        <f>+SUMIFS(inv!$D$1:$D$1200,inv!$A$1:$A$1200,$B2076,inv!$T$1:$T$1200,$A2076,inv!$U$1:$U$1200,'DIAS DE INVENTARIO TAT'!G$1)</f>
        <v>0</v>
      </c>
      <c r="H2076">
        <f>+SUMIFS(inv!$D$1:$D$1200,inv!$A$1:$A$1200,$B2076,inv!$T$1:$T$1200,$A2076,inv!$U$1:$U$1200,'DIAS DE INVENTARIO TAT'!H$1)</f>
        <v>0</v>
      </c>
      <c r="I2076">
        <f>+SUMIFS(inv!$D$1:$D$1200,inv!$A$1:$A$1200,$B2076,inv!$T$1:$T$1200,$A2076,inv!$U$1:$U$1200,'DIAS DE INVENTARIO TAT'!I$1)</f>
        <v>0</v>
      </c>
      <c r="J2076">
        <f>+SUMIFS(inv!$D$1:$D$1200,inv!$A$1:$A$1200,$B2076,inv!$T$1:$T$1200,$A2076,inv!$U$1:$U$1200,'DIAS DE INVENTARIO TAT'!J$1)</f>
        <v>0</v>
      </c>
      <c r="K2076">
        <f>+SUMIFS(inv!$D$1:$D$1200,inv!$A$1:$A$1200,$B2076,inv!$T$1:$T$1200,$A2076,inv!$U$1:$U$1200,'DIAS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+SUMIFS(inv!$D$1:$D$1200,inv!$A$1:$A$1200,$B2077,inv!$T$1:$T$1200,$A2077,inv!$U$1:$U$1200,'DIAS DE INVENTARIO TAT'!E$1)</f>
        <v>0</v>
      </c>
      <c r="F2077">
        <f>+SUMIFS(inv!$D$1:$D$1200,inv!$A$1:$A$1200,$B2077,inv!$T$1:$T$1200,$A2077,inv!$U$1:$U$1200,'DIAS DE INVENTARIO TAT'!F$1)</f>
        <v>0</v>
      </c>
      <c r="G2077">
        <f>+SUMIFS(inv!$D$1:$D$1200,inv!$A$1:$A$1200,$B2077,inv!$T$1:$T$1200,$A2077,inv!$U$1:$U$1200,'DIAS DE INVENTARIO TAT'!G$1)</f>
        <v>0</v>
      </c>
      <c r="H2077">
        <f>+SUMIFS(inv!$D$1:$D$1200,inv!$A$1:$A$1200,$B2077,inv!$T$1:$T$1200,$A2077,inv!$U$1:$U$1200,'DIAS DE INVENTARIO TAT'!H$1)</f>
        <v>0</v>
      </c>
      <c r="I2077">
        <f>+SUMIFS(inv!$D$1:$D$1200,inv!$A$1:$A$1200,$B2077,inv!$T$1:$T$1200,$A2077,inv!$U$1:$U$1200,'DIAS DE INVENTARIO TAT'!I$1)</f>
        <v>0</v>
      </c>
      <c r="J2077">
        <f>+SUMIFS(inv!$D$1:$D$1200,inv!$A$1:$A$1200,$B2077,inv!$T$1:$T$1200,$A2077,inv!$U$1:$U$1200,'DIAS DE INVENTARIO TAT'!J$1)</f>
        <v>0</v>
      </c>
      <c r="K2077">
        <f>+SUMIFS(inv!$D$1:$D$1200,inv!$A$1:$A$1200,$B2077,inv!$T$1:$T$1200,$A2077,inv!$U$1:$U$1200,'DIAS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+SUMIFS(inv!$D$1:$D$1200,inv!$A$1:$A$1200,$B2078,inv!$T$1:$T$1200,$A2078,inv!$U$1:$U$1200,'DIAS DE INVENTARIO TAT'!E$1)</f>
        <v>0</v>
      </c>
      <c r="F2078">
        <f>+SUMIFS(inv!$D$1:$D$1200,inv!$A$1:$A$1200,$B2078,inv!$T$1:$T$1200,$A2078,inv!$U$1:$U$1200,'DIAS DE INVENTARIO TAT'!F$1)</f>
        <v>0</v>
      </c>
      <c r="G2078">
        <f>+SUMIFS(inv!$D$1:$D$1200,inv!$A$1:$A$1200,$B2078,inv!$T$1:$T$1200,$A2078,inv!$U$1:$U$1200,'DIAS DE INVENTARIO TAT'!G$1)</f>
        <v>0</v>
      </c>
      <c r="H2078">
        <f>+SUMIFS(inv!$D$1:$D$1200,inv!$A$1:$A$1200,$B2078,inv!$T$1:$T$1200,$A2078,inv!$U$1:$U$1200,'DIAS DE INVENTARIO TAT'!H$1)</f>
        <v>0</v>
      </c>
      <c r="I2078">
        <f>+SUMIFS(inv!$D$1:$D$1200,inv!$A$1:$A$1200,$B2078,inv!$T$1:$T$1200,$A2078,inv!$U$1:$U$1200,'DIAS DE INVENTARIO TAT'!I$1)</f>
        <v>0</v>
      </c>
      <c r="J2078">
        <f>+SUMIFS(inv!$D$1:$D$1200,inv!$A$1:$A$1200,$B2078,inv!$T$1:$T$1200,$A2078,inv!$U$1:$U$1200,'DIAS DE INVENTARIO TAT'!J$1)</f>
        <v>0</v>
      </c>
      <c r="K2078">
        <f>+SUMIFS(inv!$D$1:$D$1200,inv!$A$1:$A$1200,$B2078,inv!$T$1:$T$1200,$A2078,inv!$U$1:$U$1200,'DIAS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+SUMIFS(inv!$D$1:$D$1200,inv!$A$1:$A$1200,$B2079,inv!$T$1:$T$1200,$A2079,inv!$U$1:$U$1200,'DIAS DE INVENTARIO TAT'!E$1)</f>
        <v>0</v>
      </c>
      <c r="F2079">
        <f>+SUMIFS(inv!$D$1:$D$1200,inv!$A$1:$A$1200,$B2079,inv!$T$1:$T$1200,$A2079,inv!$U$1:$U$1200,'DIAS DE INVENTARIO TAT'!F$1)</f>
        <v>0</v>
      </c>
      <c r="G2079">
        <f>+SUMIFS(inv!$D$1:$D$1200,inv!$A$1:$A$1200,$B2079,inv!$T$1:$T$1200,$A2079,inv!$U$1:$U$1200,'DIAS DE INVENTARIO TAT'!G$1)</f>
        <v>0</v>
      </c>
      <c r="H2079">
        <f>+SUMIFS(inv!$D$1:$D$1200,inv!$A$1:$A$1200,$B2079,inv!$T$1:$T$1200,$A2079,inv!$U$1:$U$1200,'DIAS DE INVENTARIO TAT'!H$1)</f>
        <v>0</v>
      </c>
      <c r="I2079">
        <f>+SUMIFS(inv!$D$1:$D$1200,inv!$A$1:$A$1200,$B2079,inv!$T$1:$T$1200,$A2079,inv!$U$1:$U$1200,'DIAS DE INVENTARIO TAT'!I$1)</f>
        <v>0</v>
      </c>
      <c r="J2079">
        <f>+SUMIFS(inv!$D$1:$D$1200,inv!$A$1:$A$1200,$B2079,inv!$T$1:$T$1200,$A2079,inv!$U$1:$U$1200,'DIAS DE INVENTARIO TAT'!J$1)</f>
        <v>0</v>
      </c>
      <c r="K2079">
        <f>+SUMIFS(inv!$D$1:$D$1200,inv!$A$1:$A$1200,$B2079,inv!$T$1:$T$1200,$A2079,inv!$U$1:$U$1200,'DIAS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+SUMIFS(inv!$D$1:$D$1200,inv!$A$1:$A$1200,$B2080,inv!$T$1:$T$1200,$A2080,inv!$U$1:$U$1200,'DIAS DE INVENTARIO TAT'!E$1)</f>
        <v>0</v>
      </c>
      <c r="F2080">
        <f>+SUMIFS(inv!$D$1:$D$1200,inv!$A$1:$A$1200,$B2080,inv!$T$1:$T$1200,$A2080,inv!$U$1:$U$1200,'DIAS DE INVENTARIO TAT'!F$1)</f>
        <v>0</v>
      </c>
      <c r="G2080">
        <f>+SUMIFS(inv!$D$1:$D$1200,inv!$A$1:$A$1200,$B2080,inv!$T$1:$T$1200,$A2080,inv!$U$1:$U$1200,'DIAS DE INVENTARIO TAT'!G$1)</f>
        <v>0</v>
      </c>
      <c r="H2080">
        <f>+SUMIFS(inv!$D$1:$D$1200,inv!$A$1:$A$1200,$B2080,inv!$T$1:$T$1200,$A2080,inv!$U$1:$U$1200,'DIAS DE INVENTARIO TAT'!H$1)</f>
        <v>0</v>
      </c>
      <c r="I2080">
        <f>+SUMIFS(inv!$D$1:$D$1200,inv!$A$1:$A$1200,$B2080,inv!$T$1:$T$1200,$A2080,inv!$U$1:$U$1200,'DIAS DE INVENTARIO TAT'!I$1)</f>
        <v>0</v>
      </c>
      <c r="J2080">
        <f>+SUMIFS(inv!$D$1:$D$1200,inv!$A$1:$A$1200,$B2080,inv!$T$1:$T$1200,$A2080,inv!$U$1:$U$1200,'DIAS DE INVENTARIO TAT'!J$1)</f>
        <v>0</v>
      </c>
      <c r="K2080">
        <f>+SUMIFS(inv!$D$1:$D$1200,inv!$A$1:$A$1200,$B2080,inv!$T$1:$T$1200,$A2080,inv!$U$1:$U$1200,'DIAS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+SUMIFS(inv!$D$1:$D$1200,inv!$A$1:$A$1200,$B2081,inv!$T$1:$T$1200,$A2081,inv!$U$1:$U$1200,'DIAS DE INVENTARIO TAT'!E$1)</f>
        <v>0</v>
      </c>
      <c r="F2081">
        <f>+SUMIFS(inv!$D$1:$D$1200,inv!$A$1:$A$1200,$B2081,inv!$T$1:$T$1200,$A2081,inv!$U$1:$U$1200,'DIAS DE INVENTARIO TAT'!F$1)</f>
        <v>0</v>
      </c>
      <c r="G2081">
        <f>+SUMIFS(inv!$D$1:$D$1200,inv!$A$1:$A$1200,$B2081,inv!$T$1:$T$1200,$A2081,inv!$U$1:$U$1200,'DIAS DE INVENTARIO TAT'!G$1)</f>
        <v>0</v>
      </c>
      <c r="H2081">
        <f>+SUMIFS(inv!$D$1:$D$1200,inv!$A$1:$A$1200,$B2081,inv!$T$1:$T$1200,$A2081,inv!$U$1:$U$1200,'DIAS DE INVENTARIO TAT'!H$1)</f>
        <v>0</v>
      </c>
      <c r="I2081">
        <f>+SUMIFS(inv!$D$1:$D$1200,inv!$A$1:$A$1200,$B2081,inv!$T$1:$T$1200,$A2081,inv!$U$1:$U$1200,'DIAS DE INVENTARIO TAT'!I$1)</f>
        <v>0</v>
      </c>
      <c r="J2081">
        <f>+SUMIFS(inv!$D$1:$D$1200,inv!$A$1:$A$1200,$B2081,inv!$T$1:$T$1200,$A2081,inv!$U$1:$U$1200,'DIAS DE INVENTARIO TAT'!J$1)</f>
        <v>0</v>
      </c>
      <c r="K2081">
        <f>+SUMIFS(inv!$D$1:$D$1200,inv!$A$1:$A$1200,$B2081,inv!$T$1:$T$1200,$A2081,inv!$U$1:$U$1200,'DIAS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+SUMIFS(inv!$D$1:$D$1200,inv!$A$1:$A$1200,$B2082,inv!$T$1:$T$1200,$A2082,inv!$U$1:$U$1200,'DIAS DE INVENTARIO TAT'!E$1)</f>
        <v>0</v>
      </c>
      <c r="F2082">
        <f>+SUMIFS(inv!$D$1:$D$1200,inv!$A$1:$A$1200,$B2082,inv!$T$1:$T$1200,$A2082,inv!$U$1:$U$1200,'DIAS DE INVENTARIO TAT'!F$1)</f>
        <v>0</v>
      </c>
      <c r="G2082">
        <f>+SUMIFS(inv!$D$1:$D$1200,inv!$A$1:$A$1200,$B2082,inv!$T$1:$T$1200,$A2082,inv!$U$1:$U$1200,'DIAS DE INVENTARIO TAT'!G$1)</f>
        <v>0</v>
      </c>
      <c r="H2082">
        <f>+SUMIFS(inv!$D$1:$D$1200,inv!$A$1:$A$1200,$B2082,inv!$T$1:$T$1200,$A2082,inv!$U$1:$U$1200,'DIAS DE INVENTARIO TAT'!H$1)</f>
        <v>0</v>
      </c>
      <c r="I2082">
        <f>+SUMIFS(inv!$D$1:$D$1200,inv!$A$1:$A$1200,$B2082,inv!$T$1:$T$1200,$A2082,inv!$U$1:$U$1200,'DIAS DE INVENTARIO TAT'!I$1)</f>
        <v>0</v>
      </c>
      <c r="J2082">
        <f>+SUMIFS(inv!$D$1:$D$1200,inv!$A$1:$A$1200,$B2082,inv!$T$1:$T$1200,$A2082,inv!$U$1:$U$1200,'DIAS DE INVENTARIO TAT'!J$1)</f>
        <v>0</v>
      </c>
      <c r="K2082">
        <f>+SUMIFS(inv!$D$1:$D$1200,inv!$A$1:$A$1200,$B2082,inv!$T$1:$T$1200,$A2082,inv!$U$1:$U$1200,'DIAS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+SUMIFS(inv!$D$1:$D$1200,inv!$A$1:$A$1200,$B2083,inv!$T$1:$T$1200,$A2083,inv!$U$1:$U$1200,'DIAS DE INVENTARIO TAT'!E$1)</f>
        <v>0</v>
      </c>
      <c r="F2083">
        <f>+SUMIFS(inv!$D$1:$D$1200,inv!$A$1:$A$1200,$B2083,inv!$T$1:$T$1200,$A2083,inv!$U$1:$U$1200,'DIAS DE INVENTARIO TAT'!F$1)</f>
        <v>0</v>
      </c>
      <c r="G2083">
        <f>+SUMIFS(inv!$D$1:$D$1200,inv!$A$1:$A$1200,$B2083,inv!$T$1:$T$1200,$A2083,inv!$U$1:$U$1200,'DIAS DE INVENTARIO TAT'!G$1)</f>
        <v>0</v>
      </c>
      <c r="H2083">
        <f>+SUMIFS(inv!$D$1:$D$1200,inv!$A$1:$A$1200,$B2083,inv!$T$1:$T$1200,$A2083,inv!$U$1:$U$1200,'DIAS DE INVENTARIO TAT'!H$1)</f>
        <v>0</v>
      </c>
      <c r="I2083">
        <f>+SUMIFS(inv!$D$1:$D$1200,inv!$A$1:$A$1200,$B2083,inv!$T$1:$T$1200,$A2083,inv!$U$1:$U$1200,'DIAS DE INVENTARIO TAT'!I$1)</f>
        <v>0</v>
      </c>
      <c r="J2083">
        <f>+SUMIFS(inv!$D$1:$D$1200,inv!$A$1:$A$1200,$B2083,inv!$T$1:$T$1200,$A2083,inv!$U$1:$U$1200,'DIAS DE INVENTARIO TAT'!J$1)</f>
        <v>0</v>
      </c>
      <c r="K2083">
        <f>+SUMIFS(inv!$D$1:$D$1200,inv!$A$1:$A$1200,$B2083,inv!$T$1:$T$1200,$A2083,inv!$U$1:$U$1200,'DIAS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+SUMIFS(inv!$D$1:$D$1200,inv!$A$1:$A$1200,$B2084,inv!$T$1:$T$1200,$A2084,inv!$U$1:$U$1200,'DIAS DE INVENTARIO TAT'!E$1)</f>
        <v>0</v>
      </c>
      <c r="F2084">
        <f>+SUMIFS(inv!$D$1:$D$1200,inv!$A$1:$A$1200,$B2084,inv!$T$1:$T$1200,$A2084,inv!$U$1:$U$1200,'DIAS DE INVENTARIO TAT'!F$1)</f>
        <v>0</v>
      </c>
      <c r="G2084">
        <f>+SUMIFS(inv!$D$1:$D$1200,inv!$A$1:$A$1200,$B2084,inv!$T$1:$T$1200,$A2084,inv!$U$1:$U$1200,'DIAS DE INVENTARIO TAT'!G$1)</f>
        <v>0</v>
      </c>
      <c r="H2084">
        <f>+SUMIFS(inv!$D$1:$D$1200,inv!$A$1:$A$1200,$B2084,inv!$T$1:$T$1200,$A2084,inv!$U$1:$U$1200,'DIAS DE INVENTARIO TAT'!H$1)</f>
        <v>0</v>
      </c>
      <c r="I2084">
        <f>+SUMIFS(inv!$D$1:$D$1200,inv!$A$1:$A$1200,$B2084,inv!$T$1:$T$1200,$A2084,inv!$U$1:$U$1200,'DIAS DE INVENTARIO TAT'!I$1)</f>
        <v>0</v>
      </c>
      <c r="J2084">
        <f>+SUMIFS(inv!$D$1:$D$1200,inv!$A$1:$A$1200,$B2084,inv!$T$1:$T$1200,$A2084,inv!$U$1:$U$1200,'DIAS DE INVENTARIO TAT'!J$1)</f>
        <v>0</v>
      </c>
      <c r="K2084">
        <f>+SUMIFS(inv!$D$1:$D$1200,inv!$A$1:$A$1200,$B2084,inv!$T$1:$T$1200,$A2084,inv!$U$1:$U$1200,'DIAS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+SUMIFS(inv!$D$1:$D$1200,inv!$A$1:$A$1200,$B2085,inv!$T$1:$T$1200,$A2085,inv!$U$1:$U$1200,'DIAS DE INVENTARIO TAT'!E$1)</f>
        <v>0</v>
      </c>
      <c r="F2085">
        <f>+SUMIFS(inv!$D$1:$D$1200,inv!$A$1:$A$1200,$B2085,inv!$T$1:$T$1200,$A2085,inv!$U$1:$U$1200,'DIAS DE INVENTARIO TAT'!F$1)</f>
        <v>0</v>
      </c>
      <c r="G2085">
        <f>+SUMIFS(inv!$D$1:$D$1200,inv!$A$1:$A$1200,$B2085,inv!$T$1:$T$1200,$A2085,inv!$U$1:$U$1200,'DIAS DE INVENTARIO TAT'!G$1)</f>
        <v>0</v>
      </c>
      <c r="H2085">
        <f>+SUMIFS(inv!$D$1:$D$1200,inv!$A$1:$A$1200,$B2085,inv!$T$1:$T$1200,$A2085,inv!$U$1:$U$1200,'DIAS DE INVENTARIO TAT'!H$1)</f>
        <v>0</v>
      </c>
      <c r="I2085">
        <f>+SUMIFS(inv!$D$1:$D$1200,inv!$A$1:$A$1200,$B2085,inv!$T$1:$T$1200,$A2085,inv!$U$1:$U$1200,'DIAS DE INVENTARIO TAT'!I$1)</f>
        <v>0</v>
      </c>
      <c r="J2085">
        <f>+SUMIFS(inv!$D$1:$D$1200,inv!$A$1:$A$1200,$B2085,inv!$T$1:$T$1200,$A2085,inv!$U$1:$U$1200,'DIAS DE INVENTARIO TAT'!J$1)</f>
        <v>0</v>
      </c>
      <c r="K2085">
        <f>+SUMIFS(inv!$D$1:$D$1200,inv!$A$1:$A$1200,$B2085,inv!$T$1:$T$1200,$A2085,inv!$U$1:$U$1200,'DIAS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+SUMIFS(inv!$D$1:$D$1200,inv!$A$1:$A$1200,$B2086,inv!$T$1:$T$1200,$A2086,inv!$U$1:$U$1200,'DIAS DE INVENTARIO TAT'!E$1)</f>
        <v>0</v>
      </c>
      <c r="F2086">
        <f>+SUMIFS(inv!$D$1:$D$1200,inv!$A$1:$A$1200,$B2086,inv!$T$1:$T$1200,$A2086,inv!$U$1:$U$1200,'DIAS DE INVENTARIO TAT'!F$1)</f>
        <v>0</v>
      </c>
      <c r="G2086">
        <f>+SUMIFS(inv!$D$1:$D$1200,inv!$A$1:$A$1200,$B2086,inv!$T$1:$T$1200,$A2086,inv!$U$1:$U$1200,'DIAS DE INVENTARIO TAT'!G$1)</f>
        <v>0</v>
      </c>
      <c r="H2086">
        <f>+SUMIFS(inv!$D$1:$D$1200,inv!$A$1:$A$1200,$B2086,inv!$T$1:$T$1200,$A2086,inv!$U$1:$U$1200,'DIAS DE INVENTARIO TAT'!H$1)</f>
        <v>0</v>
      </c>
      <c r="I2086">
        <f>+SUMIFS(inv!$D$1:$D$1200,inv!$A$1:$A$1200,$B2086,inv!$T$1:$T$1200,$A2086,inv!$U$1:$U$1200,'DIAS DE INVENTARIO TAT'!I$1)</f>
        <v>0</v>
      </c>
      <c r="J2086">
        <f>+SUMIFS(inv!$D$1:$D$1200,inv!$A$1:$A$1200,$B2086,inv!$T$1:$T$1200,$A2086,inv!$U$1:$U$1200,'DIAS DE INVENTARIO TAT'!J$1)</f>
        <v>0</v>
      </c>
      <c r="K2086">
        <f>+SUMIFS(inv!$D$1:$D$1200,inv!$A$1:$A$1200,$B2086,inv!$T$1:$T$1200,$A2086,inv!$U$1:$U$1200,'DIAS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+SUMIFS(inv!$D$1:$D$1200,inv!$A$1:$A$1200,$B2087,inv!$T$1:$T$1200,$A2087,inv!$U$1:$U$1200,'DIAS DE INVENTARIO TAT'!E$1)</f>
        <v>0</v>
      </c>
      <c r="F2087">
        <f>+SUMIFS(inv!$D$1:$D$1200,inv!$A$1:$A$1200,$B2087,inv!$T$1:$T$1200,$A2087,inv!$U$1:$U$1200,'DIAS DE INVENTARIO TAT'!F$1)</f>
        <v>0</v>
      </c>
      <c r="G2087">
        <f>+SUMIFS(inv!$D$1:$D$1200,inv!$A$1:$A$1200,$B2087,inv!$T$1:$T$1200,$A2087,inv!$U$1:$U$1200,'DIAS DE INVENTARIO TAT'!G$1)</f>
        <v>0</v>
      </c>
      <c r="H2087">
        <f>+SUMIFS(inv!$D$1:$D$1200,inv!$A$1:$A$1200,$B2087,inv!$T$1:$T$1200,$A2087,inv!$U$1:$U$1200,'DIAS DE INVENTARIO TAT'!H$1)</f>
        <v>0</v>
      </c>
      <c r="I2087">
        <f>+SUMIFS(inv!$D$1:$D$1200,inv!$A$1:$A$1200,$B2087,inv!$T$1:$T$1200,$A2087,inv!$U$1:$U$1200,'DIAS DE INVENTARIO TAT'!I$1)</f>
        <v>0</v>
      </c>
      <c r="J2087">
        <f>+SUMIFS(inv!$D$1:$D$1200,inv!$A$1:$A$1200,$B2087,inv!$T$1:$T$1200,$A2087,inv!$U$1:$U$1200,'DIAS DE INVENTARIO TAT'!J$1)</f>
        <v>0</v>
      </c>
      <c r="K2087">
        <f>+SUMIFS(inv!$D$1:$D$1200,inv!$A$1:$A$1200,$B2087,inv!$T$1:$T$1200,$A2087,inv!$U$1:$U$1200,'DIAS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+SUMIFS(inv!$D$1:$D$1200,inv!$A$1:$A$1200,$B2088,inv!$T$1:$T$1200,$A2088,inv!$U$1:$U$1200,'DIAS DE INVENTARIO TAT'!E$1)</f>
        <v>0</v>
      </c>
      <c r="F2088">
        <f>+SUMIFS(inv!$D$1:$D$1200,inv!$A$1:$A$1200,$B2088,inv!$T$1:$T$1200,$A2088,inv!$U$1:$U$1200,'DIAS DE INVENTARIO TAT'!F$1)</f>
        <v>0</v>
      </c>
      <c r="G2088">
        <f>+SUMIFS(inv!$D$1:$D$1200,inv!$A$1:$A$1200,$B2088,inv!$T$1:$T$1200,$A2088,inv!$U$1:$U$1200,'DIAS DE INVENTARIO TAT'!G$1)</f>
        <v>0</v>
      </c>
      <c r="H2088">
        <f>+SUMIFS(inv!$D$1:$D$1200,inv!$A$1:$A$1200,$B2088,inv!$T$1:$T$1200,$A2088,inv!$U$1:$U$1200,'DIAS DE INVENTARIO TAT'!H$1)</f>
        <v>0</v>
      </c>
      <c r="I2088">
        <f>+SUMIFS(inv!$D$1:$D$1200,inv!$A$1:$A$1200,$B2088,inv!$T$1:$T$1200,$A2088,inv!$U$1:$U$1200,'DIAS DE INVENTARIO TAT'!I$1)</f>
        <v>0</v>
      </c>
      <c r="J2088">
        <f>+SUMIFS(inv!$D$1:$D$1200,inv!$A$1:$A$1200,$B2088,inv!$T$1:$T$1200,$A2088,inv!$U$1:$U$1200,'DIAS DE INVENTARIO TAT'!J$1)</f>
        <v>0</v>
      </c>
      <c r="K2088">
        <f>+SUMIFS(inv!$D$1:$D$1200,inv!$A$1:$A$1200,$B2088,inv!$T$1:$T$1200,$A2088,inv!$U$1:$U$1200,'DIAS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+SUMIFS(inv!$D$1:$D$1200,inv!$A$1:$A$1200,$B2089,inv!$T$1:$T$1200,$A2089,inv!$U$1:$U$1200,'DIAS DE INVENTARIO TAT'!E$1)</f>
        <v>0</v>
      </c>
      <c r="F2089">
        <f>+SUMIFS(inv!$D$1:$D$1200,inv!$A$1:$A$1200,$B2089,inv!$T$1:$T$1200,$A2089,inv!$U$1:$U$1200,'DIAS DE INVENTARIO TAT'!F$1)</f>
        <v>0</v>
      </c>
      <c r="G2089">
        <f>+SUMIFS(inv!$D$1:$D$1200,inv!$A$1:$A$1200,$B2089,inv!$T$1:$T$1200,$A2089,inv!$U$1:$U$1200,'DIAS DE INVENTARIO TAT'!G$1)</f>
        <v>0</v>
      </c>
      <c r="H2089">
        <f>+SUMIFS(inv!$D$1:$D$1200,inv!$A$1:$A$1200,$B2089,inv!$T$1:$T$1200,$A2089,inv!$U$1:$U$1200,'DIAS DE INVENTARIO TAT'!H$1)</f>
        <v>0</v>
      </c>
      <c r="I2089">
        <f>+SUMIFS(inv!$D$1:$D$1200,inv!$A$1:$A$1200,$B2089,inv!$T$1:$T$1200,$A2089,inv!$U$1:$U$1200,'DIAS DE INVENTARIO TAT'!I$1)</f>
        <v>0</v>
      </c>
      <c r="J2089">
        <f>+SUMIFS(inv!$D$1:$D$1200,inv!$A$1:$A$1200,$B2089,inv!$T$1:$T$1200,$A2089,inv!$U$1:$U$1200,'DIAS DE INVENTARIO TAT'!J$1)</f>
        <v>0</v>
      </c>
      <c r="K2089">
        <f>+SUMIFS(inv!$D$1:$D$1200,inv!$A$1:$A$1200,$B2089,inv!$T$1:$T$1200,$A2089,inv!$U$1:$U$1200,'DIAS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+SUMIFS(inv!$D$1:$D$1200,inv!$A$1:$A$1200,$B2090,inv!$T$1:$T$1200,$A2090,inv!$U$1:$U$1200,'DIAS DE INVENTARIO TAT'!E$1)</f>
        <v>0</v>
      </c>
      <c r="F2090">
        <f>+SUMIFS(inv!$D$1:$D$1200,inv!$A$1:$A$1200,$B2090,inv!$T$1:$T$1200,$A2090,inv!$U$1:$U$1200,'DIAS DE INVENTARIO TAT'!F$1)</f>
        <v>0</v>
      </c>
      <c r="G2090">
        <f>+SUMIFS(inv!$D$1:$D$1200,inv!$A$1:$A$1200,$B2090,inv!$T$1:$T$1200,$A2090,inv!$U$1:$U$1200,'DIAS DE INVENTARIO TAT'!G$1)</f>
        <v>0</v>
      </c>
      <c r="H2090">
        <f>+SUMIFS(inv!$D$1:$D$1200,inv!$A$1:$A$1200,$B2090,inv!$T$1:$T$1200,$A2090,inv!$U$1:$U$1200,'DIAS DE INVENTARIO TAT'!H$1)</f>
        <v>0</v>
      </c>
      <c r="I2090">
        <f>+SUMIFS(inv!$D$1:$D$1200,inv!$A$1:$A$1200,$B2090,inv!$T$1:$T$1200,$A2090,inv!$U$1:$U$1200,'DIAS DE INVENTARIO TAT'!I$1)</f>
        <v>0</v>
      </c>
      <c r="J2090">
        <f>+SUMIFS(inv!$D$1:$D$1200,inv!$A$1:$A$1200,$B2090,inv!$T$1:$T$1200,$A2090,inv!$U$1:$U$1200,'DIAS DE INVENTARIO TAT'!J$1)</f>
        <v>0</v>
      </c>
      <c r="K2090">
        <f>+SUMIFS(inv!$D$1:$D$1200,inv!$A$1:$A$1200,$B2090,inv!$T$1:$T$1200,$A2090,inv!$U$1:$U$1200,'DIAS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+SUMIFS(inv!$D$1:$D$1200,inv!$A$1:$A$1200,$B2091,inv!$T$1:$T$1200,$A2091,inv!$U$1:$U$1200,'DIAS DE INVENTARIO TAT'!E$1)</f>
        <v>0</v>
      </c>
      <c r="F2091">
        <f>+SUMIFS(inv!$D$1:$D$1200,inv!$A$1:$A$1200,$B2091,inv!$T$1:$T$1200,$A2091,inv!$U$1:$U$1200,'DIAS DE INVENTARIO TAT'!F$1)</f>
        <v>0</v>
      </c>
      <c r="G2091">
        <f>+SUMIFS(inv!$D$1:$D$1200,inv!$A$1:$A$1200,$B2091,inv!$T$1:$T$1200,$A2091,inv!$U$1:$U$1200,'DIAS DE INVENTARIO TAT'!G$1)</f>
        <v>0</v>
      </c>
      <c r="H2091">
        <f>+SUMIFS(inv!$D$1:$D$1200,inv!$A$1:$A$1200,$B2091,inv!$T$1:$T$1200,$A2091,inv!$U$1:$U$1200,'DIAS DE INVENTARIO TAT'!H$1)</f>
        <v>0</v>
      </c>
      <c r="I2091">
        <f>+SUMIFS(inv!$D$1:$D$1200,inv!$A$1:$A$1200,$B2091,inv!$T$1:$T$1200,$A2091,inv!$U$1:$U$1200,'DIAS DE INVENTARIO TAT'!I$1)</f>
        <v>0</v>
      </c>
      <c r="J2091">
        <f>+SUMIFS(inv!$D$1:$D$1200,inv!$A$1:$A$1200,$B2091,inv!$T$1:$T$1200,$A2091,inv!$U$1:$U$1200,'DIAS DE INVENTARIO TAT'!J$1)</f>
        <v>0</v>
      </c>
      <c r="K2091">
        <f>+SUMIFS(inv!$D$1:$D$1200,inv!$A$1:$A$1200,$B2091,inv!$T$1:$T$1200,$A2091,inv!$U$1:$U$1200,'DIAS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+SUMIFS(inv!$D$1:$D$1200,inv!$A$1:$A$1200,$B2092,inv!$T$1:$T$1200,$A2092,inv!$U$1:$U$1200,'DIAS DE INVENTARIO TAT'!E$1)</f>
        <v>0</v>
      </c>
      <c r="F2092">
        <f>+SUMIFS(inv!$D$1:$D$1200,inv!$A$1:$A$1200,$B2092,inv!$T$1:$T$1200,$A2092,inv!$U$1:$U$1200,'DIAS DE INVENTARIO TAT'!F$1)</f>
        <v>0</v>
      </c>
      <c r="G2092">
        <f>+SUMIFS(inv!$D$1:$D$1200,inv!$A$1:$A$1200,$B2092,inv!$T$1:$T$1200,$A2092,inv!$U$1:$U$1200,'DIAS DE INVENTARIO TAT'!G$1)</f>
        <v>0</v>
      </c>
      <c r="H2092">
        <f>+SUMIFS(inv!$D$1:$D$1200,inv!$A$1:$A$1200,$B2092,inv!$T$1:$T$1200,$A2092,inv!$U$1:$U$1200,'DIAS DE INVENTARIO TAT'!H$1)</f>
        <v>0</v>
      </c>
      <c r="I2092">
        <f>+SUMIFS(inv!$D$1:$D$1200,inv!$A$1:$A$1200,$B2092,inv!$T$1:$T$1200,$A2092,inv!$U$1:$U$1200,'DIAS DE INVENTARIO TAT'!I$1)</f>
        <v>0</v>
      </c>
      <c r="J2092">
        <f>+SUMIFS(inv!$D$1:$D$1200,inv!$A$1:$A$1200,$B2092,inv!$T$1:$T$1200,$A2092,inv!$U$1:$U$1200,'DIAS DE INVENTARIO TAT'!J$1)</f>
        <v>0</v>
      </c>
      <c r="K2092">
        <f>+SUMIFS(inv!$D$1:$D$1200,inv!$A$1:$A$1200,$B2092,inv!$T$1:$T$1200,$A2092,inv!$U$1:$U$1200,'DIAS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+SUMIFS(inv!$D$1:$D$1200,inv!$A$1:$A$1200,$B2093,inv!$T$1:$T$1200,$A2093,inv!$U$1:$U$1200,'DIAS DE INVENTARIO TAT'!E$1)</f>
        <v>0</v>
      </c>
      <c r="F2093">
        <f>+SUMIFS(inv!$D$1:$D$1200,inv!$A$1:$A$1200,$B2093,inv!$T$1:$T$1200,$A2093,inv!$U$1:$U$1200,'DIAS DE INVENTARIO TAT'!F$1)</f>
        <v>0</v>
      </c>
      <c r="G2093">
        <f>+SUMIFS(inv!$D$1:$D$1200,inv!$A$1:$A$1200,$B2093,inv!$T$1:$T$1200,$A2093,inv!$U$1:$U$1200,'DIAS DE INVENTARIO TAT'!G$1)</f>
        <v>0</v>
      </c>
      <c r="H2093">
        <f>+SUMIFS(inv!$D$1:$D$1200,inv!$A$1:$A$1200,$B2093,inv!$T$1:$T$1200,$A2093,inv!$U$1:$U$1200,'DIAS DE INVENTARIO TAT'!H$1)</f>
        <v>0</v>
      </c>
      <c r="I2093">
        <f>+SUMIFS(inv!$D$1:$D$1200,inv!$A$1:$A$1200,$B2093,inv!$T$1:$T$1200,$A2093,inv!$U$1:$U$1200,'DIAS DE INVENTARIO TAT'!I$1)</f>
        <v>0</v>
      </c>
      <c r="J2093">
        <f>+SUMIFS(inv!$D$1:$D$1200,inv!$A$1:$A$1200,$B2093,inv!$T$1:$T$1200,$A2093,inv!$U$1:$U$1200,'DIAS DE INVENTARIO TAT'!J$1)</f>
        <v>0</v>
      </c>
      <c r="K2093">
        <f>+SUMIFS(inv!$D$1:$D$1200,inv!$A$1:$A$1200,$B2093,inv!$T$1:$T$1200,$A2093,inv!$U$1:$U$1200,'DIAS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+SUMIFS(inv!$D$1:$D$1200,inv!$A$1:$A$1200,$B2094,inv!$T$1:$T$1200,$A2094,inv!$U$1:$U$1200,'DIAS DE INVENTARIO TAT'!E$1)</f>
        <v>0</v>
      </c>
      <c r="F2094">
        <f>+SUMIFS(inv!$D$1:$D$1200,inv!$A$1:$A$1200,$B2094,inv!$T$1:$T$1200,$A2094,inv!$U$1:$U$1200,'DIAS DE INVENTARIO TAT'!F$1)</f>
        <v>0</v>
      </c>
      <c r="G2094">
        <f>+SUMIFS(inv!$D$1:$D$1200,inv!$A$1:$A$1200,$B2094,inv!$T$1:$T$1200,$A2094,inv!$U$1:$U$1200,'DIAS DE INVENTARIO TAT'!G$1)</f>
        <v>0</v>
      </c>
      <c r="H2094">
        <f>+SUMIFS(inv!$D$1:$D$1200,inv!$A$1:$A$1200,$B2094,inv!$T$1:$T$1200,$A2094,inv!$U$1:$U$1200,'DIAS DE INVENTARIO TAT'!H$1)</f>
        <v>0</v>
      </c>
      <c r="I2094">
        <f>+SUMIFS(inv!$D$1:$D$1200,inv!$A$1:$A$1200,$B2094,inv!$T$1:$T$1200,$A2094,inv!$U$1:$U$1200,'DIAS DE INVENTARIO TAT'!I$1)</f>
        <v>0</v>
      </c>
      <c r="J2094">
        <f>+SUMIFS(inv!$D$1:$D$1200,inv!$A$1:$A$1200,$B2094,inv!$T$1:$T$1200,$A2094,inv!$U$1:$U$1200,'DIAS DE INVENTARIO TAT'!J$1)</f>
        <v>0</v>
      </c>
      <c r="K2094">
        <f>+SUMIFS(inv!$D$1:$D$1200,inv!$A$1:$A$1200,$B2094,inv!$T$1:$T$1200,$A2094,inv!$U$1:$U$1200,'DIAS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+SUMIFS(inv!$D$1:$D$1200,inv!$A$1:$A$1200,$B2095,inv!$T$1:$T$1200,$A2095,inv!$U$1:$U$1200,'DIAS DE INVENTARIO TAT'!E$1)</f>
        <v>0</v>
      </c>
      <c r="F2095">
        <f>+SUMIFS(inv!$D$1:$D$1200,inv!$A$1:$A$1200,$B2095,inv!$T$1:$T$1200,$A2095,inv!$U$1:$U$1200,'DIAS DE INVENTARIO TAT'!F$1)</f>
        <v>0</v>
      </c>
      <c r="G2095">
        <f>+SUMIFS(inv!$D$1:$D$1200,inv!$A$1:$A$1200,$B2095,inv!$T$1:$T$1200,$A2095,inv!$U$1:$U$1200,'DIAS DE INVENTARIO TAT'!G$1)</f>
        <v>0</v>
      </c>
      <c r="H2095">
        <f>+SUMIFS(inv!$D$1:$D$1200,inv!$A$1:$A$1200,$B2095,inv!$T$1:$T$1200,$A2095,inv!$U$1:$U$1200,'DIAS DE INVENTARIO TAT'!H$1)</f>
        <v>0</v>
      </c>
      <c r="I2095">
        <f>+SUMIFS(inv!$D$1:$D$1200,inv!$A$1:$A$1200,$B2095,inv!$T$1:$T$1200,$A2095,inv!$U$1:$U$1200,'DIAS DE INVENTARIO TAT'!I$1)</f>
        <v>0</v>
      </c>
      <c r="J2095">
        <f>+SUMIFS(inv!$D$1:$D$1200,inv!$A$1:$A$1200,$B2095,inv!$T$1:$T$1200,$A2095,inv!$U$1:$U$1200,'DIAS DE INVENTARIO TAT'!J$1)</f>
        <v>0</v>
      </c>
      <c r="K2095">
        <f>+SUMIFS(inv!$D$1:$D$1200,inv!$A$1:$A$1200,$B2095,inv!$T$1:$T$1200,$A2095,inv!$U$1:$U$1200,'DIAS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+SUMIFS(inv!$D$1:$D$1200,inv!$A$1:$A$1200,$B2096,inv!$T$1:$T$1200,$A2096,inv!$U$1:$U$1200,'DIAS DE INVENTARIO TAT'!E$1)</f>
        <v>0</v>
      </c>
      <c r="F2096">
        <f>+SUMIFS(inv!$D$1:$D$1200,inv!$A$1:$A$1200,$B2096,inv!$T$1:$T$1200,$A2096,inv!$U$1:$U$1200,'DIAS DE INVENTARIO TAT'!F$1)</f>
        <v>0</v>
      </c>
      <c r="G2096">
        <f>+SUMIFS(inv!$D$1:$D$1200,inv!$A$1:$A$1200,$B2096,inv!$T$1:$T$1200,$A2096,inv!$U$1:$U$1200,'DIAS DE INVENTARIO TAT'!G$1)</f>
        <v>0</v>
      </c>
      <c r="H2096">
        <f>+SUMIFS(inv!$D$1:$D$1200,inv!$A$1:$A$1200,$B2096,inv!$T$1:$T$1200,$A2096,inv!$U$1:$U$1200,'DIAS DE INVENTARIO TAT'!H$1)</f>
        <v>0</v>
      </c>
      <c r="I2096">
        <f>+SUMIFS(inv!$D$1:$D$1200,inv!$A$1:$A$1200,$B2096,inv!$T$1:$T$1200,$A2096,inv!$U$1:$U$1200,'DIAS DE INVENTARIO TAT'!I$1)</f>
        <v>0</v>
      </c>
      <c r="J2096">
        <f>+SUMIFS(inv!$D$1:$D$1200,inv!$A$1:$A$1200,$B2096,inv!$T$1:$T$1200,$A2096,inv!$U$1:$U$1200,'DIAS DE INVENTARIO TAT'!J$1)</f>
        <v>0</v>
      </c>
      <c r="K2096">
        <f>+SUMIFS(inv!$D$1:$D$1200,inv!$A$1:$A$1200,$B2096,inv!$T$1:$T$1200,$A2096,inv!$U$1:$U$1200,'DIAS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+SUMIFS(inv!$D$1:$D$1200,inv!$A$1:$A$1200,$B2097,inv!$T$1:$T$1200,$A2097,inv!$U$1:$U$1200,'DIAS DE INVENTARIO TAT'!E$1)</f>
        <v>0</v>
      </c>
      <c r="F2097">
        <f>+SUMIFS(inv!$D$1:$D$1200,inv!$A$1:$A$1200,$B2097,inv!$T$1:$T$1200,$A2097,inv!$U$1:$U$1200,'DIAS DE INVENTARIO TAT'!F$1)</f>
        <v>0</v>
      </c>
      <c r="G2097">
        <f>+SUMIFS(inv!$D$1:$D$1200,inv!$A$1:$A$1200,$B2097,inv!$T$1:$T$1200,$A2097,inv!$U$1:$U$1200,'DIAS DE INVENTARIO TAT'!G$1)</f>
        <v>0</v>
      </c>
      <c r="H2097">
        <f>+SUMIFS(inv!$D$1:$D$1200,inv!$A$1:$A$1200,$B2097,inv!$T$1:$T$1200,$A2097,inv!$U$1:$U$1200,'DIAS DE INVENTARIO TAT'!H$1)</f>
        <v>0</v>
      </c>
      <c r="I2097">
        <f>+SUMIFS(inv!$D$1:$D$1200,inv!$A$1:$A$1200,$B2097,inv!$T$1:$T$1200,$A2097,inv!$U$1:$U$1200,'DIAS DE INVENTARIO TAT'!I$1)</f>
        <v>0</v>
      </c>
      <c r="J2097">
        <f>+SUMIFS(inv!$D$1:$D$1200,inv!$A$1:$A$1200,$B2097,inv!$T$1:$T$1200,$A2097,inv!$U$1:$U$1200,'DIAS DE INVENTARIO TAT'!J$1)</f>
        <v>0</v>
      </c>
      <c r="K2097">
        <f>+SUMIFS(inv!$D$1:$D$1200,inv!$A$1:$A$1200,$B2097,inv!$T$1:$T$1200,$A2097,inv!$U$1:$U$1200,'DIAS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+SUMIFS(inv!$D$1:$D$1200,inv!$A$1:$A$1200,$B2098,inv!$T$1:$T$1200,$A2098,inv!$U$1:$U$1200,'DIAS DE INVENTARIO TAT'!E$1)</f>
        <v>0</v>
      </c>
      <c r="F2098">
        <f>+SUMIFS(inv!$D$1:$D$1200,inv!$A$1:$A$1200,$B2098,inv!$T$1:$T$1200,$A2098,inv!$U$1:$U$1200,'DIAS DE INVENTARIO TAT'!F$1)</f>
        <v>0</v>
      </c>
      <c r="G2098">
        <f>+SUMIFS(inv!$D$1:$D$1200,inv!$A$1:$A$1200,$B2098,inv!$T$1:$T$1200,$A2098,inv!$U$1:$U$1200,'DIAS DE INVENTARIO TAT'!G$1)</f>
        <v>0</v>
      </c>
      <c r="H2098">
        <f>+SUMIFS(inv!$D$1:$D$1200,inv!$A$1:$A$1200,$B2098,inv!$T$1:$T$1200,$A2098,inv!$U$1:$U$1200,'DIAS DE INVENTARIO TAT'!H$1)</f>
        <v>0</v>
      </c>
      <c r="I2098">
        <f>+SUMIFS(inv!$D$1:$D$1200,inv!$A$1:$A$1200,$B2098,inv!$T$1:$T$1200,$A2098,inv!$U$1:$U$1200,'DIAS DE INVENTARIO TAT'!I$1)</f>
        <v>0</v>
      </c>
      <c r="J2098">
        <f>+SUMIFS(inv!$D$1:$D$1200,inv!$A$1:$A$1200,$B2098,inv!$T$1:$T$1200,$A2098,inv!$U$1:$U$1200,'DIAS DE INVENTARIO TAT'!J$1)</f>
        <v>0</v>
      </c>
      <c r="K2098">
        <f>+SUMIFS(inv!$D$1:$D$1200,inv!$A$1:$A$1200,$B2098,inv!$T$1:$T$1200,$A2098,inv!$U$1:$U$1200,'DIAS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+SUMIFS(inv!$D$1:$D$1200,inv!$A$1:$A$1200,$B2099,inv!$T$1:$T$1200,$A2099,inv!$U$1:$U$1200,'DIAS DE INVENTARIO TAT'!E$1)</f>
        <v>0</v>
      </c>
      <c r="F2099">
        <f>+SUMIFS(inv!$D$1:$D$1200,inv!$A$1:$A$1200,$B2099,inv!$T$1:$T$1200,$A2099,inv!$U$1:$U$1200,'DIAS DE INVENTARIO TAT'!F$1)</f>
        <v>0</v>
      </c>
      <c r="G2099">
        <f>+SUMIFS(inv!$D$1:$D$1200,inv!$A$1:$A$1200,$B2099,inv!$T$1:$T$1200,$A2099,inv!$U$1:$U$1200,'DIAS DE INVENTARIO TAT'!G$1)</f>
        <v>0</v>
      </c>
      <c r="H2099">
        <f>+SUMIFS(inv!$D$1:$D$1200,inv!$A$1:$A$1200,$B2099,inv!$T$1:$T$1200,$A2099,inv!$U$1:$U$1200,'DIAS DE INVENTARIO TAT'!H$1)</f>
        <v>0</v>
      </c>
      <c r="I2099">
        <f>+SUMIFS(inv!$D$1:$D$1200,inv!$A$1:$A$1200,$B2099,inv!$T$1:$T$1200,$A2099,inv!$U$1:$U$1200,'DIAS DE INVENTARIO TAT'!I$1)</f>
        <v>0</v>
      </c>
      <c r="J2099">
        <f>+SUMIFS(inv!$D$1:$D$1200,inv!$A$1:$A$1200,$B2099,inv!$T$1:$T$1200,$A2099,inv!$U$1:$U$1200,'DIAS DE INVENTARIO TAT'!J$1)</f>
        <v>0</v>
      </c>
      <c r="K2099">
        <f>+SUMIFS(inv!$D$1:$D$1200,inv!$A$1:$A$1200,$B2099,inv!$T$1:$T$1200,$A2099,inv!$U$1:$U$1200,'DIAS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+SUMIFS(inv!$D$1:$D$1200,inv!$A$1:$A$1200,$B2100,inv!$T$1:$T$1200,$A2100,inv!$U$1:$U$1200,'DIAS DE INVENTARIO TAT'!E$1)</f>
        <v>0</v>
      </c>
      <c r="F2100">
        <f>+SUMIFS(inv!$D$1:$D$1200,inv!$A$1:$A$1200,$B2100,inv!$T$1:$T$1200,$A2100,inv!$U$1:$U$1200,'DIAS DE INVENTARIO TAT'!F$1)</f>
        <v>0</v>
      </c>
      <c r="G2100">
        <f>+SUMIFS(inv!$D$1:$D$1200,inv!$A$1:$A$1200,$B2100,inv!$T$1:$T$1200,$A2100,inv!$U$1:$U$1200,'DIAS DE INVENTARIO TAT'!G$1)</f>
        <v>0</v>
      </c>
      <c r="H2100">
        <f>+SUMIFS(inv!$D$1:$D$1200,inv!$A$1:$A$1200,$B2100,inv!$T$1:$T$1200,$A2100,inv!$U$1:$U$1200,'DIAS DE INVENTARIO TAT'!H$1)</f>
        <v>0</v>
      </c>
      <c r="I2100">
        <f>+SUMIFS(inv!$D$1:$D$1200,inv!$A$1:$A$1200,$B2100,inv!$T$1:$T$1200,$A2100,inv!$U$1:$U$1200,'DIAS DE INVENTARIO TAT'!I$1)</f>
        <v>0</v>
      </c>
      <c r="J2100">
        <f>+SUMIFS(inv!$D$1:$D$1200,inv!$A$1:$A$1200,$B2100,inv!$T$1:$T$1200,$A2100,inv!$U$1:$U$1200,'DIAS DE INVENTARIO TAT'!J$1)</f>
        <v>0</v>
      </c>
      <c r="K2100">
        <f>+SUMIFS(inv!$D$1:$D$1200,inv!$A$1:$A$1200,$B2100,inv!$T$1:$T$1200,$A2100,inv!$U$1:$U$1200,'DIAS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+SUMIFS(inv!$D$1:$D$1200,inv!$A$1:$A$1200,$B2101,inv!$T$1:$T$1200,$A2101,inv!$U$1:$U$1200,'DIAS DE INVENTARIO TAT'!E$1)</f>
        <v>0</v>
      </c>
      <c r="F2101">
        <f>+SUMIFS(inv!$D$1:$D$1200,inv!$A$1:$A$1200,$B2101,inv!$T$1:$T$1200,$A2101,inv!$U$1:$U$1200,'DIAS DE INVENTARIO TAT'!F$1)</f>
        <v>0</v>
      </c>
      <c r="G2101">
        <f>+SUMIFS(inv!$D$1:$D$1200,inv!$A$1:$A$1200,$B2101,inv!$T$1:$T$1200,$A2101,inv!$U$1:$U$1200,'DIAS DE INVENTARIO TAT'!G$1)</f>
        <v>0</v>
      </c>
      <c r="H2101">
        <f>+SUMIFS(inv!$D$1:$D$1200,inv!$A$1:$A$1200,$B2101,inv!$T$1:$T$1200,$A2101,inv!$U$1:$U$1200,'DIAS DE INVENTARIO TAT'!H$1)</f>
        <v>0</v>
      </c>
      <c r="I2101">
        <f>+SUMIFS(inv!$D$1:$D$1200,inv!$A$1:$A$1200,$B2101,inv!$T$1:$T$1200,$A2101,inv!$U$1:$U$1200,'DIAS DE INVENTARIO TAT'!I$1)</f>
        <v>0</v>
      </c>
      <c r="J2101">
        <f>+SUMIFS(inv!$D$1:$D$1200,inv!$A$1:$A$1200,$B2101,inv!$T$1:$T$1200,$A2101,inv!$U$1:$U$1200,'DIAS DE INVENTARIO TAT'!J$1)</f>
        <v>0</v>
      </c>
      <c r="K2101">
        <f>+SUMIFS(inv!$D$1:$D$1200,inv!$A$1:$A$1200,$B2101,inv!$T$1:$T$1200,$A2101,inv!$U$1:$U$1200,'DIAS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+SUMIFS(inv!$D$1:$D$1200,inv!$A$1:$A$1200,$B2102,inv!$T$1:$T$1200,$A2102,inv!$U$1:$U$1200,'DIAS DE INVENTARIO TAT'!E$1)</f>
        <v>0</v>
      </c>
      <c r="F2102">
        <f>+SUMIFS(inv!$D$1:$D$1200,inv!$A$1:$A$1200,$B2102,inv!$T$1:$T$1200,$A2102,inv!$U$1:$U$1200,'DIAS DE INVENTARIO TAT'!F$1)</f>
        <v>0</v>
      </c>
      <c r="G2102">
        <f>+SUMIFS(inv!$D$1:$D$1200,inv!$A$1:$A$1200,$B2102,inv!$T$1:$T$1200,$A2102,inv!$U$1:$U$1200,'DIAS DE INVENTARIO TAT'!G$1)</f>
        <v>0</v>
      </c>
      <c r="H2102">
        <f>+SUMIFS(inv!$D$1:$D$1200,inv!$A$1:$A$1200,$B2102,inv!$T$1:$T$1200,$A2102,inv!$U$1:$U$1200,'DIAS DE INVENTARIO TAT'!H$1)</f>
        <v>0</v>
      </c>
      <c r="I2102">
        <f>+SUMIFS(inv!$D$1:$D$1200,inv!$A$1:$A$1200,$B2102,inv!$T$1:$T$1200,$A2102,inv!$U$1:$U$1200,'DIAS DE INVENTARIO TAT'!I$1)</f>
        <v>0</v>
      </c>
      <c r="J2102">
        <f>+SUMIFS(inv!$D$1:$D$1200,inv!$A$1:$A$1200,$B2102,inv!$T$1:$T$1200,$A2102,inv!$U$1:$U$1200,'DIAS DE INVENTARIO TAT'!J$1)</f>
        <v>0</v>
      </c>
      <c r="K2102">
        <f>+SUMIFS(inv!$D$1:$D$1200,inv!$A$1:$A$1200,$B2102,inv!$T$1:$T$1200,$A2102,inv!$U$1:$U$1200,'DIAS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+SUMIFS(inv!$D$1:$D$1200,inv!$A$1:$A$1200,$B2103,inv!$T$1:$T$1200,$A2103,inv!$U$1:$U$1200,'DIAS DE INVENTARIO TAT'!E$1)</f>
        <v>0</v>
      </c>
      <c r="F2103">
        <f>+SUMIFS(inv!$D$1:$D$1200,inv!$A$1:$A$1200,$B2103,inv!$T$1:$T$1200,$A2103,inv!$U$1:$U$1200,'DIAS DE INVENTARIO TAT'!F$1)</f>
        <v>0</v>
      </c>
      <c r="G2103">
        <f>+SUMIFS(inv!$D$1:$D$1200,inv!$A$1:$A$1200,$B2103,inv!$T$1:$T$1200,$A2103,inv!$U$1:$U$1200,'DIAS DE INVENTARIO TAT'!G$1)</f>
        <v>0</v>
      </c>
      <c r="H2103">
        <f>+SUMIFS(inv!$D$1:$D$1200,inv!$A$1:$A$1200,$B2103,inv!$T$1:$T$1200,$A2103,inv!$U$1:$U$1200,'DIAS DE INVENTARIO TAT'!H$1)</f>
        <v>0</v>
      </c>
      <c r="I2103">
        <f>+SUMIFS(inv!$D$1:$D$1200,inv!$A$1:$A$1200,$B2103,inv!$T$1:$T$1200,$A2103,inv!$U$1:$U$1200,'DIAS DE INVENTARIO TAT'!I$1)</f>
        <v>0</v>
      </c>
      <c r="J2103">
        <f>+SUMIFS(inv!$D$1:$D$1200,inv!$A$1:$A$1200,$B2103,inv!$T$1:$T$1200,$A2103,inv!$U$1:$U$1200,'DIAS DE INVENTARIO TAT'!J$1)</f>
        <v>0</v>
      </c>
      <c r="K2103">
        <f>+SUMIFS(inv!$D$1:$D$1200,inv!$A$1:$A$1200,$B2103,inv!$T$1:$T$1200,$A2103,inv!$U$1:$U$1200,'DIAS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+SUMIFS(inv!$D$1:$D$1200,inv!$A$1:$A$1200,$B2104,inv!$T$1:$T$1200,$A2104,inv!$U$1:$U$1200,'DIAS DE INVENTARIO TAT'!E$1)</f>
        <v>0</v>
      </c>
      <c r="F2104">
        <f>+SUMIFS(inv!$D$1:$D$1200,inv!$A$1:$A$1200,$B2104,inv!$T$1:$T$1200,$A2104,inv!$U$1:$U$1200,'DIAS DE INVENTARIO TAT'!F$1)</f>
        <v>0</v>
      </c>
      <c r="G2104">
        <f>+SUMIFS(inv!$D$1:$D$1200,inv!$A$1:$A$1200,$B2104,inv!$T$1:$T$1200,$A2104,inv!$U$1:$U$1200,'DIAS DE INVENTARIO TAT'!G$1)</f>
        <v>0</v>
      </c>
      <c r="H2104">
        <f>+SUMIFS(inv!$D$1:$D$1200,inv!$A$1:$A$1200,$B2104,inv!$T$1:$T$1200,$A2104,inv!$U$1:$U$1200,'DIAS DE INVENTARIO TAT'!H$1)</f>
        <v>0</v>
      </c>
      <c r="I2104">
        <f>+SUMIFS(inv!$D$1:$D$1200,inv!$A$1:$A$1200,$B2104,inv!$T$1:$T$1200,$A2104,inv!$U$1:$U$1200,'DIAS DE INVENTARIO TAT'!I$1)</f>
        <v>0</v>
      </c>
      <c r="J2104">
        <f>+SUMIFS(inv!$D$1:$D$1200,inv!$A$1:$A$1200,$B2104,inv!$T$1:$T$1200,$A2104,inv!$U$1:$U$1200,'DIAS DE INVENTARIO TAT'!J$1)</f>
        <v>0</v>
      </c>
      <c r="K2104">
        <f>+SUMIFS(inv!$D$1:$D$1200,inv!$A$1:$A$1200,$B2104,inv!$T$1:$T$1200,$A2104,inv!$U$1:$U$1200,'DIAS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+SUMIFS(inv!$D$1:$D$1200,inv!$A$1:$A$1200,$B2105,inv!$T$1:$T$1200,$A2105,inv!$U$1:$U$1200,'DIAS DE INVENTARIO TAT'!E$1)</f>
        <v>0</v>
      </c>
      <c r="F2105">
        <f>+SUMIFS(inv!$D$1:$D$1200,inv!$A$1:$A$1200,$B2105,inv!$T$1:$T$1200,$A2105,inv!$U$1:$U$1200,'DIAS DE INVENTARIO TAT'!F$1)</f>
        <v>0</v>
      </c>
      <c r="G2105">
        <f>+SUMIFS(inv!$D$1:$D$1200,inv!$A$1:$A$1200,$B2105,inv!$T$1:$T$1200,$A2105,inv!$U$1:$U$1200,'DIAS DE INVENTARIO TAT'!G$1)</f>
        <v>0</v>
      </c>
      <c r="H2105">
        <f>+SUMIFS(inv!$D$1:$D$1200,inv!$A$1:$A$1200,$B2105,inv!$T$1:$T$1200,$A2105,inv!$U$1:$U$1200,'DIAS DE INVENTARIO TAT'!H$1)</f>
        <v>0</v>
      </c>
      <c r="I2105">
        <f>+SUMIFS(inv!$D$1:$D$1200,inv!$A$1:$A$1200,$B2105,inv!$T$1:$T$1200,$A2105,inv!$U$1:$U$1200,'DIAS DE INVENTARIO TAT'!I$1)</f>
        <v>0</v>
      </c>
      <c r="J2105">
        <f>+SUMIFS(inv!$D$1:$D$1200,inv!$A$1:$A$1200,$B2105,inv!$T$1:$T$1200,$A2105,inv!$U$1:$U$1200,'DIAS DE INVENTARIO TAT'!J$1)</f>
        <v>0</v>
      </c>
      <c r="K2105">
        <f>+SUMIFS(inv!$D$1:$D$1200,inv!$A$1:$A$1200,$B2105,inv!$T$1:$T$1200,$A2105,inv!$U$1:$U$1200,'DIAS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+SUMIFS(inv!$D$1:$D$1200,inv!$A$1:$A$1200,$B2106,inv!$T$1:$T$1200,$A2106,inv!$U$1:$U$1200,'DIAS DE INVENTARIO TAT'!E$1)</f>
        <v>0</v>
      </c>
      <c r="F2106">
        <f>+SUMIFS(inv!$D$1:$D$1200,inv!$A$1:$A$1200,$B2106,inv!$T$1:$T$1200,$A2106,inv!$U$1:$U$1200,'DIAS DE INVENTARIO TAT'!F$1)</f>
        <v>0</v>
      </c>
      <c r="G2106">
        <f>+SUMIFS(inv!$D$1:$D$1200,inv!$A$1:$A$1200,$B2106,inv!$T$1:$T$1200,$A2106,inv!$U$1:$U$1200,'DIAS DE INVENTARIO TAT'!G$1)</f>
        <v>0</v>
      </c>
      <c r="H2106">
        <f>+SUMIFS(inv!$D$1:$D$1200,inv!$A$1:$A$1200,$B2106,inv!$T$1:$T$1200,$A2106,inv!$U$1:$U$1200,'DIAS DE INVENTARIO TAT'!H$1)</f>
        <v>0</v>
      </c>
      <c r="I2106">
        <f>+SUMIFS(inv!$D$1:$D$1200,inv!$A$1:$A$1200,$B2106,inv!$T$1:$T$1200,$A2106,inv!$U$1:$U$1200,'DIAS DE INVENTARIO TAT'!I$1)</f>
        <v>0</v>
      </c>
      <c r="J2106">
        <f>+SUMIFS(inv!$D$1:$D$1200,inv!$A$1:$A$1200,$B2106,inv!$T$1:$T$1200,$A2106,inv!$U$1:$U$1200,'DIAS DE INVENTARIO TAT'!J$1)</f>
        <v>0</v>
      </c>
      <c r="K2106">
        <f>+SUMIFS(inv!$D$1:$D$1200,inv!$A$1:$A$1200,$B2106,inv!$T$1:$T$1200,$A2106,inv!$U$1:$U$1200,'DIAS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+SUMIFS(inv!$D$1:$D$1200,inv!$A$1:$A$1200,$B2107,inv!$T$1:$T$1200,$A2107,inv!$U$1:$U$1200,'DIAS DE INVENTARIO TAT'!E$1)</f>
        <v>0</v>
      </c>
      <c r="F2107">
        <f>+SUMIFS(inv!$D$1:$D$1200,inv!$A$1:$A$1200,$B2107,inv!$T$1:$T$1200,$A2107,inv!$U$1:$U$1200,'DIAS DE INVENTARIO TAT'!F$1)</f>
        <v>0</v>
      </c>
      <c r="G2107">
        <f>+SUMIFS(inv!$D$1:$D$1200,inv!$A$1:$A$1200,$B2107,inv!$T$1:$T$1200,$A2107,inv!$U$1:$U$1200,'DIAS DE INVENTARIO TAT'!G$1)</f>
        <v>0</v>
      </c>
      <c r="H2107">
        <f>+SUMIFS(inv!$D$1:$D$1200,inv!$A$1:$A$1200,$B2107,inv!$T$1:$T$1200,$A2107,inv!$U$1:$U$1200,'DIAS DE INVENTARIO TAT'!H$1)</f>
        <v>0</v>
      </c>
      <c r="I2107">
        <f>+SUMIFS(inv!$D$1:$D$1200,inv!$A$1:$A$1200,$B2107,inv!$T$1:$T$1200,$A2107,inv!$U$1:$U$1200,'DIAS DE INVENTARIO TAT'!I$1)</f>
        <v>0</v>
      </c>
      <c r="J2107">
        <f>+SUMIFS(inv!$D$1:$D$1200,inv!$A$1:$A$1200,$B2107,inv!$T$1:$T$1200,$A2107,inv!$U$1:$U$1200,'DIAS DE INVENTARIO TAT'!J$1)</f>
        <v>0</v>
      </c>
      <c r="K2107">
        <f>+SUMIFS(inv!$D$1:$D$1200,inv!$A$1:$A$1200,$B2107,inv!$T$1:$T$1200,$A2107,inv!$U$1:$U$1200,'DIAS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+SUMIFS(inv!$D$1:$D$1200,inv!$A$1:$A$1200,$B2108,inv!$T$1:$T$1200,$A2108,inv!$U$1:$U$1200,'DIAS DE INVENTARIO TAT'!E$1)</f>
        <v>0</v>
      </c>
      <c r="F2108">
        <f>+SUMIFS(inv!$D$1:$D$1200,inv!$A$1:$A$1200,$B2108,inv!$T$1:$T$1200,$A2108,inv!$U$1:$U$1200,'DIAS DE INVENTARIO TAT'!F$1)</f>
        <v>0</v>
      </c>
      <c r="G2108">
        <f>+SUMIFS(inv!$D$1:$D$1200,inv!$A$1:$A$1200,$B2108,inv!$T$1:$T$1200,$A2108,inv!$U$1:$U$1200,'DIAS DE INVENTARIO TAT'!G$1)</f>
        <v>0</v>
      </c>
      <c r="H2108">
        <f>+SUMIFS(inv!$D$1:$D$1200,inv!$A$1:$A$1200,$B2108,inv!$T$1:$T$1200,$A2108,inv!$U$1:$U$1200,'DIAS DE INVENTARIO TAT'!H$1)</f>
        <v>0</v>
      </c>
      <c r="I2108">
        <f>+SUMIFS(inv!$D$1:$D$1200,inv!$A$1:$A$1200,$B2108,inv!$T$1:$T$1200,$A2108,inv!$U$1:$U$1200,'DIAS DE INVENTARIO TAT'!I$1)</f>
        <v>0</v>
      </c>
      <c r="J2108">
        <f>+SUMIFS(inv!$D$1:$D$1200,inv!$A$1:$A$1200,$B2108,inv!$T$1:$T$1200,$A2108,inv!$U$1:$U$1200,'DIAS DE INVENTARIO TAT'!J$1)</f>
        <v>0</v>
      </c>
      <c r="K2108">
        <f>+SUMIFS(inv!$D$1:$D$1200,inv!$A$1:$A$1200,$B2108,inv!$T$1:$T$1200,$A2108,inv!$U$1:$U$1200,'DIAS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+SUMIFS(inv!$D$1:$D$1200,inv!$A$1:$A$1200,$B2109,inv!$T$1:$T$1200,$A2109,inv!$U$1:$U$1200,'DIAS DE INVENTARIO TAT'!E$1)</f>
        <v>0</v>
      </c>
      <c r="F2109">
        <f>+SUMIFS(inv!$D$1:$D$1200,inv!$A$1:$A$1200,$B2109,inv!$T$1:$T$1200,$A2109,inv!$U$1:$U$1200,'DIAS DE INVENTARIO TAT'!F$1)</f>
        <v>0</v>
      </c>
      <c r="G2109">
        <f>+SUMIFS(inv!$D$1:$D$1200,inv!$A$1:$A$1200,$B2109,inv!$T$1:$T$1200,$A2109,inv!$U$1:$U$1200,'DIAS DE INVENTARIO TAT'!G$1)</f>
        <v>0</v>
      </c>
      <c r="H2109">
        <f>+SUMIFS(inv!$D$1:$D$1200,inv!$A$1:$A$1200,$B2109,inv!$T$1:$T$1200,$A2109,inv!$U$1:$U$1200,'DIAS DE INVENTARIO TAT'!H$1)</f>
        <v>0</v>
      </c>
      <c r="I2109">
        <f>+SUMIFS(inv!$D$1:$D$1200,inv!$A$1:$A$1200,$B2109,inv!$T$1:$T$1200,$A2109,inv!$U$1:$U$1200,'DIAS DE INVENTARIO TAT'!I$1)</f>
        <v>0</v>
      </c>
      <c r="J2109">
        <f>+SUMIFS(inv!$D$1:$D$1200,inv!$A$1:$A$1200,$B2109,inv!$T$1:$T$1200,$A2109,inv!$U$1:$U$1200,'DIAS DE INVENTARIO TAT'!J$1)</f>
        <v>0</v>
      </c>
      <c r="K2109">
        <f>+SUMIFS(inv!$D$1:$D$1200,inv!$A$1:$A$1200,$B2109,inv!$T$1:$T$1200,$A2109,inv!$U$1:$U$1200,'DIAS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+SUMIFS(inv!$D$1:$D$1200,inv!$A$1:$A$1200,$B2110,inv!$T$1:$T$1200,$A2110,inv!$U$1:$U$1200,'DIAS DE INVENTARIO TAT'!E$1)</f>
        <v>0</v>
      </c>
      <c r="F2110">
        <f>+SUMIFS(inv!$D$1:$D$1200,inv!$A$1:$A$1200,$B2110,inv!$T$1:$T$1200,$A2110,inv!$U$1:$U$1200,'DIAS DE INVENTARIO TAT'!F$1)</f>
        <v>0</v>
      </c>
      <c r="G2110">
        <f>+SUMIFS(inv!$D$1:$D$1200,inv!$A$1:$A$1200,$B2110,inv!$T$1:$T$1200,$A2110,inv!$U$1:$U$1200,'DIAS DE INVENTARIO TAT'!G$1)</f>
        <v>0</v>
      </c>
      <c r="H2110">
        <f>+SUMIFS(inv!$D$1:$D$1200,inv!$A$1:$A$1200,$B2110,inv!$T$1:$T$1200,$A2110,inv!$U$1:$U$1200,'DIAS DE INVENTARIO TAT'!H$1)</f>
        <v>0</v>
      </c>
      <c r="I2110">
        <f>+SUMIFS(inv!$D$1:$D$1200,inv!$A$1:$A$1200,$B2110,inv!$T$1:$T$1200,$A2110,inv!$U$1:$U$1200,'DIAS DE INVENTARIO TAT'!I$1)</f>
        <v>0</v>
      </c>
      <c r="J2110">
        <f>+SUMIFS(inv!$D$1:$D$1200,inv!$A$1:$A$1200,$B2110,inv!$T$1:$T$1200,$A2110,inv!$U$1:$U$1200,'DIAS DE INVENTARIO TAT'!J$1)</f>
        <v>0</v>
      </c>
      <c r="K2110">
        <f>+SUMIFS(inv!$D$1:$D$1200,inv!$A$1:$A$1200,$B2110,inv!$T$1:$T$1200,$A2110,inv!$U$1:$U$1200,'DIAS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+SUMIFS(inv!$D$1:$D$1200,inv!$A$1:$A$1200,$B2111,inv!$T$1:$T$1200,$A2111,inv!$U$1:$U$1200,'DIAS DE INVENTARIO TAT'!E$1)</f>
        <v>0</v>
      </c>
      <c r="F2111">
        <f>+SUMIFS(inv!$D$1:$D$1200,inv!$A$1:$A$1200,$B2111,inv!$T$1:$T$1200,$A2111,inv!$U$1:$U$1200,'DIAS DE INVENTARIO TAT'!F$1)</f>
        <v>0</v>
      </c>
      <c r="G2111">
        <f>+SUMIFS(inv!$D$1:$D$1200,inv!$A$1:$A$1200,$B2111,inv!$T$1:$T$1200,$A2111,inv!$U$1:$U$1200,'DIAS DE INVENTARIO TAT'!G$1)</f>
        <v>0</v>
      </c>
      <c r="H2111">
        <f>+SUMIFS(inv!$D$1:$D$1200,inv!$A$1:$A$1200,$B2111,inv!$T$1:$T$1200,$A2111,inv!$U$1:$U$1200,'DIAS DE INVENTARIO TAT'!H$1)</f>
        <v>0</v>
      </c>
      <c r="I2111">
        <f>+SUMIFS(inv!$D$1:$D$1200,inv!$A$1:$A$1200,$B2111,inv!$T$1:$T$1200,$A2111,inv!$U$1:$U$1200,'DIAS DE INVENTARIO TAT'!I$1)</f>
        <v>0</v>
      </c>
      <c r="J2111">
        <f>+SUMIFS(inv!$D$1:$D$1200,inv!$A$1:$A$1200,$B2111,inv!$T$1:$T$1200,$A2111,inv!$U$1:$U$1200,'DIAS DE INVENTARIO TAT'!J$1)</f>
        <v>0</v>
      </c>
      <c r="K2111">
        <f>+SUMIFS(inv!$D$1:$D$1200,inv!$A$1:$A$1200,$B2111,inv!$T$1:$T$1200,$A2111,inv!$U$1:$U$1200,'DIAS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0</v>
      </c>
      <c r="E2112">
        <f>+SUMIFS(inv!$D$1:$D$1200,inv!$A$1:$A$1200,$B2112,inv!$T$1:$T$1200,$A2112,inv!$U$1:$U$1200,'DIAS DE INVENTARIO TAT'!E$1)</f>
        <v>0</v>
      </c>
      <c r="F2112">
        <f>+SUMIFS(inv!$D$1:$D$1200,inv!$A$1:$A$1200,$B2112,inv!$T$1:$T$1200,$A2112,inv!$U$1:$U$1200,'DIAS DE INVENTARIO TAT'!F$1)</f>
        <v>0</v>
      </c>
      <c r="G2112">
        <f>+SUMIFS(inv!$D$1:$D$1200,inv!$A$1:$A$1200,$B2112,inv!$T$1:$T$1200,$A2112,inv!$U$1:$U$1200,'DIAS DE INVENTARIO TAT'!G$1)</f>
        <v>0</v>
      </c>
      <c r="H2112">
        <f>+SUMIFS(inv!$D$1:$D$1200,inv!$A$1:$A$1200,$B2112,inv!$T$1:$T$1200,$A2112,inv!$U$1:$U$1200,'DIAS DE INVENTARIO TAT'!H$1)</f>
        <v>0</v>
      </c>
      <c r="I2112">
        <f>+SUMIFS(inv!$D$1:$D$1200,inv!$A$1:$A$1200,$B2112,inv!$T$1:$T$1200,$A2112,inv!$U$1:$U$1200,'DIAS DE INVENTARIO TAT'!I$1)</f>
        <v>0</v>
      </c>
      <c r="J2112">
        <f>+SUMIFS(inv!$D$1:$D$1200,inv!$A$1:$A$1200,$B2112,inv!$T$1:$T$1200,$A2112,inv!$U$1:$U$1200,'DIAS DE INVENTARIO TAT'!J$1)</f>
        <v>0</v>
      </c>
      <c r="K2112">
        <f>+SUMIFS(inv!$D$1:$D$1200,inv!$A$1:$A$1200,$B2112,inv!$T$1:$T$1200,$A2112,inv!$U$1:$U$1200,'DIAS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+SUMIFS(inv!$D$1:$D$1200,inv!$A$1:$A$1200,$B2113,inv!$T$1:$T$1200,$A2113,inv!$U$1:$U$1200,'DIAS DE INVENTARIO TAT'!E$1)</f>
        <v>0</v>
      </c>
      <c r="F2113">
        <f>+SUMIFS(inv!$D$1:$D$1200,inv!$A$1:$A$1200,$B2113,inv!$T$1:$T$1200,$A2113,inv!$U$1:$U$1200,'DIAS DE INVENTARIO TAT'!F$1)</f>
        <v>0</v>
      </c>
      <c r="G2113">
        <f>+SUMIFS(inv!$D$1:$D$1200,inv!$A$1:$A$1200,$B2113,inv!$T$1:$T$1200,$A2113,inv!$U$1:$U$1200,'DIAS DE INVENTARIO TAT'!G$1)</f>
        <v>0</v>
      </c>
      <c r="H2113">
        <f>+SUMIFS(inv!$D$1:$D$1200,inv!$A$1:$A$1200,$B2113,inv!$T$1:$T$1200,$A2113,inv!$U$1:$U$1200,'DIAS DE INVENTARIO TAT'!H$1)</f>
        <v>0</v>
      </c>
      <c r="I2113">
        <f>+SUMIFS(inv!$D$1:$D$1200,inv!$A$1:$A$1200,$B2113,inv!$T$1:$T$1200,$A2113,inv!$U$1:$U$1200,'DIAS DE INVENTARIO TAT'!I$1)</f>
        <v>0</v>
      </c>
      <c r="J2113">
        <f>+SUMIFS(inv!$D$1:$D$1200,inv!$A$1:$A$1200,$B2113,inv!$T$1:$T$1200,$A2113,inv!$U$1:$U$1200,'DIAS DE INVENTARIO TAT'!J$1)</f>
        <v>0</v>
      </c>
      <c r="K2113">
        <f>+SUMIFS(inv!$D$1:$D$1200,inv!$A$1:$A$1200,$B2113,inv!$T$1:$T$1200,$A2113,inv!$U$1:$U$1200,'DIAS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+SUMIFS(inv!$D$1:$D$1200,inv!$A$1:$A$1200,$B2114,inv!$T$1:$T$1200,$A2114,inv!$U$1:$U$1200,'DIAS DE INVENTARIO TAT'!E$1)</f>
        <v>0</v>
      </c>
      <c r="F2114">
        <f>+SUMIFS(inv!$D$1:$D$1200,inv!$A$1:$A$1200,$B2114,inv!$T$1:$T$1200,$A2114,inv!$U$1:$U$1200,'DIAS DE INVENTARIO TAT'!F$1)</f>
        <v>0</v>
      </c>
      <c r="G2114">
        <f>+SUMIFS(inv!$D$1:$D$1200,inv!$A$1:$A$1200,$B2114,inv!$T$1:$T$1200,$A2114,inv!$U$1:$U$1200,'DIAS DE INVENTARIO TAT'!G$1)</f>
        <v>0</v>
      </c>
      <c r="H2114">
        <f>+SUMIFS(inv!$D$1:$D$1200,inv!$A$1:$A$1200,$B2114,inv!$T$1:$T$1200,$A2114,inv!$U$1:$U$1200,'DIAS DE INVENTARIO TAT'!H$1)</f>
        <v>0</v>
      </c>
      <c r="I2114">
        <f>+SUMIFS(inv!$D$1:$D$1200,inv!$A$1:$A$1200,$B2114,inv!$T$1:$T$1200,$A2114,inv!$U$1:$U$1200,'DIAS DE INVENTARIO TAT'!I$1)</f>
        <v>0</v>
      </c>
      <c r="J2114">
        <f>+SUMIFS(inv!$D$1:$D$1200,inv!$A$1:$A$1200,$B2114,inv!$T$1:$T$1200,$A2114,inv!$U$1:$U$1200,'DIAS DE INVENTARIO TAT'!J$1)</f>
        <v>0</v>
      </c>
      <c r="K2114">
        <f>+SUMIFS(inv!$D$1:$D$1200,inv!$A$1:$A$1200,$B2114,inv!$T$1:$T$1200,$A2114,inv!$U$1:$U$1200,'DIAS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+SUMIFS(inv!$D$1:$D$1200,inv!$A$1:$A$1200,$B2115,inv!$T$1:$T$1200,$A2115,inv!$U$1:$U$1200,'DIAS DE INVENTARIO TAT'!E$1)</f>
        <v>0</v>
      </c>
      <c r="F2115">
        <f>+SUMIFS(inv!$D$1:$D$1200,inv!$A$1:$A$1200,$B2115,inv!$T$1:$T$1200,$A2115,inv!$U$1:$U$1200,'DIAS DE INVENTARIO TAT'!F$1)</f>
        <v>0</v>
      </c>
      <c r="G2115">
        <f>+SUMIFS(inv!$D$1:$D$1200,inv!$A$1:$A$1200,$B2115,inv!$T$1:$T$1200,$A2115,inv!$U$1:$U$1200,'DIAS DE INVENTARIO TAT'!G$1)</f>
        <v>0</v>
      </c>
      <c r="H2115">
        <f>+SUMIFS(inv!$D$1:$D$1200,inv!$A$1:$A$1200,$B2115,inv!$T$1:$T$1200,$A2115,inv!$U$1:$U$1200,'DIAS DE INVENTARIO TAT'!H$1)</f>
        <v>0</v>
      </c>
      <c r="I2115">
        <f>+SUMIFS(inv!$D$1:$D$1200,inv!$A$1:$A$1200,$B2115,inv!$T$1:$T$1200,$A2115,inv!$U$1:$U$1200,'DIAS DE INVENTARIO TAT'!I$1)</f>
        <v>0</v>
      </c>
      <c r="J2115">
        <f>+SUMIFS(inv!$D$1:$D$1200,inv!$A$1:$A$1200,$B2115,inv!$T$1:$T$1200,$A2115,inv!$U$1:$U$1200,'DIAS DE INVENTARIO TAT'!J$1)</f>
        <v>0</v>
      </c>
      <c r="K2115">
        <f>+SUMIFS(inv!$D$1:$D$1200,inv!$A$1:$A$1200,$B2115,inv!$T$1:$T$1200,$A2115,inv!$U$1:$U$1200,'DIAS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+SUMIFS(inv!$D$1:$D$1200,inv!$A$1:$A$1200,$B2116,inv!$T$1:$T$1200,$A2116,inv!$U$1:$U$1200,'DIAS DE INVENTARIO TAT'!E$1)</f>
        <v>0</v>
      </c>
      <c r="F2116">
        <f>+SUMIFS(inv!$D$1:$D$1200,inv!$A$1:$A$1200,$B2116,inv!$T$1:$T$1200,$A2116,inv!$U$1:$U$1200,'DIAS DE INVENTARIO TAT'!F$1)</f>
        <v>0</v>
      </c>
      <c r="G2116">
        <f>+SUMIFS(inv!$D$1:$D$1200,inv!$A$1:$A$1200,$B2116,inv!$T$1:$T$1200,$A2116,inv!$U$1:$U$1200,'DIAS DE INVENTARIO TAT'!G$1)</f>
        <v>0</v>
      </c>
      <c r="H2116">
        <f>+SUMIFS(inv!$D$1:$D$1200,inv!$A$1:$A$1200,$B2116,inv!$T$1:$T$1200,$A2116,inv!$U$1:$U$1200,'DIAS DE INVENTARIO TAT'!H$1)</f>
        <v>0</v>
      </c>
      <c r="I2116">
        <f>+SUMIFS(inv!$D$1:$D$1200,inv!$A$1:$A$1200,$B2116,inv!$T$1:$T$1200,$A2116,inv!$U$1:$U$1200,'DIAS DE INVENTARIO TAT'!I$1)</f>
        <v>0</v>
      </c>
      <c r="J2116">
        <f>+SUMIFS(inv!$D$1:$D$1200,inv!$A$1:$A$1200,$B2116,inv!$T$1:$T$1200,$A2116,inv!$U$1:$U$1200,'DIAS DE INVENTARIO TAT'!J$1)</f>
        <v>0</v>
      </c>
      <c r="K2116">
        <f>+SUMIFS(inv!$D$1:$D$1200,inv!$A$1:$A$1200,$B2116,inv!$T$1:$T$1200,$A2116,inv!$U$1:$U$1200,'DIAS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+SUMIFS(inv!$D$1:$D$1200,inv!$A$1:$A$1200,$B2117,inv!$T$1:$T$1200,$A2117,inv!$U$1:$U$1200,'DIAS DE INVENTARIO TAT'!E$1)</f>
        <v>0</v>
      </c>
      <c r="F2117">
        <f>+SUMIFS(inv!$D$1:$D$1200,inv!$A$1:$A$1200,$B2117,inv!$T$1:$T$1200,$A2117,inv!$U$1:$U$1200,'DIAS DE INVENTARIO TAT'!F$1)</f>
        <v>0</v>
      </c>
      <c r="G2117">
        <f>+SUMIFS(inv!$D$1:$D$1200,inv!$A$1:$A$1200,$B2117,inv!$T$1:$T$1200,$A2117,inv!$U$1:$U$1200,'DIAS DE INVENTARIO TAT'!G$1)</f>
        <v>0</v>
      </c>
      <c r="H2117">
        <f>+SUMIFS(inv!$D$1:$D$1200,inv!$A$1:$A$1200,$B2117,inv!$T$1:$T$1200,$A2117,inv!$U$1:$U$1200,'DIAS DE INVENTARIO TAT'!H$1)</f>
        <v>0</v>
      </c>
      <c r="I2117">
        <f>+SUMIFS(inv!$D$1:$D$1200,inv!$A$1:$A$1200,$B2117,inv!$T$1:$T$1200,$A2117,inv!$U$1:$U$1200,'DIAS DE INVENTARIO TAT'!I$1)</f>
        <v>0</v>
      </c>
      <c r="J2117">
        <f>+SUMIFS(inv!$D$1:$D$1200,inv!$A$1:$A$1200,$B2117,inv!$T$1:$T$1200,$A2117,inv!$U$1:$U$1200,'DIAS DE INVENTARIO TAT'!J$1)</f>
        <v>0</v>
      </c>
      <c r="K2117">
        <f>+SUMIFS(inv!$D$1:$D$1200,inv!$A$1:$A$1200,$B2117,inv!$T$1:$T$1200,$A2117,inv!$U$1:$U$1200,'DIAS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+SUMIFS(inv!$D$1:$D$1200,inv!$A$1:$A$1200,$B2118,inv!$T$1:$T$1200,$A2118,inv!$U$1:$U$1200,'DIAS DE INVENTARIO TAT'!E$1)</f>
        <v>0</v>
      </c>
      <c r="F2118">
        <f>+SUMIFS(inv!$D$1:$D$1200,inv!$A$1:$A$1200,$B2118,inv!$T$1:$T$1200,$A2118,inv!$U$1:$U$1200,'DIAS DE INVENTARIO TAT'!F$1)</f>
        <v>0</v>
      </c>
      <c r="G2118">
        <f>+SUMIFS(inv!$D$1:$D$1200,inv!$A$1:$A$1200,$B2118,inv!$T$1:$T$1200,$A2118,inv!$U$1:$U$1200,'DIAS DE INVENTARIO TAT'!G$1)</f>
        <v>0</v>
      </c>
      <c r="H2118">
        <f>+SUMIFS(inv!$D$1:$D$1200,inv!$A$1:$A$1200,$B2118,inv!$T$1:$T$1200,$A2118,inv!$U$1:$U$1200,'DIAS DE INVENTARIO TAT'!H$1)</f>
        <v>0</v>
      </c>
      <c r="I2118">
        <f>+SUMIFS(inv!$D$1:$D$1200,inv!$A$1:$A$1200,$B2118,inv!$T$1:$T$1200,$A2118,inv!$U$1:$U$1200,'DIAS DE INVENTARIO TAT'!I$1)</f>
        <v>0</v>
      </c>
      <c r="J2118">
        <f>+SUMIFS(inv!$D$1:$D$1200,inv!$A$1:$A$1200,$B2118,inv!$T$1:$T$1200,$A2118,inv!$U$1:$U$1200,'DIAS DE INVENTARIO TAT'!J$1)</f>
        <v>0</v>
      </c>
      <c r="K2118">
        <f>+SUMIFS(inv!$D$1:$D$1200,inv!$A$1:$A$1200,$B2118,inv!$T$1:$T$1200,$A2118,inv!$U$1:$U$1200,'DIAS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+SUMIFS(inv!$D$1:$D$1200,inv!$A$1:$A$1200,$B2119,inv!$T$1:$T$1200,$A2119,inv!$U$1:$U$1200,'DIAS DE INVENTARIO TAT'!E$1)</f>
        <v>0</v>
      </c>
      <c r="F2119">
        <f>+SUMIFS(inv!$D$1:$D$1200,inv!$A$1:$A$1200,$B2119,inv!$T$1:$T$1200,$A2119,inv!$U$1:$U$1200,'DIAS DE INVENTARIO TAT'!F$1)</f>
        <v>0</v>
      </c>
      <c r="G2119">
        <f>+SUMIFS(inv!$D$1:$D$1200,inv!$A$1:$A$1200,$B2119,inv!$T$1:$T$1200,$A2119,inv!$U$1:$U$1200,'DIAS DE INVENTARIO TAT'!G$1)</f>
        <v>0</v>
      </c>
      <c r="H2119">
        <f>+SUMIFS(inv!$D$1:$D$1200,inv!$A$1:$A$1200,$B2119,inv!$T$1:$T$1200,$A2119,inv!$U$1:$U$1200,'DIAS DE INVENTARIO TAT'!H$1)</f>
        <v>0</v>
      </c>
      <c r="I2119">
        <f>+SUMIFS(inv!$D$1:$D$1200,inv!$A$1:$A$1200,$B2119,inv!$T$1:$T$1200,$A2119,inv!$U$1:$U$1200,'DIAS DE INVENTARIO TAT'!I$1)</f>
        <v>0</v>
      </c>
      <c r="J2119">
        <f>+SUMIFS(inv!$D$1:$D$1200,inv!$A$1:$A$1200,$B2119,inv!$T$1:$T$1200,$A2119,inv!$U$1:$U$1200,'DIAS DE INVENTARIO TAT'!J$1)</f>
        <v>0</v>
      </c>
      <c r="K2119">
        <f>+SUMIFS(inv!$D$1:$D$1200,inv!$A$1:$A$1200,$B2119,inv!$T$1:$T$1200,$A2119,inv!$U$1:$U$1200,'DIAS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+SUMIFS(inv!$D$1:$D$1200,inv!$A$1:$A$1200,$B2120,inv!$T$1:$T$1200,$A2120,inv!$U$1:$U$1200,'DIAS DE INVENTARIO TAT'!E$1)</f>
        <v>0</v>
      </c>
      <c r="F2120">
        <f>+SUMIFS(inv!$D$1:$D$1200,inv!$A$1:$A$1200,$B2120,inv!$T$1:$T$1200,$A2120,inv!$U$1:$U$1200,'DIAS DE INVENTARIO TAT'!F$1)</f>
        <v>0</v>
      </c>
      <c r="G2120">
        <f>+SUMIFS(inv!$D$1:$D$1200,inv!$A$1:$A$1200,$B2120,inv!$T$1:$T$1200,$A2120,inv!$U$1:$U$1200,'DIAS DE INVENTARIO TAT'!G$1)</f>
        <v>0</v>
      </c>
      <c r="H2120">
        <f>+SUMIFS(inv!$D$1:$D$1200,inv!$A$1:$A$1200,$B2120,inv!$T$1:$T$1200,$A2120,inv!$U$1:$U$1200,'DIAS DE INVENTARIO TAT'!H$1)</f>
        <v>0</v>
      </c>
      <c r="I2120">
        <f>+SUMIFS(inv!$D$1:$D$1200,inv!$A$1:$A$1200,$B2120,inv!$T$1:$T$1200,$A2120,inv!$U$1:$U$1200,'DIAS DE INVENTARIO TAT'!I$1)</f>
        <v>0</v>
      </c>
      <c r="J2120">
        <f>+SUMIFS(inv!$D$1:$D$1200,inv!$A$1:$A$1200,$B2120,inv!$T$1:$T$1200,$A2120,inv!$U$1:$U$1200,'DIAS DE INVENTARIO TAT'!J$1)</f>
        <v>0</v>
      </c>
      <c r="K2120">
        <f>+SUMIFS(inv!$D$1:$D$1200,inv!$A$1:$A$1200,$B2120,inv!$T$1:$T$1200,$A2120,inv!$U$1:$U$1200,'DIAS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+SUMIFS(inv!$D$1:$D$1200,inv!$A$1:$A$1200,$B2121,inv!$T$1:$T$1200,$A2121,inv!$U$1:$U$1200,'DIAS DE INVENTARIO TAT'!E$1)</f>
        <v>0</v>
      </c>
      <c r="F2121">
        <f>+SUMIFS(inv!$D$1:$D$1200,inv!$A$1:$A$1200,$B2121,inv!$T$1:$T$1200,$A2121,inv!$U$1:$U$1200,'DIAS DE INVENTARIO TAT'!F$1)</f>
        <v>0</v>
      </c>
      <c r="G2121">
        <f>+SUMIFS(inv!$D$1:$D$1200,inv!$A$1:$A$1200,$B2121,inv!$T$1:$T$1200,$A2121,inv!$U$1:$U$1200,'DIAS DE INVENTARIO TAT'!G$1)</f>
        <v>0</v>
      </c>
      <c r="H2121">
        <f>+SUMIFS(inv!$D$1:$D$1200,inv!$A$1:$A$1200,$B2121,inv!$T$1:$T$1200,$A2121,inv!$U$1:$U$1200,'DIAS DE INVENTARIO TAT'!H$1)</f>
        <v>0</v>
      </c>
      <c r="I2121">
        <f>+SUMIFS(inv!$D$1:$D$1200,inv!$A$1:$A$1200,$B2121,inv!$T$1:$T$1200,$A2121,inv!$U$1:$U$1200,'DIAS DE INVENTARIO TAT'!I$1)</f>
        <v>0</v>
      </c>
      <c r="J2121">
        <f>+SUMIFS(inv!$D$1:$D$1200,inv!$A$1:$A$1200,$B2121,inv!$T$1:$T$1200,$A2121,inv!$U$1:$U$1200,'DIAS DE INVENTARIO TAT'!J$1)</f>
        <v>0</v>
      </c>
      <c r="K2121">
        <f>+SUMIFS(inv!$D$1:$D$1200,inv!$A$1:$A$1200,$B2121,inv!$T$1:$T$1200,$A2121,inv!$U$1:$U$1200,'DIAS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+SUMIFS(inv!$D$1:$D$1200,inv!$A$1:$A$1200,$B2122,inv!$T$1:$T$1200,$A2122,inv!$U$1:$U$1200,'DIAS DE INVENTARIO TAT'!E$1)</f>
        <v>0</v>
      </c>
      <c r="F2122">
        <f>+SUMIFS(inv!$D$1:$D$1200,inv!$A$1:$A$1200,$B2122,inv!$T$1:$T$1200,$A2122,inv!$U$1:$U$1200,'DIAS DE INVENTARIO TAT'!F$1)</f>
        <v>0</v>
      </c>
      <c r="G2122">
        <f>+SUMIFS(inv!$D$1:$D$1200,inv!$A$1:$A$1200,$B2122,inv!$T$1:$T$1200,$A2122,inv!$U$1:$U$1200,'DIAS DE INVENTARIO TAT'!G$1)</f>
        <v>0</v>
      </c>
      <c r="H2122">
        <f>+SUMIFS(inv!$D$1:$D$1200,inv!$A$1:$A$1200,$B2122,inv!$T$1:$T$1200,$A2122,inv!$U$1:$U$1200,'DIAS DE INVENTARIO TAT'!H$1)</f>
        <v>0</v>
      </c>
      <c r="I2122">
        <f>+SUMIFS(inv!$D$1:$D$1200,inv!$A$1:$A$1200,$B2122,inv!$T$1:$T$1200,$A2122,inv!$U$1:$U$1200,'DIAS DE INVENTARIO TAT'!I$1)</f>
        <v>0</v>
      </c>
      <c r="J2122">
        <f>+SUMIFS(inv!$D$1:$D$1200,inv!$A$1:$A$1200,$B2122,inv!$T$1:$T$1200,$A2122,inv!$U$1:$U$1200,'DIAS DE INVENTARIO TAT'!J$1)</f>
        <v>0</v>
      </c>
      <c r="K2122">
        <f>+SUMIFS(inv!$D$1:$D$1200,inv!$A$1:$A$1200,$B2122,inv!$T$1:$T$1200,$A2122,inv!$U$1:$U$1200,'DIAS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+SUMIFS(inv!$D$1:$D$1200,inv!$A$1:$A$1200,$B2123,inv!$T$1:$T$1200,$A2123,inv!$U$1:$U$1200,'DIAS DE INVENTARIO TAT'!E$1)</f>
        <v>0</v>
      </c>
      <c r="F2123">
        <f>+SUMIFS(inv!$D$1:$D$1200,inv!$A$1:$A$1200,$B2123,inv!$T$1:$T$1200,$A2123,inv!$U$1:$U$1200,'DIAS DE INVENTARIO TAT'!F$1)</f>
        <v>0</v>
      </c>
      <c r="G2123">
        <f>+SUMIFS(inv!$D$1:$D$1200,inv!$A$1:$A$1200,$B2123,inv!$T$1:$T$1200,$A2123,inv!$U$1:$U$1200,'DIAS DE INVENTARIO TAT'!G$1)</f>
        <v>0</v>
      </c>
      <c r="H2123">
        <f>+SUMIFS(inv!$D$1:$D$1200,inv!$A$1:$A$1200,$B2123,inv!$T$1:$T$1200,$A2123,inv!$U$1:$U$1200,'DIAS DE INVENTARIO TAT'!H$1)</f>
        <v>0</v>
      </c>
      <c r="I2123">
        <f>+SUMIFS(inv!$D$1:$D$1200,inv!$A$1:$A$1200,$B2123,inv!$T$1:$T$1200,$A2123,inv!$U$1:$U$1200,'DIAS DE INVENTARIO TAT'!I$1)</f>
        <v>0</v>
      </c>
      <c r="J2123">
        <f>+SUMIFS(inv!$D$1:$D$1200,inv!$A$1:$A$1200,$B2123,inv!$T$1:$T$1200,$A2123,inv!$U$1:$U$1200,'DIAS DE INVENTARIO TAT'!J$1)</f>
        <v>0</v>
      </c>
      <c r="K2123">
        <f>+SUMIFS(inv!$D$1:$D$1200,inv!$A$1:$A$1200,$B2123,inv!$T$1:$T$1200,$A2123,inv!$U$1:$U$1200,'DIAS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+SUMIFS(inv!$D$1:$D$1200,inv!$A$1:$A$1200,$B2124,inv!$T$1:$T$1200,$A2124,inv!$U$1:$U$1200,'DIAS DE INVENTARIO TAT'!E$1)</f>
        <v>0</v>
      </c>
      <c r="F2124">
        <f>+SUMIFS(inv!$D$1:$D$1200,inv!$A$1:$A$1200,$B2124,inv!$T$1:$T$1200,$A2124,inv!$U$1:$U$1200,'DIAS DE INVENTARIO TAT'!F$1)</f>
        <v>0</v>
      </c>
      <c r="G2124">
        <f>+SUMIFS(inv!$D$1:$D$1200,inv!$A$1:$A$1200,$B2124,inv!$T$1:$T$1200,$A2124,inv!$U$1:$U$1200,'DIAS DE INVENTARIO TAT'!G$1)</f>
        <v>0</v>
      </c>
      <c r="H2124">
        <f>+SUMIFS(inv!$D$1:$D$1200,inv!$A$1:$A$1200,$B2124,inv!$T$1:$T$1200,$A2124,inv!$U$1:$U$1200,'DIAS DE INVENTARIO TAT'!H$1)</f>
        <v>0</v>
      </c>
      <c r="I2124">
        <f>+SUMIFS(inv!$D$1:$D$1200,inv!$A$1:$A$1200,$B2124,inv!$T$1:$T$1200,$A2124,inv!$U$1:$U$1200,'DIAS DE INVENTARIO TAT'!I$1)</f>
        <v>0</v>
      </c>
      <c r="J2124">
        <f>+SUMIFS(inv!$D$1:$D$1200,inv!$A$1:$A$1200,$B2124,inv!$T$1:$T$1200,$A2124,inv!$U$1:$U$1200,'DIAS DE INVENTARIO TAT'!J$1)</f>
        <v>0</v>
      </c>
      <c r="K2124">
        <f>+SUMIFS(inv!$D$1:$D$1200,inv!$A$1:$A$1200,$B2124,inv!$T$1:$T$1200,$A2124,inv!$U$1:$U$1200,'DIAS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+SUMIFS(inv!$D$1:$D$1200,inv!$A$1:$A$1200,$B2125,inv!$T$1:$T$1200,$A2125,inv!$U$1:$U$1200,'DIAS DE INVENTARIO TAT'!E$1)</f>
        <v>0</v>
      </c>
      <c r="F2125">
        <f>+SUMIFS(inv!$D$1:$D$1200,inv!$A$1:$A$1200,$B2125,inv!$T$1:$T$1200,$A2125,inv!$U$1:$U$1200,'DIAS DE INVENTARIO TAT'!F$1)</f>
        <v>0</v>
      </c>
      <c r="G2125">
        <f>+SUMIFS(inv!$D$1:$D$1200,inv!$A$1:$A$1200,$B2125,inv!$T$1:$T$1200,$A2125,inv!$U$1:$U$1200,'DIAS DE INVENTARIO TAT'!G$1)</f>
        <v>0</v>
      </c>
      <c r="H2125">
        <f>+SUMIFS(inv!$D$1:$D$1200,inv!$A$1:$A$1200,$B2125,inv!$T$1:$T$1200,$A2125,inv!$U$1:$U$1200,'DIAS DE INVENTARIO TAT'!H$1)</f>
        <v>0</v>
      </c>
      <c r="I2125">
        <f>+SUMIFS(inv!$D$1:$D$1200,inv!$A$1:$A$1200,$B2125,inv!$T$1:$T$1200,$A2125,inv!$U$1:$U$1200,'DIAS DE INVENTARIO TAT'!I$1)</f>
        <v>0</v>
      </c>
      <c r="J2125">
        <f>+SUMIFS(inv!$D$1:$D$1200,inv!$A$1:$A$1200,$B2125,inv!$T$1:$T$1200,$A2125,inv!$U$1:$U$1200,'DIAS DE INVENTARIO TAT'!J$1)</f>
        <v>0</v>
      </c>
      <c r="K2125">
        <f>+SUMIFS(inv!$D$1:$D$1200,inv!$A$1:$A$1200,$B2125,inv!$T$1:$T$1200,$A2125,inv!$U$1:$U$1200,'DIAS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+SUMIFS(inv!$D$1:$D$1200,inv!$A$1:$A$1200,$B2126,inv!$T$1:$T$1200,$A2126,inv!$U$1:$U$1200,'DIAS DE INVENTARIO TAT'!E$1)</f>
        <v>0</v>
      </c>
      <c r="F2126">
        <f>+SUMIFS(inv!$D$1:$D$1200,inv!$A$1:$A$1200,$B2126,inv!$T$1:$T$1200,$A2126,inv!$U$1:$U$1200,'DIAS DE INVENTARIO TAT'!F$1)</f>
        <v>0</v>
      </c>
      <c r="G2126">
        <f>+SUMIFS(inv!$D$1:$D$1200,inv!$A$1:$A$1200,$B2126,inv!$T$1:$T$1200,$A2126,inv!$U$1:$U$1200,'DIAS DE INVENTARIO TAT'!G$1)</f>
        <v>0</v>
      </c>
      <c r="H2126">
        <f>+SUMIFS(inv!$D$1:$D$1200,inv!$A$1:$A$1200,$B2126,inv!$T$1:$T$1200,$A2126,inv!$U$1:$U$1200,'DIAS DE INVENTARIO TAT'!H$1)</f>
        <v>0</v>
      </c>
      <c r="I2126">
        <f>+SUMIFS(inv!$D$1:$D$1200,inv!$A$1:$A$1200,$B2126,inv!$T$1:$T$1200,$A2126,inv!$U$1:$U$1200,'DIAS DE INVENTARIO TAT'!I$1)</f>
        <v>0</v>
      </c>
      <c r="J2126">
        <f>+SUMIFS(inv!$D$1:$D$1200,inv!$A$1:$A$1200,$B2126,inv!$T$1:$T$1200,$A2126,inv!$U$1:$U$1200,'DIAS DE INVENTARIO TAT'!J$1)</f>
        <v>0</v>
      </c>
      <c r="K2126">
        <f>+SUMIFS(inv!$D$1:$D$1200,inv!$A$1:$A$1200,$B2126,inv!$T$1:$T$1200,$A2126,inv!$U$1:$U$1200,'DIAS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+SUMIFS(inv!$D$1:$D$1200,inv!$A$1:$A$1200,$B2127,inv!$T$1:$T$1200,$A2127,inv!$U$1:$U$1200,'DIAS DE INVENTARIO TAT'!E$1)</f>
        <v>0</v>
      </c>
      <c r="F2127">
        <f>+SUMIFS(inv!$D$1:$D$1200,inv!$A$1:$A$1200,$B2127,inv!$T$1:$T$1200,$A2127,inv!$U$1:$U$1200,'DIAS DE INVENTARIO TAT'!F$1)</f>
        <v>0</v>
      </c>
      <c r="G2127">
        <f>+SUMIFS(inv!$D$1:$D$1200,inv!$A$1:$A$1200,$B2127,inv!$T$1:$T$1200,$A2127,inv!$U$1:$U$1200,'DIAS DE INVENTARIO TAT'!G$1)</f>
        <v>0</v>
      </c>
      <c r="H2127">
        <f>+SUMIFS(inv!$D$1:$D$1200,inv!$A$1:$A$1200,$B2127,inv!$T$1:$T$1200,$A2127,inv!$U$1:$U$1200,'DIAS DE INVENTARIO TAT'!H$1)</f>
        <v>0</v>
      </c>
      <c r="I2127">
        <f>+SUMIFS(inv!$D$1:$D$1200,inv!$A$1:$A$1200,$B2127,inv!$T$1:$T$1200,$A2127,inv!$U$1:$U$1200,'DIAS DE INVENTARIO TAT'!I$1)</f>
        <v>0</v>
      </c>
      <c r="J2127">
        <f>+SUMIFS(inv!$D$1:$D$1200,inv!$A$1:$A$1200,$B2127,inv!$T$1:$T$1200,$A2127,inv!$U$1:$U$1200,'DIAS DE INVENTARIO TAT'!J$1)</f>
        <v>0</v>
      </c>
      <c r="K2127">
        <f>+SUMIFS(inv!$D$1:$D$1200,inv!$A$1:$A$1200,$B2127,inv!$T$1:$T$1200,$A2127,inv!$U$1:$U$1200,'DIAS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+SUMIFS(inv!$D$1:$D$1200,inv!$A$1:$A$1200,$B2128,inv!$T$1:$T$1200,$A2128,inv!$U$1:$U$1200,'DIAS DE INVENTARIO TAT'!E$1)</f>
        <v>0</v>
      </c>
      <c r="F2128">
        <f>+SUMIFS(inv!$D$1:$D$1200,inv!$A$1:$A$1200,$B2128,inv!$T$1:$T$1200,$A2128,inv!$U$1:$U$1200,'DIAS DE INVENTARIO TAT'!F$1)</f>
        <v>0</v>
      </c>
      <c r="G2128">
        <f>+SUMIFS(inv!$D$1:$D$1200,inv!$A$1:$A$1200,$B2128,inv!$T$1:$T$1200,$A2128,inv!$U$1:$U$1200,'DIAS DE INVENTARIO TAT'!G$1)</f>
        <v>0</v>
      </c>
      <c r="H2128">
        <f>+SUMIFS(inv!$D$1:$D$1200,inv!$A$1:$A$1200,$B2128,inv!$T$1:$T$1200,$A2128,inv!$U$1:$U$1200,'DIAS DE INVENTARIO TAT'!H$1)</f>
        <v>0</v>
      </c>
      <c r="I2128">
        <f>+SUMIFS(inv!$D$1:$D$1200,inv!$A$1:$A$1200,$B2128,inv!$T$1:$T$1200,$A2128,inv!$U$1:$U$1200,'DIAS DE INVENTARIO TAT'!I$1)</f>
        <v>0</v>
      </c>
      <c r="J2128">
        <f>+SUMIFS(inv!$D$1:$D$1200,inv!$A$1:$A$1200,$B2128,inv!$T$1:$T$1200,$A2128,inv!$U$1:$U$1200,'DIAS DE INVENTARIO TAT'!J$1)</f>
        <v>0</v>
      </c>
      <c r="K2128">
        <f>+SUMIFS(inv!$D$1:$D$1200,inv!$A$1:$A$1200,$B2128,inv!$T$1:$T$1200,$A2128,inv!$U$1:$U$1200,'DIAS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+SUMIFS(inv!$D$1:$D$1200,inv!$A$1:$A$1200,$B2129,inv!$T$1:$T$1200,$A2129,inv!$U$1:$U$1200,'DIAS DE INVENTARIO TAT'!E$1)</f>
        <v>0</v>
      </c>
      <c r="F2129">
        <f>+SUMIFS(inv!$D$1:$D$1200,inv!$A$1:$A$1200,$B2129,inv!$T$1:$T$1200,$A2129,inv!$U$1:$U$1200,'DIAS DE INVENTARIO TAT'!F$1)</f>
        <v>0</v>
      </c>
      <c r="G2129">
        <f>+SUMIFS(inv!$D$1:$D$1200,inv!$A$1:$A$1200,$B2129,inv!$T$1:$T$1200,$A2129,inv!$U$1:$U$1200,'DIAS DE INVENTARIO TAT'!G$1)</f>
        <v>0</v>
      </c>
      <c r="H2129">
        <f>+SUMIFS(inv!$D$1:$D$1200,inv!$A$1:$A$1200,$B2129,inv!$T$1:$T$1200,$A2129,inv!$U$1:$U$1200,'DIAS DE INVENTARIO TAT'!H$1)</f>
        <v>0</v>
      </c>
      <c r="I2129">
        <f>+SUMIFS(inv!$D$1:$D$1200,inv!$A$1:$A$1200,$B2129,inv!$T$1:$T$1200,$A2129,inv!$U$1:$U$1200,'DIAS DE INVENTARIO TAT'!I$1)</f>
        <v>0</v>
      </c>
      <c r="J2129">
        <f>+SUMIFS(inv!$D$1:$D$1200,inv!$A$1:$A$1200,$B2129,inv!$T$1:$T$1200,$A2129,inv!$U$1:$U$1200,'DIAS DE INVENTARIO TAT'!J$1)</f>
        <v>0</v>
      </c>
      <c r="K2129">
        <f>+SUMIFS(inv!$D$1:$D$1200,inv!$A$1:$A$1200,$B2129,inv!$T$1:$T$1200,$A2129,inv!$U$1:$U$1200,'DIAS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+SUMIFS(inv!$D$1:$D$1200,inv!$A$1:$A$1200,$B2130,inv!$T$1:$T$1200,$A2130,inv!$U$1:$U$1200,'DIAS DE INVENTARIO TAT'!E$1)</f>
        <v>0</v>
      </c>
      <c r="F2130">
        <f>+SUMIFS(inv!$D$1:$D$1200,inv!$A$1:$A$1200,$B2130,inv!$T$1:$T$1200,$A2130,inv!$U$1:$U$1200,'DIAS DE INVENTARIO TAT'!F$1)</f>
        <v>0</v>
      </c>
      <c r="G2130">
        <f>+SUMIFS(inv!$D$1:$D$1200,inv!$A$1:$A$1200,$B2130,inv!$T$1:$T$1200,$A2130,inv!$U$1:$U$1200,'DIAS DE INVENTARIO TAT'!G$1)</f>
        <v>0</v>
      </c>
      <c r="H2130">
        <f>+SUMIFS(inv!$D$1:$D$1200,inv!$A$1:$A$1200,$B2130,inv!$T$1:$T$1200,$A2130,inv!$U$1:$U$1200,'DIAS DE INVENTARIO TAT'!H$1)</f>
        <v>0</v>
      </c>
      <c r="I2130">
        <f>+SUMIFS(inv!$D$1:$D$1200,inv!$A$1:$A$1200,$B2130,inv!$T$1:$T$1200,$A2130,inv!$U$1:$U$1200,'DIAS DE INVENTARIO TAT'!I$1)</f>
        <v>0</v>
      </c>
      <c r="J2130">
        <f>+SUMIFS(inv!$D$1:$D$1200,inv!$A$1:$A$1200,$B2130,inv!$T$1:$T$1200,$A2130,inv!$U$1:$U$1200,'DIAS DE INVENTARIO TAT'!J$1)</f>
        <v>0</v>
      </c>
      <c r="K2130">
        <f>+SUMIFS(inv!$D$1:$D$1200,inv!$A$1:$A$1200,$B2130,inv!$T$1:$T$1200,$A2130,inv!$U$1:$U$1200,'DIAS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+SUMIFS(inv!$D$1:$D$1200,inv!$A$1:$A$1200,$B2131,inv!$T$1:$T$1200,$A2131,inv!$U$1:$U$1200,'DIAS DE INVENTARIO TAT'!E$1)</f>
        <v>0</v>
      </c>
      <c r="F2131">
        <f>+SUMIFS(inv!$D$1:$D$1200,inv!$A$1:$A$1200,$B2131,inv!$T$1:$T$1200,$A2131,inv!$U$1:$U$1200,'DIAS DE INVENTARIO TAT'!F$1)</f>
        <v>0</v>
      </c>
      <c r="G2131">
        <f>+SUMIFS(inv!$D$1:$D$1200,inv!$A$1:$A$1200,$B2131,inv!$T$1:$T$1200,$A2131,inv!$U$1:$U$1200,'DIAS DE INVENTARIO TAT'!G$1)</f>
        <v>0</v>
      </c>
      <c r="H2131">
        <f>+SUMIFS(inv!$D$1:$D$1200,inv!$A$1:$A$1200,$B2131,inv!$T$1:$T$1200,$A2131,inv!$U$1:$U$1200,'DIAS DE INVENTARIO TAT'!H$1)</f>
        <v>0</v>
      </c>
      <c r="I2131">
        <f>+SUMIFS(inv!$D$1:$D$1200,inv!$A$1:$A$1200,$B2131,inv!$T$1:$T$1200,$A2131,inv!$U$1:$U$1200,'DIAS DE INVENTARIO TAT'!I$1)</f>
        <v>0</v>
      </c>
      <c r="J2131">
        <f>+SUMIFS(inv!$D$1:$D$1200,inv!$A$1:$A$1200,$B2131,inv!$T$1:$T$1200,$A2131,inv!$U$1:$U$1200,'DIAS DE INVENTARIO TAT'!J$1)</f>
        <v>0</v>
      </c>
      <c r="K2131">
        <f>+SUMIFS(inv!$D$1:$D$1200,inv!$A$1:$A$1200,$B2131,inv!$T$1:$T$1200,$A2131,inv!$U$1:$U$1200,'DIAS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+SUMIFS(inv!$D$1:$D$1200,inv!$A$1:$A$1200,$B2132,inv!$T$1:$T$1200,$A2132,inv!$U$1:$U$1200,'DIAS DE INVENTARIO TAT'!E$1)</f>
        <v>0</v>
      </c>
      <c r="F2132">
        <f>+SUMIFS(inv!$D$1:$D$1200,inv!$A$1:$A$1200,$B2132,inv!$T$1:$T$1200,$A2132,inv!$U$1:$U$1200,'DIAS DE INVENTARIO TAT'!F$1)</f>
        <v>0</v>
      </c>
      <c r="G2132">
        <f>+SUMIFS(inv!$D$1:$D$1200,inv!$A$1:$A$1200,$B2132,inv!$T$1:$T$1200,$A2132,inv!$U$1:$U$1200,'DIAS DE INVENTARIO TAT'!G$1)</f>
        <v>0</v>
      </c>
      <c r="H2132">
        <f>+SUMIFS(inv!$D$1:$D$1200,inv!$A$1:$A$1200,$B2132,inv!$T$1:$T$1200,$A2132,inv!$U$1:$U$1200,'DIAS DE INVENTARIO TAT'!H$1)</f>
        <v>0</v>
      </c>
      <c r="I2132">
        <f>+SUMIFS(inv!$D$1:$D$1200,inv!$A$1:$A$1200,$B2132,inv!$T$1:$T$1200,$A2132,inv!$U$1:$U$1200,'DIAS DE INVENTARIO TAT'!I$1)</f>
        <v>0</v>
      </c>
      <c r="J2132">
        <f>+SUMIFS(inv!$D$1:$D$1200,inv!$A$1:$A$1200,$B2132,inv!$T$1:$T$1200,$A2132,inv!$U$1:$U$1200,'DIAS DE INVENTARIO TAT'!J$1)</f>
        <v>0</v>
      </c>
      <c r="K2132">
        <f>+SUMIFS(inv!$D$1:$D$1200,inv!$A$1:$A$1200,$B2132,inv!$T$1:$T$1200,$A2132,inv!$U$1:$U$1200,'DIAS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+SUMIFS(inv!$D$1:$D$1200,inv!$A$1:$A$1200,$B2133,inv!$T$1:$T$1200,$A2133,inv!$U$1:$U$1200,'DIAS DE INVENTARIO TAT'!E$1)</f>
        <v>0</v>
      </c>
      <c r="F2133">
        <f>+SUMIFS(inv!$D$1:$D$1200,inv!$A$1:$A$1200,$B2133,inv!$T$1:$T$1200,$A2133,inv!$U$1:$U$1200,'DIAS DE INVENTARIO TAT'!F$1)</f>
        <v>0</v>
      </c>
      <c r="G2133">
        <f>+SUMIFS(inv!$D$1:$D$1200,inv!$A$1:$A$1200,$B2133,inv!$T$1:$T$1200,$A2133,inv!$U$1:$U$1200,'DIAS DE INVENTARIO TAT'!G$1)</f>
        <v>0</v>
      </c>
      <c r="H2133">
        <f>+SUMIFS(inv!$D$1:$D$1200,inv!$A$1:$A$1200,$B2133,inv!$T$1:$T$1200,$A2133,inv!$U$1:$U$1200,'DIAS DE INVENTARIO TAT'!H$1)</f>
        <v>0</v>
      </c>
      <c r="I2133">
        <f>+SUMIFS(inv!$D$1:$D$1200,inv!$A$1:$A$1200,$B2133,inv!$T$1:$T$1200,$A2133,inv!$U$1:$U$1200,'DIAS DE INVENTARIO TAT'!I$1)</f>
        <v>0</v>
      </c>
      <c r="J2133">
        <f>+SUMIFS(inv!$D$1:$D$1200,inv!$A$1:$A$1200,$B2133,inv!$T$1:$T$1200,$A2133,inv!$U$1:$U$1200,'DIAS DE INVENTARIO TAT'!J$1)</f>
        <v>0</v>
      </c>
      <c r="K2133">
        <f>+SUMIFS(inv!$D$1:$D$1200,inv!$A$1:$A$1200,$B2133,inv!$T$1:$T$1200,$A2133,inv!$U$1:$U$1200,'DIAS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+SUMIFS(inv!$D$1:$D$1200,inv!$A$1:$A$1200,$B2134,inv!$T$1:$T$1200,$A2134,inv!$U$1:$U$1200,'DIAS DE INVENTARIO TAT'!E$1)</f>
        <v>0</v>
      </c>
      <c r="F2134">
        <f>+SUMIFS(inv!$D$1:$D$1200,inv!$A$1:$A$1200,$B2134,inv!$T$1:$T$1200,$A2134,inv!$U$1:$U$1200,'DIAS DE INVENTARIO TAT'!F$1)</f>
        <v>0</v>
      </c>
      <c r="G2134">
        <f>+SUMIFS(inv!$D$1:$D$1200,inv!$A$1:$A$1200,$B2134,inv!$T$1:$T$1200,$A2134,inv!$U$1:$U$1200,'DIAS DE INVENTARIO TAT'!G$1)</f>
        <v>0</v>
      </c>
      <c r="H2134">
        <f>+SUMIFS(inv!$D$1:$D$1200,inv!$A$1:$A$1200,$B2134,inv!$T$1:$T$1200,$A2134,inv!$U$1:$U$1200,'DIAS DE INVENTARIO TAT'!H$1)</f>
        <v>0</v>
      </c>
      <c r="I2134">
        <f>+SUMIFS(inv!$D$1:$D$1200,inv!$A$1:$A$1200,$B2134,inv!$T$1:$T$1200,$A2134,inv!$U$1:$U$1200,'DIAS DE INVENTARIO TAT'!I$1)</f>
        <v>0</v>
      </c>
      <c r="J2134">
        <f>+SUMIFS(inv!$D$1:$D$1200,inv!$A$1:$A$1200,$B2134,inv!$T$1:$T$1200,$A2134,inv!$U$1:$U$1200,'DIAS DE INVENTARIO TAT'!J$1)</f>
        <v>0</v>
      </c>
      <c r="K2134">
        <f>+SUMIFS(inv!$D$1:$D$1200,inv!$A$1:$A$1200,$B2134,inv!$T$1:$T$1200,$A2134,inv!$U$1:$U$1200,'DIAS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+SUMIFS(inv!$D$1:$D$1200,inv!$A$1:$A$1200,$B2135,inv!$T$1:$T$1200,$A2135,inv!$U$1:$U$1200,'DIAS DE INVENTARIO TAT'!E$1)</f>
        <v>0</v>
      </c>
      <c r="F2135">
        <f>+SUMIFS(inv!$D$1:$D$1200,inv!$A$1:$A$1200,$B2135,inv!$T$1:$T$1200,$A2135,inv!$U$1:$U$1200,'DIAS DE INVENTARIO TAT'!F$1)</f>
        <v>0</v>
      </c>
      <c r="G2135">
        <f>+SUMIFS(inv!$D$1:$D$1200,inv!$A$1:$A$1200,$B2135,inv!$T$1:$T$1200,$A2135,inv!$U$1:$U$1200,'DIAS DE INVENTARIO TAT'!G$1)</f>
        <v>0</v>
      </c>
      <c r="H2135">
        <f>+SUMIFS(inv!$D$1:$D$1200,inv!$A$1:$A$1200,$B2135,inv!$T$1:$T$1200,$A2135,inv!$U$1:$U$1200,'DIAS DE INVENTARIO TAT'!H$1)</f>
        <v>0</v>
      </c>
      <c r="I2135">
        <f>+SUMIFS(inv!$D$1:$D$1200,inv!$A$1:$A$1200,$B2135,inv!$T$1:$T$1200,$A2135,inv!$U$1:$U$1200,'DIAS DE INVENTARIO TAT'!I$1)</f>
        <v>0</v>
      </c>
      <c r="J2135">
        <f>+SUMIFS(inv!$D$1:$D$1200,inv!$A$1:$A$1200,$B2135,inv!$T$1:$T$1200,$A2135,inv!$U$1:$U$1200,'DIAS DE INVENTARIO TAT'!J$1)</f>
        <v>0</v>
      </c>
      <c r="K2135">
        <f>+SUMIFS(inv!$D$1:$D$1200,inv!$A$1:$A$1200,$B2135,inv!$T$1:$T$1200,$A2135,inv!$U$1:$U$1200,'DIAS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+SUMIFS(inv!$D$1:$D$1200,inv!$A$1:$A$1200,$B2136,inv!$T$1:$T$1200,$A2136,inv!$U$1:$U$1200,'DIAS DE INVENTARIO TAT'!E$1)</f>
        <v>0</v>
      </c>
      <c r="F2136">
        <f>+SUMIFS(inv!$D$1:$D$1200,inv!$A$1:$A$1200,$B2136,inv!$T$1:$T$1200,$A2136,inv!$U$1:$U$1200,'DIAS DE INVENTARIO TAT'!F$1)</f>
        <v>0</v>
      </c>
      <c r="G2136">
        <f>+SUMIFS(inv!$D$1:$D$1200,inv!$A$1:$A$1200,$B2136,inv!$T$1:$T$1200,$A2136,inv!$U$1:$U$1200,'DIAS DE INVENTARIO TAT'!G$1)</f>
        <v>0</v>
      </c>
      <c r="H2136">
        <f>+SUMIFS(inv!$D$1:$D$1200,inv!$A$1:$A$1200,$B2136,inv!$T$1:$T$1200,$A2136,inv!$U$1:$U$1200,'DIAS DE INVENTARIO TAT'!H$1)</f>
        <v>0</v>
      </c>
      <c r="I2136">
        <f>+SUMIFS(inv!$D$1:$D$1200,inv!$A$1:$A$1200,$B2136,inv!$T$1:$T$1200,$A2136,inv!$U$1:$U$1200,'DIAS DE INVENTARIO TAT'!I$1)</f>
        <v>0</v>
      </c>
      <c r="J2136">
        <f>+SUMIFS(inv!$D$1:$D$1200,inv!$A$1:$A$1200,$B2136,inv!$T$1:$T$1200,$A2136,inv!$U$1:$U$1200,'DIAS DE INVENTARIO TAT'!J$1)</f>
        <v>0</v>
      </c>
      <c r="K2136">
        <f>+SUMIFS(inv!$D$1:$D$1200,inv!$A$1:$A$1200,$B2136,inv!$T$1:$T$1200,$A2136,inv!$U$1:$U$1200,'DIAS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+SUMIFS(inv!$D$1:$D$1200,inv!$A$1:$A$1200,B2,inv!$Y$1:$Y$1200,TablaPLANTAS[[#This Row],[GRUPO]],inv!$U$1:$U$1200,"PLANTA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+SUMIFS(inv!$D$1:$D$1200,inv!$A$1:$A$1200,B3,inv!$Y$1:$Y$1200,TablaPLANTAS[[#This Row],[GRUPO]],inv!$U$1:$U$1200,"PLANTA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+SUMIFS(inv!$D$1:$D$1200,inv!$A$1:$A$1200,B4,inv!$Y$1:$Y$1200,TablaPLANTAS[[#This Row],[GRUPO]],inv!$U$1:$U$1200,"PLANTA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+SUMIFS(inv!$D$1:$D$1200,inv!$A$1:$A$1200,B5,inv!$Y$1:$Y$1200,TablaPLANTAS[[#This Row],[GRUPO]],inv!$U$1:$U$1200,"PLANTA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+SUMIFS(inv!$D$1:$D$1200,inv!$A$1:$A$1200,B6,inv!$Y$1:$Y$1200,TablaPLANTAS[[#This Row],[GRUPO]],inv!$U$1:$U$1200,"PLANTA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+SUMIFS(inv!$D$1:$D$1200,inv!$A$1:$A$1200,B7,inv!$Y$1:$Y$1200,TablaPLANTAS[[#This Row],[GRUPO]],inv!$U$1:$U$1200,"PLANTA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+SUMIFS(inv!$D$1:$D$1200,inv!$A$1:$A$1200,B8,inv!$Y$1:$Y$1200,TablaPLANTAS[[#This Row],[GRUPO]],inv!$U$1:$U$1200,"PLANTA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+SUMIFS(inv!$D$1:$D$1200,inv!$A$1:$A$1200,B9,inv!$Y$1:$Y$1200,TablaPLANTAS[[#This Row],[GRUPO]],inv!$U$1:$U$1200,"PLANTA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+SUMIFS(inv!$D$1:$D$1200,inv!$A$1:$A$1200,B10,inv!$Y$1:$Y$1200,TablaPLANTAS[[#This Row],[GRUPO]],inv!$U$1:$U$1200,"PLANTA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+SUMIFS(inv!$D$1:$D$1200,inv!$A$1:$A$1200,B11,inv!$Y$1:$Y$1200,TablaPLANTAS[[#This Row],[GRUPO]],inv!$U$1:$U$1200,"PLANTA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+SUMIFS(inv!$D$1:$D$1200,inv!$A$1:$A$1200,B12,inv!$Y$1:$Y$1200,TablaPLANTAS[[#This Row],[GRUPO]],inv!$U$1:$U$1200,"PLANTA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+SUMIFS(inv!$D$1:$D$1200,inv!$A$1:$A$1200,B13,inv!$Y$1:$Y$1200,TablaPLANTAS[[#This Row],[GRUPO]],inv!$U$1:$U$1200,"PLANTA CLASIFICACION")</f>
        <v>20160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+SUMIFS(inv!$D$1:$D$1200,inv!$A$1:$A$1200,B14,inv!$Y$1:$Y$1200,TablaPLANTAS[[#This Row],[GRUPO]],inv!$U$1:$U$1200,"PLANTA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+SUMIFS(inv!$D$1:$D$1200,inv!$A$1:$A$1200,B15,inv!$Y$1:$Y$1200,TablaPLANTAS[[#This Row],[GRUPO]],inv!$U$1:$U$1200,"PLANTA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+SUMIFS(inv!$D$1:$D$1200,inv!$A$1:$A$1200,B16,inv!$Y$1:$Y$1200,TablaPLANTAS[[#This Row],[GRUPO]],inv!$U$1:$U$1200,"PLANTA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+SUMIFS(inv!$D$1:$D$1200,inv!$A$1:$A$1200,B17,inv!$Y$1:$Y$1200,TablaPLANTAS[[#This Row],[GRUPO]],inv!$U$1:$U$1200,"PLANTA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+SUMIFS(inv!$D$1:$D$1200,inv!$A$1:$A$1200,B18,inv!$Y$1:$Y$1200,TablaPLANTAS[[#This Row],[GRUPO]],inv!$U$1:$U$1200,"PLANTA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+SUMIFS(inv!$D$1:$D$1200,inv!$A$1:$A$1200,B19,inv!$Y$1:$Y$1200,TablaPLANTAS[[#This Row],[GRUPO]],inv!$U$1:$U$1200,"PLANTA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+SUMIFS(inv!$D$1:$D$1200,inv!$A$1:$A$1200,B20,inv!$Y$1:$Y$1200,TablaPLANTAS[[#This Row],[GRUPO]],inv!$U$1:$U$1200,"PLANTA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+SUMIFS(inv!$D$1:$D$1200,inv!$A$1:$A$1200,B21,inv!$Y$1:$Y$1200,TablaPLANTAS[[#This Row],[GRUPO]],inv!$U$1:$U$1200,"PLANTA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+SUMIFS(inv!$D$1:$D$1200,inv!$A$1:$A$1200,B22,inv!$Y$1:$Y$1200,TablaPLANTAS[[#This Row],[GRUPO]],inv!$U$1:$U$1200,"PLANTA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+SUMIFS(inv!$D$1:$D$1200,inv!$A$1:$A$1200,B23,inv!$Y$1:$Y$1200,TablaPLANTAS[[#This Row],[GRUPO]],inv!$U$1:$U$1200,"PLANTA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+SUMIFS(inv!$D$1:$D$1200,inv!$A$1:$A$1200,B24,inv!$Y$1:$Y$1200,TablaPLANTAS[[#This Row],[GRUPO]],inv!$U$1:$U$1200,"PLANTA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+SUMIFS(inv!$D$1:$D$1200,inv!$A$1:$A$1200,B25,inv!$Y$1:$Y$1200,TablaPLANTAS[[#This Row],[GRUPO]],inv!$U$1:$U$1200,"PLANTA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+SUMIFS(inv!$D$1:$D$1200,inv!$A$1:$A$1200,B26,inv!$Y$1:$Y$1200,TablaPLANTAS[[#This Row],[GRUPO]],inv!$U$1:$U$1200,"PLANTA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+SUMIFS(inv!$D$1:$D$1200,inv!$A$1:$A$1200,B27,inv!$Y$1:$Y$1200,TablaPLANTAS[[#This Row],[GRUPO]],inv!$U$1:$U$1200,"PLANTA CLASIFICACION")</f>
        <v>18838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+SUMIFS(inv!$D$1:$D$1200,inv!$A$1:$A$1200,B28,inv!$Y$1:$Y$1200,TablaPLANTAS[[#This Row],[GRUPO]],inv!$U$1:$U$1200,"PLANTA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+SUMIFS(inv!$D$1:$D$1200,inv!$A$1:$A$1200,B29,inv!$Y$1:$Y$1200,TablaPLANTAS[[#This Row],[GRUPO]],inv!$U$1:$U$1200,"PLANTA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+SUMIFS(inv!$D$1:$D$1200,inv!$A$1:$A$1200,B30,inv!$Y$1:$Y$1200,TablaPLANTAS[[#This Row],[GRUPO]],inv!$U$1:$U$1200,"PLANTA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+SUMIFS(inv!$D$1:$D$1200,inv!$A$1:$A$1200,B31,inv!$Y$1:$Y$1200,TablaPLANTAS[[#This Row],[GRUPO]],inv!$U$1:$U$1200,"PLANTA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+SUMIFS(inv!$D$1:$D$1200,inv!$A$1:$A$1200,B32,inv!$Y$1:$Y$1200,TablaPLANTAS[[#This Row],[GRUPO]],inv!$U$1:$U$1200,"PLANTA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+SUMIFS(inv!$D$1:$D$1200,inv!$A$1:$A$1200,B33,inv!$Y$1:$Y$1200,TablaPLANTAS[[#This Row],[GRUPO]],inv!$U$1:$U$1200,"PLANTA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+SUMIFS(inv!$D$1:$D$1200,inv!$A$1:$A$1200,B34,inv!$Y$1:$Y$1200,TablaPLANTAS[[#This Row],[GRUPO]],inv!$U$1:$U$1200,"PLANTA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+SUMIFS(inv!$D$1:$D$1200,inv!$A$1:$A$1200,B35,inv!$Y$1:$Y$1200,TablaPLANTAS[[#This Row],[GRUPO]],inv!$U$1:$U$1200,"PLANTA CLASIFICACION")</f>
        <v>135060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+SUMIFS(inv!$D$1:$D$1200,inv!$A$1:$A$1200,B36,inv!$Y$1:$Y$1200,TablaPLANTAS[[#This Row],[GRUPO]],inv!$U$1:$U$1200,"PLANTA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+SUMIFS(inv!$D$1:$D$1200,inv!$A$1:$A$1200,B37,inv!$Y$1:$Y$1200,TablaPLANTAS[[#This Row],[GRUPO]],inv!$U$1:$U$1200,"PLANTA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+SUMIFS(inv!$D$1:$D$1200,inv!$A$1:$A$1200,B38,inv!$Y$1:$Y$1200,TablaPLANTAS[[#This Row],[GRUPO]],inv!$U$1:$U$1200,"PLANTA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+SUMIFS(inv!$D$1:$D$1200,inv!$A$1:$A$1200,B39,inv!$Y$1:$Y$1200,TablaPLANTAS[[#This Row],[GRUPO]],inv!$U$1:$U$1200,"PLANTA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+SUMIFS(inv!$D$1:$D$1200,inv!$A$1:$A$1200,B40,inv!$Y$1:$Y$1200,TablaPLANTAS[[#This Row],[GRUPO]],inv!$U$1:$U$1200,"PLANTA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+SUMIFS(inv!$D$1:$D$1200,inv!$A$1:$A$1200,B41,inv!$Y$1:$Y$1200,TablaPLANTAS[[#This Row],[GRUPO]],inv!$U$1:$U$1200,"PLANTA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+SUMIFS(inv!$D$1:$D$1200,inv!$A$1:$A$1200,B42,inv!$Y$1:$Y$1200,TablaPLANTAS[[#This Row],[GRUPO]],inv!$U$1:$U$1200,"PLANTA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+SUMIFS(inv!$D$1:$D$1200,inv!$A$1:$A$1200,B43,inv!$Y$1:$Y$1200,TablaPLANTAS[[#This Row],[GRUPO]],inv!$U$1:$U$1200,"PLANTA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+SUMIFS(inv!$D$1:$D$1200,inv!$A$1:$A$1200,B44,inv!$Y$1:$Y$1200,TablaPLANTAS[[#This Row],[GRUPO]],inv!$U$1:$U$1200,"PLANTA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+SUMIFS(inv!$D$1:$D$1200,inv!$A$1:$A$1200,B45,inv!$Y$1:$Y$1200,TablaPLANTAS[[#This Row],[GRUPO]],inv!$U$1:$U$1200,"PLANTA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+SUMIFS(inv!$D$1:$D$1200,inv!$A$1:$A$1200,B46,inv!$Y$1:$Y$1200,TablaPLANTAS[[#This Row],[GRUPO]],inv!$U$1:$U$1200,"PLANTA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+SUMIFS(inv!$D$1:$D$1200,inv!$A$1:$A$1200,B47,inv!$Y$1:$Y$1200,TablaPLANTAS[[#This Row],[GRUPO]],inv!$U$1:$U$1200,"PLANTA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+SUMIFS(inv!$D$1:$D$1200,inv!$A$1:$A$1200,B48,inv!$Y$1:$Y$1200,TablaPLANTAS[[#This Row],[GRUPO]],inv!$U$1:$U$1200,"PLANTA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+SUMIFS(inv!$D$1:$D$1200,inv!$A$1:$A$1200,B49,inv!$Y$1:$Y$1200,TablaPLANTAS[[#This Row],[GRUPO]],inv!$U$1:$U$1200,"PLANTA CLASIFICACION")</f>
        <v>63038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+SUMIFS(inv!$D$1:$D$1200,inv!$A$1:$A$1200,B50,inv!$Y$1:$Y$1200,TablaPLANTAS[[#This Row],[GRUPO]],inv!$U$1:$U$1200,"PLANTA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+SUMIFS(inv!$D$1:$D$1200,inv!$A$1:$A$1200,B51,inv!$Y$1:$Y$1200,TablaPLANTAS[[#This Row],[GRUPO]],inv!$U$1:$U$1200,"PLANTA CLASIFICACION")</f>
        <v>37405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+SUMIFS(inv!$D$1:$D$1200,inv!$A$1:$A$1200,B52,inv!$Y$1:$Y$1200,TablaPLANTAS[[#This Row],[GRUPO]],inv!$U$1:$U$1200,"PLANTA CLASIFICACION")</f>
        <v>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+SUMIFS(inv!$D$1:$D$1200,inv!$A$1:$A$1200,B53,inv!$Y$1:$Y$1200,TablaPLANTAS[[#This Row],[GRUPO]],inv!$U$1:$U$1200,"PLANTA CLASIFICACION")</f>
        <v>1876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+SUMIFS(inv!$D$1:$D$1200,inv!$A$1:$A$1200,B54,inv!$Y$1:$Y$1200,TablaPLANTAS[[#This Row],[GRUPO]],inv!$U$1:$U$1200,"PLANTA CLASIFICACION")</f>
        <v>1876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+SUMIFS(inv!$D$1:$D$1200,inv!$A$1:$A$1200,B55,inv!$Y$1:$Y$1200,TablaPLANTAS[[#This Row],[GRUPO]],inv!$U$1:$U$1200,"PLANTA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+SUMIFS(inv!$D$1:$D$1200,inv!$A$1:$A$1200,B56,inv!$Y$1:$Y$1200,TablaPLANTAS[[#This Row],[GRUPO]],inv!$U$1:$U$1200,"PLANTA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+SUMIFS(inv!$D$1:$D$1200,inv!$A$1:$A$1200,B57,inv!$Y$1:$Y$1200,TablaPLANTAS[[#This Row],[GRUPO]],inv!$U$1:$U$1200,"PLANTA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+SUMIFS(inv!$D$1:$D$1200,inv!$A$1:$A$1200,B58,inv!$Y$1:$Y$1200,TablaPLANTAS[[#This Row],[GRUPO]],inv!$U$1:$U$1200,"PLANTA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+SUMIFS(inv!$D$1:$D$1200,inv!$A$1:$A$1200,B59,inv!$Y$1:$Y$1200,TablaPLANTAS[[#This Row],[GRUPO]],inv!$U$1:$U$1200,"PLANTA CLASIFICACION")</f>
        <v>114435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+SUMIFS(inv!$D$1:$D$1200,inv!$A$1:$A$1200,B60,inv!$Y$1:$Y$1200,TablaPLANTAS[[#This Row],[GRUPO]],inv!$U$1:$U$1200,"PLANTA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+SUMIFS(inv!$D$1:$D$1200,inv!$A$1:$A$1200,B61,inv!$Y$1:$Y$1200,TablaPLANTAS[[#This Row],[GRUPO]],inv!$U$1:$U$1200,"PLANTA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+SUMIFS(inv!$D$1:$D$1200,inv!$A$1:$A$1200,B62,inv!$Y$1:$Y$1200,TablaPLANTAS[[#This Row],[GRUPO]],inv!$U$1:$U$1200,"PLANTA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+SUMIFS(inv!$D$1:$D$1200,inv!$A$1:$A$1200,B63,inv!$Y$1:$Y$1200,TablaPLANTAS[[#This Row],[GRUPO]],inv!$U$1:$U$1200,"PLANTA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+SUMIFS(inv!$D$1:$D$1200,inv!$A$1:$A$1200,B64,inv!$Y$1:$Y$1200,TablaPLANTAS[[#This Row],[GRUPO]],inv!$U$1:$U$1200,"PLANTA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+SUMIFS(inv!$D$1:$D$1200,inv!$A$1:$A$1200,B65,inv!$Y$1:$Y$1200,TablaPLANTAS[[#This Row],[GRUPO]],inv!$U$1:$U$1200,"PLANTA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+SUMIFS(inv!$D$1:$D$1200,inv!$A$1:$A$1200,B66,inv!$Y$1:$Y$1200,TablaPLANTAS[[#This Row],[GRUPO]],inv!$U$1:$U$1200,"PLANTA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+SUMIFS(inv!$D$1:$D$1200,inv!$A$1:$A$1200,B67,inv!$Y$1:$Y$1200,TablaPLANTAS[[#This Row],[GRUPO]],inv!$U$1:$U$1200,"PLANTA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+SUMIFS(inv!$D$1:$D$1200,inv!$A$1:$A$1200,B68,inv!$Y$1:$Y$1200,TablaPLANTAS[[#This Row],[GRUPO]],inv!$U$1:$U$1200,"PLANTA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+SUMIFS(inv!$D$1:$D$1200,inv!$A$1:$A$1200,B69,inv!$Y$1:$Y$1200,TablaPLANTAS[[#This Row],[GRUPO]],inv!$U$1:$U$1200,"PLANTA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+SUMIFS(inv!$D$1:$D$1200,inv!$A$1:$A$1200,B70,inv!$Y$1:$Y$1200,TablaPLANTAS[[#This Row],[GRUPO]],inv!$U$1:$U$1200,"PLANTA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+SUMIFS(inv!$D$1:$D$1200,inv!$A$1:$A$1200,B71,inv!$Y$1:$Y$1200,TablaPLANTAS[[#This Row],[GRUPO]],inv!$U$1:$U$1200,"PLANTA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+SUMIFS(inv!$D$1:$D$1200,inv!$A$1:$A$1200,B72,inv!$Y$1:$Y$1200,TablaPLANTAS[[#This Row],[GRUPO]],inv!$U$1:$U$1200,"PLANTA CLASIFICACION")</f>
        <v>37380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+SUMIFS(inv!$D$1:$D$1200,inv!$A$1:$A$1200,B73,inv!$Y$1:$Y$1200,TablaPLANTAS[[#This Row],[GRUPO]],inv!$U$1:$U$1200,"PLANTA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+SUMIFS(inv!$D$1:$D$1200,inv!$A$1:$A$1200,B74,inv!$Y$1:$Y$1200,TablaPLANTAS[[#This Row],[GRUPO]],inv!$U$1:$U$1200,"PLANTA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+SUMIFS(inv!$D$1:$D$1200,inv!$A$1:$A$1200,B75,inv!$Y$1:$Y$1200,TablaPLANTAS[[#This Row],[GRUPO]],inv!$U$1:$U$1200,"PLANTA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+SUMIFS(inv!$D$1:$D$1200,inv!$A$1:$A$1200,B76,inv!$Y$1:$Y$1200,TablaPLANTAS[[#This Row],[GRUPO]],inv!$U$1:$U$1200,"PLANTA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+SUMIFS(inv!$D$1:$D$1200,inv!$A$1:$A$1200,B77,inv!$Y$1:$Y$1200,TablaPLANTAS[[#This Row],[GRUPO]],inv!$U$1:$U$1200,"PLANTA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+SUMIFS(inv!$D$1:$D$1200,inv!$A$1:$A$1200,B78,inv!$Y$1:$Y$1200,TablaPLANTAS[[#This Row],[GRUPO]],inv!$U$1:$U$1200,"PLANTA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+SUMIFS(inv!$D$1:$D$1200,inv!$A$1:$A$1200,B79,inv!$Y$1:$Y$1200,TablaPLANTAS[[#This Row],[GRUPO]],inv!$U$1:$U$1200,"PLANTA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+SUMIFS(inv!$D$1:$D$1200,inv!$A$1:$A$1200,B80,inv!$Y$1:$Y$1200,TablaPLANTAS[[#This Row],[GRUPO]],inv!$U$1:$U$1200,"PLANTA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+SUMIFS(inv!$D$1:$D$1200,inv!$A$1:$A$1200,B81,inv!$Y$1:$Y$1200,TablaPLANTAS[[#This Row],[GRUPO]],inv!$U$1:$U$1200,"PLANTA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+SUMIFS(inv!$D$1:$D$1200,inv!$A$1:$A$1200,B82,inv!$Y$1:$Y$1200,TablaPLANTAS[[#This Row],[GRUPO]],inv!$U$1:$U$1200,"PLANTA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+SUMIFS(inv!$D$1:$D$1200,inv!$A$1:$A$1200,B83,inv!$Y$1:$Y$1200,TablaPLANTAS[[#This Row],[GRUPO]],inv!$U$1:$U$1200,"PLANTA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+SUMIFS(inv!$D$1:$D$1200,inv!$A$1:$A$1200,B84,inv!$Y$1:$Y$1200,TablaPLANTAS[[#This Row],[GRUPO]],inv!$U$1:$U$1200,"PLANTA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+SUMIFS(inv!$D$1:$D$1200,inv!$A$1:$A$1200,B85,inv!$Y$1:$Y$1200,TablaPLANTAS[[#This Row],[GRUPO]],inv!$U$1:$U$1200,"PLANTA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+SUMIFS(inv!$D$1:$D$1200,inv!$A$1:$A$1200,B86,inv!$Y$1:$Y$1200,TablaPLANTAS[[#This Row],[GRUPO]],inv!$U$1:$U$1200,"PLANTA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+SUMIFS(inv!$D$1:$D$1200,inv!$A$1:$A$1200,B87,inv!$Y$1:$Y$1200,TablaPLANTAS[[#This Row],[GRUPO]],inv!$U$1:$U$1200,"PLANTA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+SUMIFS(inv!$D$1:$D$1200,inv!$A$1:$A$1200,B88,inv!$Y$1:$Y$1200,TablaPLANTAS[[#This Row],[GRUPO]],inv!$U$1:$U$1200,"PLANTA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+SUMIFS(inv!$D$1:$D$1200,inv!$A$1:$A$1200,B89,inv!$Y$1:$Y$1200,TablaPLANTAS[[#This Row],[GRUPO]],inv!$U$1:$U$1200,"PLANTA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+SUMIFS(inv!$D$1:$D$1200,inv!$A$1:$A$1200,B90,inv!$Y$1:$Y$1200,TablaPLANTAS[[#This Row],[GRUPO]],inv!$U$1:$U$1200,"PLANTA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+SUMIFS(inv!$D$1:$D$1200,inv!$A$1:$A$1200,B91,inv!$Y$1:$Y$1200,TablaPLANTAS[[#This Row],[GRUPO]],inv!$U$1:$U$1200,"PLANTA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+SUMIFS(inv!$D$1:$D$1200,inv!$A$1:$A$1200,B92,inv!$Y$1:$Y$1200,TablaPLANTAS[[#This Row],[GRUPO]],inv!$U$1:$U$1200,"PLANTA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+SUMIFS(inv!$D$1:$D$1200,inv!$A$1:$A$1200,B93,inv!$Y$1:$Y$1200,TablaPLANTAS[[#This Row],[GRUPO]],inv!$U$1:$U$1200,"PLANTA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+SUMIFS(inv!$D$1:$D$1200,inv!$A$1:$A$1200,B94,inv!$Y$1:$Y$1200,TablaPLANTAS[[#This Row],[GRUPO]],inv!$U$1:$U$1200,"PLANTA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+SUMIFS(inv!$D$1:$D$1200,inv!$A$1:$A$1200,B95,inv!$Y$1:$Y$1200,TablaPLANTAS[[#This Row],[GRUPO]],inv!$U$1:$U$1200,"PLANTA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+SUMIFS(inv!$D$1:$D$1200,inv!$A$1:$A$1200,B96,inv!$Y$1:$Y$1200,TablaPLANTAS[[#This Row],[GRUPO]],inv!$U$1:$U$1200,"PLANTA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+SUMIFS(inv!$D$1:$D$1200,inv!$A$1:$A$1200,B97,inv!$Y$1:$Y$1200,TablaPLANTAS[[#This Row],[GRUPO]],inv!$U$1:$U$1200,"PLANTA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+SUMIFS(inv!$D$1:$D$1200,inv!$A$1:$A$1200,B98,inv!$Y$1:$Y$1200,TablaPLANTAS[[#This Row],[GRUPO]],inv!$U$1:$U$1200,"PLANTA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+SUMIFS(inv!$D$1:$D$1200,inv!$A$1:$A$1200,B99,inv!$Y$1:$Y$1200,TablaPLANTAS[[#This Row],[GRUPO]],inv!$U$1:$U$1200,"PLANTA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+SUMIFS(inv!$D$1:$D$1200,inv!$A$1:$A$1200,B100,inv!$Y$1:$Y$1200,TablaPLANTAS[[#This Row],[GRUPO]],inv!$U$1:$U$1200,"PLANTA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+SUMIFS(inv!$D$1:$D$1200,inv!$A$1:$A$1200,B101,inv!$Y$1:$Y$1200,TablaPLANTAS[[#This Row],[GRUPO]],inv!$U$1:$U$1200,"PLANTA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+SUMIFS(inv!$D$1:$D$1200,inv!$A$1:$A$1200,B102,inv!$Y$1:$Y$1200,TablaPLANTAS[[#This Row],[GRUPO]],inv!$U$1:$U$1200,"PLANTA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+SUMIFS(inv!$D$1:$D$1200,inv!$A$1:$A$1200,B103,inv!$Y$1:$Y$1200,TablaPLANTAS[[#This Row],[GRUPO]],inv!$U$1:$U$1200,"PLANTA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+SUMIFS(inv!$D$1:$D$1200,inv!$A$1:$A$1200,B104,inv!$Y$1:$Y$1200,TablaPLANTAS[[#This Row],[GRUPO]],inv!$U$1:$U$1200,"PLANTA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+SUMIFS(inv!$D$1:$D$1200,inv!$A$1:$A$1200,B105,inv!$Y$1:$Y$1200,TablaPLANTAS[[#This Row],[GRUPO]],inv!$U$1:$U$1200,"PLANTA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+SUMIFS(inv!$D$1:$D$1200,inv!$A$1:$A$1200,B106,inv!$Y$1:$Y$1200,TablaPLANTAS[[#This Row],[GRUPO]],inv!$U$1:$U$1200,"PLANTA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+SUMIFS(inv!$D$1:$D$1200,inv!$A$1:$A$1200,B107,inv!$Y$1:$Y$1200,TablaPLANTAS[[#This Row],[GRUPO]],inv!$U$1:$U$1200,"PLANTA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+SUMIFS(inv!$D$1:$D$1200,inv!$A$1:$A$1200,B108,inv!$Y$1:$Y$1200,TablaPLANTAS[[#This Row],[GRUPO]],inv!$U$1:$U$1200,"PLANTA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+SUMIFS(inv!$D$1:$D$1200,inv!$A$1:$A$1200,B109,inv!$Y$1:$Y$1200,TablaPLANTAS[[#This Row],[GRUPO]],inv!$U$1:$U$1200,"PLANTA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+SUMIFS(inv!$D$1:$D$1200,inv!$A$1:$A$1200,B110,inv!$Y$1:$Y$1200,TablaPLANTAS[[#This Row],[GRUPO]],inv!$U$1:$U$1200,"PLANTA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+SUMIFS(inv!$D$1:$D$1200,inv!$A$1:$A$1200,B111,inv!$Y$1:$Y$1200,TablaPLANTAS[[#This Row],[GRUPO]],inv!$U$1:$U$1200,"PLANTA CLASIFICACION")</f>
        <v>2700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+SUMIFS(inv!$D$1:$D$1200,inv!$A$1:$A$1200,B112,inv!$Y$1:$Y$1200,TablaPLANTAS[[#This Row],[GRUPO]],inv!$U$1:$U$1200,"PLANTA CLASIFICACION")</f>
        <v>4200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+SUMIFS(inv!$D$1:$D$1200,inv!$A$1:$A$1200,B113,inv!$Y$1:$Y$1200,TablaPLANTAS[[#This Row],[GRUPO]],inv!$U$1:$U$1200,"PLANTA CLASIFICACION")</f>
        <v>1080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+SUMIFS(inv!$D$1:$D$1200,inv!$A$1:$A$1200,B114,inv!$Y$1:$Y$1200,TablaPLANTAS[[#This Row],[GRUPO]],inv!$U$1:$U$1200,"PLANTA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+SUMIFS(inv!$D$1:$D$1200,inv!$A$1:$A$1200,B115,inv!$Y$1:$Y$1200,TablaPLANTAS[[#This Row],[GRUPO]],inv!$U$1:$U$1200,"PLANTA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+SUMIFS(inv!$D$1:$D$1200,inv!$A$1:$A$1200,B116,inv!$Y$1:$Y$1200,TablaPLANTAS[[#This Row],[GRUPO]],inv!$U$1:$U$1200,"PLANTA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+SUMIFS(inv!$D$1:$D$1200,inv!$A$1:$A$1200,B117,inv!$Y$1:$Y$1200,TablaPLANTAS[[#This Row],[GRUPO]],inv!$U$1:$U$1200,"PLANTA CLASIFICACION")</f>
        <v>2700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+SUMIFS(inv!$D$1:$D$1200,inv!$A$1:$A$1200,B118,inv!$Y$1:$Y$1200,TablaPLANTAS[[#This Row],[GRUPO]],inv!$U$1:$U$1200,"PLANTA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+SUMIFS(inv!$D$1:$D$1200,inv!$A$1:$A$1200,B119,inv!$Y$1:$Y$1200,TablaPLANTAS[[#This Row],[GRUPO]],inv!$U$1:$U$1200,"PLANTA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+SUMIFS(inv!$D$1:$D$1200,inv!$A$1:$A$1200,B120,inv!$Y$1:$Y$1200,TablaPLANTAS[[#This Row],[GRUPO]],inv!$U$1:$U$1200,"PLANTA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+SUMIFS(inv!$D$1:$D$1200,inv!$A$1:$A$1200,B121,inv!$Y$1:$Y$1200,TablaPLANTAS[[#This Row],[GRUPO]],inv!$U$1:$U$1200,"PLANTA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+SUMIFS(inv!$D$1:$D$1200,inv!$A$1:$A$1200,B122,inv!$Y$1:$Y$1200,TablaPLANTAS[[#This Row],[GRUPO]],inv!$U$1:$U$1200,"PLANTA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+SUMIFS(inv!$D$1:$D$1200,inv!$A$1:$A$1200,B123,inv!$Y$1:$Y$1200,TablaPLANTAS[[#This Row],[GRUPO]],inv!$U$1:$U$1200,"PLANTA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+SUMIFS(inv!$D$1:$D$1200,inv!$A$1:$A$1200,B124,inv!$Y$1:$Y$1200,TablaPLANTAS[[#This Row],[GRUPO]],inv!$U$1:$U$1200,"PLANTA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+SUMIFS(inv!$D$1:$D$1200,inv!$A$1:$A$1200,B125,inv!$Y$1:$Y$1200,TablaPLANTAS[[#This Row],[GRUPO]],inv!$U$1:$U$1200,"PLANTA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+SUMIFS(inv!$D$1:$D$1200,inv!$A$1:$A$1200,B126,inv!$Y$1:$Y$1200,TablaPLANTAS[[#This Row],[GRUPO]],inv!$U$1:$U$1200,"PLANTA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+SUMIFS(inv!$D$1:$D$1200,inv!$A$1:$A$1200,B127,inv!$Y$1:$Y$1200,TablaPLANTAS[[#This Row],[GRUPO]],inv!$U$1:$U$1200,"PLANTA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+SUMIFS(inv!$D$1:$D$1200,inv!$A$1:$A$1200,B128,inv!$Y$1:$Y$1200,TablaPLANTAS[[#This Row],[GRUPO]],inv!$U$1:$U$1200,"PLANTA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+SUMIFS(inv!$D$1:$D$1200,inv!$A$1:$A$1200,B129,inv!$Y$1:$Y$1200,TablaPLANTAS[[#This Row],[GRUPO]],inv!$U$1:$U$1200,"PLANTA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+SUMIFS(inv!$D$1:$D$1200,inv!$A$1:$A$1200,B130,inv!$Y$1:$Y$1200,TablaPLANTAS[[#This Row],[GRUPO]],inv!$U$1:$U$1200,"PLANTA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+SUMIFS(inv!$D$1:$D$1200,inv!$A$1:$A$1200,B131,inv!$Y$1:$Y$1200,TablaPLANTAS[[#This Row],[GRUPO]],inv!$U$1:$U$1200,"PLANTA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+SUMIFS(inv!$D$1:$D$1200,inv!$A$1:$A$1200,B132,inv!$Y$1:$Y$1200,TablaPLANTAS[[#This Row],[GRUPO]],inv!$U$1:$U$1200,"PLANTA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+SUMIFS(inv!$D$1:$D$1200,inv!$A$1:$A$1200,B133,inv!$Y$1:$Y$1200,TablaPLANTAS[[#This Row],[GRUPO]],inv!$U$1:$U$1200,"PLANTA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+SUMIFS(inv!$D$1:$D$1200,inv!$A$1:$A$1200,B134,inv!$Y$1:$Y$1200,TablaPLANTAS[[#This Row],[GRUPO]],inv!$U$1:$U$1200,"PLANTA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+SUMIFS(inv!$D$1:$D$1200,inv!$A$1:$A$1200,B135,inv!$Y$1:$Y$1200,TablaPLANTAS[[#This Row],[GRUPO]],inv!$U$1:$U$1200,"PLANTA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+SUMIFS(inv!$D$1:$D$1200,inv!$A$1:$A$1200,B136,inv!$Y$1:$Y$1200,TablaPLANTAS[[#This Row],[GRUPO]],inv!$U$1:$U$1200,"PLANTA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+SUMIFS(inv!$D$1:$D$1200,inv!$A$1:$A$1200,B137,inv!$Y$1:$Y$1200,TablaPLANTAS[[#This Row],[GRUPO]],inv!$U$1:$U$1200,"PLANTA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+SUMIFS(inv!$D$1:$D$1200,inv!$A$1:$A$1200,B138,inv!$Y$1:$Y$1200,TablaPLANTAS[[#This Row],[GRUPO]],inv!$U$1:$U$1200,"PLANTA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+SUMIFS(inv!$D$1:$D$1200,inv!$A$1:$A$1200,B139,inv!$Y$1:$Y$1200,TablaPLANTAS[[#This Row],[GRUPO]],inv!$U$1:$U$1200,"PLANTA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+SUMIFS(inv!$D$1:$D$1200,inv!$A$1:$A$1200,B140,inv!$Y$1:$Y$1200,TablaPLANTAS[[#This Row],[GRUPO]],inv!$U$1:$U$1200,"PLANTA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+SUMIFS(inv!$D$1:$D$1200,inv!$A$1:$A$1200,B141,inv!$Y$1:$Y$1200,TablaPLANTAS[[#This Row],[GRUPO]],inv!$U$1:$U$1200,"PLANTA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+SUMIFS(inv!$D$1:$D$1200,inv!$A$1:$A$1200,B142,inv!$Y$1:$Y$1200,TablaPLANTAS[[#This Row],[GRUPO]],inv!$U$1:$U$1200,"PLANTA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+SUMIFS(inv!$D$1:$D$1200,inv!$A$1:$A$1200,B143,inv!$Y$1:$Y$1200,TablaPLANTAS[[#This Row],[GRUPO]],inv!$U$1:$U$1200,"PLANTA CLASIFICACION")</f>
        <v>4200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+SUMIFS(inv!$D$1:$D$1200,inv!$A$1:$A$1200,B144,inv!$Y$1:$Y$1200,TablaPLANTAS[[#This Row],[GRUPO]],inv!$U$1:$U$1200,"PLANTA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+SUMIFS(inv!$D$1:$D$1200,inv!$A$1:$A$1200,B145,inv!$Y$1:$Y$1200,TablaPLANTAS[[#This Row],[GRUPO]],inv!$U$1:$U$1200,"PLANTA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+SUMIFS(inv!$D$1:$D$1200,inv!$A$1:$A$1200,B146,inv!$Y$1:$Y$1200,TablaPLANTAS[[#This Row],[GRUPO]],inv!$U$1:$U$1200,"PLANTA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+SUMIFS(inv!$D$1:$D$1200,inv!$A$1:$A$1200,B147,inv!$Y$1:$Y$1200,TablaPLANTAS[[#This Row],[GRUPO]],inv!$U$1:$U$1200,"PLANTA CLASIFICACION")</f>
        <v>1080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+SUMIFS(inv!$D$1:$D$1200,inv!$A$1:$A$1200,B148,inv!$Y$1:$Y$1200,TablaPLANTAS[[#This Row],[GRUPO]],inv!$U$1:$U$1200,"PLANTA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+SUMIFS(inv!$D$1:$D$1200,inv!$A$1:$A$1200,B149,inv!$Y$1:$Y$1200,TablaPLANTAS[[#This Row],[GRUPO]],inv!$U$1:$U$1200,"PLANTA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+SUMIFS(inv!$D$1:$D$1200,inv!$A$1:$A$1200,B150,inv!$Y$1:$Y$1200,TablaPLANTAS[[#This Row],[GRUPO]],inv!$U$1:$U$1200,"PLANTA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+SUMIFS(inv!$D$1:$D$1200,inv!$A$1:$A$1200,B151,inv!$Y$1:$Y$1200,TablaPLANTAS[[#This Row],[GRUPO]],inv!$U$1:$U$1200,"PLANTA CLASIFICACION")</f>
        <v>437696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+SUMIFS(inv!$D$1:$D$1200,inv!$A$1:$A$1200,B152,inv!$Y$1:$Y$1200,TablaPLANTAS[[#This Row],[GRUPO]],inv!$U$1:$U$1200,"PLANTA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+SUMIFS(inv!$D$1:$D$1200,inv!$A$1:$A$1200,B153,inv!$Y$1:$Y$1200,TablaPLANTAS[[#This Row],[GRUPO]],inv!$U$1:$U$1200,"PLANTA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+SUMIFS(inv!$D$1:$D$1200,inv!$A$1:$A$1200,B154,inv!$Y$1:$Y$1200,TablaPLANTAS[[#This Row],[GRUPO]],inv!$U$1:$U$1200,"PLANTA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+SUMIFS(inv!$D$1:$D$1200,inv!$A$1:$A$1200,B155,inv!$Y$1:$Y$1200,TablaPLANTAS[[#This Row],[GRUPO]],inv!$U$1:$U$1200,"PLANTA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+SUMIFS(inv!$D$1:$D$1200,inv!$A$1:$A$1200,B156,inv!$Y$1:$Y$1200,TablaPLANTAS[[#This Row],[GRUPO]],inv!$U$1:$U$1200,"PLANTA CLASIFICACION")</f>
        <v>178387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+SUMIFS(inv!$D$1:$D$1200,inv!$A$1:$A$1200,B157,inv!$Y$1:$Y$1200,TablaPLANTAS[[#This Row],[GRUPO]],inv!$U$1:$U$1200,"PLANTA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+SUMIFS(inv!$D$1:$D$1200,inv!$A$1:$A$1200,B158,inv!$Y$1:$Y$1200,TablaPLANTAS[[#This Row],[GRUPO]],inv!$U$1:$U$1200,"PLANTA CLASIFICACION")</f>
        <v>823663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+SUMIFS(inv!$D$1:$D$1200,inv!$A$1:$A$1200,B159,inv!$Y$1:$Y$1200,TablaPLANTAS[[#This Row],[GRUPO]],inv!$U$1:$U$1200,"PLANTA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+SUMIFS(inv!$D$1:$D$1200,inv!$A$1:$A$1200,B160,inv!$Y$1:$Y$1200,TablaPLANTAS[[#This Row],[GRUPO]],inv!$U$1:$U$1200,"PLANTA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+SUMIFS(inv!$D$1:$D$1200,inv!$A$1:$A$1200,B161,inv!$Y$1:$Y$1200,TablaPLANTAS[[#This Row],[GRUPO]],inv!$U$1:$U$1200,"PLANTA CLASIFICACION")</f>
        <v>16745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+SUMIFS(inv!$D$1:$D$1200,inv!$A$1:$A$1200,B162,inv!$Y$1:$Y$1200,TablaPLANTAS[[#This Row],[GRUPO]],inv!$U$1:$U$1200,"PLANTA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+SUMIFS(inv!$D$1:$D$1200,inv!$A$1:$A$1200,B163,inv!$Y$1:$Y$1200,TablaPLANTAS[[#This Row],[GRUPO]],inv!$U$1:$U$1200,"PLANTA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+SUMIFS(inv!$D$1:$D$1200,inv!$A$1:$A$1200,B164,inv!$Y$1:$Y$1200,TablaPLANTAS[[#This Row],[GRUPO]],inv!$U$1:$U$1200,"PLANTA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+SUMIFS(inv!$D$1:$D$1200,inv!$A$1:$A$1200,B165,inv!$Y$1:$Y$1200,TablaPLANTAS[[#This Row],[GRUPO]],inv!$U$1:$U$1200,"PLANTA CLASIFICACION")</f>
        <v>230488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+SUMIFS(inv!$D$1:$D$1200,inv!$A$1:$A$1200,B166,inv!$Y$1:$Y$1200,TablaPLANTAS[[#This Row],[GRUPO]],inv!$U$1:$U$1200,"PLANTA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+SUMIFS(inv!$D$1:$D$1200,inv!$A$1:$A$1200,B167,inv!$Y$1:$Y$1200,TablaPLANTAS[[#This Row],[GRUPO]],inv!$U$1:$U$1200,"PLANTA CLASIFICACION")</f>
        <v>663441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+SUMIFS(inv!$D$1:$D$1200,inv!$A$1:$A$1200,B168,inv!$Y$1:$Y$1200,TablaPLANTAS[[#This Row],[GRUPO]],inv!$U$1:$U$1200,"PLANTA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+SUMIFS(inv!$D$1:$D$1200,inv!$A$1:$A$1200,B169,inv!$Y$1:$Y$1200,TablaPLANTAS[[#This Row],[GRUPO]],inv!$U$1:$U$1200,"PLANTA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+SUMIFS(inv!$D$1:$D$1200,inv!$A$1:$A$1200,B170,inv!$Y$1:$Y$1200,TablaPLANTAS[[#This Row],[GRUPO]],inv!$U$1:$U$1200,"PLANTA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+SUMIFS(inv!$D$1:$D$1200,inv!$A$1:$A$1200,B171,inv!$Y$1:$Y$1200,TablaPLANTAS[[#This Row],[GRUPO]],inv!$U$1:$U$1200,"PLANTA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+SUMIFS(inv!$D$1:$D$1200,inv!$A$1:$A$1200,B172,inv!$Y$1:$Y$1200,TablaPLANTAS[[#This Row],[GRUPO]],inv!$U$1:$U$1200,"PLANTA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+SUMIFS(inv!$D$1:$D$1200,inv!$A$1:$A$1200,B173,inv!$Y$1:$Y$1200,TablaPLANTAS[[#This Row],[GRUPO]],inv!$U$1:$U$1200,"PLANTA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+SUMIFS(inv!$D$1:$D$1200,inv!$A$1:$A$1200,B174,inv!$Y$1:$Y$1200,TablaPLANTAS[[#This Row],[GRUPO]],inv!$U$1:$U$1200,"PLANTA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+SUMIFS(inv!$D$1:$D$1200,inv!$A$1:$A$1200,B175,inv!$Y$1:$Y$1200,TablaPLANTAS[[#This Row],[GRUPO]],inv!$U$1:$U$1200,"PLANTA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+SUMIFS(inv!$D$1:$D$1200,inv!$A$1:$A$1200,B176,inv!$Y$1:$Y$1200,TablaPLANTAS[[#This Row],[GRUPO]],inv!$U$1:$U$1200,"PLANTA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+SUMIFS(inv!$D$1:$D$1200,inv!$A$1:$A$1200,B177,inv!$Y$1:$Y$1200,TablaPLANTAS[[#This Row],[GRUPO]],inv!$U$1:$U$1200,"PLANTA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+SUMIFS(inv!$D$1:$D$1200,inv!$A$1:$A$1200,B178,inv!$Y$1:$Y$1200,TablaPLANTAS[[#This Row],[GRUPO]],inv!$U$1:$U$1200,"PLANTA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+SUMIFS(inv!$D$1:$D$1200,inv!$A$1:$A$1200,B179,inv!$Y$1:$Y$1200,TablaPLANTAS[[#This Row],[GRUPO]],inv!$U$1:$U$1200,"PLANTA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+SUMIFS(inv!$D$1:$D$1200,inv!$A$1:$A$1200,B180,inv!$Y$1:$Y$1200,TablaPLANTAS[[#This Row],[GRUPO]],inv!$U$1:$U$1200,"PLANTA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+SUMIFS(inv!$D$1:$D$1200,inv!$A$1:$A$1200,B181,inv!$Y$1:$Y$1200,TablaPLANTAS[[#This Row],[GRUPO]],inv!$U$1:$U$1200,"PLANTA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+SUMIFS(inv!$D$1:$D$1200,inv!$A$1:$A$1200,B182,inv!$Y$1:$Y$1200,TablaPLANTAS[[#This Row],[GRUPO]],inv!$U$1:$U$1200,"PLANTA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+SUMIFS(inv!$D$1:$D$1200,inv!$A$1:$A$1200,B183,inv!$Y$1:$Y$1200,TablaPLANTAS[[#This Row],[GRUPO]],inv!$U$1:$U$1200,"PLANTA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+SUMIFS(inv!$D$1:$D$1200,inv!$A$1:$A$1200,B184,inv!$Y$1:$Y$1200,TablaPLANTAS[[#This Row],[GRUPO]],inv!$U$1:$U$1200,"PLANTA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+SUMIFS(inv!$D$1:$D$1200,inv!$A$1:$A$1200,B185,inv!$Y$1:$Y$1200,TablaPLANTAS[[#This Row],[GRUPO]],inv!$U$1:$U$1200,"PLANTA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+SUMIFS(inv!$D$1:$D$1200,inv!$A$1:$A$1200,B186,inv!$Y$1:$Y$1200,TablaPLANTAS[[#This Row],[GRUPO]],inv!$U$1:$U$1200,"PLANTA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+SUMIFS(inv!$D$1:$D$1200,inv!$A$1:$A$1200,B187,inv!$Y$1:$Y$1200,TablaPLANTAS[[#This Row],[GRUPO]],inv!$U$1:$U$1200,"PLANTA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+SUMIFS(inv!$D$1:$D$1200,inv!$A$1:$A$1200,B188,inv!$Y$1:$Y$1200,TablaPLANTAS[[#This Row],[GRUPO]],inv!$U$1:$U$1200,"PLANTA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+SUMIFS(inv!$D$1:$D$1200,inv!$A$1:$A$1200,B189,inv!$Y$1:$Y$1200,TablaPLANTAS[[#This Row],[GRUPO]],inv!$U$1:$U$1200,"PLANTA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+SUMIFS(inv!$D$1:$D$1200,inv!$A$1:$A$1200,B190,inv!$Y$1:$Y$1200,TablaPLANTAS[[#This Row],[GRUPO]],inv!$U$1:$U$1200,"PLANTA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+SUMIFS(inv!$D$1:$D$1200,inv!$A$1:$A$1200,B191,inv!$Y$1:$Y$1200,TablaPLANTAS[[#This Row],[GRUPO]],inv!$U$1:$U$1200,"PLANTA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+SUMIFS(inv!$D$1:$D$1200,inv!$A$1:$A$1200,B192,inv!$Y$1:$Y$1200,TablaPLANTAS[[#This Row],[GRUPO]],inv!$U$1:$U$1200,"PLANTA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+SUMIFS(inv!$D$1:$D$1200,inv!$A$1:$A$1200,B193,inv!$Y$1:$Y$1200,TablaPLANTAS[[#This Row],[GRUPO]],inv!$U$1:$U$1200,"PLANTA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+SUMIFS(inv!$D$1:$D$1200,inv!$A$1:$A$1200,B194,inv!$Y$1:$Y$1200,TablaPLANTAS[[#This Row],[GRUPO]],inv!$U$1:$U$1200,"PLANTA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+SUMIFS(inv!$D$1:$D$1200,inv!$A$1:$A$1200,B195,inv!$Y$1:$Y$1200,TablaPLANTAS[[#This Row],[GRUPO]],inv!$U$1:$U$1200,"PLANTA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+SUMIFS(inv!$D$1:$D$1200,inv!$A$1:$A$1200,B196,inv!$Y$1:$Y$1200,TablaPLANTAS[[#This Row],[GRUPO]],inv!$U$1:$U$1200,"PLANTA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+SUMIFS(inv!$D$1:$D$1200,inv!$A$1:$A$1200,B197,inv!$Y$1:$Y$1200,TablaPLANTAS[[#This Row],[GRUPO]],inv!$U$1:$U$1200,"PLANTA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+SUMIFS(inv!$D$1:$D$1200,inv!$A$1:$A$1200,B198,inv!$Y$1:$Y$1200,TablaPLANTAS[[#This Row],[GRUPO]],inv!$U$1:$U$1200,"PLANTA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+SUMIFS(inv!$D$1:$D$1200,inv!$A$1:$A$1200,B199,inv!$Y$1:$Y$1200,TablaPLANTAS[[#This Row],[GRUPO]],inv!$U$1:$U$1200,"PLANTA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+SUMIFS(inv!$D$1:$D$1200,inv!$A$1:$A$1200,B200,inv!$Y$1:$Y$1200,TablaPLANTAS[[#This Row],[GRUPO]],inv!$U$1:$U$1200,"PLANTA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+SUMIFS(inv!$D$1:$D$1200,inv!$A$1:$A$1200,B201,inv!$Y$1:$Y$1200,TablaPLANTAS[[#This Row],[GRUPO]],inv!$U$1:$U$1200,"PLANTA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+SUMIFS(inv!$D$1:$D$1200,inv!$A$1:$A$1200,B202,inv!$Y$1:$Y$1200,TablaPLANTAS[[#This Row],[GRUPO]],inv!$U$1:$U$1200,"PLANTA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+SUMIFS(inv!$D$1:$D$1200,inv!$A$1:$A$1200,B203,inv!$Y$1:$Y$1200,TablaPLANTAS[[#This Row],[GRUPO]],inv!$U$1:$U$1200,"PLANTA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+SUMIFS(inv!$D$1:$D$1200,inv!$A$1:$A$1200,B204,inv!$Y$1:$Y$1200,TablaPLANTAS[[#This Row],[GRUPO]],inv!$U$1:$U$1200,"PLANTA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+SUMIFS(inv!$D$1:$D$1200,inv!$A$1:$A$1200,B205,inv!$Y$1:$Y$1200,TablaPLANTAS[[#This Row],[GRUPO]],inv!$U$1:$U$1200,"PLANTA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+SUMIFS(inv!$D$1:$D$1200,inv!$A$1:$A$1200,B206,inv!$Y$1:$Y$1200,TablaPLANTAS[[#This Row],[GRUPO]],inv!$U$1:$U$1200,"PLANTA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+SUMIFS(inv!$D$1:$D$1200,inv!$A$1:$A$1200,B207,inv!$Y$1:$Y$1200,TablaPLANTAS[[#This Row],[GRUPO]],inv!$U$1:$U$1200,"PLANTA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+SUMIFS(inv!$D$1:$D$1200,inv!$A$1:$A$1200,B208,inv!$Y$1:$Y$1200,TablaPLANTAS[[#This Row],[GRUPO]],inv!$U$1:$U$1200,"PLANTA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+SUMIFS(inv!$D$1:$D$1200,inv!$A$1:$A$1200,B209,inv!$Y$1:$Y$1200,TablaPLANTAS[[#This Row],[GRUPO]],inv!$U$1:$U$1200,"PLANTA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+SUMIFS(inv!$D$1:$D$1200,inv!$A$1:$A$1200,B210,inv!$Y$1:$Y$1200,TablaPLANTAS[[#This Row],[GRUPO]],inv!$U$1:$U$1200,"PLANTA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+SUMIFS(inv!$D$1:$D$1200,inv!$A$1:$A$1200,B211,inv!$Y$1:$Y$1200,TablaPLANTAS[[#This Row],[GRUPO]],inv!$U$1:$U$1200,"PLANTA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+SUMIFS(inv!$D$1:$D$1200,inv!$A$1:$A$1200,B212,inv!$Y$1:$Y$1200,TablaPLANTAS[[#This Row],[GRUPO]],inv!$U$1:$U$1200,"PLANTA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+SUMIFS(inv!$D$1:$D$1200,inv!$A$1:$A$1200,B213,inv!$Y$1:$Y$1200,TablaPLANTAS[[#This Row],[GRUPO]],inv!$U$1:$U$1200,"PLANTA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+SUMIFS(inv!$D$1:$D$1200,inv!$A$1:$A$1200,B214,inv!$Y$1:$Y$1200,TablaPLANTAS[[#This Row],[GRUPO]],inv!$U$1:$U$1200,"PLANTA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+SUMIFS(inv!$D$1:$D$1200,inv!$A$1:$A$1200,B215,inv!$Y$1:$Y$1200,TablaPLANTAS[[#This Row],[GRUPO]],inv!$U$1:$U$1200,"PLANTA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+SUMIFS(inv!$D$1:$D$1200,inv!$A$1:$A$1200,B216,inv!$Y$1:$Y$1200,TablaPLANTAS[[#This Row],[GRUPO]],inv!$U$1:$U$1200,"PLANTA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+SUMIFS(inv!$D$1:$D$1200,inv!$A$1:$A$1200,B217,inv!$Y$1:$Y$1200,TablaPLANTAS[[#This Row],[GRUPO]],inv!$U$1:$U$1200,"PLANTA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+SUMIFS(inv!$D$1:$D$1200,inv!$A$1:$A$1200,B218,inv!$Y$1:$Y$1200,TablaPLANTAS[[#This Row],[GRUPO]],inv!$U$1:$U$1200,"PLANTA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+SUMIFS(inv!$D$1:$D$1200,inv!$A$1:$A$1200,B219,inv!$Y$1:$Y$1200,TablaPLANTAS[[#This Row],[GRUPO]],inv!$U$1:$U$1200,"PLANTA CLASIFICACION")</f>
        <v>77091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+SUMIFS(inv!$D$1:$D$1200,inv!$A$1:$A$1200,B220,inv!$Y$1:$Y$1200,TablaPLANTAS[[#This Row],[GRUPO]],inv!$U$1:$U$1200,"PLANTA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+SUMIFS(inv!$D$1:$D$1200,inv!$A$1:$A$1200,B221,inv!$Y$1:$Y$1200,TablaPLANTAS[[#This Row],[GRUPO]],inv!$U$1:$U$1200,"PLANTA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+SUMIFS(inv!$D$1:$D$1200,inv!$A$1:$A$1200,B222,inv!$Y$1:$Y$1200,TablaPLANTAS[[#This Row],[GRUPO]],inv!$U$1:$U$1200,"PLANTA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+SUMIFS(inv!$D$1:$D$1200,inv!$A$1:$A$1200,B223,inv!$Y$1:$Y$1200,TablaPLANTAS[[#This Row],[GRUPO]],inv!$U$1:$U$1200,"PLANTA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+SUMIFS(inv!$D$1:$D$1200,inv!$A$1:$A$1200,B224,inv!$Y$1:$Y$1200,TablaPLANTAS[[#This Row],[GRUPO]],inv!$U$1:$U$1200,"PLANTA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+SUMIFS(inv!$D$1:$D$1200,inv!$A$1:$A$1200,B225,inv!$Y$1:$Y$1200,TablaPLANTAS[[#This Row],[GRUPO]],inv!$U$1:$U$1200,"PLANTA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+SUMIFS(inv!$D$1:$D$1200,inv!$A$1:$A$1200,B226,inv!$Y$1:$Y$1200,TablaPLANTAS[[#This Row],[GRUPO]],inv!$U$1:$U$1200,"PLANTA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+SUMIFS(inv!$D$1:$D$1200,inv!$A$1:$A$1200,B227,inv!$Y$1:$Y$1200,TablaPLANTAS[[#This Row],[GRUPO]],inv!$U$1:$U$1200,"PLANTA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+SUMIFS(inv!$D$1:$D$1200,inv!$A$1:$A$1200,B228,inv!$Y$1:$Y$1200,TablaPLANTAS[[#This Row],[GRUPO]],inv!$U$1:$U$1200,"PLANTA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+SUMIFS(inv!$D$1:$D$1200,inv!$A$1:$A$1200,B229,inv!$Y$1:$Y$1200,TablaPLANTAS[[#This Row],[GRUPO]],inv!$U$1:$U$1200,"PLANTA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+SUMIFS(inv!$D$1:$D$1200,inv!$A$1:$A$1200,B230,inv!$Y$1:$Y$1200,TablaPLANTAS[[#This Row],[GRUPO]],inv!$U$1:$U$1200,"PLANTA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+SUMIFS(inv!$D$1:$D$1200,inv!$A$1:$A$1200,B231,inv!$Y$1:$Y$1200,TablaPLANTAS[[#This Row],[GRUPO]],inv!$U$1:$U$1200,"PLANTA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+SUMIFS(inv!$D$1:$D$1200,inv!$A$1:$A$1200,B232,inv!$Y$1:$Y$1200,TablaPLANTAS[[#This Row],[GRUPO]],inv!$U$1:$U$1200,"PLANTA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+SUMIFS(inv!$D$1:$D$1200,inv!$A$1:$A$1200,B233,inv!$Y$1:$Y$1200,TablaPLANTAS[[#This Row],[GRUPO]],inv!$U$1:$U$1200,"PLANTA CLASIFICACION")</f>
        <v>13551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+SUMIFS(inv!$D$1:$D$1200,inv!$A$1:$A$1200,B234,inv!$Y$1:$Y$1200,TablaPLANTAS[[#This Row],[GRUPO]],inv!$U$1:$U$1200,"PLANTA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+SUMIFS(inv!$D$1:$D$1200,inv!$A$1:$A$1200,B235,inv!$Y$1:$Y$1200,TablaPLANTAS[[#This Row],[GRUPO]],inv!$U$1:$U$1200,"PLANTA CLASIFICACION")</f>
        <v>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+SUMIFS(inv!$D$1:$D$1200,inv!$A$1:$A$1200,B236,inv!$Y$1:$Y$1200,TablaPLANTAS[[#This Row],[GRUPO]],inv!$U$1:$U$1200,"PLANTA CLASIFICACION")</f>
        <v>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+SUMIFS(inv!$D$1:$D$1200,inv!$A$1:$A$1200,B237,inv!$Y$1:$Y$1200,TablaPLANTAS[[#This Row],[GRUPO]],inv!$U$1:$U$1200,"PLANTA CLASIFICACION")</f>
        <v>0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+SUMIFS(inv!$D$1:$D$1200,inv!$A$1:$A$1200,B238,inv!$Y$1:$Y$1200,TablaPLANTAS[[#This Row],[GRUPO]],inv!$U$1:$U$1200,"PLANTA CLASIFICACION")</f>
        <v>0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+SUMIFS(inv!$D$1:$D$1200,inv!$A$1:$A$1200,B239,inv!$Y$1:$Y$1200,TablaPLANTAS[[#This Row],[GRUPO]],inv!$U$1:$U$1200,"PLANTA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+SUMIFS(inv!$D$1:$D$1200,inv!$A$1:$A$1200,B240,inv!$Y$1:$Y$1200,TablaPLANTAS[[#This Row],[GRUPO]],inv!$U$1:$U$1200,"PLANTA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+SUMIFS(inv!$D$1:$D$1200,inv!$A$1:$A$1200,B241,inv!$Y$1:$Y$1200,TablaPLANTAS[[#This Row],[GRUPO]],inv!$U$1:$U$1200,"PLANTA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+SUMIFS(inv!$D$1:$D$1200,inv!$A$1:$A$1200,B242,inv!$Y$1:$Y$1200,TablaPLANTAS[[#This Row],[GRUPO]],inv!$U$1:$U$1200,"PLANTA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+SUMIFS(inv!$D$1:$D$1200,inv!$A$1:$A$1200,B243,inv!$Y$1:$Y$1200,TablaPLANTAS[[#This Row],[GRUPO]],inv!$U$1:$U$1200,"PLANTA CLASIFICACION")</f>
        <v>44234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+SUMIFS(inv!$D$1:$D$1200,inv!$A$1:$A$1200,B244,inv!$Y$1:$Y$1200,TablaPLANTAS[[#This Row],[GRUPO]],inv!$U$1:$U$1200,"PLANTA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+SUMIFS(inv!$D$1:$D$1200,inv!$A$1:$A$1200,B245,inv!$Y$1:$Y$1200,TablaPLANTAS[[#This Row],[GRUPO]],inv!$U$1:$U$1200,"PLANTA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+SUMIFS(inv!$D$1:$D$1200,inv!$A$1:$A$1200,B246,inv!$Y$1:$Y$1200,TablaPLANTAS[[#This Row],[GRUPO]],inv!$U$1:$U$1200,"PLANTA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+SUMIFS(inv!$D$1:$D$1200,inv!$A$1:$A$1200,B247,inv!$Y$1:$Y$1200,TablaPLANTAS[[#This Row],[GRUPO]],inv!$U$1:$U$1200,"PLANTA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+SUMIFS(inv!$D$1:$D$1200,inv!$A$1:$A$1200,B248,inv!$Y$1:$Y$1200,TablaPLANTAS[[#This Row],[GRUPO]],inv!$U$1:$U$1200,"PLANTA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+SUMIFS(inv!$D$1:$D$1200,inv!$A$1:$A$1200,B249,inv!$Y$1:$Y$1200,TablaPLANTAS[[#This Row],[GRUPO]],inv!$U$1:$U$1200,"PLANTA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+SUMIFS(inv!$D$1:$D$1200,inv!$A$1:$A$1200,B250,inv!$Y$1:$Y$1200,TablaPLANTAS[[#This Row],[GRUPO]],inv!$U$1:$U$1200,"PLANTA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+SUMIFS(inv!$D$1:$D$1200,inv!$A$1:$A$1200,B251,inv!$Y$1:$Y$1200,TablaPLANTAS[[#This Row],[GRUPO]],inv!$U$1:$U$1200,"PLANTA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+SUMIFS(inv!$D$1:$D$1200,inv!$A$1:$A$1200,B252,inv!$Y$1:$Y$1200,TablaPLANTAS[[#This Row],[GRUPO]],inv!$U$1:$U$1200,"PLANTA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+SUMIFS(inv!$D$1:$D$1200,inv!$A$1:$A$1200,B253,inv!$Y$1:$Y$1200,TablaPLANTAS[[#This Row],[GRUPO]],inv!$U$1:$U$1200,"PLANTA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+SUMIFS(inv!$D$1:$D$1200,inv!$A$1:$A$1200,B254,inv!$Y$1:$Y$1200,TablaPLANTAS[[#This Row],[GRUPO]],inv!$U$1:$U$1200,"PLANTA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+SUMIFS(inv!$D$1:$D$1200,inv!$A$1:$A$1200,B255,inv!$Y$1:$Y$1200,TablaPLANTAS[[#This Row],[GRUPO]],inv!$U$1:$U$1200,"PLANTA CLASIFICACION")</f>
        <v>12793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+SUMIFS(inv!$D$1:$D$1200,inv!$A$1:$A$1200,B256,inv!$Y$1:$Y$1200,TablaPLANTAS[[#This Row],[GRUPO]],inv!$U$1:$U$1200,"PLANTA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+SUMIFS(inv!$D$1:$D$1200,inv!$A$1:$A$1200,B257,inv!$Y$1:$Y$1200,TablaPLANTAS[[#This Row],[GRUPO]],inv!$U$1:$U$1200,"PLANTA CLASIFICACION")</f>
        <v>25351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+SUMIFS(inv!$D$1:$D$1200,inv!$A$1:$A$1200,B258,inv!$Y$1:$Y$1200,TablaPLANTAS[[#This Row],[GRUPO]],inv!$U$1:$U$1200,"PLANTA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+SUMIFS(inv!$D$1:$D$1200,inv!$A$1:$A$1200,B259,inv!$Y$1:$Y$1200,TablaPLANTAS[[#This Row],[GRUPO]],inv!$U$1:$U$1200,"PLANTA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+SUMIFS(inv!$D$1:$D$1200,inv!$A$1:$A$1200,B260,inv!$Y$1:$Y$1200,TablaPLANTAS[[#This Row],[GRUPO]],inv!$U$1:$U$1200,"PLANTA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+SUMIFS(inv!$D$1:$D$1200,inv!$A$1:$A$1200,B261,inv!$Y$1:$Y$1200,TablaPLANTAS[[#This Row],[GRUPO]],inv!$U$1:$U$1200,"PLANTA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+SUMIFS(inv!$D$1:$D$1200,inv!$A$1:$A$1200,B262,inv!$Y$1:$Y$1200,TablaPLANTAS[[#This Row],[GRUPO]],inv!$U$1:$U$1200,"PLANTA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+SUMIFS(inv!$D$1:$D$1200,inv!$A$1:$A$1200,B263,inv!$Y$1:$Y$1200,TablaPLANTAS[[#This Row],[GRUPO]],inv!$U$1:$U$1200,"PLANTA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+SUMIFS(inv!$D$1:$D$1200,inv!$A$1:$A$1200,B264,inv!$Y$1:$Y$1200,TablaPLANTAS[[#This Row],[GRUPO]],inv!$U$1:$U$1200,"PLANTA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+SUMIFS(inv!$D$1:$D$1200,inv!$A$1:$A$1200,B265,inv!$Y$1:$Y$1200,TablaPLANTAS[[#This Row],[GRUPO]],inv!$U$1:$U$1200,"PLANTA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+SUMIFS(inv!$D$1:$D$1200,inv!$A$1:$A$1200,B266,inv!$Y$1:$Y$1200,TablaPLANTAS[[#This Row],[GRUPO]],inv!$U$1:$U$1200,"PLANTA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+SUMIFS(inv!$D$1:$D$1200,inv!$A$1:$A$1200,B267,inv!$Y$1:$Y$1200,TablaPLANTAS[[#This Row],[GRUPO]],inv!$U$1:$U$1200,"PLANTA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+SUMIFS(inv!$D$1:$D$1200,inv!$A$1:$A$1200,B268,inv!$Y$1:$Y$1200,TablaPLANTAS[[#This Row],[GRUPO]],inv!$U$1:$U$1200,"PLANTA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+SUMIFS(inv!$D$1:$D$1200,inv!$A$1:$A$1200,B269,inv!$Y$1:$Y$1200,TablaPLANTAS[[#This Row],[GRUPO]],inv!$U$1:$U$1200,"PLANTA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+SUMIFS(inv!$D$1:$D$1200,inv!$A$1:$A$1200,B270,inv!$Y$1:$Y$1200,TablaPLANTAS[[#This Row],[GRUPO]],inv!$U$1:$U$1200,"PLANTA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+SUMIFS(inv!$D$1:$D$1200,inv!$A$1:$A$1200,B271,inv!$Y$1:$Y$1200,TablaPLANTAS[[#This Row],[GRUPO]],inv!$U$1:$U$1200,"PLANTA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+SUMIFS(inv!$D$1:$D$1200,inv!$A$1:$A$1200,B272,inv!$Y$1:$Y$1200,TablaPLANTAS[[#This Row],[GRUPO]],inv!$U$1:$U$1200,"PLANTA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+SUMIFS(inv!$D$1:$D$1200,inv!$A$1:$A$1200,B273,inv!$Y$1:$Y$1200,TablaPLANTAS[[#This Row],[GRUPO]],inv!$U$1:$U$1200,"PLANTA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+SUMIFS(inv!$D$1:$D$1200,inv!$A$1:$A$1200,B274,inv!$Y$1:$Y$1200,TablaPLANTAS[[#This Row],[GRUPO]],inv!$U$1:$U$1200,"PLANTA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+SUMIFS(inv!$D$1:$D$1200,inv!$A$1:$A$1200,B275,inv!$Y$1:$Y$1200,TablaPLANTAS[[#This Row],[GRUPO]],inv!$U$1:$U$1200,"PLANTA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+SUMIFS(inv!$D$1:$D$1200,inv!$A$1:$A$1200,B276,inv!$Y$1:$Y$1200,TablaPLANTAS[[#This Row],[GRUPO]],inv!$U$1:$U$1200,"PLANTA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+SUMIFS(inv!$D$1:$D$1200,inv!$A$1:$A$1200,B277,inv!$Y$1:$Y$1200,TablaPLANTAS[[#This Row],[GRUPO]],inv!$U$1:$U$1200,"PLANTA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+SUMIFS(inv!$D$1:$D$1200,inv!$A$1:$A$1200,B278,inv!$Y$1:$Y$1200,TablaPLANTAS[[#This Row],[GRUPO]],inv!$U$1:$U$1200,"PLANTA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+SUMIFS(inv!$D$1:$D$1200,inv!$A$1:$A$1200,B279,inv!$Y$1:$Y$1200,TablaPLANTAS[[#This Row],[GRUPO]],inv!$U$1:$U$1200,"PLANTA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+SUMIFS(inv!$D$1:$D$1200,inv!$A$1:$A$1200,B280,inv!$Y$1:$Y$1200,TablaPLANTAS[[#This Row],[GRUPO]],inv!$U$1:$U$1200,"PLANTA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+SUMIFS(inv!$D$1:$D$1200,inv!$A$1:$A$1200,B281,inv!$Y$1:$Y$1200,TablaPLANTAS[[#This Row],[GRUPO]],inv!$U$1:$U$1200,"PLANTA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+SUMIFS(inv!$D$1:$D$1200,inv!$A$1:$A$1200,B282,inv!$Y$1:$Y$1200,TablaPLANTAS[[#This Row],[GRUPO]],inv!$U$1:$U$1200,"PLANTA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+SUMIFS(inv!$D$1:$D$1200,inv!$A$1:$A$1200,B283,inv!$Y$1:$Y$1200,TablaPLANTAS[[#This Row],[GRUPO]],inv!$U$1:$U$1200,"PLANTA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+SUMIFS(inv!$D$1:$D$1200,inv!$A$1:$A$1200,B284,inv!$Y$1:$Y$1200,TablaPLANTAS[[#This Row],[GRUPO]],inv!$U$1:$U$1200,"PLANTA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+SUMIFS(inv!$D$1:$D$1200,inv!$A$1:$A$1200,B285,inv!$Y$1:$Y$1200,TablaPLANTAS[[#This Row],[GRUPO]],inv!$U$1:$U$1200,"PLANTA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+SUMIFS(inv!$D$1:$D$1200,inv!$A$1:$A$1200,B286,inv!$Y$1:$Y$1200,TablaPLANTAS[[#This Row],[GRUPO]],inv!$U$1:$U$1200,"PLANTA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+SUMIFS(inv!$D$1:$D$1200,inv!$A$1:$A$1200,B287,inv!$Y$1:$Y$1200,TablaPLANTAS[[#This Row],[GRUPO]],inv!$U$1:$U$1200,"PLANTA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+SUMIFS(inv!$D$1:$D$1200,inv!$A$1:$A$1200,B288,inv!$Y$1:$Y$1200,TablaPLANTAS[[#This Row],[GRUPO]],inv!$U$1:$U$1200,"PLANTA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+SUMIFS(inv!$D$1:$D$1200,inv!$A$1:$A$1200,B289,inv!$Y$1:$Y$1200,TablaPLANTAS[[#This Row],[GRUPO]],inv!$U$1:$U$1200,"PLANTA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+SUMIFS(inv!$D$1:$D$1200,inv!$A$1:$A$1200,B290,inv!$Y$1:$Y$1200,TablaPLANTAS[[#This Row],[GRUPO]],inv!$U$1:$U$1200,"PLANTA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+SUMIFS(inv!$D$1:$D$1200,inv!$A$1:$A$1200,B291,inv!$Y$1:$Y$1200,TablaPLANTAS[[#This Row],[GRUPO]],inv!$U$1:$U$1200,"PLANTA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+SUMIFS(inv!$D$1:$D$1200,inv!$A$1:$A$1200,B292,inv!$Y$1:$Y$1200,TablaPLANTAS[[#This Row],[GRUPO]],inv!$U$1:$U$1200,"PLANTA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+SUMIFS(inv!$D$1:$D$1200,inv!$A$1:$A$1200,B293,inv!$Y$1:$Y$1200,TablaPLANTAS[[#This Row],[GRUPO]],inv!$U$1:$U$1200,"PLANTA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+SUMIFS(inv!$D$1:$D$1200,inv!$A$1:$A$1200,B294,inv!$Y$1:$Y$1200,TablaPLANTAS[[#This Row],[GRUPO]],inv!$U$1:$U$1200,"PLANTA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+SUMIFS(inv!$D$1:$D$1200,inv!$A$1:$A$1200,B295,inv!$Y$1:$Y$1200,TablaPLANTAS[[#This Row],[GRUPO]],inv!$U$1:$U$1200,"PLANTA CLASIFICACION")</f>
        <v>1200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+SUMIFS(inv!$D$1:$D$1200,inv!$A$1:$A$1200,B296,inv!$Y$1:$Y$1200,TablaPLANTAS[[#This Row],[GRUPO]],inv!$U$1:$U$1200,"PLANTA CLASIFICACION")</f>
        <v>3900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+SUMIFS(inv!$D$1:$D$1200,inv!$A$1:$A$1200,B297,inv!$Y$1:$Y$1200,TablaPLANTAS[[#This Row],[GRUPO]],inv!$U$1:$U$1200,"PLANTA CLASIFICACION")</f>
        <v>1200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+SUMIFS(inv!$D$1:$D$1200,inv!$A$1:$A$1200,B298,inv!$Y$1:$Y$1200,TablaPLANTAS[[#This Row],[GRUPO]],inv!$U$1:$U$1200,"PLANTA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+SUMIFS(inv!$D$1:$D$1200,inv!$A$1:$A$1200,B299,inv!$Y$1:$Y$1200,TablaPLANTAS[[#This Row],[GRUPO]],inv!$U$1:$U$1200,"PLANTA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+SUMIFS(inv!$D$1:$D$1200,inv!$A$1:$A$1200,B300,inv!$Y$1:$Y$1200,TablaPLANTAS[[#This Row],[GRUPO]],inv!$U$1:$U$1200,"PLANTA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+SUMIFS(inv!$D$1:$D$1200,inv!$A$1:$A$1200,B301,inv!$Y$1:$Y$1200,TablaPLANTAS[[#This Row],[GRUPO]],inv!$U$1:$U$1200,"PLANTA CLASIFICACION")</f>
        <v>1200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+SUMIFS(inv!$D$1:$D$1200,inv!$A$1:$A$1200,B302,inv!$Y$1:$Y$1200,TablaPLANTAS[[#This Row],[GRUPO]],inv!$U$1:$U$1200,"PLANTA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+SUMIFS(inv!$D$1:$D$1200,inv!$A$1:$A$1200,B303,inv!$Y$1:$Y$1200,TablaPLANTAS[[#This Row],[GRUPO]],inv!$U$1:$U$1200,"PLANTA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+SUMIFS(inv!$D$1:$D$1200,inv!$A$1:$A$1200,B304,inv!$Y$1:$Y$1200,TablaPLANTAS[[#This Row],[GRUPO]],inv!$U$1:$U$1200,"PLANTA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+SUMIFS(inv!$D$1:$D$1200,inv!$A$1:$A$1200,B305,inv!$Y$1:$Y$1200,TablaPLANTAS[[#This Row],[GRUPO]],inv!$U$1:$U$1200,"PLANTA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+SUMIFS(inv!$D$1:$D$1200,inv!$A$1:$A$1200,B306,inv!$Y$1:$Y$1200,TablaPLANTAS[[#This Row],[GRUPO]],inv!$U$1:$U$1200,"PLANTA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+SUMIFS(inv!$D$1:$D$1200,inv!$A$1:$A$1200,B307,inv!$Y$1:$Y$1200,TablaPLANTAS[[#This Row],[GRUPO]],inv!$U$1:$U$1200,"PLANTA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+SUMIFS(inv!$D$1:$D$1200,inv!$A$1:$A$1200,B308,inv!$Y$1:$Y$1200,TablaPLANTAS[[#This Row],[GRUPO]],inv!$U$1:$U$1200,"PLANTA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+SUMIFS(inv!$D$1:$D$1200,inv!$A$1:$A$1200,B309,inv!$Y$1:$Y$1200,TablaPLANTAS[[#This Row],[GRUPO]],inv!$U$1:$U$1200,"PLANTA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+SUMIFS(inv!$D$1:$D$1200,inv!$A$1:$A$1200,B310,inv!$Y$1:$Y$1200,TablaPLANTAS[[#This Row],[GRUPO]],inv!$U$1:$U$1200,"PLANTA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+SUMIFS(inv!$D$1:$D$1200,inv!$A$1:$A$1200,B311,inv!$Y$1:$Y$1200,TablaPLANTAS[[#This Row],[GRUPO]],inv!$U$1:$U$1200,"PLANTA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+SUMIFS(inv!$D$1:$D$1200,inv!$A$1:$A$1200,B312,inv!$Y$1:$Y$1200,TablaPLANTAS[[#This Row],[GRUPO]],inv!$U$1:$U$1200,"PLANTA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+SUMIFS(inv!$D$1:$D$1200,inv!$A$1:$A$1200,B313,inv!$Y$1:$Y$1200,TablaPLANTAS[[#This Row],[GRUPO]],inv!$U$1:$U$1200,"PLANTA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+SUMIFS(inv!$D$1:$D$1200,inv!$A$1:$A$1200,B314,inv!$Y$1:$Y$1200,TablaPLANTAS[[#This Row],[GRUPO]],inv!$U$1:$U$1200,"PLANTA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+SUMIFS(inv!$D$1:$D$1200,inv!$A$1:$A$1200,B315,inv!$Y$1:$Y$1200,TablaPLANTAS[[#This Row],[GRUPO]],inv!$U$1:$U$1200,"PLANTA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+SUMIFS(inv!$D$1:$D$1200,inv!$A$1:$A$1200,B316,inv!$Y$1:$Y$1200,TablaPLANTAS[[#This Row],[GRUPO]],inv!$U$1:$U$1200,"PLANTA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+SUMIFS(inv!$D$1:$D$1200,inv!$A$1:$A$1200,B317,inv!$Y$1:$Y$1200,TablaPLANTAS[[#This Row],[GRUPO]],inv!$U$1:$U$1200,"PLANTA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+SUMIFS(inv!$D$1:$D$1200,inv!$A$1:$A$1200,B318,inv!$Y$1:$Y$1200,TablaPLANTAS[[#This Row],[GRUPO]],inv!$U$1:$U$1200,"PLANTA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+SUMIFS(inv!$D$1:$D$1200,inv!$A$1:$A$1200,B319,inv!$Y$1:$Y$1200,TablaPLANTAS[[#This Row],[GRUPO]],inv!$U$1:$U$1200,"PLANTA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+SUMIFS(inv!$D$1:$D$1200,inv!$A$1:$A$1200,B320,inv!$Y$1:$Y$1200,TablaPLANTAS[[#This Row],[GRUPO]],inv!$U$1:$U$1200,"PLANTA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+SUMIFS(inv!$D$1:$D$1200,inv!$A$1:$A$1200,B321,inv!$Y$1:$Y$1200,TablaPLANTAS[[#This Row],[GRUPO]],inv!$U$1:$U$1200,"PLANTA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+SUMIFS(inv!$D$1:$D$1200,inv!$A$1:$A$1200,B322,inv!$Y$1:$Y$1200,TablaPLANTAS[[#This Row],[GRUPO]],inv!$U$1:$U$1200,"PLANTA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+SUMIFS(inv!$D$1:$D$1200,inv!$A$1:$A$1200,B323,inv!$Y$1:$Y$1200,TablaPLANTAS[[#This Row],[GRUPO]],inv!$U$1:$U$1200,"PLANTA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+SUMIFS(inv!$D$1:$D$1200,inv!$A$1:$A$1200,B324,inv!$Y$1:$Y$1200,TablaPLANTAS[[#This Row],[GRUPO]],inv!$U$1:$U$1200,"PLANTA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+SUMIFS(inv!$D$1:$D$1200,inv!$A$1:$A$1200,B325,inv!$Y$1:$Y$1200,TablaPLANTAS[[#This Row],[GRUPO]],inv!$U$1:$U$1200,"PLANTA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+SUMIFS(inv!$D$1:$D$1200,inv!$A$1:$A$1200,B326,inv!$Y$1:$Y$1200,TablaPLANTAS[[#This Row],[GRUPO]],inv!$U$1:$U$1200,"PLANTA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+SUMIFS(inv!$D$1:$D$1200,inv!$A$1:$A$1200,B327,inv!$Y$1:$Y$1200,TablaPLANTAS[[#This Row],[GRUPO]],inv!$U$1:$U$1200,"PLANTA CLASIFICACION")</f>
        <v>3900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+SUMIFS(inv!$D$1:$D$1200,inv!$A$1:$A$1200,B328,inv!$Y$1:$Y$1200,TablaPLANTAS[[#This Row],[GRUPO]],inv!$U$1:$U$1200,"PLANTA CLASIFICACION")</f>
        <v>2100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+SUMIFS(inv!$D$1:$D$1200,inv!$A$1:$A$1200,B329,inv!$Y$1:$Y$1200,TablaPLANTAS[[#This Row],[GRUPO]],inv!$U$1:$U$1200,"PLANTA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+SUMIFS(inv!$D$1:$D$1200,inv!$A$1:$A$1200,B330,inv!$Y$1:$Y$1200,TablaPLANTAS[[#This Row],[GRUPO]],inv!$U$1:$U$1200,"PLANTA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+SUMIFS(inv!$D$1:$D$1200,inv!$A$1:$A$1200,B331,inv!$Y$1:$Y$1200,TablaPLANTAS[[#This Row],[GRUPO]],inv!$U$1:$U$1200,"PLANTA CLASIFICACION")</f>
        <v>1200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+SUMIFS(inv!$D$1:$D$1200,inv!$A$1:$A$1200,B332,inv!$Y$1:$Y$1200,TablaPLANTAS[[#This Row],[GRUPO]],inv!$U$1:$U$1200,"PLANTA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+SUMIFS(inv!$D$1:$D$1200,inv!$A$1:$A$1200,B333,inv!$Y$1:$Y$1200,TablaPLANTAS[[#This Row],[GRUPO]],inv!$U$1:$U$1200,"PLANTA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+SUMIFS(inv!$D$1:$D$1200,inv!$A$1:$A$1200,B334,inv!$Y$1:$Y$1200,TablaPLANTAS[[#This Row],[GRUPO]],inv!$U$1:$U$1200,"PLANTA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+SUMIFS(inv!$D$1:$D$1200,inv!$A$1:$A$1200,B335,inv!$Y$1:$Y$1200,TablaPLANTAS[[#This Row],[GRUPO]],inv!$U$1:$U$1200,"PLANTA CLASIFICACION")</f>
        <v>356395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+SUMIFS(inv!$D$1:$D$1200,inv!$A$1:$A$1200,B336,inv!$Y$1:$Y$1200,TablaPLANTAS[[#This Row],[GRUPO]],inv!$U$1:$U$1200,"PLANTA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+SUMIFS(inv!$D$1:$D$1200,inv!$A$1:$A$1200,B337,inv!$Y$1:$Y$1200,TablaPLANTAS[[#This Row],[GRUPO]],inv!$U$1:$U$1200,"PLANTA CLASIFICACION")</f>
        <v>180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+SUMIFS(inv!$D$1:$D$1200,inv!$A$1:$A$1200,B338,inv!$Y$1:$Y$1200,TablaPLANTAS[[#This Row],[GRUPO]],inv!$U$1:$U$1200,"PLANTA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+SUMIFS(inv!$D$1:$D$1200,inv!$A$1:$A$1200,B339,inv!$Y$1:$Y$1200,TablaPLANTAS[[#This Row],[GRUPO]],inv!$U$1:$U$1200,"PLANTA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+SUMIFS(inv!$D$1:$D$1200,inv!$A$1:$A$1200,B340,inv!$Y$1:$Y$1200,TablaPLANTAS[[#This Row],[GRUPO]],inv!$U$1:$U$1200,"PLANTA CLASIFICACION")</f>
        <v>272986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+SUMIFS(inv!$D$1:$D$1200,inv!$A$1:$A$1200,B341,inv!$Y$1:$Y$1200,TablaPLANTAS[[#This Row],[GRUPO]],inv!$U$1:$U$1200,"PLANTA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+SUMIFS(inv!$D$1:$D$1200,inv!$A$1:$A$1200,B342,inv!$Y$1:$Y$1200,TablaPLANTAS[[#This Row],[GRUPO]],inv!$U$1:$U$1200,"PLANTA CLASIFICACION")</f>
        <v>339163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+SUMIFS(inv!$D$1:$D$1200,inv!$A$1:$A$1200,B343,inv!$Y$1:$Y$1200,TablaPLANTAS[[#This Row],[GRUPO]],inv!$U$1:$U$1200,"PLANTA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+SUMIFS(inv!$D$1:$D$1200,inv!$A$1:$A$1200,B344,inv!$Y$1:$Y$1200,TablaPLANTAS[[#This Row],[GRUPO]],inv!$U$1:$U$1200,"PLANTA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+SUMIFS(inv!$D$1:$D$1200,inv!$A$1:$A$1200,B345,inv!$Y$1:$Y$1200,TablaPLANTAS[[#This Row],[GRUPO]],inv!$U$1:$U$1200,"PLANTA CLASIFICACION")</f>
        <v>9626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+SUMIFS(inv!$D$1:$D$1200,inv!$A$1:$A$1200,B346,inv!$Y$1:$Y$1200,TablaPLANTAS[[#This Row],[GRUPO]],inv!$U$1:$U$1200,"PLANTA CLASIFICACION")</f>
        <v>3240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+SUMIFS(inv!$D$1:$D$1200,inv!$A$1:$A$1200,B347,inv!$Y$1:$Y$1200,TablaPLANTAS[[#This Row],[GRUPO]],inv!$U$1:$U$1200,"PLANTA CLASIFICACION")</f>
        <v>900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+SUMIFS(inv!$D$1:$D$1200,inv!$A$1:$A$1200,B348,inv!$Y$1:$Y$1200,TablaPLANTAS[[#This Row],[GRUPO]],inv!$U$1:$U$1200,"PLANTA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+SUMIFS(inv!$D$1:$D$1200,inv!$A$1:$A$1200,B349,inv!$Y$1:$Y$1200,TablaPLANTAS[[#This Row],[GRUPO]],inv!$U$1:$U$1200,"PLANTA CLASIFICACION")</f>
        <v>103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+SUMIFS(inv!$D$1:$D$1200,inv!$A$1:$A$1200,B350,inv!$Y$1:$Y$1200,TablaPLANTAS[[#This Row],[GRUPO]],inv!$U$1:$U$1200,"PLANTA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+SUMIFS(inv!$D$1:$D$1200,inv!$A$1:$A$1200,B351,inv!$Y$1:$Y$1200,TablaPLANTAS[[#This Row],[GRUPO]],inv!$U$1:$U$1200,"PLANTA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+SUMIFS(inv!$D$1:$D$1200,inv!$A$1:$A$1200,B352,inv!$Y$1:$Y$1200,TablaPLANTAS[[#This Row],[GRUPO]],inv!$U$1:$U$1200,"PLANTA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+SUMIFS(inv!$D$1:$D$1200,inv!$A$1:$A$1200,B353,inv!$Y$1:$Y$1200,TablaPLANTAS[[#This Row],[GRUPO]],inv!$U$1:$U$1200,"PLANTA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+SUMIFS(inv!$D$1:$D$1200,inv!$A$1:$A$1200,B354,inv!$Y$1:$Y$1200,TablaPLANTAS[[#This Row],[GRUPO]],inv!$U$1:$U$1200,"PLANTA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+SUMIFS(inv!$D$1:$D$1200,inv!$A$1:$A$1200,B355,inv!$Y$1:$Y$1200,TablaPLANTAS[[#This Row],[GRUPO]],inv!$U$1:$U$1200,"PLANTA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+SUMIFS(inv!$D$1:$D$1200,inv!$A$1:$A$1200,B356,inv!$Y$1:$Y$1200,TablaPLANTAS[[#This Row],[GRUPO]],inv!$U$1:$U$1200,"PLANTA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+SUMIFS(inv!$D$1:$D$1200,inv!$A$1:$A$1200,B357,inv!$Y$1:$Y$1200,TablaPLANTAS[[#This Row],[GRUPO]],inv!$U$1:$U$1200,"PLANTA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+SUMIFS(inv!$D$1:$D$1200,inv!$A$1:$A$1200,B358,inv!$Y$1:$Y$1200,TablaPLANTAS[[#This Row],[GRUPO]],inv!$U$1:$U$1200,"PLANTA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+SUMIFS(inv!$D$1:$D$1200,inv!$A$1:$A$1200,B359,inv!$Y$1:$Y$1200,TablaPLANTAS[[#This Row],[GRUPO]],inv!$U$1:$U$1200,"PLANTA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+SUMIFS(inv!$D$1:$D$1200,inv!$A$1:$A$1200,B360,inv!$Y$1:$Y$1200,TablaPLANTAS[[#This Row],[GRUPO]],inv!$U$1:$U$1200,"PLANTA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+SUMIFS(inv!$D$1:$D$1200,inv!$A$1:$A$1200,B361,inv!$Y$1:$Y$1200,TablaPLANTAS[[#This Row],[GRUPO]],inv!$U$1:$U$1200,"PLANTA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+SUMIFS(inv!$D$1:$D$1200,inv!$A$1:$A$1200,B362,inv!$Y$1:$Y$1200,TablaPLANTAS[[#This Row],[GRUPO]],inv!$U$1:$U$1200,"PLANTA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+SUMIFS(inv!$D$1:$D$1200,inv!$A$1:$A$1200,B363,inv!$Y$1:$Y$1200,TablaPLANTAS[[#This Row],[GRUPO]],inv!$U$1:$U$1200,"PLANTA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+SUMIFS(inv!$D$1:$D$1200,inv!$A$1:$A$1200,B364,inv!$Y$1:$Y$1200,TablaPLANTAS[[#This Row],[GRUPO]],inv!$U$1:$U$1200,"PLANTA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+SUMIFS(inv!$D$1:$D$1200,inv!$A$1:$A$1200,B365,inv!$Y$1:$Y$1200,TablaPLANTAS[[#This Row],[GRUPO]],inv!$U$1:$U$1200,"PLANTA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+SUMIFS(inv!$D$1:$D$1200,inv!$A$1:$A$1200,B366,inv!$Y$1:$Y$1200,TablaPLANTAS[[#This Row],[GRUPO]],inv!$U$1:$U$1200,"PLANTA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+SUMIFS(inv!$D$1:$D$1200,inv!$A$1:$A$1200,B367,inv!$Y$1:$Y$1200,TablaPLANTAS[[#This Row],[GRUPO]],inv!$U$1:$U$1200,"PLANTA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+SUMIFS(inv!$D$1:$D$1200,inv!$A$1:$A$1200,B368,inv!$Y$1:$Y$1200,TablaPLANTAS[[#This Row],[GRUPO]],inv!$U$1:$U$1200,"PLANTA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+SUMIFS(inv!$D$1:$D$1200,inv!$A$1:$A$1200,B369,inv!$Y$1:$Y$1200,TablaPLANTAS[[#This Row],[GRUPO]],inv!$U$1:$U$1200,"PLANTA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3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2</v>
      </c>
    </row>
    <row r="6" spans="1:4">
      <c r="A6" t="s">
        <v>585</v>
      </c>
      <c r="B6" t="s">
        <v>559</v>
      </c>
      <c r="C6">
        <v>0</v>
      </c>
      <c r="D6">
        <v>2</v>
      </c>
    </row>
    <row r="7" spans="1:4">
      <c r="A7" t="s">
        <v>585</v>
      </c>
      <c r="B7" t="s">
        <v>555</v>
      </c>
      <c r="C7">
        <v>0</v>
      </c>
      <c r="D7">
        <v>2</v>
      </c>
    </row>
    <row r="8" spans="1:4">
      <c r="A8" t="s">
        <v>585</v>
      </c>
      <c r="B8" t="s">
        <v>560</v>
      </c>
      <c r="C8">
        <v>0</v>
      </c>
      <c r="D8">
        <v>6</v>
      </c>
    </row>
    <row r="9" spans="1:4">
      <c r="A9" t="s">
        <v>585</v>
      </c>
      <c r="B9" t="s">
        <v>600</v>
      </c>
      <c r="C9" t="s">
        <v>680</v>
      </c>
      <c r="D9">
        <v>5</v>
      </c>
    </row>
    <row r="10" spans="1:4">
      <c r="A10" t="s">
        <v>585</v>
      </c>
      <c r="C10" t="s">
        <v>683</v>
      </c>
      <c r="D10">
        <v>2</v>
      </c>
    </row>
    <row r="11" spans="1:4">
      <c r="A11" t="s">
        <v>585</v>
      </c>
      <c r="C11" t="s">
        <v>679</v>
      </c>
      <c r="D11">
        <v>2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600</v>
      </c>
      <c r="C20" t="s">
        <v>680</v>
      </c>
      <c r="D20">
        <v>2</v>
      </c>
    </row>
    <row r="21" spans="1:4">
      <c r="A21" t="s">
        <v>52</v>
      </c>
      <c r="C21" t="s">
        <v>683</v>
      </c>
      <c r="D21">
        <v>2</v>
      </c>
    </row>
    <row r="22" spans="1:4">
      <c r="A22" t="s">
        <v>52</v>
      </c>
      <c r="C22" t="s">
        <v>679</v>
      </c>
      <c r="D22">
        <v>2</v>
      </c>
    </row>
    <row r="23" spans="1:4">
      <c r="A23" t="s">
        <v>52</v>
      </c>
      <c r="B23" t="s">
        <v>561</v>
      </c>
      <c r="C23">
        <v>0</v>
      </c>
      <c r="D23">
        <v>3</v>
      </c>
    </row>
    <row r="24" spans="1:4">
      <c r="A24" t="s">
        <v>58</v>
      </c>
      <c r="B24" t="s">
        <v>996</v>
      </c>
      <c r="C24">
        <v>0</v>
      </c>
      <c r="D24">
        <v>3</v>
      </c>
    </row>
    <row r="25" spans="1:4">
      <c r="A25" t="s">
        <v>58</v>
      </c>
      <c r="B25" t="s">
        <v>997</v>
      </c>
      <c r="C25">
        <v>0</v>
      </c>
      <c r="D25">
        <v>2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6</v>
      </c>
    </row>
    <row r="28" spans="1:4">
      <c r="A28" t="s">
        <v>58</v>
      </c>
      <c r="B28" t="s">
        <v>600</v>
      </c>
      <c r="C28" t="s">
        <v>680</v>
      </c>
      <c r="D28">
        <v>1</v>
      </c>
    </row>
    <row r="29" spans="1:4">
      <c r="A29" t="s">
        <v>58</v>
      </c>
      <c r="C29" t="s">
        <v>683</v>
      </c>
      <c r="D29">
        <v>1</v>
      </c>
    </row>
    <row r="30" spans="1:4">
      <c r="A30" t="s">
        <v>58</v>
      </c>
      <c r="C30" t="s">
        <v>679</v>
      </c>
      <c r="D30">
        <v>2</v>
      </c>
    </row>
    <row r="31" spans="1:4">
      <c r="A31" t="s">
        <v>58</v>
      </c>
      <c r="C31" t="s">
        <v>682</v>
      </c>
      <c r="D31">
        <v>1</v>
      </c>
    </row>
    <row r="32" spans="1:4">
      <c r="A32" t="s">
        <v>58</v>
      </c>
      <c r="B32" t="s">
        <v>561</v>
      </c>
      <c r="C32">
        <v>0</v>
      </c>
      <c r="D32">
        <v>3</v>
      </c>
    </row>
    <row r="33" spans="1:4">
      <c r="A33" t="s">
        <v>586</v>
      </c>
      <c r="B33" t="s">
        <v>996</v>
      </c>
      <c r="C33">
        <v>0</v>
      </c>
      <c r="D33">
        <v>4</v>
      </c>
    </row>
    <row r="34" spans="1:4">
      <c r="A34" t="s">
        <v>586</v>
      </c>
      <c r="B34" t="s">
        <v>997</v>
      </c>
      <c r="C34">
        <v>0</v>
      </c>
      <c r="D34">
        <v>3</v>
      </c>
    </row>
    <row r="35" spans="1:4">
      <c r="A35" t="s">
        <v>586</v>
      </c>
      <c r="B35" t="s">
        <v>998</v>
      </c>
      <c r="C35">
        <v>0</v>
      </c>
      <c r="D35">
        <v>4</v>
      </c>
    </row>
    <row r="36" spans="1:4">
      <c r="A36" t="s">
        <v>586</v>
      </c>
      <c r="C36" t="s">
        <v>636</v>
      </c>
      <c r="D36">
        <v>2</v>
      </c>
    </row>
    <row r="37" spans="1:4">
      <c r="A37" t="s">
        <v>586</v>
      </c>
      <c r="B37" t="s">
        <v>557</v>
      </c>
      <c r="C37">
        <v>0</v>
      </c>
      <c r="D37">
        <v>4</v>
      </c>
    </row>
    <row r="38" spans="1:4">
      <c r="A38" t="s">
        <v>586</v>
      </c>
      <c r="B38" t="s">
        <v>559</v>
      </c>
      <c r="C38">
        <v>0</v>
      </c>
      <c r="D38">
        <v>6</v>
      </c>
    </row>
    <row r="39" spans="1:4">
      <c r="A39" t="s">
        <v>586</v>
      </c>
      <c r="B39" t="s">
        <v>560</v>
      </c>
      <c r="C39">
        <v>0</v>
      </c>
      <c r="D39">
        <v>6</v>
      </c>
    </row>
    <row r="40" spans="1:4">
      <c r="A40" t="s">
        <v>586</v>
      </c>
      <c r="B40" t="s">
        <v>600</v>
      </c>
      <c r="C40">
        <v>0</v>
      </c>
      <c r="D40">
        <v>4</v>
      </c>
    </row>
    <row r="41" spans="1:4">
      <c r="A41" t="s">
        <v>586</v>
      </c>
      <c r="C41" t="s">
        <v>683</v>
      </c>
      <c r="D41">
        <v>2</v>
      </c>
    </row>
    <row r="42" spans="1:4">
      <c r="A42" t="s">
        <v>586</v>
      </c>
      <c r="B42" t="s">
        <v>561</v>
      </c>
      <c r="C42">
        <v>0</v>
      </c>
      <c r="D42">
        <v>3</v>
      </c>
    </row>
    <row r="43" spans="1:4">
      <c r="A43" t="s">
        <v>520</v>
      </c>
      <c r="B43" t="s">
        <v>996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557</v>
      </c>
      <c r="C45">
        <v>0</v>
      </c>
      <c r="D45">
        <v>1</v>
      </c>
    </row>
    <row r="46" spans="1:4">
      <c r="A46" t="s">
        <v>520</v>
      </c>
      <c r="B46" t="s">
        <v>559</v>
      </c>
      <c r="C46">
        <v>0</v>
      </c>
      <c r="D46">
        <v>1</v>
      </c>
    </row>
    <row r="47" spans="1:4">
      <c r="A47" t="s">
        <v>520</v>
      </c>
      <c r="B47" t="s">
        <v>555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4</v>
      </c>
    </row>
    <row r="49" spans="1:4">
      <c r="A49" t="s">
        <v>520</v>
      </c>
      <c r="B49" t="s">
        <v>600</v>
      </c>
      <c r="C49" t="s">
        <v>680</v>
      </c>
      <c r="D49">
        <v>1</v>
      </c>
    </row>
    <row r="50" spans="1:4">
      <c r="A50" t="s">
        <v>520</v>
      </c>
      <c r="C50" t="s">
        <v>683</v>
      </c>
      <c r="D50">
        <v>1</v>
      </c>
    </row>
    <row r="51" spans="1:4">
      <c r="A51" t="s">
        <v>520</v>
      </c>
      <c r="C51" t="s">
        <v>679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1</v>
      </c>
    </row>
    <row r="53" spans="1:4">
      <c r="A53" t="s">
        <v>455</v>
      </c>
      <c r="B53" t="s">
        <v>996</v>
      </c>
      <c r="C53">
        <v>0</v>
      </c>
      <c r="D53">
        <v>8</v>
      </c>
    </row>
    <row r="54" spans="1:4">
      <c r="A54" t="s">
        <v>455</v>
      </c>
      <c r="B54" t="s">
        <v>997</v>
      </c>
      <c r="C54">
        <v>0</v>
      </c>
      <c r="D54">
        <v>7</v>
      </c>
    </row>
    <row r="55" spans="1:4">
      <c r="A55" t="s">
        <v>455</v>
      </c>
      <c r="B55" t="s">
        <v>998</v>
      </c>
      <c r="C55">
        <v>0</v>
      </c>
      <c r="D55">
        <v>9</v>
      </c>
    </row>
    <row r="56" spans="1:4">
      <c r="A56" t="s">
        <v>464</v>
      </c>
      <c r="B56" t="s">
        <v>996</v>
      </c>
      <c r="C56">
        <v>0</v>
      </c>
      <c r="D56">
        <v>7</v>
      </c>
    </row>
    <row r="57" spans="1:4">
      <c r="A57" t="s">
        <v>464</v>
      </c>
      <c r="B57" t="s">
        <v>997</v>
      </c>
      <c r="C57">
        <v>0</v>
      </c>
      <c r="D57">
        <v>5</v>
      </c>
    </row>
    <row r="58" spans="1:4">
      <c r="A58" t="s">
        <v>464</v>
      </c>
      <c r="B58" t="s">
        <v>998</v>
      </c>
      <c r="C58">
        <v>0</v>
      </c>
      <c r="D58">
        <v>6</v>
      </c>
    </row>
    <row r="59" spans="1:4">
      <c r="A59" t="s">
        <v>464</v>
      </c>
      <c r="C59" t="s">
        <v>636</v>
      </c>
      <c r="D59">
        <v>4</v>
      </c>
    </row>
    <row r="60" spans="1:4">
      <c r="A60" t="s">
        <v>464</v>
      </c>
      <c r="B60" t="s">
        <v>557</v>
      </c>
      <c r="C60">
        <v>0</v>
      </c>
      <c r="D60">
        <v>4</v>
      </c>
    </row>
    <row r="61" spans="1:4">
      <c r="A61" t="s">
        <v>473</v>
      </c>
      <c r="B61" t="s">
        <v>996</v>
      </c>
      <c r="C61">
        <v>0</v>
      </c>
      <c r="D61">
        <v>4</v>
      </c>
    </row>
    <row r="62" spans="1:4">
      <c r="A62" t="s">
        <v>473</v>
      </c>
      <c r="B62" t="s">
        <v>997</v>
      </c>
      <c r="C62">
        <v>0</v>
      </c>
      <c r="D62">
        <v>4</v>
      </c>
    </row>
    <row r="63" spans="1:4">
      <c r="A63" t="s">
        <v>473</v>
      </c>
      <c r="B63" t="s">
        <v>998</v>
      </c>
      <c r="C63">
        <v>0</v>
      </c>
      <c r="D63">
        <v>4</v>
      </c>
    </row>
    <row r="64" spans="1:4">
      <c r="A64" t="s">
        <v>473</v>
      </c>
      <c r="C64" t="s">
        <v>636</v>
      </c>
      <c r="D64">
        <v>3</v>
      </c>
    </row>
    <row r="65" spans="1:4">
      <c r="A65" t="s">
        <v>443</v>
      </c>
      <c r="B65" t="s">
        <v>996</v>
      </c>
      <c r="C65">
        <v>0</v>
      </c>
      <c r="D65">
        <v>6</v>
      </c>
    </row>
    <row r="66" spans="1:4">
      <c r="A66" t="s">
        <v>443</v>
      </c>
      <c r="B66" t="s">
        <v>998</v>
      </c>
      <c r="C66">
        <v>0</v>
      </c>
      <c r="D66">
        <v>5</v>
      </c>
    </row>
    <row r="67" spans="1:4">
      <c r="A67" t="s">
        <v>443</v>
      </c>
      <c r="B67" t="s">
        <v>557</v>
      </c>
      <c r="C67">
        <v>0</v>
      </c>
      <c r="D67">
        <v>5</v>
      </c>
    </row>
    <row r="68" spans="1:4">
      <c r="A68" t="s">
        <v>445</v>
      </c>
      <c r="B68" t="s">
        <v>996</v>
      </c>
      <c r="C68">
        <v>0</v>
      </c>
      <c r="D68">
        <v>9</v>
      </c>
    </row>
    <row r="69" spans="1:4">
      <c r="A69" t="s">
        <v>445</v>
      </c>
      <c r="B69" t="s">
        <v>997</v>
      </c>
      <c r="C69">
        <v>0</v>
      </c>
      <c r="D69">
        <v>11</v>
      </c>
    </row>
    <row r="70" spans="1:4">
      <c r="A70" t="s">
        <v>445</v>
      </c>
      <c r="B70" t="s">
        <v>998</v>
      </c>
      <c r="C70">
        <v>0</v>
      </c>
      <c r="D70">
        <v>5</v>
      </c>
    </row>
    <row r="71" spans="1:4">
      <c r="A71" t="s">
        <v>445</v>
      </c>
      <c r="C71" t="s">
        <v>636</v>
      </c>
      <c r="D71">
        <v>3</v>
      </c>
    </row>
    <row r="72" spans="1:4">
      <c r="A72" t="s">
        <v>445</v>
      </c>
      <c r="B72" t="s">
        <v>557</v>
      </c>
      <c r="C72">
        <v>0</v>
      </c>
      <c r="D72">
        <v>4</v>
      </c>
    </row>
    <row r="73" spans="1:4">
      <c r="A73" t="s">
        <v>457</v>
      </c>
      <c r="B73" t="s">
        <v>996</v>
      </c>
      <c r="C73">
        <v>0</v>
      </c>
      <c r="D73">
        <v>9</v>
      </c>
    </row>
    <row r="74" spans="1:4">
      <c r="A74" t="s">
        <v>457</v>
      </c>
      <c r="B74" t="s">
        <v>997</v>
      </c>
      <c r="C74">
        <v>0</v>
      </c>
      <c r="D74">
        <v>4</v>
      </c>
    </row>
    <row r="75" spans="1:4">
      <c r="A75" t="s">
        <v>457</v>
      </c>
      <c r="B75" t="s">
        <v>998</v>
      </c>
      <c r="C75">
        <v>0</v>
      </c>
      <c r="D75">
        <v>7</v>
      </c>
    </row>
    <row r="76" spans="1:4">
      <c r="A76" t="s">
        <v>457</v>
      </c>
      <c r="B76" t="s">
        <v>555</v>
      </c>
      <c r="C76">
        <v>0</v>
      </c>
      <c r="D76">
        <v>8</v>
      </c>
    </row>
    <row r="77" spans="1:4">
      <c r="A77" t="s">
        <v>479</v>
      </c>
      <c r="B77" t="s">
        <v>996</v>
      </c>
      <c r="C77">
        <v>0</v>
      </c>
      <c r="D77">
        <v>5</v>
      </c>
    </row>
    <row r="78" spans="1:4">
      <c r="A78" t="s">
        <v>479</v>
      </c>
      <c r="B78" t="s">
        <v>997</v>
      </c>
      <c r="C78">
        <v>0</v>
      </c>
      <c r="D78">
        <v>3</v>
      </c>
    </row>
    <row r="79" spans="1:4">
      <c r="A79" t="s">
        <v>479</v>
      </c>
      <c r="B79" t="s">
        <v>998</v>
      </c>
      <c r="C79" t="s">
        <v>636</v>
      </c>
      <c r="D79">
        <v>5</v>
      </c>
    </row>
    <row r="80" spans="1:4">
      <c r="A80" t="s">
        <v>479</v>
      </c>
      <c r="B80" t="s">
        <v>559</v>
      </c>
      <c r="C80">
        <v>0</v>
      </c>
      <c r="D80">
        <v>6</v>
      </c>
    </row>
    <row r="81" spans="1:4">
      <c r="A81" t="s">
        <v>479</v>
      </c>
      <c r="B81" t="s">
        <v>555</v>
      </c>
      <c r="C81">
        <v>0</v>
      </c>
      <c r="D81">
        <v>7</v>
      </c>
    </row>
    <row r="82" spans="1:4">
      <c r="A82" t="s">
        <v>450</v>
      </c>
      <c r="B82" t="s">
        <v>996</v>
      </c>
      <c r="C82">
        <v>0</v>
      </c>
      <c r="D82">
        <v>8</v>
      </c>
    </row>
    <row r="83" spans="1:4">
      <c r="A83" t="s">
        <v>450</v>
      </c>
      <c r="B83" t="s">
        <v>997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7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996</v>
      </c>
      <c r="C86">
        <v>0</v>
      </c>
      <c r="D86">
        <v>10</v>
      </c>
    </row>
    <row r="87" spans="1:4">
      <c r="A87" t="s">
        <v>463</v>
      </c>
      <c r="B87" t="s">
        <v>997</v>
      </c>
      <c r="C87">
        <v>0</v>
      </c>
      <c r="D87">
        <v>5</v>
      </c>
    </row>
    <row r="88" spans="1:4">
      <c r="A88" t="s">
        <v>477</v>
      </c>
      <c r="B88" t="s">
        <v>996</v>
      </c>
      <c r="C88">
        <v>0</v>
      </c>
      <c r="D88">
        <v>6</v>
      </c>
    </row>
    <row r="89" spans="1:4">
      <c r="A89" t="s">
        <v>477</v>
      </c>
      <c r="B89" t="s">
        <v>998</v>
      </c>
      <c r="C89">
        <v>0</v>
      </c>
      <c r="D89">
        <v>6</v>
      </c>
    </row>
    <row r="90" spans="1:4">
      <c r="A90" t="s">
        <v>477</v>
      </c>
      <c r="C90" t="s">
        <v>636</v>
      </c>
      <c r="D90">
        <v>6</v>
      </c>
    </row>
    <row r="91" spans="1:4">
      <c r="A91" t="s">
        <v>477</v>
      </c>
      <c r="B91" t="s">
        <v>557</v>
      </c>
      <c r="C91">
        <v>0</v>
      </c>
      <c r="D91">
        <v>6</v>
      </c>
    </row>
    <row r="92" spans="1:4">
      <c r="A92" t="s">
        <v>448</v>
      </c>
      <c r="B92" t="s">
        <v>996</v>
      </c>
      <c r="C92">
        <v>0</v>
      </c>
      <c r="D92">
        <v>7</v>
      </c>
    </row>
    <row r="93" spans="1:4">
      <c r="A93" t="s">
        <v>448</v>
      </c>
      <c r="B93" t="s">
        <v>997</v>
      </c>
      <c r="C93">
        <v>0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5</v>
      </c>
    </row>
    <row r="95" spans="1:4">
      <c r="A95" t="s">
        <v>461</v>
      </c>
      <c r="B95" t="s">
        <v>996</v>
      </c>
      <c r="C95">
        <v>0</v>
      </c>
      <c r="D95">
        <v>3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471</v>
      </c>
      <c r="B97" t="s">
        <v>996</v>
      </c>
      <c r="C97">
        <v>0</v>
      </c>
      <c r="D97">
        <v>6</v>
      </c>
    </row>
    <row r="98" spans="1:4">
      <c r="A98" t="s">
        <v>471</v>
      </c>
      <c r="B98" t="s">
        <v>998</v>
      </c>
      <c r="C98">
        <v>0</v>
      </c>
      <c r="D98">
        <v>18</v>
      </c>
    </row>
    <row r="99" spans="1:4">
      <c r="A99" t="s">
        <v>1813</v>
      </c>
      <c r="B99" t="s">
        <v>1813</v>
      </c>
      <c r="C99" t="s">
        <v>1813</v>
      </c>
    </row>
    <row r="100" spans="1:4">
      <c r="A100" t="s">
        <v>867</v>
      </c>
      <c r="B100" t="s">
        <v>996</v>
      </c>
      <c r="C100">
        <v>0</v>
      </c>
      <c r="D100">
        <v>4</v>
      </c>
    </row>
    <row r="101" spans="1:4">
      <c r="A101" t="s">
        <v>867</v>
      </c>
      <c r="B101" t="s">
        <v>997</v>
      </c>
      <c r="C101">
        <v>0</v>
      </c>
      <c r="D101">
        <v>3</v>
      </c>
    </row>
    <row r="102" spans="1:4">
      <c r="A102" t="s">
        <v>1193</v>
      </c>
      <c r="B102" t="s">
        <v>996</v>
      </c>
      <c r="C102">
        <v>0</v>
      </c>
      <c r="D102">
        <v>6</v>
      </c>
    </row>
    <row r="103" spans="1:4">
      <c r="A103" t="s">
        <v>1193</v>
      </c>
      <c r="B103" t="s">
        <v>997</v>
      </c>
      <c r="C103">
        <v>0</v>
      </c>
      <c r="D103">
        <v>6</v>
      </c>
    </row>
    <row r="104" spans="1:4">
      <c r="A104" t="s">
        <v>1246</v>
      </c>
      <c r="B104" t="s">
        <v>559</v>
      </c>
      <c r="C104">
        <v>0</v>
      </c>
      <c r="D104">
        <v>3</v>
      </c>
    </row>
    <row r="105" spans="1:4">
      <c r="A105" t="s">
        <v>1246</v>
      </c>
      <c r="B105" t="s">
        <v>555</v>
      </c>
      <c r="C105">
        <v>0</v>
      </c>
      <c r="D105">
        <v>3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1298</v>
      </c>
      <c r="B107" t="s">
        <v>555</v>
      </c>
      <c r="C107">
        <v>0</v>
      </c>
      <c r="D107">
        <v>2</v>
      </c>
    </row>
    <row r="108" spans="1:4">
      <c r="A108" t="s">
        <v>1310</v>
      </c>
      <c r="B108" t="s">
        <v>559</v>
      </c>
      <c r="C108">
        <v>0</v>
      </c>
      <c r="D108">
        <v>3</v>
      </c>
    </row>
    <row r="109" spans="1:4">
      <c r="A109" t="s">
        <v>1310</v>
      </c>
      <c r="B109" t="s">
        <v>555</v>
      </c>
      <c r="C109">
        <v>0</v>
      </c>
      <c r="D109">
        <v>3</v>
      </c>
    </row>
    <row r="110" spans="1:4">
      <c r="A110" t="s">
        <v>1311</v>
      </c>
      <c r="B110" t="s">
        <v>559</v>
      </c>
      <c r="C110">
        <v>0</v>
      </c>
      <c r="D110">
        <v>5</v>
      </c>
    </row>
    <row r="111" spans="1:4">
      <c r="A111" t="s">
        <v>1309</v>
      </c>
      <c r="B111" t="s">
        <v>559</v>
      </c>
      <c r="C111">
        <v>0</v>
      </c>
      <c r="D111">
        <v>4</v>
      </c>
    </row>
    <row r="112" spans="1:4">
      <c r="A112" t="s">
        <v>1309</v>
      </c>
      <c r="B112" t="s">
        <v>555</v>
      </c>
      <c r="C112">
        <v>0</v>
      </c>
      <c r="D112">
        <v>4</v>
      </c>
    </row>
    <row r="113" spans="1:4">
      <c r="A113" t="s">
        <v>1489</v>
      </c>
      <c r="B113" t="s">
        <v>996</v>
      </c>
      <c r="C113">
        <v>0</v>
      </c>
      <c r="D113">
        <v>4</v>
      </c>
    </row>
    <row r="114" spans="1:4">
      <c r="A114" t="s">
        <v>1489</v>
      </c>
      <c r="B114" t="s">
        <v>559</v>
      </c>
      <c r="C114">
        <v>0</v>
      </c>
      <c r="D114">
        <v>7</v>
      </c>
    </row>
    <row r="115" spans="1:4">
      <c r="A115" t="s">
        <v>1489</v>
      </c>
      <c r="B115" t="s">
        <v>555</v>
      </c>
      <c r="C115">
        <v>0</v>
      </c>
      <c r="D115">
        <v>9</v>
      </c>
    </row>
    <row r="116" spans="1:4">
      <c r="A116" t="s">
        <v>1489</v>
      </c>
      <c r="B116" t="s">
        <v>560</v>
      </c>
      <c r="C116">
        <v>0</v>
      </c>
      <c r="D116">
        <v>6</v>
      </c>
    </row>
    <row r="117" spans="1:4">
      <c r="A117" t="s">
        <v>1489</v>
      </c>
      <c r="B117" t="s">
        <v>600</v>
      </c>
      <c r="C117" t="s">
        <v>680</v>
      </c>
      <c r="D117">
        <v>8</v>
      </c>
    </row>
    <row r="118" spans="1:4">
      <c r="A118" t="s">
        <v>1489</v>
      </c>
      <c r="B118" t="s">
        <v>561</v>
      </c>
      <c r="C118">
        <v>0</v>
      </c>
      <c r="D118">
        <v>7</v>
      </c>
    </row>
    <row r="119" spans="1:4">
      <c r="A119" t="s">
        <v>531</v>
      </c>
      <c r="D119">
        <v>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2026-09-01T13:53:39Z</dcterms:modified>
</cp:coreProperties>
</file>